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REA\"/>
    </mc:Choice>
  </mc:AlternateContent>
  <bookViews>
    <workbookView xWindow="0" yWindow="0" windowWidth="19140" windowHeight="6180" firstSheet="20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400" i="15" l="1"/>
  <c r="Y1400" i="15" s="1"/>
  <c r="U1400" i="15"/>
  <c r="X1400" i="15" s="1"/>
  <c r="S1400" i="15"/>
  <c r="R1400" i="15"/>
  <c r="D55" i="16" s="1"/>
  <c r="V2576" i="2" l="1"/>
  <c r="Y2576" i="2" s="1"/>
  <c r="U2576" i="2"/>
  <c r="X2576" i="2" s="1"/>
  <c r="S2576" i="2"/>
  <c r="R2576" i="2"/>
  <c r="V2520" i="2"/>
  <c r="Y2520" i="2" s="1"/>
  <c r="U2520" i="2"/>
  <c r="X2520" i="2" s="1"/>
  <c r="S2520" i="2"/>
  <c r="R2520" i="2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R2408" i="2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R2296" i="2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R2184" i="2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R2072" i="2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X1848" i="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D75" i="13"/>
  <c r="E75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N75" i="13" l="1"/>
  <c r="J75" i="13"/>
  <c r="K75" i="13" s="1"/>
  <c r="J79" i="13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D57" i="19"/>
  <c r="E57" i="19"/>
  <c r="J57" i="19" s="1"/>
  <c r="F57" i="19"/>
  <c r="G57" i="19"/>
  <c r="H57" i="19"/>
  <c r="D58" i="19"/>
  <c r="E58" i="19"/>
  <c r="J58" i="19" s="1"/>
  <c r="F58" i="19"/>
  <c r="G58" i="19"/>
  <c r="H58" i="19"/>
  <c r="D59" i="19"/>
  <c r="E59" i="19"/>
  <c r="J59" i="19" s="1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E56" i="19" s="1"/>
  <c r="J56" i="19" s="1"/>
  <c r="R1456" i="18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D51" i="19" s="1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D43" i="19" s="1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D32" i="19" s="1"/>
  <c r="V56" i="18"/>
  <c r="Y56" i="18" s="1"/>
  <c r="U56" i="18"/>
  <c r="X56" i="18" s="1"/>
  <c r="S56" i="18"/>
  <c r="R56" i="18"/>
  <c r="D53" i="19" l="1"/>
  <c r="D56" i="19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8" i="15"/>
  <c r="U1458" i="15"/>
  <c r="V1456" i="15"/>
  <c r="Y1456" i="15" s="1"/>
  <c r="U1456" i="15"/>
  <c r="X1456" i="15" s="1"/>
  <c r="S1456" i="15"/>
  <c r="R1456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E48" i="16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E50" i="16" l="1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E180" i="12"/>
  <c r="E177" i="12"/>
  <c r="E70" i="12"/>
  <c r="D121" i="1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464" i="11"/>
  <c r="Y2464" i="11" s="1"/>
  <c r="U2464" i="11"/>
  <c r="D184" i="13" s="1"/>
  <c r="D239" i="13" s="1"/>
  <c r="S2464" i="11"/>
  <c r="E74" i="13" s="1"/>
  <c r="R2464" i="11"/>
  <c r="D74" i="13" s="1"/>
  <c r="V2408" i="11"/>
  <c r="Y2408" i="11" s="1"/>
  <c r="U2408" i="11"/>
  <c r="S2408" i="11"/>
  <c r="E73" i="13" s="1"/>
  <c r="R2408" i="11"/>
  <c r="D73" i="13" s="1"/>
  <c r="V2352" i="11"/>
  <c r="Y2352" i="11" s="1"/>
  <c r="U2352" i="11"/>
  <c r="S2352" i="11"/>
  <c r="E72" i="13" s="1"/>
  <c r="R2352" i="11"/>
  <c r="V2296" i="11"/>
  <c r="U2296" i="11"/>
  <c r="S2296" i="11"/>
  <c r="R2296" i="11"/>
  <c r="V2240" i="11"/>
  <c r="Y2240" i="11" s="1"/>
  <c r="U2240" i="11"/>
  <c r="S2240" i="11"/>
  <c r="E70" i="13" s="1"/>
  <c r="R2240" i="11"/>
  <c r="D70" i="13" s="1"/>
  <c r="V2184" i="11"/>
  <c r="Y2184" i="11" s="1"/>
  <c r="U2184" i="11"/>
  <c r="S2184" i="11"/>
  <c r="E69" i="13" s="1"/>
  <c r="R2184" i="11"/>
  <c r="V2128" i="11"/>
  <c r="Y2128" i="11" s="1"/>
  <c r="U2128" i="11"/>
  <c r="S2128" i="11"/>
  <c r="E68" i="13" s="1"/>
  <c r="R2128" i="11"/>
  <c r="D68" i="13" s="1"/>
  <c r="V2072" i="11"/>
  <c r="U2072" i="11"/>
  <c r="S2072" i="11"/>
  <c r="E67" i="13" s="1"/>
  <c r="R2072" i="11"/>
  <c r="V2016" i="11"/>
  <c r="Y2016" i="11" s="1"/>
  <c r="U2016" i="11"/>
  <c r="S2016" i="11"/>
  <c r="E66" i="13" s="1"/>
  <c r="R2016" i="11"/>
  <c r="V1960" i="11"/>
  <c r="U1960" i="11"/>
  <c r="S1960" i="11"/>
  <c r="R1960" i="11"/>
  <c r="V1906" i="11"/>
  <c r="U1906" i="11"/>
  <c r="V1904" i="11"/>
  <c r="Y1904" i="11" s="1"/>
  <c r="U1904" i="11"/>
  <c r="S1904" i="11"/>
  <c r="E64" i="13" s="1"/>
  <c r="R1904" i="11"/>
  <c r="D64" i="13" s="1"/>
  <c r="V1848" i="11"/>
  <c r="Y1848" i="11" s="1"/>
  <c r="U1848" i="11"/>
  <c r="S1848" i="11"/>
  <c r="R1848" i="11"/>
  <c r="D63" i="13" s="1"/>
  <c r="V1792" i="11"/>
  <c r="Y1792" i="11" s="1"/>
  <c r="U1792" i="11"/>
  <c r="D172" i="13" s="1"/>
  <c r="D227" i="13" s="1"/>
  <c r="S1792" i="11"/>
  <c r="E62" i="13" s="1"/>
  <c r="R1792" i="11"/>
  <c r="D62" i="13" s="1"/>
  <c r="V1736" i="11"/>
  <c r="U1736" i="11"/>
  <c r="S1736" i="11"/>
  <c r="E61" i="13" s="1"/>
  <c r="R1736" i="11"/>
  <c r="D61" i="13" s="1"/>
  <c r="V1680" i="11"/>
  <c r="Y1680" i="11" s="1"/>
  <c r="U1680" i="11"/>
  <c r="S1680" i="11"/>
  <c r="E60" i="13" s="1"/>
  <c r="R1680" i="11"/>
  <c r="D60" i="13" s="1"/>
  <c r="V1624" i="11"/>
  <c r="Y1624" i="11" s="1"/>
  <c r="U1624" i="11"/>
  <c r="D169" i="13" s="1"/>
  <c r="S1624" i="11"/>
  <c r="E59" i="13" s="1"/>
  <c r="R1624" i="11"/>
  <c r="V1568" i="11"/>
  <c r="Y1568" i="11" s="1"/>
  <c r="U1568" i="11"/>
  <c r="S1568" i="11"/>
  <c r="E58" i="13" s="1"/>
  <c r="R1568" i="11"/>
  <c r="V1512" i="11"/>
  <c r="Y1512" i="11" s="1"/>
  <c r="U1512" i="11"/>
  <c r="X1512" i="11" s="1"/>
  <c r="S1512" i="11"/>
  <c r="E57" i="13" s="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V560" i="11"/>
  <c r="Y560" i="11" s="1"/>
  <c r="U560" i="11"/>
  <c r="X560" i="11" s="1"/>
  <c r="S560" i="11"/>
  <c r="E40" i="13" s="1"/>
  <c r="R560" i="1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V392" i="11"/>
  <c r="Y392" i="11" s="1"/>
  <c r="U392" i="11"/>
  <c r="X392" i="11" s="1"/>
  <c r="S392" i="11"/>
  <c r="E37" i="13" s="1"/>
  <c r="R392" i="1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V224" i="11"/>
  <c r="Y224" i="11" s="1"/>
  <c r="U224" i="11"/>
  <c r="X224" i="11" s="1"/>
  <c r="S224" i="11"/>
  <c r="E34" i="13" s="1"/>
  <c r="R224" i="1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V56" i="11"/>
  <c r="Y56" i="11" s="1"/>
  <c r="U56" i="11"/>
  <c r="X56" i="11" s="1"/>
  <c r="S56" i="11"/>
  <c r="R56" i="11"/>
  <c r="V2520" i="4"/>
  <c r="Y2520" i="4" s="1"/>
  <c r="U2520" i="4"/>
  <c r="X2520" i="4" s="1"/>
  <c r="S2520" i="4"/>
  <c r="E130" i="6" s="1"/>
  <c r="R2520" i="4"/>
  <c r="D75" i="6" s="1"/>
  <c r="V2464" i="4"/>
  <c r="U2464" i="4"/>
  <c r="X2464" i="4" s="1"/>
  <c r="S2464" i="4"/>
  <c r="R2464" i="4"/>
  <c r="V2408" i="4"/>
  <c r="Y2408" i="4" s="1"/>
  <c r="U2408" i="4"/>
  <c r="X2408" i="4" s="1"/>
  <c r="S2408" i="4"/>
  <c r="E128" i="6" s="1"/>
  <c r="R2408" i="4"/>
  <c r="V2352" i="4"/>
  <c r="E180" i="6" s="1"/>
  <c r="J180" i="6" s="1"/>
  <c r="J236" i="6" s="1"/>
  <c r="U2352" i="4"/>
  <c r="D181" i="6" s="1"/>
  <c r="D236" i="6" s="1"/>
  <c r="S2352" i="4"/>
  <c r="E73" i="6" s="1"/>
  <c r="J73" i="6" s="1"/>
  <c r="R2352" i="4"/>
  <c r="D127" i="6" s="1"/>
  <c r="V2296" i="4"/>
  <c r="Y2296" i="4" s="1"/>
  <c r="U2296" i="4"/>
  <c r="X2296" i="4" s="1"/>
  <c r="S2296" i="4"/>
  <c r="R2296" i="4"/>
  <c r="V2240" i="4"/>
  <c r="U2240" i="4"/>
  <c r="X2240" i="4" s="1"/>
  <c r="S2240" i="4"/>
  <c r="E71" i="6" s="1"/>
  <c r="J71" i="6" s="1"/>
  <c r="R2240" i="4"/>
  <c r="D125" i="6" s="1"/>
  <c r="V2184" i="4"/>
  <c r="Y2184" i="4" s="1"/>
  <c r="U2184" i="4"/>
  <c r="X2184" i="4" s="1"/>
  <c r="S2184" i="4"/>
  <c r="E124" i="6" s="1"/>
  <c r="R2184" i="4"/>
  <c r="V2128" i="4"/>
  <c r="U2128" i="4"/>
  <c r="X2128" i="4" s="1"/>
  <c r="S2128" i="4"/>
  <c r="R2128" i="4"/>
  <c r="D123" i="6" s="1"/>
  <c r="V2072" i="4"/>
  <c r="Y2072" i="4" s="1"/>
  <c r="U2072" i="4"/>
  <c r="X2072" i="4" s="1"/>
  <c r="S2072" i="4"/>
  <c r="E122" i="6" s="1"/>
  <c r="R2072" i="4"/>
  <c r="V2016" i="4"/>
  <c r="U2016" i="4"/>
  <c r="D175" i="6" s="1"/>
  <c r="S2016" i="4"/>
  <c r="E66" i="6" s="1"/>
  <c r="J66" i="6" s="1"/>
  <c r="R2016" i="4"/>
  <c r="V1962" i="4"/>
  <c r="U1962" i="4"/>
  <c r="V1960" i="4"/>
  <c r="Y1960" i="4" s="1"/>
  <c r="U1960" i="4"/>
  <c r="X1960" i="4" s="1"/>
  <c r="S1960" i="4"/>
  <c r="R1960" i="4"/>
  <c r="V1904" i="4"/>
  <c r="E173" i="6" s="1"/>
  <c r="J173" i="6" s="1"/>
  <c r="J229" i="6" s="1"/>
  <c r="U1904" i="4"/>
  <c r="X1904" i="4" s="1"/>
  <c r="S1904" i="4"/>
  <c r="E64" i="6" s="1"/>
  <c r="J64" i="6" s="1"/>
  <c r="R1904" i="4"/>
  <c r="D118" i="6" s="1"/>
  <c r="V1848" i="4"/>
  <c r="Y1848" i="4" s="1"/>
  <c r="U1848" i="4"/>
  <c r="X1848" i="4" s="1"/>
  <c r="S1848" i="4"/>
  <c r="R1848" i="4"/>
  <c r="V1792" i="4"/>
  <c r="U1792" i="4"/>
  <c r="X1792" i="4" s="1"/>
  <c r="S1792" i="4"/>
  <c r="R1792" i="4"/>
  <c r="V1736" i="4"/>
  <c r="Y1736" i="4" s="1"/>
  <c r="U1736" i="4"/>
  <c r="X1736" i="4" s="1"/>
  <c r="S1736" i="4"/>
  <c r="E116" i="6" s="1"/>
  <c r="R1736" i="4"/>
  <c r="D62" i="6" s="1"/>
  <c r="Y1680" i="4"/>
  <c r="V1680" i="4"/>
  <c r="U1680" i="4"/>
  <c r="X1680" i="4" s="1"/>
  <c r="S1680" i="4"/>
  <c r="R1680" i="4"/>
  <c r="V1624" i="4"/>
  <c r="Y1624" i="4" s="1"/>
  <c r="U1624" i="4"/>
  <c r="X1624" i="4" s="1"/>
  <c r="S1624" i="4"/>
  <c r="E114" i="6" s="1"/>
  <c r="R1624" i="4"/>
  <c r="D60" i="6" s="1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J224" i="6" s="1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F183" i="6"/>
  <c r="G183" i="6"/>
  <c r="H183" i="6"/>
  <c r="H238" i="6" s="1"/>
  <c r="C184" i="6"/>
  <c r="D184" i="6"/>
  <c r="E184" i="6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59" i="13" l="1"/>
  <c r="D57" i="13"/>
  <c r="D58" i="13"/>
  <c r="D51" i="13"/>
  <c r="D54" i="13"/>
  <c r="D49" i="13"/>
  <c r="D52" i="13"/>
  <c r="D55" i="13"/>
  <c r="E49" i="13"/>
  <c r="J49" i="13" s="1"/>
  <c r="K49" i="13" s="1"/>
  <c r="E52" i="13"/>
  <c r="J52" i="13" s="1"/>
  <c r="K52" i="13" s="1"/>
  <c r="E55" i="13"/>
  <c r="J55" i="13" s="1"/>
  <c r="K55" i="13" s="1"/>
  <c r="D32" i="13"/>
  <c r="D35" i="13"/>
  <c r="D38" i="13"/>
  <c r="D41" i="13"/>
  <c r="E54" i="13"/>
  <c r="N54" i="13" s="1"/>
  <c r="E48" i="13"/>
  <c r="N48" i="13" s="1"/>
  <c r="E51" i="13"/>
  <c r="N51" i="13" s="1"/>
  <c r="D48" i="13"/>
  <c r="D34" i="13"/>
  <c r="D37" i="13"/>
  <c r="D40" i="13"/>
  <c r="D43" i="13"/>
  <c r="D174" i="6"/>
  <c r="D229" i="6" s="1"/>
  <c r="D126" i="6"/>
  <c r="D66" i="6"/>
  <c r="E120" i="6"/>
  <c r="E283" i="6" s="1"/>
  <c r="D178" i="6"/>
  <c r="D287" i="6" s="1"/>
  <c r="D180" i="6"/>
  <c r="D235" i="6" s="1"/>
  <c r="E171" i="6"/>
  <c r="J171" i="6" s="1"/>
  <c r="J227" i="6" s="1"/>
  <c r="E69" i="6"/>
  <c r="J69" i="6" s="1"/>
  <c r="D129" i="6"/>
  <c r="D64" i="6"/>
  <c r="E126" i="6"/>
  <c r="E289" i="6" s="1"/>
  <c r="E75" i="6"/>
  <c r="J75" i="6" s="1"/>
  <c r="E118" i="6"/>
  <c r="E281" i="6" s="1"/>
  <c r="D72" i="6"/>
  <c r="J76" i="6"/>
  <c r="D183" i="6"/>
  <c r="D238" i="6" s="1"/>
  <c r="D169" i="6"/>
  <c r="D224" i="6" s="1"/>
  <c r="J184" i="6"/>
  <c r="J240" i="6" s="1"/>
  <c r="D68" i="6"/>
  <c r="E61" i="6"/>
  <c r="J61" i="6" s="1"/>
  <c r="G33" i="9" s="1"/>
  <c r="Y33" i="9" s="1"/>
  <c r="E115" i="6"/>
  <c r="D168" i="6"/>
  <c r="D223" i="6" s="1"/>
  <c r="E169" i="6"/>
  <c r="J169" i="6" s="1"/>
  <c r="J225" i="6" s="1"/>
  <c r="D121" i="6"/>
  <c r="D284" i="6" s="1"/>
  <c r="N62" i="13"/>
  <c r="J62" i="13"/>
  <c r="K62" i="13" s="1"/>
  <c r="F191" i="9" s="1"/>
  <c r="D121" i="13"/>
  <c r="D65" i="13"/>
  <c r="E121" i="13"/>
  <c r="E65" i="13"/>
  <c r="N68" i="13"/>
  <c r="J68" i="13"/>
  <c r="K68" i="13" s="1"/>
  <c r="E127" i="13"/>
  <c r="E71" i="13"/>
  <c r="N74" i="13"/>
  <c r="J74" i="13"/>
  <c r="K74" i="13" s="1"/>
  <c r="D119" i="13"/>
  <c r="D175" i="13"/>
  <c r="D230" i="13" s="1"/>
  <c r="D178" i="13"/>
  <c r="D287" i="13" s="1"/>
  <c r="D181" i="13"/>
  <c r="D236" i="13" s="1"/>
  <c r="J57" i="13"/>
  <c r="K57" i="13" s="1"/>
  <c r="N57" i="13"/>
  <c r="N60" i="13"/>
  <c r="J60" i="13"/>
  <c r="K60" i="13" s="1"/>
  <c r="E118" i="13"/>
  <c r="E63" i="13"/>
  <c r="E175" i="13"/>
  <c r="J175" i="13" s="1"/>
  <c r="J231" i="13" s="1"/>
  <c r="F144" i="9" s="1"/>
  <c r="E181" i="13"/>
  <c r="E236" i="13" s="1"/>
  <c r="D46" i="13"/>
  <c r="D170" i="13"/>
  <c r="D225" i="13" s="1"/>
  <c r="D173" i="13"/>
  <c r="D228" i="13" s="1"/>
  <c r="D66" i="13"/>
  <c r="D125" i="13"/>
  <c r="D69" i="13"/>
  <c r="D72" i="13"/>
  <c r="J59" i="13"/>
  <c r="K59" i="13" s="1"/>
  <c r="N59" i="13"/>
  <c r="N66" i="13"/>
  <c r="J66" i="13"/>
  <c r="K66" i="13" s="1"/>
  <c r="D50" i="13"/>
  <c r="D176" i="13"/>
  <c r="D231" i="13" s="1"/>
  <c r="E50" i="13"/>
  <c r="J50" i="13" s="1"/>
  <c r="K50" i="13" s="1"/>
  <c r="E53" i="13"/>
  <c r="N53" i="13" s="1"/>
  <c r="E56" i="13"/>
  <c r="J56" i="13" s="1"/>
  <c r="K56" i="13" s="1"/>
  <c r="N58" i="13"/>
  <c r="J58" i="13"/>
  <c r="K58" i="13" s="1"/>
  <c r="J61" i="13"/>
  <c r="K61" i="13" s="1"/>
  <c r="N61" i="13"/>
  <c r="N64" i="13"/>
  <c r="J64" i="13"/>
  <c r="K64" i="13" s="1"/>
  <c r="E116" i="13"/>
  <c r="N72" i="13"/>
  <c r="J72" i="13"/>
  <c r="K72" i="13" s="1"/>
  <c r="D56" i="13"/>
  <c r="D182" i="13"/>
  <c r="D237" i="13" s="1"/>
  <c r="E128" i="13"/>
  <c r="D122" i="13"/>
  <c r="D67" i="13"/>
  <c r="D127" i="13"/>
  <c r="D71" i="13"/>
  <c r="N69" i="13"/>
  <c r="J69" i="13"/>
  <c r="K69" i="13" s="1"/>
  <c r="D53" i="13"/>
  <c r="D179" i="13"/>
  <c r="D234" i="13" s="1"/>
  <c r="D128" i="13"/>
  <c r="J67" i="13"/>
  <c r="K67" i="13" s="1"/>
  <c r="N67" i="13"/>
  <c r="N70" i="13"/>
  <c r="J70" i="13"/>
  <c r="K70" i="13" s="1"/>
  <c r="N73" i="13"/>
  <c r="J73" i="13"/>
  <c r="K73" i="13" s="1"/>
  <c r="N39" i="13"/>
  <c r="J39" i="13"/>
  <c r="K39" i="13" s="1"/>
  <c r="N34" i="13"/>
  <c r="J34" i="13"/>
  <c r="K34" i="13" s="1"/>
  <c r="N37" i="13"/>
  <c r="J37" i="13"/>
  <c r="K37" i="13" s="1"/>
  <c r="J40" i="13"/>
  <c r="K40" i="13" s="1"/>
  <c r="N40" i="13"/>
  <c r="J43" i="13"/>
  <c r="K43" i="13" s="1"/>
  <c r="N43" i="13"/>
  <c r="J46" i="13"/>
  <c r="K46" i="13" s="1"/>
  <c r="N46" i="13"/>
  <c r="N36" i="13"/>
  <c r="J36" i="13"/>
  <c r="K36" i="13" s="1"/>
  <c r="N41" i="13"/>
  <c r="J41" i="13"/>
  <c r="K41" i="13" s="1"/>
  <c r="J42" i="13"/>
  <c r="K42" i="13" s="1"/>
  <c r="N42" i="13"/>
  <c r="N45" i="13"/>
  <c r="J45" i="13"/>
  <c r="K45" i="13" s="1"/>
  <c r="J32" i="13"/>
  <c r="K32" i="13" s="1"/>
  <c r="N32" i="13"/>
  <c r="J38" i="13"/>
  <c r="K38" i="13" s="1"/>
  <c r="N38" i="13"/>
  <c r="J44" i="13"/>
  <c r="K44" i="13" s="1"/>
  <c r="N44" i="13"/>
  <c r="J47" i="13"/>
  <c r="K47" i="13" s="1"/>
  <c r="N47" i="13"/>
  <c r="N33" i="13"/>
  <c r="J33" i="13"/>
  <c r="K33" i="13" s="1"/>
  <c r="J35" i="13"/>
  <c r="K35" i="13" s="1"/>
  <c r="N35" i="13"/>
  <c r="D33" i="13"/>
  <c r="D36" i="13"/>
  <c r="D39" i="13"/>
  <c r="D42" i="13"/>
  <c r="E178" i="23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D120" i="12"/>
  <c r="D126" i="12"/>
  <c r="D124" i="12"/>
  <c r="D128" i="12"/>
  <c r="D115" i="12"/>
  <c r="E122" i="12"/>
  <c r="E63" i="12"/>
  <c r="N63" i="12" s="1"/>
  <c r="D65" i="12"/>
  <c r="E120" i="12"/>
  <c r="E126" i="12"/>
  <c r="E174" i="12"/>
  <c r="J174" i="12" s="1"/>
  <c r="J230" i="12" s="1"/>
  <c r="D143" i="9" s="1"/>
  <c r="D170" i="12"/>
  <c r="D226" i="12" s="1"/>
  <c r="D68" i="12"/>
  <c r="E128" i="12"/>
  <c r="E121" i="12"/>
  <c r="E169" i="12"/>
  <c r="E225" i="12" s="1"/>
  <c r="D70" i="12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E124" i="12"/>
  <c r="D62" i="12"/>
  <c r="E115" i="12"/>
  <c r="D122" i="12"/>
  <c r="D180" i="12"/>
  <c r="D236" i="12" s="1"/>
  <c r="D174" i="12"/>
  <c r="D230" i="12" s="1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8" i="9"/>
  <c r="Y38" i="9" s="1"/>
  <c r="E225" i="6"/>
  <c r="G139" i="9"/>
  <c r="E240" i="6"/>
  <c r="E231" i="6"/>
  <c r="E233" i="6"/>
  <c r="E235" i="6"/>
  <c r="G36" i="9"/>
  <c r="Y36" i="9" s="1"/>
  <c r="E227" i="6"/>
  <c r="G137" i="9"/>
  <c r="E241" i="13"/>
  <c r="J186" i="13"/>
  <c r="J242" i="13" s="1"/>
  <c r="E242" i="13"/>
  <c r="J187" i="13"/>
  <c r="J243" i="13" s="1"/>
  <c r="E240" i="13"/>
  <c r="J185" i="13"/>
  <c r="J241" i="13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N79" i="12"/>
  <c r="N80" i="12"/>
  <c r="N78" i="12"/>
  <c r="N77" i="12"/>
  <c r="I87" i="9"/>
  <c r="D172" i="12"/>
  <c r="D168" i="1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848" i="11"/>
  <c r="E179" i="13"/>
  <c r="E169" i="13"/>
  <c r="X1960" i="11"/>
  <c r="X2072" i="11"/>
  <c r="X2408" i="11"/>
  <c r="D118" i="13"/>
  <c r="D281" i="13" s="1"/>
  <c r="D114" i="13"/>
  <c r="Y1960" i="11"/>
  <c r="Y2072" i="11"/>
  <c r="X1624" i="11"/>
  <c r="X1736" i="11"/>
  <c r="E183" i="13"/>
  <c r="E173" i="13"/>
  <c r="X2184" i="11"/>
  <c r="D116" i="13"/>
  <c r="Y2296" i="11"/>
  <c r="X1568" i="11"/>
  <c r="X1680" i="11"/>
  <c r="X1792" i="11"/>
  <c r="X1904" i="11"/>
  <c r="E125" i="13"/>
  <c r="E184" i="13"/>
  <c r="E182" i="13"/>
  <c r="E180" i="13"/>
  <c r="E178" i="13"/>
  <c r="E176" i="13"/>
  <c r="E174" i="13"/>
  <c r="E172" i="13"/>
  <c r="E170" i="13"/>
  <c r="E168" i="13"/>
  <c r="X2016" i="11"/>
  <c r="X2128" i="11"/>
  <c r="X2240" i="11"/>
  <c r="X2352" i="11"/>
  <c r="X2464" i="11"/>
  <c r="Y1736" i="11"/>
  <c r="X2296" i="11"/>
  <c r="D120" i="13"/>
  <c r="D69" i="6"/>
  <c r="D177" i="6"/>
  <c r="D232" i="6" s="1"/>
  <c r="E181" i="6"/>
  <c r="J181" i="6" s="1"/>
  <c r="J237" i="6" s="1"/>
  <c r="Y2352" i="4"/>
  <c r="E179" i="6"/>
  <c r="J179" i="6" s="1"/>
  <c r="J235" i="6" s="1"/>
  <c r="Y2240" i="4"/>
  <c r="E123" i="6"/>
  <c r="D116" i="6"/>
  <c r="D279" i="6" s="1"/>
  <c r="E177" i="6"/>
  <c r="J177" i="6" s="1"/>
  <c r="J233" i="6" s="1"/>
  <c r="Y2128" i="4"/>
  <c r="E67" i="6"/>
  <c r="J67" i="6" s="1"/>
  <c r="E121" i="6"/>
  <c r="E175" i="6"/>
  <c r="J175" i="6" s="1"/>
  <c r="J231" i="6" s="1"/>
  <c r="Y2016" i="4"/>
  <c r="E183" i="6"/>
  <c r="J183" i="6" s="1"/>
  <c r="J239" i="6" s="1"/>
  <c r="Y2464" i="4"/>
  <c r="D173" i="6"/>
  <c r="X2016" i="4"/>
  <c r="D67" i="6"/>
  <c r="E129" i="6"/>
  <c r="Y1904" i="4"/>
  <c r="Y1792" i="4"/>
  <c r="X2352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G279" i="6"/>
  <c r="F242" i="6"/>
  <c r="F296" i="6"/>
  <c r="F240" i="6"/>
  <c r="F294" i="6"/>
  <c r="F236" i="6"/>
  <c r="F290" i="6"/>
  <c r="E223" i="6"/>
  <c r="E277" i="6"/>
  <c r="D225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7" i="6"/>
  <c r="E285" i="6"/>
  <c r="E279" i="6"/>
  <c r="F288" i="6"/>
  <c r="F286" i="6"/>
  <c r="F284" i="6"/>
  <c r="F282" i="6"/>
  <c r="E294" i="6"/>
  <c r="E282" i="6"/>
  <c r="D296" i="6"/>
  <c r="D294" i="6"/>
  <c r="D290" i="6"/>
  <c r="D288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5" i="6"/>
  <c r="D281" i="6"/>
  <c r="D239" i="6"/>
  <c r="K63" i="6"/>
  <c r="K64" i="6"/>
  <c r="G193" i="9" s="1"/>
  <c r="K60" i="6"/>
  <c r="G189" i="9" s="1"/>
  <c r="D296" i="13"/>
  <c r="H288" i="13"/>
  <c r="D294" i="13"/>
  <c r="K66" i="6"/>
  <c r="K65" i="6"/>
  <c r="G194" i="9" s="1"/>
  <c r="K68" i="6"/>
  <c r="K62" i="6"/>
  <c r="G191" i="9" s="1"/>
  <c r="F294" i="13"/>
  <c r="G284" i="13"/>
  <c r="G288" i="13"/>
  <c r="F288" i="13"/>
  <c r="H282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F281" i="13"/>
  <c r="F279" i="13"/>
  <c r="F277" i="13"/>
  <c r="E295" i="13"/>
  <c r="D297" i="13"/>
  <c r="D295" i="13"/>
  <c r="D293" i="13"/>
  <c r="D224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54" i="13" l="1"/>
  <c r="K54" i="13" s="1"/>
  <c r="N55" i="13"/>
  <c r="N52" i="13"/>
  <c r="N49" i="13"/>
  <c r="J48" i="13"/>
  <c r="K48" i="13" s="1"/>
  <c r="J51" i="13"/>
  <c r="K51" i="13" s="1"/>
  <c r="N50" i="13"/>
  <c r="D283" i="6"/>
  <c r="D284" i="13"/>
  <c r="D278" i="6"/>
  <c r="D282" i="13"/>
  <c r="N56" i="13"/>
  <c r="D285" i="13"/>
  <c r="D279" i="13"/>
  <c r="D289" i="6"/>
  <c r="D290" i="13"/>
  <c r="D292" i="6"/>
  <c r="D233" i="6"/>
  <c r="K61" i="6"/>
  <c r="L61" i="6" s="1"/>
  <c r="G279" i="9" s="1"/>
  <c r="E278" i="6"/>
  <c r="E280" i="6"/>
  <c r="D233" i="13"/>
  <c r="E224" i="6"/>
  <c r="D277" i="6"/>
  <c r="E226" i="6"/>
  <c r="J53" i="13"/>
  <c r="K53" i="13" s="1"/>
  <c r="D291" i="13"/>
  <c r="D288" i="13"/>
  <c r="N71" i="13"/>
  <c r="J71" i="13"/>
  <c r="K71" i="13" s="1"/>
  <c r="F36" i="9"/>
  <c r="X36" i="9" s="1"/>
  <c r="F40" i="9"/>
  <c r="X40" i="9" s="1"/>
  <c r="J65" i="13"/>
  <c r="N65" i="13"/>
  <c r="E290" i="13"/>
  <c r="E230" i="13"/>
  <c r="N63" i="13"/>
  <c r="J63" i="13"/>
  <c r="F32" i="9"/>
  <c r="X32" i="9" s="1"/>
  <c r="E284" i="13"/>
  <c r="J181" i="13"/>
  <c r="J237" i="13" s="1"/>
  <c r="F150" i="9" s="1"/>
  <c r="E287" i="23"/>
  <c r="J172" i="27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E224" i="12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E230" i="19"/>
  <c r="E226" i="19"/>
  <c r="L63" i="19"/>
  <c r="H281" i="9" s="1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97" i="9" l="1"/>
  <c r="G190" i="9"/>
  <c r="F43" i="9"/>
  <c r="X43" i="9" s="1"/>
  <c r="L73" i="13"/>
  <c r="F291" i="9" s="1"/>
  <c r="K65" i="13"/>
  <c r="F194" i="9" s="1"/>
  <c r="F37" i="9"/>
  <c r="X37" i="9" s="1"/>
  <c r="K63" i="13"/>
  <c r="F192" i="9" s="1"/>
  <c r="F35" i="9"/>
  <c r="X35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F164" i="19"/>
  <c r="F219" i="19" s="1"/>
  <c r="G164" i="19"/>
  <c r="G219" i="19" s="1"/>
  <c r="H164" i="19"/>
  <c r="H219" i="19" s="1"/>
  <c r="C165" i="19"/>
  <c r="D165" i="19"/>
  <c r="E165" i="19"/>
  <c r="J165" i="19" s="1"/>
  <c r="J221" i="19" s="1"/>
  <c r="F165" i="19"/>
  <c r="F220" i="19" s="1"/>
  <c r="G165" i="19"/>
  <c r="G220" i="19" s="1"/>
  <c r="H165" i="19"/>
  <c r="H220" i="19" s="1"/>
  <c r="C166" i="19"/>
  <c r="D166" i="19"/>
  <c r="D221" i="19" s="1"/>
  <c r="E166" i="19"/>
  <c r="J166" i="19" s="1"/>
  <c r="J222" i="19" s="1"/>
  <c r="F166" i="19"/>
  <c r="G166" i="19"/>
  <c r="G221" i="19" s="1"/>
  <c r="H166" i="19"/>
  <c r="H221" i="19" s="1"/>
  <c r="C167" i="19"/>
  <c r="D167" i="19"/>
  <c r="E167" i="19"/>
  <c r="J167" i="19" s="1"/>
  <c r="J223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F164" i="6"/>
  <c r="F219" i="6" s="1"/>
  <c r="G164" i="6"/>
  <c r="G219" i="6" s="1"/>
  <c r="H164" i="6"/>
  <c r="H219" i="6" s="1"/>
  <c r="C165" i="6"/>
  <c r="D165" i="6"/>
  <c r="E165" i="6"/>
  <c r="J165" i="6" s="1"/>
  <c r="J221" i="6" s="1"/>
  <c r="F165" i="6"/>
  <c r="F220" i="6" s="1"/>
  <c r="G165" i="6"/>
  <c r="G220" i="6" s="1"/>
  <c r="H165" i="6"/>
  <c r="C166" i="6"/>
  <c r="D166" i="6"/>
  <c r="E166" i="6"/>
  <c r="J166" i="6" s="1"/>
  <c r="J222" i="6" s="1"/>
  <c r="F166" i="6"/>
  <c r="F221" i="6" s="1"/>
  <c r="G166" i="6"/>
  <c r="G221" i="6" s="1"/>
  <c r="H166" i="6"/>
  <c r="H221" i="6" s="1"/>
  <c r="C167" i="6"/>
  <c r="D167" i="6"/>
  <c r="E167" i="6"/>
  <c r="J167" i="6" s="1"/>
  <c r="J223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J164" i="19" l="1"/>
  <c r="J220" i="19" s="1"/>
  <c r="J56" i="6"/>
  <c r="K56" i="6" s="1"/>
  <c r="G185" i="9" s="1"/>
  <c r="J164" i="6"/>
  <c r="J220" i="6" s="1"/>
  <c r="G133" i="9" s="1"/>
  <c r="L63" i="13"/>
  <c r="F281" i="9" s="1"/>
  <c r="L65" i="13"/>
  <c r="F283" i="9" s="1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J3" i="9" s="1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I3" i="9" s="1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I4" i="9" s="1"/>
  <c r="J43" i="27"/>
  <c r="J15" i="9" s="1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J39" i="27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H133" i="9"/>
  <c r="E215" i="19"/>
  <c r="E213" i="19"/>
  <c r="E211" i="19"/>
  <c r="E209" i="19"/>
  <c r="E207" i="19"/>
  <c r="E205" i="19"/>
  <c r="E203" i="19"/>
  <c r="E197" i="19"/>
  <c r="E195" i="19"/>
  <c r="F204" i="9"/>
  <c r="E222" i="19"/>
  <c r="H136" i="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G135" i="9"/>
  <c r="E205" i="6"/>
  <c r="E199" i="6"/>
  <c r="G30" i="9"/>
  <c r="Y30" i="9" s="1"/>
  <c r="E222" i="6"/>
  <c r="G136" i="9"/>
  <c r="E211" i="6"/>
  <c r="E197" i="6"/>
  <c r="E220" i="6"/>
  <c r="E216" i="6"/>
  <c r="E214" i="6"/>
  <c r="E204" i="6"/>
  <c r="E196" i="6"/>
  <c r="G29" i="9"/>
  <c r="Y29" i="9" s="1"/>
  <c r="E219" i="6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I13" i="9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I15" i="9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J14" i="9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J13" i="9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J4" i="9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I14" i="9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H135" i="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R27" i="9" l="1"/>
  <c r="R4" i="9"/>
  <c r="R3" i="9"/>
  <c r="R13" i="9"/>
  <c r="R14" i="9"/>
  <c r="R22" i="9"/>
  <c r="R16" i="9"/>
  <c r="G28" i="9"/>
  <c r="Y28" i="9" s="1"/>
  <c r="I26" i="9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R9" i="9" s="1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R12" i="9" s="1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R10" i="9" s="1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R6" i="9" s="1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M28" i="9" l="1"/>
  <c r="Q14" i="9"/>
  <c r="Q18" i="9"/>
  <c r="Q70" i="9" s="1"/>
  <c r="Q22" i="9"/>
  <c r="Q74" i="9" s="1"/>
  <c r="Q13" i="9"/>
  <c r="Q19" i="9"/>
  <c r="Q71" i="9" s="1"/>
  <c r="Q27" i="9"/>
  <c r="Q4" i="9"/>
  <c r="Q16" i="9"/>
  <c r="Q68" i="9" s="1"/>
  <c r="Q20" i="9"/>
  <c r="Q72" i="9" s="1"/>
  <c r="Q26" i="9"/>
  <c r="Q24" i="9"/>
  <c r="Q76" i="9" s="1"/>
  <c r="N19" i="9"/>
  <c r="N27" i="9"/>
  <c r="N16" i="9"/>
  <c r="N18" i="9"/>
  <c r="N24" i="9"/>
  <c r="N26" i="9"/>
  <c r="N20" i="9"/>
  <c r="N22" i="9"/>
  <c r="P19" i="9"/>
  <c r="P71" i="9" s="1"/>
  <c r="P27" i="9"/>
  <c r="P18" i="9"/>
  <c r="P70" i="9" s="1"/>
  <c r="P20" i="9"/>
  <c r="P72" i="9" s="1"/>
  <c r="P22" i="9"/>
  <c r="P74" i="9" s="1"/>
  <c r="P26" i="9"/>
  <c r="P16" i="9"/>
  <c r="P68" i="9" s="1"/>
  <c r="P24" i="9"/>
  <c r="P76" i="9" s="1"/>
  <c r="N17" i="9"/>
  <c r="N21" i="9"/>
  <c r="N23" i="9"/>
  <c r="N28" i="9"/>
  <c r="S5" i="9"/>
  <c r="S15" i="9"/>
  <c r="S21" i="9"/>
  <c r="S25" i="9"/>
  <c r="S11" i="9"/>
  <c r="S17" i="9"/>
  <c r="S23" i="9"/>
  <c r="S8" i="9"/>
  <c r="S28" i="9"/>
  <c r="S9" i="9"/>
  <c r="S27" i="9"/>
  <c r="S3" i="9"/>
  <c r="S7" i="9"/>
  <c r="S13" i="9"/>
  <c r="S4" i="9"/>
  <c r="S6" i="9"/>
  <c r="S22" i="9"/>
  <c r="S10" i="9"/>
  <c r="S24" i="9"/>
  <c r="S14" i="9"/>
  <c r="S26" i="9"/>
  <c r="S16" i="9"/>
  <c r="S18" i="9"/>
  <c r="S20" i="9"/>
  <c r="O17" i="9"/>
  <c r="O69" i="9" s="1"/>
  <c r="O21" i="9"/>
  <c r="O73" i="9" s="1"/>
  <c r="O23" i="9"/>
  <c r="O75" i="9" s="1"/>
  <c r="O25" i="9"/>
  <c r="O77" i="9" s="1"/>
  <c r="O28" i="9"/>
  <c r="R20" i="9"/>
  <c r="R18" i="9"/>
  <c r="O19" i="9"/>
  <c r="O71" i="9" s="1"/>
  <c r="O27" i="9"/>
  <c r="O16" i="9"/>
  <c r="O68" i="9" s="1"/>
  <c r="O20" i="9"/>
  <c r="O72" i="9" s="1"/>
  <c r="O22" i="9"/>
  <c r="O74" i="9" s="1"/>
  <c r="O26" i="9"/>
  <c r="O18" i="9"/>
  <c r="O70" i="9" s="1"/>
  <c r="O24" i="9"/>
  <c r="O76" i="9" s="1"/>
  <c r="P17" i="9"/>
  <c r="P69" i="9" s="1"/>
  <c r="P21" i="9"/>
  <c r="P73" i="9" s="1"/>
  <c r="P23" i="9"/>
  <c r="P75" i="9" s="1"/>
  <c r="P25" i="9"/>
  <c r="P77" i="9" s="1"/>
  <c r="P28" i="9"/>
  <c r="R23" i="9"/>
  <c r="R8" i="9"/>
  <c r="R5" i="9"/>
  <c r="R11" i="9"/>
  <c r="R15" i="9"/>
  <c r="R17" i="9"/>
  <c r="R21" i="9"/>
  <c r="R25" i="9"/>
  <c r="R28" i="9"/>
  <c r="R26" i="9"/>
  <c r="Q28" i="9"/>
  <c r="Q5" i="9"/>
  <c r="Q15" i="9"/>
  <c r="Q17" i="9"/>
  <c r="Q69" i="9" s="1"/>
  <c r="Q21" i="9"/>
  <c r="Q73" i="9" s="1"/>
  <c r="Q23" i="9"/>
  <c r="Q75" i="9" s="1"/>
  <c r="Q25" i="9"/>
  <c r="Q77" i="9" s="1"/>
  <c r="R19" i="9"/>
  <c r="M23" i="9"/>
  <c r="M25" i="9"/>
  <c r="M40" i="9"/>
  <c r="M52" i="9"/>
  <c r="M29" i="9"/>
  <c r="M41" i="9"/>
  <c r="M30" i="9"/>
  <c r="M42" i="9"/>
  <c r="M31" i="9"/>
  <c r="M43" i="9"/>
  <c r="M32" i="9"/>
  <c r="M44" i="9"/>
  <c r="M33" i="9"/>
  <c r="M45" i="9"/>
  <c r="M22" i="9"/>
  <c r="M34" i="9"/>
  <c r="M46" i="9"/>
  <c r="M35" i="9"/>
  <c r="M47" i="9"/>
  <c r="M24" i="9"/>
  <c r="M36" i="9"/>
  <c r="M48" i="9"/>
  <c r="M37" i="9"/>
  <c r="M49" i="9"/>
  <c r="M26" i="9"/>
  <c r="M38" i="9"/>
  <c r="M50" i="9"/>
  <c r="M27" i="9"/>
  <c r="M39" i="9"/>
  <c r="M51" i="9"/>
  <c r="J65" i="9"/>
  <c r="L55" i="27"/>
  <c r="J273" i="9" s="1"/>
  <c r="L55" i="23"/>
  <c r="I273" i="9" s="1"/>
  <c r="J216" i="16"/>
  <c r="E130" i="9" s="1"/>
  <c r="J211" i="16"/>
  <c r="E125" i="9" s="1"/>
  <c r="J218" i="16"/>
  <c r="E132" i="9" s="1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R24" i="9" s="1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S12" i="9"/>
  <c r="S64" i="9" s="1"/>
  <c r="AA24" i="9"/>
  <c r="R76" i="9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104" i="9" l="1"/>
  <c r="M93" i="9"/>
  <c r="M70" i="9"/>
  <c r="M94" i="9"/>
  <c r="M71" i="9"/>
  <c r="M95" i="9"/>
  <c r="M84" i="9"/>
  <c r="M96" i="9"/>
  <c r="M73" i="9"/>
  <c r="M85" i="9"/>
  <c r="M74" i="9"/>
  <c r="M75" i="9"/>
  <c r="M87" i="9"/>
  <c r="M99" i="9"/>
  <c r="M76" i="9"/>
  <c r="M88" i="9"/>
  <c r="M100" i="9"/>
  <c r="M77" i="9"/>
  <c r="M89" i="9"/>
  <c r="M101" i="9"/>
  <c r="M90" i="9"/>
  <c r="M102" i="9"/>
  <c r="M91" i="9"/>
  <c r="M68" i="9"/>
  <c r="M72" i="9"/>
  <c r="M103" i="9"/>
  <c r="M97" i="9"/>
  <c r="M92" i="9"/>
  <c r="M86" i="9"/>
  <c r="M98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<sst xmlns="http://schemas.openxmlformats.org/spreadsheetml/2006/main" count="74335" uniqueCount="183">
  <si>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</si>
  <si>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</si>
  <si>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</si>
  <si>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</si>
  <si>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</si>
  <si>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</si>
  <si>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</si>
  <si>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</si>
  <si>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</si>
  <si>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</si>
  <si>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</si>
  <si>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</si>
  <si>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</si>
  <si>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</si>
  <si>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</si>
  <si>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</si>
  <si>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</si>
  <si>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</si>
  <si>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</si>
  <si>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</si>
  <si>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</si>
  <si>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</si>
  <si>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</si>
  <si>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</si>
  <si>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</si>
  <si>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</si>
  <si>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</si>
  <si>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</si>
  <si>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</si>
  <si>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</si>
  <si>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</si>
  <si>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</si>
  <si>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</si>
  <si>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</si>
  <si>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</si>
  <si>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</si>
  <si>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</si>
  <si>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</si>
  <si>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</si>
  <si>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</si>
  <si>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</si>
  <si>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</si>
  <si>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</si>
  <si>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</si>
  <si>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</si>
  <si>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</si>
  <si>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</si>
  <si>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</si>
  <si>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</si>
  <si>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</si>
  <si>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</si>
  <si>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</si>
  <si>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</si>
  <si>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</si>
  <si>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</si>
  <si>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</si>
  <si>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</si>
  <si>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</si>
  <si>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</si>
  <si>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</si>
  <si>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</si>
  <si>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</si>
  <si>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</si>
  <si>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</si>
  <si>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</si>
  <si>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</si>
  <si>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</si>
  <si>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</si>
  <si>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</si>
  <si>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</si>
  <si>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</si>
  <si>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</si>
  <si>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</si>
  <si>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</si>
  <si>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</si>
  <si>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</si>
  <si>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</si>
  <si>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</si>
  <si>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</si>
  <si>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</si>
  <si>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</si>
  <si>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</si>
  <si>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</si>
  <si>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</si>
  <si>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</si>
  <si>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</si>
  <si>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</si>
  <si>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</si>
  <si>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</si>
  <si>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</si>
  <si>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</si>
  <si>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</si>
  <si>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</si>
  <si>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</si>
  <si>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</si>
  <si>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</si>
  <si>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</si>
  <si>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</si>
  <si>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</si>
  <si>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</si>
  <si>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</si>
  <si>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</si>
  <si>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</si>
  <si>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</si>
  <si>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</si>
  <si>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</si>
  <si>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</si>
  <si>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</si>
  <si>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</si>
  <si>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</si>
  <si>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</si>
  <si>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</si>
  <si>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</si>
  <si>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</si>
  <si>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</si>
  <si>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</si>
  <si>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</si>
  <si>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</si>
  <si>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</si>
  <si>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</si>
  <si>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</si>
  <si>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</si>
  <si>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</si>
  <si>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</si>
  <si>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</si>
  <si>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</si>
  <si>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</si>
  <si>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</si>
  <si>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</si>
  <si>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</si>
  <si>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</si>
  <si>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</si>
  <si>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</si>
  <si>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</si>
  <si>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</si>
  <si>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</si>
  <si>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</si>
  <si>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</si>
  <si>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</si>
  <si>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</si>
  <si>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</si>
  <si>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</si>
  <si>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</si>
  <si>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</si>
  <si>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</si>
  <si>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</si>
  <si>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01,01,2585</t>
  </si>
  <si>
    <t>01,01,2697</t>
  </si>
  <si>
    <t>01,01,2432</t>
  </si>
  <si>
    <t>01,01,2073</t>
  </si>
  <si>
    <t>01,01,2114</t>
  </si>
  <si>
    <t>01,01,2032</t>
  </si>
  <si>
    <t>01,01,2626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</si>
  <si>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</si>
  <si>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</si>
  <si>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</si>
  <si>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</si>
  <si>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</si>
  <si>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</si>
  <si>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</si>
  <si>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</si>
  <si>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</si>
  <si>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</si>
  <si>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ANT_SIZE: 3000</t>
  </si>
  <si>
    <t>Time non CUDA</t>
  </si>
  <si>
    <t>Time non CUDA:</t>
  </si>
  <si>
    <t>PARAMETR_SIZE: 10</t>
  </si>
  <si>
    <t xml:space="preserve"> MAX_VALUE_SIZE: 1000</t>
  </si>
  <si>
    <t xml:space="preserve"> NAME_FILE_GRAPH: Parametr_Graph/test42_1000,txt</t>
  </si>
  <si>
    <t>PARAMETR_SIZE: 20</t>
  </si>
  <si>
    <t xml:space="preserve"> NAME_FILE_GRAPH: Parametr_Graph/test84_1000,txt</t>
  </si>
  <si>
    <t>PARAMETR_SIZE: 40</t>
  </si>
  <si>
    <t xml:space="preserve"> NAME_FILE_GRAPH: Parametr_Graph/test168_1000,txt</t>
  </si>
  <si>
    <t>PARAMETR_SIZE: 80</t>
  </si>
  <si>
    <t xml:space="preserve"> NAME_FILE_GRAPH: Parametr_Graph/test336_1000,txt</t>
  </si>
  <si>
    <t>PARAMETR_SIZE: 160</t>
  </si>
  <si>
    <t xml:space="preserve"> NAME_FILE_GRAPH: Parametr_Graph/test672_1000,txt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</si>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</sst>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4" borderId="0" xfId="0" applyFill="1" applyAlignment="1">
      <alignment horizontal="center"/>
    </xf>
    <xf numFmtId="0" fontId="0" fillId="4" borderId="0" xfId="0" applyFill="1"/>
    <xf numFmtId="0" fontId="0" fillId="0" borderId="0" xfId="0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5.6594448870151519E-2</c:v>
                </c:pt>
                <c:pt idx="1">
                  <c:v>5.2897189333288235E-2</c:v>
                </c:pt>
                <c:pt idx="2">
                  <c:v>6.3701695767340152E-2</c:v>
                </c:pt>
                <c:pt idx="3">
                  <c:v>8.9228524432223386E-2</c:v>
                </c:pt>
                <c:pt idx="4">
                  <c:v>0.16500805059053258</c:v>
                </c:pt>
                <c:pt idx="5">
                  <c:v>0.16500805059053258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6.5943484713996914E-2</c:v>
                </c:pt>
                <c:pt idx="1">
                  <c:v>7.4820865955727317E-2</c:v>
                </c:pt>
                <c:pt idx="2">
                  <c:v>9.1577335581020491E-2</c:v>
                </c:pt>
                <c:pt idx="3">
                  <c:v>0.1329137083284298</c:v>
                </c:pt>
                <c:pt idx="4">
                  <c:v>0.21060424567347105</c:v>
                </c:pt>
                <c:pt idx="5">
                  <c:v>0.21060424567347105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2.7598648904515594E-2</c:v>
                </c:pt>
                <c:pt idx="1">
                  <c:v>1.9119832624685799E-2</c:v>
                </c:pt>
                <c:pt idx="2">
                  <c:v>0.53850236626403081</c:v>
                </c:pt>
                <c:pt idx="3">
                  <c:v>0.6857500181668964</c:v>
                </c:pt>
                <c:pt idx="4">
                  <c:v>0.77341080152535391</c:v>
                </c:pt>
                <c:pt idx="5">
                  <c:v>0.77341080152535391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0.67186783693359253</c:v>
                </c:pt>
                <c:pt idx="1">
                  <c:v>0.67701795394689213</c:v>
                </c:pt>
                <c:pt idx="2">
                  <c:v>0.68318863591905088</c:v>
                </c:pt>
                <c:pt idx="3">
                  <c:v>0.69088479947906634</c:v>
                </c:pt>
                <c:pt idx="4">
                  <c:v>0.70230409550610595</c:v>
                </c:pt>
                <c:pt idx="5">
                  <c:v>0.70230409550610595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5.729653630339572E-2</c:v>
                </c:pt>
                <c:pt idx="1">
                  <c:v>5.7582509310389086E-2</c:v>
                </c:pt>
                <c:pt idx="2">
                  <c:v>6.4273355950473093E-2</c:v>
                </c:pt>
                <c:pt idx="3">
                  <c:v>8.9892778438426496E-2</c:v>
                </c:pt>
                <c:pt idx="4">
                  <c:v>0.16839236093371851</c:v>
                </c:pt>
                <c:pt idx="5">
                  <c:v>0.16839236093371851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0.74493073387078657</c:v>
                </c:pt>
                <c:pt idx="1">
                  <c:v>0.84431208954646308</c:v>
                </c:pt>
                <c:pt idx="2">
                  <c:v>0.91217576309396009</c:v>
                </c:pt>
                <c:pt idx="3">
                  <c:v>0.9516336851130075</c:v>
                </c:pt>
                <c:pt idx="4">
                  <c:v>0.99072099857183693</c:v>
                </c:pt>
                <c:pt idx="5">
                  <c:v>0.99072099857183693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0.24612868755827191</c:v>
                </c:pt>
                <c:pt idx="1">
                  <c:v>0.37844479277601201</c:v>
                </c:pt>
                <c:pt idx="2">
                  <c:v>0.573082702369619</c:v>
                </c:pt>
                <c:pt idx="3">
                  <c:v>0.74132280182856813</c:v>
                </c:pt>
                <c:pt idx="4">
                  <c:v>0.85068001222915002</c:v>
                </c:pt>
                <c:pt idx="5">
                  <c:v>0.85068001222915002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2.8614118426358515E-2</c:v>
                </c:pt>
                <c:pt idx="1">
                  <c:v>1.9372359483084595E-2</c:v>
                </c:pt>
                <c:pt idx="2">
                  <c:v>0.57969305733896159</c:v>
                </c:pt>
                <c:pt idx="3">
                  <c:v>0.74135979667801699</c:v>
                </c:pt>
                <c:pt idx="4">
                  <c:v>0.85037480893216888</c:v>
                </c:pt>
                <c:pt idx="5">
                  <c:v>0.85037480893216888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0.66325818533099712</c:v>
                </c:pt>
                <c:pt idx="1">
                  <c:v>0.67586728580293631</c:v>
                </c:pt>
                <c:pt idx="2">
                  <c:v>0.68363115289171184</c:v>
                </c:pt>
                <c:pt idx="3">
                  <c:v>0.69079819428034339</c:v>
                </c:pt>
                <c:pt idx="4">
                  <c:v>0.69877033729538351</c:v>
                </c:pt>
                <c:pt idx="5">
                  <c:v>0.69877033729538351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5.6429475382288208E-2</c:v>
                </c:pt>
                <c:pt idx="1">
                  <c:v>5.6532453261357966E-2</c:v>
                </c:pt>
                <c:pt idx="2">
                  <c:v>6.2845171495161653E-2</c:v>
                </c:pt>
                <c:pt idx="3">
                  <c:v>8.8211138888393895E-2</c:v>
                </c:pt>
                <c:pt idx="4">
                  <c:v>0.16167462117994905</c:v>
                </c:pt>
                <c:pt idx="5">
                  <c:v>0.16167462117994905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61.311306362934104</c:v>
                </c:pt>
                <c:pt idx="1">
                  <c:v>101.04175163621403</c:v>
                </c:pt>
                <c:pt idx="2">
                  <c:v>186.55067567913645</c:v>
                </c:pt>
                <c:pt idx="3">
                  <c:v>332.25915705878219</c:v>
                </c:pt>
                <c:pt idx="4">
                  <c:v>548.60114931079454</c:v>
                </c:pt>
                <c:pt idx="5">
                  <c:v>57.820792488303596</c:v>
                </c:pt>
                <c:pt idx="6">
                  <c:v>7415.7899560915348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59.62969174703268</c:v>
                </c:pt>
                <c:pt idx="1">
                  <c:v>97.913369517618733</c:v>
                </c:pt>
                <c:pt idx="2">
                  <c:v>177.12043088452344</c:v>
                </c:pt>
                <c:pt idx="3">
                  <c:v>319.05587689317031</c:v>
                </c:pt>
                <c:pt idx="4">
                  <c:v>512.94738208073898</c:v>
                </c:pt>
                <c:pt idx="5">
                  <c:v>1.4288764748586908</c:v>
                </c:pt>
                <c:pt idx="6">
                  <c:v>1.3087637837690382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48.261784435541536</c:v>
                </c:pt>
                <c:pt idx="1">
                  <c:v>69.028188916961753</c:v>
                </c:pt>
                <c:pt idx="2">
                  <c:v>90.185653904955387</c:v>
                </c:pt>
                <c:pt idx="3">
                  <c:v>103.88518311302042</c:v>
                </c:pt>
                <c:pt idx="4">
                  <c:v>120.60529441648781</c:v>
                </c:pt>
                <c:pt idx="5">
                  <c:v>129.5490800249348</c:v>
                </c:pt>
                <c:pt idx="6">
                  <c:v>68.801120346149389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47.012004425947147</c:v>
                </c:pt>
                <c:pt idx="1">
                  <c:v>69.270892651586053</c:v>
                </c:pt>
                <c:pt idx="2">
                  <c:v>96.587632084206604</c:v>
                </c:pt>
                <c:pt idx="3">
                  <c:v>118.85727787849568</c:v>
                </c:pt>
                <c:pt idx="4">
                  <c:v>137.82561050322641</c:v>
                </c:pt>
                <c:pt idx="5">
                  <c:v>100.32848022481421</c:v>
                </c:pt>
                <c:pt idx="6">
                  <c:v>1.831634013614122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47.170755519810768</c:v>
                </c:pt>
                <c:pt idx="1">
                  <c:v>67.456257092904735</c:v>
                </c:pt>
                <c:pt idx="2">
                  <c:v>86.10723011855309</c:v>
                </c:pt>
                <c:pt idx="3">
                  <c:v>104.98239737505764</c:v>
                </c:pt>
                <c:pt idx="4">
                  <c:v>119.51675145373592</c:v>
                </c:pt>
                <c:pt idx="5">
                  <c:v>94.735600281545459</c:v>
                </c:pt>
                <c:pt idx="6">
                  <c:v>57.655420081497191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112.65609818019853</c:v>
                </c:pt>
                <c:pt idx="1">
                  <c:v>111.98603538374185</c:v>
                </c:pt>
                <c:pt idx="2">
                  <c:v>113.00598317925245</c:v>
                </c:pt>
                <c:pt idx="3">
                  <c:v>111.89624263078052</c:v>
                </c:pt>
                <c:pt idx="4">
                  <c:v>118.62828112687708</c:v>
                </c:pt>
                <c:pt idx="5">
                  <c:v>8.3293193342233618</c:v>
                </c:pt>
                <c:pt idx="6">
                  <c:v>17.343719930540466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109.48208720395648</c:v>
                </c:pt>
                <c:pt idx="1">
                  <c:v>109.54833579680081</c:v>
                </c:pt>
                <c:pt idx="2">
                  <c:v>110.6643137334172</c:v>
                </c:pt>
                <c:pt idx="3">
                  <c:v>113.23928064742324</c:v>
                </c:pt>
                <c:pt idx="4">
                  <c:v>117.30490166998332</c:v>
                </c:pt>
                <c:pt idx="5">
                  <c:v>5.3589432651939468</c:v>
                </c:pt>
                <c:pt idx="6">
                  <c:v>11.000074966284197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13.889435137972997</c:v>
                </c:pt>
                <c:pt idx="1">
                  <c:v>15.129051593230111</c:v>
                </c:pt>
                <c:pt idx="2">
                  <c:v>15.978501640259891</c:v>
                </c:pt>
                <c:pt idx="3">
                  <c:v>15.870776768248751</c:v>
                </c:pt>
                <c:pt idx="4">
                  <c:v>5.1156209003038038</c:v>
                </c:pt>
                <c:pt idx="5">
                  <c:v>1.855330410407519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62.075988975379744</c:v>
                </c:pt>
                <c:pt idx="1">
                  <c:v>110.35902736643763</c:v>
                </c:pt>
                <c:pt idx="2">
                  <c:v>188.05909928445715</c:v>
                </c:pt>
                <c:pt idx="3">
                  <c:v>334.34295226618451</c:v>
                </c:pt>
                <c:pt idx="4">
                  <c:v>555.29861217076723</c:v>
                </c:pt>
                <c:pt idx="5">
                  <c:v>57.374483358657656</c:v>
                </c:pt>
                <c:pt idx="6">
                  <c:v>7824.2625893790982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60.502727103223293</c:v>
                </c:pt>
                <c:pt idx="1">
                  <c:v>107.82719947082299</c:v>
                </c:pt>
                <c:pt idx="2">
                  <c:v>183.48253820488497</c:v>
                </c:pt>
                <c:pt idx="3">
                  <c:v>337.78637574914546</c:v>
                </c:pt>
                <c:pt idx="4">
                  <c:v>553.48608591215452</c:v>
                </c:pt>
                <c:pt idx="5">
                  <c:v>36.1641428934836</c:v>
                </c:pt>
                <c:pt idx="6">
                  <c:v>4678.134085355704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49.809688184753725</c:v>
                </c:pt>
                <c:pt idx="1">
                  <c:v>71.274833406451393</c:v>
                </c:pt>
                <c:pt idx="2">
                  <c:v>93.374900336003932</c:v>
                </c:pt>
                <c:pt idx="3">
                  <c:v>106.20476714680605</c:v>
                </c:pt>
                <c:pt idx="4">
                  <c:v>122.43687184557848</c:v>
                </c:pt>
                <c:pt idx="5">
                  <c:v>127.79511792210923</c:v>
                </c:pt>
                <c:pt idx="6">
                  <c:v>69.125214762212394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48.084712542244546</c:v>
                </c:pt>
                <c:pt idx="1">
                  <c:v>69.683349649208694</c:v>
                </c:pt>
                <c:pt idx="2">
                  <c:v>90.162750662758683</c:v>
                </c:pt>
                <c:pt idx="3">
                  <c:v>107.41090042688374</c:v>
                </c:pt>
                <c:pt idx="4">
                  <c:v>121.15556526210956</c:v>
                </c:pt>
                <c:pt idx="5">
                  <c:v>93.452330731913108</c:v>
                </c:pt>
                <c:pt idx="6">
                  <c:v>58.249965516348489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46.107454017185638</c:v>
                </c:pt>
                <c:pt idx="1">
                  <c:v>68.00910253874892</c:v>
                </c:pt>
                <c:pt idx="2">
                  <c:v>95.576959291345801</c:v>
                </c:pt>
                <c:pt idx="3">
                  <c:v>117.9249339773945</c:v>
                </c:pt>
                <c:pt idx="4">
                  <c:v>137.46238793854494</c:v>
                </c:pt>
                <c:pt idx="5">
                  <c:v>98.327564055673705</c:v>
                </c:pt>
                <c:pt idx="6">
                  <c:v>1.8317358469242115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10.601514153626846</c:v>
                </c:pt>
                <c:pt idx="1">
                  <c:v>12.835208464782811</c:v>
                </c:pt>
                <c:pt idx="2">
                  <c:v>14.390154420650228</c:v>
                </c:pt>
                <c:pt idx="3">
                  <c:v>14.815453566562825</c:v>
                </c:pt>
                <c:pt idx="4">
                  <c:v>4.9369986117774811</c:v>
                </c:pt>
                <c:pt idx="5">
                  <c:v>1.4583540774895489</c:v>
                </c:pt>
                <c:pt idx="6">
                  <c:v>1.7562295430363484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1.7554751435014795</c:v>
                </c:pt>
                <c:pt idx="6">
                  <c:v>1.8462781340143679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15.390081912347895</c:v>
                </c:pt>
                <c:pt idx="1">
                  <c:v>16.046798048485904</c:v>
                </c:pt>
                <c:pt idx="2">
                  <c:v>16.197469032951826</c:v>
                </c:pt>
                <c:pt idx="3">
                  <c:v>16.249352243980013</c:v>
                </c:pt>
                <c:pt idx="4">
                  <c:v>16.608766113547112</c:v>
                </c:pt>
                <c:pt idx="5">
                  <c:v>0.5678580477546763</c:v>
                </c:pt>
                <c:pt idx="6">
                  <c:v>0.53934888789066571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14.284107092859292</c:v>
                </c:pt>
                <c:pt idx="1">
                  <c:v>14.9906469496515</c:v>
                </c:pt>
                <c:pt idx="2">
                  <c:v>15.563004925467878</c:v>
                </c:pt>
                <c:pt idx="3">
                  <c:v>15.311901765617881</c:v>
                </c:pt>
                <c:pt idx="4">
                  <c:v>4.9679955794388819</c:v>
                </c:pt>
                <c:pt idx="5">
                  <c:v>1.7777017716773489</c:v>
                </c:pt>
                <c:pt idx="6">
                  <c:v>1.8326712394972928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15.485796234431223</c:v>
                </c:pt>
                <c:pt idx="1">
                  <c:v>16.079854517481625</c:v>
                </c:pt>
                <c:pt idx="2">
                  <c:v>16.236803731747422</c:v>
                </c:pt>
                <c:pt idx="3">
                  <c:v>15.922310810744618</c:v>
                </c:pt>
                <c:pt idx="4">
                  <c:v>15.830299572574354</c:v>
                </c:pt>
                <c:pt idx="5">
                  <c:v>1.0769891323708187</c:v>
                </c:pt>
                <c:pt idx="6">
                  <c:v>0.99189114719087079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81"/>
  <sheetViews>
    <sheetView topLeftCell="A510" workbookViewId="0">
      <selection activeCell="A522" sqref="A522:AN58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1" spans="1:39" x14ac:dyDescent="0.25">
      <c r="A1">
        <v>500</v>
      </c>
    </row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33.318871999999999</v>
      </c>
      <c r="I2">
        <v>4.653E-3</v>
      </c>
      <c r="J2" t="s">
        <v>3</v>
      </c>
      <c r="K2">
        <v>8.0134749999999997</v>
      </c>
      <c r="L2">
        <v>1.2300000000000001E-4</v>
      </c>
      <c r="M2" t="s">
        <v>4</v>
      </c>
      <c r="N2">
        <v>6.1181749999999999</v>
      </c>
      <c r="O2">
        <v>1.1400000000000001E-4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65.514206999999999</v>
      </c>
      <c r="I3">
        <v>2.3133999999999998E-2</v>
      </c>
      <c r="J3" t="s">
        <v>3</v>
      </c>
      <c r="K3">
        <v>16.026333999999999</v>
      </c>
      <c r="L3">
        <v>4.3899999999999999E-4</v>
      </c>
      <c r="M3" t="s">
        <v>4</v>
      </c>
      <c r="N3">
        <v>12.238009</v>
      </c>
      <c r="O3">
        <v>4.3800000000000002E-4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97.710969000000006</v>
      </c>
      <c r="I4">
        <v>5.5385999999999998E-2</v>
      </c>
      <c r="J4" t="s">
        <v>3</v>
      </c>
      <c r="K4">
        <v>24.039691000000001</v>
      </c>
      <c r="L4">
        <v>8.8500000000000004E-4</v>
      </c>
      <c r="M4" t="s">
        <v>4</v>
      </c>
      <c r="N4">
        <v>18.359007999999999</v>
      </c>
      <c r="O4">
        <v>9.01E-4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129.90620100000001</v>
      </c>
      <c r="I5">
        <v>0.103342</v>
      </c>
      <c r="J5" t="s">
        <v>3</v>
      </c>
      <c r="K5">
        <v>32.053376999999998</v>
      </c>
      <c r="L5">
        <v>1.5319999999999999E-3</v>
      </c>
      <c r="M5" t="s">
        <v>4</v>
      </c>
      <c r="N5">
        <v>24.480001999999999</v>
      </c>
      <c r="O5">
        <v>1.5499999999999999E-3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162.101733</v>
      </c>
      <c r="I6">
        <v>0.165769</v>
      </c>
      <c r="J6" t="s">
        <v>3</v>
      </c>
      <c r="K6">
        <v>40.068835</v>
      </c>
      <c r="L6">
        <v>2.3280000000000002E-3</v>
      </c>
      <c r="M6" t="s">
        <v>4</v>
      </c>
      <c r="N6">
        <v>30.601120000000002</v>
      </c>
      <c r="O6">
        <v>2.3739999999999998E-3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194.29611600000001</v>
      </c>
      <c r="I7">
        <v>0.242703</v>
      </c>
      <c r="J7" t="s">
        <v>3</v>
      </c>
      <c r="K7">
        <v>48.081955999999998</v>
      </c>
      <c r="L7">
        <v>3.1220000000000002E-3</v>
      </c>
      <c r="M7" t="s">
        <v>4</v>
      </c>
      <c r="N7">
        <v>36.721066999999998</v>
      </c>
      <c r="O7">
        <v>3.2829999999999999E-3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226.49017000000001</v>
      </c>
      <c r="I8">
        <v>0.33746300000000001</v>
      </c>
      <c r="J8" t="s">
        <v>3</v>
      </c>
      <c r="K8">
        <v>56.096082000000003</v>
      </c>
      <c r="L8">
        <v>4.2220000000000001E-3</v>
      </c>
      <c r="M8" t="s">
        <v>4</v>
      </c>
      <c r="N8">
        <v>42.842125000000003</v>
      </c>
      <c r="O8">
        <v>4.4279999999999996E-3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258.68212599999998</v>
      </c>
      <c r="I9">
        <v>0.448129</v>
      </c>
      <c r="J9" t="s">
        <v>3</v>
      </c>
      <c r="K9">
        <v>64.109471999999997</v>
      </c>
      <c r="L9">
        <v>5.548E-3</v>
      </c>
      <c r="M9" t="s">
        <v>4</v>
      </c>
      <c r="N9">
        <v>48.962097</v>
      </c>
      <c r="O9">
        <v>5.8209999999999998E-3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290.87274100000002</v>
      </c>
      <c r="I10">
        <v>0.57121</v>
      </c>
      <c r="J10" t="s">
        <v>3</v>
      </c>
      <c r="K10">
        <v>72.122968</v>
      </c>
      <c r="L10">
        <v>6.9199999999999999E-3</v>
      </c>
      <c r="M10" t="s">
        <v>4</v>
      </c>
      <c r="N10">
        <v>55.082070000000002</v>
      </c>
      <c r="O10">
        <v>7.3239999999999998E-3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323.06578500000001</v>
      </c>
      <c r="I11">
        <v>0.71129399999999998</v>
      </c>
      <c r="J11" t="s">
        <v>3</v>
      </c>
      <c r="K11">
        <v>80.137304999999998</v>
      </c>
      <c r="L11">
        <v>8.6400000000000001E-3</v>
      </c>
      <c r="M11" t="s">
        <v>4</v>
      </c>
      <c r="N11">
        <v>61.203026000000001</v>
      </c>
      <c r="O11">
        <v>9.1629999999999993E-3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355.25831799999997</v>
      </c>
      <c r="I12">
        <v>0.86852399999999996</v>
      </c>
      <c r="J12" t="s">
        <v>3</v>
      </c>
      <c r="K12">
        <v>88.150638999999998</v>
      </c>
      <c r="L12">
        <v>1.0352999999999999E-2</v>
      </c>
      <c r="M12" t="s">
        <v>4</v>
      </c>
      <c r="N12">
        <v>67.323168999999993</v>
      </c>
      <c r="O12">
        <v>1.0918000000000001E-2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387.45241099999998</v>
      </c>
      <c r="I13">
        <v>1.0410219999999999</v>
      </c>
      <c r="J13" t="s">
        <v>3</v>
      </c>
      <c r="K13">
        <v>96.165058999999999</v>
      </c>
      <c r="L13">
        <v>1.2115000000000001E-2</v>
      </c>
      <c r="M13" t="s">
        <v>4</v>
      </c>
      <c r="N13">
        <v>73.444016000000005</v>
      </c>
      <c r="O13">
        <v>1.2770999999999999E-2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419.64583699999997</v>
      </c>
      <c r="I14">
        <v>1.2265699999999999</v>
      </c>
      <c r="J14" t="s">
        <v>3</v>
      </c>
      <c r="K14">
        <v>104.180623</v>
      </c>
      <c r="L14">
        <v>1.4109999999999999E-2</v>
      </c>
      <c r="M14" t="s">
        <v>4</v>
      </c>
      <c r="N14">
        <v>79.565762000000007</v>
      </c>
      <c r="O14">
        <v>1.5074000000000001E-2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451.83719300000001</v>
      </c>
      <c r="I15">
        <v>1.432769</v>
      </c>
      <c r="J15" t="s">
        <v>3</v>
      </c>
      <c r="K15">
        <v>112.194632</v>
      </c>
      <c r="L15">
        <v>1.6348999999999999E-2</v>
      </c>
      <c r="M15" t="s">
        <v>4</v>
      </c>
      <c r="N15">
        <v>85.686649000000003</v>
      </c>
      <c r="O15">
        <v>1.7475999999999998E-2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484.03107699999998</v>
      </c>
      <c r="I16">
        <v>1.6520060000000001</v>
      </c>
      <c r="J16" t="s">
        <v>3</v>
      </c>
      <c r="K16">
        <v>120.20917300000001</v>
      </c>
      <c r="L16">
        <v>1.8738000000000001E-2</v>
      </c>
      <c r="M16" t="s">
        <v>4</v>
      </c>
      <c r="N16">
        <v>91.807578000000007</v>
      </c>
      <c r="O16">
        <v>2.0167999999999998E-2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516.22406000000001</v>
      </c>
      <c r="I17">
        <v>1.883273</v>
      </c>
      <c r="J17" t="s">
        <v>3</v>
      </c>
      <c r="K17">
        <v>128.22267199999999</v>
      </c>
      <c r="L17">
        <v>2.1127E-2</v>
      </c>
      <c r="M17" t="s">
        <v>4</v>
      </c>
      <c r="N17">
        <v>97.927442999999997</v>
      </c>
      <c r="O17">
        <v>2.2641000000000001E-2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548.41693099999998</v>
      </c>
      <c r="I18">
        <v>2.1291329999999999</v>
      </c>
      <c r="J18" t="s">
        <v>3</v>
      </c>
      <c r="K18">
        <v>136.237222</v>
      </c>
      <c r="L18">
        <v>2.3595999999999999E-2</v>
      </c>
      <c r="M18" t="s">
        <v>4</v>
      </c>
      <c r="N18">
        <v>104.047656</v>
      </c>
      <c r="O18">
        <v>2.5319000000000001E-2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580.60811200000001</v>
      </c>
      <c r="I19">
        <v>2.3911579999999999</v>
      </c>
      <c r="J19" t="s">
        <v>3</v>
      </c>
      <c r="K19">
        <v>144.25109800000001</v>
      </c>
      <c r="L19">
        <v>2.6110000000000001E-2</v>
      </c>
      <c r="M19" t="s">
        <v>4</v>
      </c>
      <c r="N19">
        <v>110.167481</v>
      </c>
      <c r="O19">
        <v>2.8140999999999999E-2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612.80204500000002</v>
      </c>
      <c r="I20">
        <v>2.6690740000000002</v>
      </c>
      <c r="J20" t="s">
        <v>3</v>
      </c>
      <c r="K20">
        <v>152.266426</v>
      </c>
      <c r="L20">
        <v>2.894E-2</v>
      </c>
      <c r="M20" t="s">
        <v>4</v>
      </c>
      <c r="N20">
        <v>116.289064</v>
      </c>
      <c r="O20">
        <v>3.1203999999999999E-2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644.99600999999996</v>
      </c>
      <c r="I21">
        <v>2.9702660000000001</v>
      </c>
      <c r="J21" t="s">
        <v>3</v>
      </c>
      <c r="K21">
        <v>160.281263</v>
      </c>
      <c r="L21">
        <v>3.2395E-2</v>
      </c>
      <c r="M21" t="s">
        <v>4</v>
      </c>
      <c r="N21">
        <v>122.40989</v>
      </c>
      <c r="O21">
        <v>3.4734000000000001E-2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32.716062000000001</v>
      </c>
      <c r="I42">
        <v>3.6299999999999999E-2</v>
      </c>
      <c r="J42" t="s">
        <v>3</v>
      </c>
      <c r="K42">
        <v>8.3292369999999991</v>
      </c>
      <c r="L42">
        <v>1.524E-3</v>
      </c>
      <c r="M42" t="s">
        <v>4</v>
      </c>
      <c r="N42">
        <v>6.1090410000000004</v>
      </c>
      <c r="O42">
        <v>1.9000000000000001E-5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65.054748000000004</v>
      </c>
      <c r="I43">
        <v>8.1573000000000007E-2</v>
      </c>
      <c r="J43" t="s">
        <v>3</v>
      </c>
      <c r="K43">
        <v>16.654008000000001</v>
      </c>
      <c r="L43">
        <v>3.6480000000000002E-3</v>
      </c>
      <c r="M43" t="s">
        <v>4</v>
      </c>
      <c r="N43">
        <v>12.219761999999999</v>
      </c>
      <c r="O43">
        <v>4.1E-5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97.377201999999997</v>
      </c>
      <c r="I44">
        <v>9.9214999999999998E-2</v>
      </c>
      <c r="J44" t="s">
        <v>3</v>
      </c>
      <c r="K44">
        <v>24.977118999999998</v>
      </c>
      <c r="L44">
        <v>5.8739999999999999E-3</v>
      </c>
      <c r="M44" t="s">
        <v>4</v>
      </c>
      <c r="N44">
        <v>18.329229999999999</v>
      </c>
      <c r="O44">
        <v>6.0000000000000002E-5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129.69778500000001</v>
      </c>
      <c r="I45">
        <v>0.109259</v>
      </c>
      <c r="J45" t="s">
        <v>3</v>
      </c>
      <c r="K45">
        <v>33.300232000000001</v>
      </c>
      <c r="L45">
        <v>7.5100000000000002E-3</v>
      </c>
      <c r="M45" t="s">
        <v>4</v>
      </c>
      <c r="N45">
        <v>24.440248</v>
      </c>
      <c r="O45">
        <v>9.0000000000000006E-5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162.01562100000001</v>
      </c>
      <c r="I46">
        <v>0.115575</v>
      </c>
      <c r="J46" t="s">
        <v>3</v>
      </c>
      <c r="K46">
        <v>41.620289999999997</v>
      </c>
      <c r="L46">
        <v>8.4799999999999997E-3</v>
      </c>
      <c r="M46" t="s">
        <v>4</v>
      </c>
      <c r="N46">
        <v>30.550529000000001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194.33282299999999</v>
      </c>
      <c r="I47">
        <v>0.120181</v>
      </c>
      <c r="J47" t="s">
        <v>3</v>
      </c>
      <c r="K47">
        <v>49.939036000000002</v>
      </c>
      <c r="L47">
        <v>9.299E-3</v>
      </c>
      <c r="M47" t="s">
        <v>4</v>
      </c>
      <c r="N47">
        <v>36.660806999999998</v>
      </c>
      <c r="O47">
        <v>1.6799999999999999E-4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226.657534</v>
      </c>
      <c r="I48">
        <v>0.16286600000000001</v>
      </c>
      <c r="J48" t="s">
        <v>3</v>
      </c>
      <c r="K48">
        <v>58.257598000000002</v>
      </c>
      <c r="L48">
        <v>9.8580000000000004E-3</v>
      </c>
      <c r="M48" t="s">
        <v>4</v>
      </c>
      <c r="N48">
        <v>42.77064</v>
      </c>
      <c r="O48">
        <v>2.1499999999999999E-4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258.972284</v>
      </c>
      <c r="I49">
        <v>0.16317300000000001</v>
      </c>
      <c r="J49" t="s">
        <v>3</v>
      </c>
      <c r="K49">
        <v>66.576553000000004</v>
      </c>
      <c r="L49">
        <v>1.0048E-2</v>
      </c>
      <c r="M49" t="s">
        <v>4</v>
      </c>
      <c r="N49">
        <v>48.881476999999997</v>
      </c>
      <c r="O49">
        <v>2.1499999999999999E-4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291.28771999999998</v>
      </c>
      <c r="I50">
        <v>0.163353</v>
      </c>
      <c r="J50" t="s">
        <v>3</v>
      </c>
      <c r="K50">
        <v>74.895543000000004</v>
      </c>
      <c r="L50">
        <v>1.023E-2</v>
      </c>
      <c r="M50" t="s">
        <v>4</v>
      </c>
      <c r="N50">
        <v>54.991349999999997</v>
      </c>
      <c r="O50">
        <v>2.2499999999999999E-4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323.60410400000001</v>
      </c>
      <c r="I51">
        <v>0.16552800000000001</v>
      </c>
      <c r="J51" t="s">
        <v>3</v>
      </c>
      <c r="K51">
        <v>83.215231000000003</v>
      </c>
      <c r="L51">
        <v>1.0715000000000001E-2</v>
      </c>
      <c r="M51" t="s">
        <v>4</v>
      </c>
      <c r="N51">
        <v>61.102328999999997</v>
      </c>
      <c r="O51">
        <v>2.5900000000000001E-4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355.92001599999998</v>
      </c>
      <c r="I52">
        <v>0.16663900000000001</v>
      </c>
      <c r="J52" t="s">
        <v>3</v>
      </c>
      <c r="K52">
        <v>91.535430000000005</v>
      </c>
      <c r="L52">
        <v>1.1042E-2</v>
      </c>
      <c r="M52" t="s">
        <v>4</v>
      </c>
      <c r="N52">
        <v>67.214471000000003</v>
      </c>
      <c r="O52">
        <v>3.0699999999999998E-4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388.23265400000003</v>
      </c>
      <c r="I53">
        <v>0.166015</v>
      </c>
      <c r="J53" t="s">
        <v>3</v>
      </c>
      <c r="K53">
        <v>99.853133</v>
      </c>
      <c r="L53">
        <v>1.1102000000000001E-2</v>
      </c>
      <c r="M53" t="s">
        <v>4</v>
      </c>
      <c r="N53">
        <v>73.324275999999998</v>
      </c>
      <c r="O53">
        <v>3.2699999999999998E-4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420.54740099999998</v>
      </c>
      <c r="I54">
        <v>0.16520799999999999</v>
      </c>
      <c r="J54" t="s">
        <v>3</v>
      </c>
      <c r="K54">
        <v>108.17193899999999</v>
      </c>
      <c r="L54">
        <v>1.1365999999999999E-2</v>
      </c>
      <c r="M54" t="s">
        <v>4</v>
      </c>
      <c r="N54">
        <v>79.434816999999995</v>
      </c>
      <c r="O54">
        <v>3.6999999999999999E-4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452.86345799999998</v>
      </c>
      <c r="I55">
        <v>0.16472800000000001</v>
      </c>
      <c r="J55" t="s">
        <v>3</v>
      </c>
      <c r="K55">
        <v>116.491646</v>
      </c>
      <c r="L55">
        <v>1.1372E-2</v>
      </c>
      <c r="M55" t="s">
        <v>4</v>
      </c>
      <c r="N55">
        <v>85.545582999999993</v>
      </c>
      <c r="O55">
        <v>3.9899999999999999E-4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485.17909200000003</v>
      </c>
      <c r="I56">
        <v>0.165075</v>
      </c>
      <c r="J56" t="s">
        <v>3</v>
      </c>
      <c r="K56">
        <v>124.811537</v>
      </c>
      <c r="L56">
        <v>1.1524E-2</v>
      </c>
      <c r="M56" t="s">
        <v>4</v>
      </c>
      <c r="N56">
        <v>91.657494999999997</v>
      </c>
      <c r="O56">
        <v>4.0200000000000001E-4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517.57033000000001</v>
      </c>
      <c r="I57">
        <v>0.353076</v>
      </c>
      <c r="J57" t="s">
        <v>3</v>
      </c>
      <c r="K57">
        <v>133.16709399999999</v>
      </c>
      <c r="L57">
        <v>3.9663999999999998E-2</v>
      </c>
      <c r="M57" t="s">
        <v>4</v>
      </c>
      <c r="N57">
        <v>97.780384999999995</v>
      </c>
      <c r="O57">
        <v>6.6230000000000004E-3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549.88508100000001</v>
      </c>
      <c r="I58">
        <v>0.35163800000000001</v>
      </c>
      <c r="J58" t="s">
        <v>3</v>
      </c>
      <c r="K58">
        <v>141.48629700000001</v>
      </c>
      <c r="L58">
        <v>3.9975999999999998E-2</v>
      </c>
      <c r="M58" t="s">
        <v>4</v>
      </c>
      <c r="N58">
        <v>103.890947</v>
      </c>
      <c r="O58">
        <v>6.7080000000000004E-3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582.20080600000006</v>
      </c>
      <c r="I59">
        <v>0.351572</v>
      </c>
      <c r="J59" t="s">
        <v>3</v>
      </c>
      <c r="K59">
        <v>149.80523400000001</v>
      </c>
      <c r="L59">
        <v>4.0196000000000003E-2</v>
      </c>
      <c r="M59" t="s">
        <v>4</v>
      </c>
      <c r="N59">
        <v>110.001958</v>
      </c>
      <c r="O59">
        <v>6.7470000000000004E-3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614.51390400000003</v>
      </c>
      <c r="I60">
        <v>0.35196499999999997</v>
      </c>
      <c r="J60" t="s">
        <v>3</v>
      </c>
      <c r="K60">
        <v>158.12314699999999</v>
      </c>
      <c r="L60">
        <v>4.0721E-2</v>
      </c>
      <c r="M60" t="s">
        <v>4</v>
      </c>
      <c r="N60">
        <v>116.11380800000001</v>
      </c>
      <c r="O60">
        <v>6.7619999999999998E-3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646.82959100000005</v>
      </c>
      <c r="I61">
        <v>0.34994700000000001</v>
      </c>
      <c r="J61" t="s">
        <v>3</v>
      </c>
      <c r="K61">
        <v>166.44251800000001</v>
      </c>
      <c r="L61">
        <v>4.0564000000000003E-2</v>
      </c>
      <c r="M61" t="s">
        <v>4</v>
      </c>
      <c r="N61">
        <v>122.22514700000001</v>
      </c>
      <c r="O61">
        <v>6.7400000000000003E-3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41.303859000000003</v>
      </c>
      <c r="I62">
        <v>2.7390999999999999E-2</v>
      </c>
      <c r="J62" t="s">
        <v>3</v>
      </c>
      <c r="K62">
        <v>16.451215999999999</v>
      </c>
      <c r="L62">
        <v>1.1671000000000001E-2</v>
      </c>
      <c r="M62" t="s">
        <v>4</v>
      </c>
      <c r="N62">
        <v>6.0016020000000001</v>
      </c>
      <c r="O62">
        <v>1.0444E-2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82.607821999999999</v>
      </c>
      <c r="I63">
        <v>0.104758</v>
      </c>
      <c r="J63" t="s">
        <v>3</v>
      </c>
      <c r="K63">
        <v>32.903576000000001</v>
      </c>
      <c r="L63">
        <v>4.4454E-2</v>
      </c>
      <c r="M63" t="s">
        <v>4</v>
      </c>
      <c r="N63">
        <v>12.00126</v>
      </c>
      <c r="O63">
        <v>4.0083000000000001E-2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123.920078</v>
      </c>
      <c r="I64">
        <v>0.24402099999999999</v>
      </c>
      <c r="J64" t="s">
        <v>3</v>
      </c>
      <c r="K64">
        <v>49.364398000000001</v>
      </c>
      <c r="L64">
        <v>0.102244</v>
      </c>
      <c r="M64" t="s">
        <v>4</v>
      </c>
      <c r="N64">
        <v>18.005115</v>
      </c>
      <c r="O64">
        <v>9.1897000000000006E-2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165.22879599999999</v>
      </c>
      <c r="I65">
        <v>0.43156299999999997</v>
      </c>
      <c r="J65" t="s">
        <v>3</v>
      </c>
      <c r="K65">
        <v>65.825300999999996</v>
      </c>
      <c r="L65">
        <v>0.180843</v>
      </c>
      <c r="M65" t="s">
        <v>4</v>
      </c>
      <c r="N65">
        <v>24.007452000000001</v>
      </c>
      <c r="O65">
        <v>0.16320999999999999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206.53910999999999</v>
      </c>
      <c r="I66">
        <v>0.67715199999999998</v>
      </c>
      <c r="J66" t="s">
        <v>3</v>
      </c>
      <c r="K66">
        <v>82.290751999999998</v>
      </c>
      <c r="L66">
        <v>0.28522599999999998</v>
      </c>
      <c r="M66" t="s">
        <v>4</v>
      </c>
      <c r="N66">
        <v>30.012594</v>
      </c>
      <c r="O66">
        <v>0.25711899999999999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247.851519</v>
      </c>
      <c r="I67">
        <v>0.97109400000000001</v>
      </c>
      <c r="J67" t="s">
        <v>3</v>
      </c>
      <c r="K67">
        <v>98.755916999999997</v>
      </c>
      <c r="L67">
        <v>0.40817199999999998</v>
      </c>
      <c r="M67" t="s">
        <v>4</v>
      </c>
      <c r="N67">
        <v>36.015937000000001</v>
      </c>
      <c r="O67">
        <v>0.36980800000000003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289.16448400000002</v>
      </c>
      <c r="I68">
        <v>1.32694</v>
      </c>
      <c r="J68" t="s">
        <v>3</v>
      </c>
      <c r="K68">
        <v>115.222555</v>
      </c>
      <c r="L68">
        <v>0.55765299999999995</v>
      </c>
      <c r="M68" t="s">
        <v>4</v>
      </c>
      <c r="N68">
        <v>42.021000999999998</v>
      </c>
      <c r="O68">
        <v>0.50507199999999997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330.47543899999999</v>
      </c>
      <c r="I69">
        <v>1.721878</v>
      </c>
      <c r="J69" t="s">
        <v>3</v>
      </c>
      <c r="K69">
        <v>131.68754000000001</v>
      </c>
      <c r="L69">
        <v>0.72637600000000002</v>
      </c>
      <c r="M69" t="s">
        <v>4</v>
      </c>
      <c r="N69">
        <v>48.024343999999999</v>
      </c>
      <c r="O69">
        <v>0.65726899999999999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371.78403700000001</v>
      </c>
      <c r="I70">
        <v>2.1866530000000002</v>
      </c>
      <c r="J70" t="s">
        <v>3</v>
      </c>
      <c r="K70">
        <v>148.153875</v>
      </c>
      <c r="L70">
        <v>0.92502399999999996</v>
      </c>
      <c r="M70" t="s">
        <v>4</v>
      </c>
      <c r="N70">
        <v>54.028590000000001</v>
      </c>
      <c r="O70">
        <v>0.83525499999999997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413.09682900000001</v>
      </c>
      <c r="I71">
        <v>2.6860810000000002</v>
      </c>
      <c r="J71" t="s">
        <v>3</v>
      </c>
      <c r="K71">
        <v>164.618718</v>
      </c>
      <c r="L71">
        <v>1.1352120000000001</v>
      </c>
      <c r="M71" t="s">
        <v>4</v>
      </c>
      <c r="N71">
        <v>60.031647</v>
      </c>
      <c r="O71">
        <v>1.0259480000000001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454.40774199999998</v>
      </c>
      <c r="I72">
        <v>3.2783769999999999</v>
      </c>
      <c r="J72" t="s">
        <v>3</v>
      </c>
      <c r="K72">
        <v>181.08364</v>
      </c>
      <c r="L72">
        <v>1.374957</v>
      </c>
      <c r="M72" t="s">
        <v>4</v>
      </c>
      <c r="N72">
        <v>66.034442999999996</v>
      </c>
      <c r="O72">
        <v>1.243341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495.71689099999998</v>
      </c>
      <c r="I73">
        <v>3.8917299999999999</v>
      </c>
      <c r="J73" t="s">
        <v>3</v>
      </c>
      <c r="K73">
        <v>197.550162</v>
      </c>
      <c r="L73">
        <v>1.631445</v>
      </c>
      <c r="M73" t="s">
        <v>4</v>
      </c>
      <c r="N73">
        <v>72.038818000000006</v>
      </c>
      <c r="O73">
        <v>1.4753559999999999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537.02851899999996</v>
      </c>
      <c r="I74">
        <v>4.5690140000000001</v>
      </c>
      <c r="J74" t="s">
        <v>3</v>
      </c>
      <c r="K74">
        <v>214.01852099999999</v>
      </c>
      <c r="L74">
        <v>1.91882</v>
      </c>
      <c r="M74" t="s">
        <v>4</v>
      </c>
      <c r="N74">
        <v>78.043847999999997</v>
      </c>
      <c r="O74">
        <v>1.737085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578.34052199999996</v>
      </c>
      <c r="I75">
        <v>5.2962769999999999</v>
      </c>
      <c r="J75" t="s">
        <v>3</v>
      </c>
      <c r="K75">
        <v>230.48459099999999</v>
      </c>
      <c r="L75">
        <v>2.2199360000000001</v>
      </c>
      <c r="M75" t="s">
        <v>4</v>
      </c>
      <c r="N75">
        <v>84.046198000000004</v>
      </c>
      <c r="O75">
        <v>2.0110229999999998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619.65432699999997</v>
      </c>
      <c r="I76">
        <v>6.1084620000000003</v>
      </c>
      <c r="J76" t="s">
        <v>3</v>
      </c>
      <c r="K76">
        <v>246.95275100000001</v>
      </c>
      <c r="L76">
        <v>2.5540060000000002</v>
      </c>
      <c r="M76" t="s">
        <v>4</v>
      </c>
      <c r="N76">
        <v>90.050145000000001</v>
      </c>
      <c r="O76">
        <v>2.3124210000000001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660.96835199999998</v>
      </c>
      <c r="I77">
        <v>6.9271279999999997</v>
      </c>
      <c r="J77" t="s">
        <v>3</v>
      </c>
      <c r="K77">
        <v>263.42277899999999</v>
      </c>
      <c r="L77">
        <v>2.8985460000000001</v>
      </c>
      <c r="M77" t="s">
        <v>4</v>
      </c>
      <c r="N77">
        <v>96.054869999999994</v>
      </c>
      <c r="O77">
        <v>2.6252879999999998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702.28313700000001</v>
      </c>
      <c r="I78">
        <v>7.8268579999999996</v>
      </c>
      <c r="J78" t="s">
        <v>3</v>
      </c>
      <c r="K78">
        <v>279.89364699999999</v>
      </c>
      <c r="L78">
        <v>3.278149</v>
      </c>
      <c r="M78" t="s">
        <v>4</v>
      </c>
      <c r="N78">
        <v>102.05984100000001</v>
      </c>
      <c r="O78">
        <v>2.9705020000000002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743.59770600000002</v>
      </c>
      <c r="I79">
        <v>8.7538750000000007</v>
      </c>
      <c r="J79" t="s">
        <v>3</v>
      </c>
      <c r="K79">
        <v>296.36195300000003</v>
      </c>
      <c r="L79">
        <v>3.6667830000000001</v>
      </c>
      <c r="M79" t="s">
        <v>4</v>
      </c>
      <c r="N79">
        <v>108.062335</v>
      </c>
      <c r="O79">
        <v>3.3187000000000002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784.91429900000003</v>
      </c>
      <c r="I80">
        <v>9.8048710000000003</v>
      </c>
      <c r="J80" t="s">
        <v>3</v>
      </c>
      <c r="K80">
        <v>312.83420000000001</v>
      </c>
      <c r="L80">
        <v>4.0999359999999996</v>
      </c>
      <c r="M80" t="s">
        <v>4</v>
      </c>
      <c r="N80">
        <v>114.06745100000001</v>
      </c>
      <c r="O80">
        <v>3.7076910000000001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826.23111300000005</v>
      </c>
      <c r="I81">
        <v>10.842387</v>
      </c>
      <c r="J81" t="s">
        <v>3</v>
      </c>
      <c r="K81">
        <v>329.30599699999999</v>
      </c>
      <c r="L81">
        <v>4.5321300000000004</v>
      </c>
      <c r="M81" t="s">
        <v>4</v>
      </c>
      <c r="N81">
        <v>120.069883</v>
      </c>
      <c r="O81">
        <v>4.1052530000000003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43.507609000000002</v>
      </c>
      <c r="I82">
        <v>7.3099999999999999E-4</v>
      </c>
      <c r="J82" t="s">
        <v>3</v>
      </c>
      <c r="K82">
        <v>18.357759000000001</v>
      </c>
      <c r="L82">
        <v>6.6600000000000003E-4</v>
      </c>
      <c r="M82" t="s">
        <v>4</v>
      </c>
      <c r="N82">
        <v>7.9538580000000003</v>
      </c>
      <c r="O82">
        <v>3.2699999999999998E-4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85.874550999999997</v>
      </c>
      <c r="I83">
        <v>2.5869999999999999E-3</v>
      </c>
      <c r="J83" t="s">
        <v>3</v>
      </c>
      <c r="K83">
        <v>36.720472999999998</v>
      </c>
      <c r="L83">
        <v>2.5240000000000002E-3</v>
      </c>
      <c r="M83" t="s">
        <v>4</v>
      </c>
      <c r="N83">
        <v>15.910541</v>
      </c>
      <c r="O83">
        <v>1.206E-3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128.24489</v>
      </c>
      <c r="I84">
        <v>5.8910000000000004E-3</v>
      </c>
      <c r="J84" t="s">
        <v>3</v>
      </c>
      <c r="K84">
        <v>55.088192999999997</v>
      </c>
      <c r="L84">
        <v>5.8760000000000001E-3</v>
      </c>
      <c r="M84" t="s">
        <v>4</v>
      </c>
      <c r="N84">
        <v>23.86805</v>
      </c>
      <c r="O84">
        <v>2.8170000000000001E-3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170.616545</v>
      </c>
      <c r="I85">
        <v>1.0562999999999999E-2</v>
      </c>
      <c r="J85" t="s">
        <v>3</v>
      </c>
      <c r="K85">
        <v>73.458327999999995</v>
      </c>
      <c r="L85">
        <v>1.0718E-2</v>
      </c>
      <c r="M85" t="s">
        <v>4</v>
      </c>
      <c r="N85">
        <v>31.825047000000001</v>
      </c>
      <c r="O85">
        <v>5.0379999999999999E-3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212.989915</v>
      </c>
      <c r="I86">
        <v>1.6316000000000001E-2</v>
      </c>
      <c r="J86" t="s">
        <v>3</v>
      </c>
      <c r="K86">
        <v>91.830799999999996</v>
      </c>
      <c r="L86">
        <v>1.6517E-2</v>
      </c>
      <c r="M86" t="s">
        <v>4</v>
      </c>
      <c r="N86">
        <v>39.782974000000003</v>
      </c>
      <c r="O86">
        <v>7.6499999999999997E-3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255.363551</v>
      </c>
      <c r="I87">
        <v>2.3708E-2</v>
      </c>
      <c r="J87" t="s">
        <v>3</v>
      </c>
      <c r="K87">
        <v>110.20392699999999</v>
      </c>
      <c r="L87">
        <v>2.3921000000000001E-2</v>
      </c>
      <c r="M87" t="s">
        <v>4</v>
      </c>
      <c r="N87">
        <v>47.741230000000002</v>
      </c>
      <c r="O87">
        <v>1.1154000000000001E-2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297.73657600000001</v>
      </c>
      <c r="I88">
        <v>3.2555000000000001E-2</v>
      </c>
      <c r="J88" t="s">
        <v>3</v>
      </c>
      <c r="K88">
        <v>128.576663</v>
      </c>
      <c r="L88">
        <v>3.2523999999999997E-2</v>
      </c>
      <c r="M88" t="s">
        <v>4</v>
      </c>
      <c r="N88">
        <v>55.697622000000003</v>
      </c>
      <c r="O88">
        <v>1.5145E-2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340.11074000000002</v>
      </c>
      <c r="I89">
        <v>4.3069999999999997E-2</v>
      </c>
      <c r="J89" t="s">
        <v>3</v>
      </c>
      <c r="K89">
        <v>146.95010099999999</v>
      </c>
      <c r="L89">
        <v>4.2562000000000003E-2</v>
      </c>
      <c r="M89" t="s">
        <v>4</v>
      </c>
      <c r="N89">
        <v>63.655447000000002</v>
      </c>
      <c r="O89">
        <v>1.9939999999999999E-2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382.48361599999998</v>
      </c>
      <c r="I90">
        <v>5.6071999999999997E-2</v>
      </c>
      <c r="J90" t="s">
        <v>3</v>
      </c>
      <c r="K90">
        <v>165.322744</v>
      </c>
      <c r="L90">
        <v>5.4426000000000002E-2</v>
      </c>
      <c r="M90" t="s">
        <v>4</v>
      </c>
      <c r="N90">
        <v>71.612283000000005</v>
      </c>
      <c r="O90">
        <v>2.5429E-2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424.85681599999998</v>
      </c>
      <c r="I91">
        <v>6.9925000000000001E-2</v>
      </c>
      <c r="J91" t="s">
        <v>3</v>
      </c>
      <c r="K91">
        <v>183.69595799999999</v>
      </c>
      <c r="L91">
        <v>6.7547999999999997E-2</v>
      </c>
      <c r="M91" t="s">
        <v>4</v>
      </c>
      <c r="N91">
        <v>79.569180000000003</v>
      </c>
      <c r="O91">
        <v>3.1440000000000003E-2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467.231607</v>
      </c>
      <c r="I92">
        <v>8.5902999999999993E-2</v>
      </c>
      <c r="J92" t="s">
        <v>3</v>
      </c>
      <c r="K92">
        <v>202.069581</v>
      </c>
      <c r="L92">
        <v>8.1497E-2</v>
      </c>
      <c r="M92" t="s">
        <v>4</v>
      </c>
      <c r="N92">
        <v>87.526219999999995</v>
      </c>
      <c r="O92">
        <v>3.7817000000000003E-2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509.60549500000002</v>
      </c>
      <c r="I93">
        <v>0.102677</v>
      </c>
      <c r="J93" t="s">
        <v>3</v>
      </c>
      <c r="K93">
        <v>220.44369499999999</v>
      </c>
      <c r="L93">
        <v>9.7235000000000002E-2</v>
      </c>
      <c r="M93" t="s">
        <v>4</v>
      </c>
      <c r="N93">
        <v>95.483750999999998</v>
      </c>
      <c r="O93">
        <v>4.5220000000000003E-2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551.980459</v>
      </c>
      <c r="I94">
        <v>0.121623</v>
      </c>
      <c r="J94" t="s">
        <v>3</v>
      </c>
      <c r="K94">
        <v>238.81832</v>
      </c>
      <c r="L94">
        <v>0.114508</v>
      </c>
      <c r="M94" t="s">
        <v>4</v>
      </c>
      <c r="N94">
        <v>103.441631</v>
      </c>
      <c r="O94">
        <v>5.3268999999999997E-2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594.35645399999999</v>
      </c>
      <c r="I95">
        <v>0.141739</v>
      </c>
      <c r="J95" t="s">
        <v>3</v>
      </c>
      <c r="K95">
        <v>257.19410800000003</v>
      </c>
      <c r="L95">
        <v>0.13306299999999999</v>
      </c>
      <c r="M95" t="s">
        <v>4</v>
      </c>
      <c r="N95">
        <v>111.398571</v>
      </c>
      <c r="O95">
        <v>6.2031999999999997E-2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636.73491100000001</v>
      </c>
      <c r="I96">
        <v>0.16406100000000001</v>
      </c>
      <c r="J96" t="s">
        <v>3</v>
      </c>
      <c r="K96">
        <v>275.57249100000001</v>
      </c>
      <c r="L96">
        <v>0.15396199999999999</v>
      </c>
      <c r="M96" t="s">
        <v>4</v>
      </c>
      <c r="N96">
        <v>119.357902</v>
      </c>
      <c r="O96">
        <v>7.2281999999999999E-2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679.11101199999996</v>
      </c>
      <c r="I97">
        <v>0.186693</v>
      </c>
      <c r="J97" t="s">
        <v>3</v>
      </c>
      <c r="K97">
        <v>293.94793499999997</v>
      </c>
      <c r="L97">
        <v>0.17513999999999999</v>
      </c>
      <c r="M97" t="s">
        <v>4</v>
      </c>
      <c r="N97">
        <v>127.31541199999999</v>
      </c>
      <c r="O97">
        <v>8.2478999999999997E-2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721.48775999999998</v>
      </c>
      <c r="I98">
        <v>0.211261</v>
      </c>
      <c r="J98" t="s">
        <v>3</v>
      </c>
      <c r="K98">
        <v>312.32458200000002</v>
      </c>
      <c r="L98">
        <v>0.19810700000000001</v>
      </c>
      <c r="M98" t="s">
        <v>4</v>
      </c>
      <c r="N98">
        <v>135.27305000000001</v>
      </c>
      <c r="O98">
        <v>9.3315999999999996E-2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763.865183</v>
      </c>
      <c r="I99">
        <v>0.23808199999999999</v>
      </c>
      <c r="J99" t="s">
        <v>3</v>
      </c>
      <c r="K99">
        <v>330.70162800000003</v>
      </c>
      <c r="L99">
        <v>0.222582</v>
      </c>
      <c r="M99" t="s">
        <v>4</v>
      </c>
      <c r="N99">
        <v>143.230716</v>
      </c>
      <c r="O99">
        <v>0.105092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806.24490100000003</v>
      </c>
      <c r="I100">
        <v>0.26649200000000001</v>
      </c>
      <c r="J100" t="s">
        <v>3</v>
      </c>
      <c r="K100">
        <v>349.08117199999998</v>
      </c>
      <c r="L100">
        <v>0.24896699999999999</v>
      </c>
      <c r="M100" t="s">
        <v>4</v>
      </c>
      <c r="N100">
        <v>151.18993699999999</v>
      </c>
      <c r="O100">
        <v>0.117955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848.62255500000003</v>
      </c>
      <c r="I101">
        <v>0.297151</v>
      </c>
      <c r="J101" t="s">
        <v>3</v>
      </c>
      <c r="K101">
        <v>367.459316</v>
      </c>
      <c r="L101">
        <v>0.276866</v>
      </c>
      <c r="M101" t="s">
        <v>4</v>
      </c>
      <c r="N101">
        <v>159.14666299999999</v>
      </c>
      <c r="O101">
        <v>0.13098499999999999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41.197079000000002</v>
      </c>
      <c r="I102">
        <v>4.0099999999999999E-4</v>
      </c>
      <c r="J102" t="s">
        <v>3</v>
      </c>
      <c r="K102">
        <v>16.280638</v>
      </c>
      <c r="L102">
        <v>3.4999999999999997E-5</v>
      </c>
      <c r="M102" t="s">
        <v>4</v>
      </c>
      <c r="N102">
        <v>5.9081109999999999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82.362887999999998</v>
      </c>
      <c r="I103">
        <v>1.078E-3</v>
      </c>
      <c r="J103" t="s">
        <v>3</v>
      </c>
      <c r="K103">
        <v>32.551037999999998</v>
      </c>
      <c r="L103">
        <v>6.7999999999999999E-5</v>
      </c>
      <c r="M103" t="s">
        <v>4</v>
      </c>
      <c r="N103">
        <v>11.809976000000001</v>
      </c>
      <c r="O103">
        <v>6.3E-5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123.526876</v>
      </c>
      <c r="I104">
        <v>1.4710000000000001E-3</v>
      </c>
      <c r="J104" t="s">
        <v>3</v>
      </c>
      <c r="K104">
        <v>48.821199999999997</v>
      </c>
      <c r="L104">
        <v>9.0000000000000006E-5</v>
      </c>
      <c r="M104" t="s">
        <v>4</v>
      </c>
      <c r="N104">
        <v>17.712084000000001</v>
      </c>
      <c r="O104">
        <v>9.0000000000000006E-5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164.69581700000001</v>
      </c>
      <c r="I105">
        <v>1.8270000000000001E-3</v>
      </c>
      <c r="J105" t="s">
        <v>3</v>
      </c>
      <c r="K105">
        <v>65.092343999999997</v>
      </c>
      <c r="L105">
        <v>1.3899999999999999E-4</v>
      </c>
      <c r="M105" t="s">
        <v>4</v>
      </c>
      <c r="N105">
        <v>23.614326999999999</v>
      </c>
      <c r="O105">
        <v>1.12E-4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205.86304799999999</v>
      </c>
      <c r="I106">
        <v>1.9819999999999998E-3</v>
      </c>
      <c r="J106" t="s">
        <v>3</v>
      </c>
      <c r="K106">
        <v>81.363442000000006</v>
      </c>
      <c r="L106">
        <v>1.8000000000000001E-4</v>
      </c>
      <c r="M106" t="s">
        <v>4</v>
      </c>
      <c r="N106">
        <v>29.516999999999999</v>
      </c>
      <c r="O106">
        <v>1.55E-4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247.02566899999999</v>
      </c>
      <c r="I107">
        <v>2.258E-3</v>
      </c>
      <c r="J107" t="s">
        <v>3</v>
      </c>
      <c r="K107">
        <v>97.633904999999999</v>
      </c>
      <c r="L107">
        <v>2.0000000000000001E-4</v>
      </c>
      <c r="M107" t="s">
        <v>4</v>
      </c>
      <c r="N107">
        <v>35.418928999999999</v>
      </c>
      <c r="O107">
        <v>1.8100000000000001E-4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288.18480599999998</v>
      </c>
      <c r="I108">
        <v>2.6570000000000001E-3</v>
      </c>
      <c r="J108" t="s">
        <v>3</v>
      </c>
      <c r="K108">
        <v>113.90440599999999</v>
      </c>
      <c r="L108">
        <v>2.4499999999999999E-4</v>
      </c>
      <c r="M108" t="s">
        <v>4</v>
      </c>
      <c r="N108">
        <v>41.3215</v>
      </c>
      <c r="O108">
        <v>2.1900000000000001E-4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329.352667</v>
      </c>
      <c r="I109">
        <v>2.7430000000000002E-3</v>
      </c>
      <c r="J109" t="s">
        <v>3</v>
      </c>
      <c r="K109">
        <v>130.17581100000001</v>
      </c>
      <c r="L109">
        <v>2.7300000000000002E-4</v>
      </c>
      <c r="M109" t="s">
        <v>4</v>
      </c>
      <c r="N109">
        <v>47.224359999999997</v>
      </c>
      <c r="O109">
        <v>2.3599999999999999E-4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370.52041100000002</v>
      </c>
      <c r="I110">
        <v>3.339E-3</v>
      </c>
      <c r="J110" t="s">
        <v>3</v>
      </c>
      <c r="K110">
        <v>146.447261</v>
      </c>
      <c r="L110">
        <v>3.2699999999999998E-4</v>
      </c>
      <c r="M110" t="s">
        <v>4</v>
      </c>
      <c r="N110">
        <v>53.127034000000002</v>
      </c>
      <c r="O110">
        <v>2.9999999999999997E-4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411.68444299999999</v>
      </c>
      <c r="I111">
        <v>3.9769999999999996E-3</v>
      </c>
      <c r="J111" t="s">
        <v>3</v>
      </c>
      <c r="K111">
        <v>162.71965599999999</v>
      </c>
      <c r="L111">
        <v>5.0600000000000005E-4</v>
      </c>
      <c r="M111" t="s">
        <v>4</v>
      </c>
      <c r="N111">
        <v>59.029586000000002</v>
      </c>
      <c r="O111">
        <v>3.3100000000000002E-4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452.84316699999999</v>
      </c>
      <c r="I112">
        <v>4.4549999999999998E-3</v>
      </c>
      <c r="J112" t="s">
        <v>3</v>
      </c>
      <c r="K112">
        <v>178.99033</v>
      </c>
      <c r="L112">
        <v>5.5099999999999995E-4</v>
      </c>
      <c r="M112" t="s">
        <v>4</v>
      </c>
      <c r="N112">
        <v>64.932851999999997</v>
      </c>
      <c r="O112">
        <v>3.8999999999999999E-4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494.012944</v>
      </c>
      <c r="I113">
        <v>4.9969999999999997E-3</v>
      </c>
      <c r="J113" t="s">
        <v>3</v>
      </c>
      <c r="K113">
        <v>195.26237499999999</v>
      </c>
      <c r="L113">
        <v>6.0800000000000003E-4</v>
      </c>
      <c r="M113" t="s">
        <v>4</v>
      </c>
      <c r="N113">
        <v>70.837349000000003</v>
      </c>
      <c r="O113">
        <v>4.2499999999999998E-4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535.23492599999997</v>
      </c>
      <c r="I114">
        <v>3.9154000000000001E-2</v>
      </c>
      <c r="J114" t="s">
        <v>3</v>
      </c>
      <c r="K114">
        <v>211.55283399999999</v>
      </c>
      <c r="L114">
        <v>6.718E-3</v>
      </c>
      <c r="M114" t="s">
        <v>4</v>
      </c>
      <c r="N114">
        <v>76.759680000000003</v>
      </c>
      <c r="O114">
        <v>6.4739999999999997E-3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576.399991</v>
      </c>
      <c r="I115">
        <v>4.0098000000000002E-2</v>
      </c>
      <c r="J115" t="s">
        <v>3</v>
      </c>
      <c r="K115">
        <v>227.824264</v>
      </c>
      <c r="L115">
        <v>6.7580000000000001E-3</v>
      </c>
      <c r="M115" t="s">
        <v>4</v>
      </c>
      <c r="N115">
        <v>82.663131000000007</v>
      </c>
      <c r="O115">
        <v>6.5839999999999996E-3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617.55673999999999</v>
      </c>
      <c r="I116">
        <v>4.0001000000000002E-2</v>
      </c>
      <c r="J116" t="s">
        <v>3</v>
      </c>
      <c r="K116">
        <v>244.09428299999999</v>
      </c>
      <c r="L116">
        <v>6.9699999999999996E-3</v>
      </c>
      <c r="M116" t="s">
        <v>4</v>
      </c>
      <c r="N116">
        <v>88.565126000000006</v>
      </c>
      <c r="O116">
        <v>6.7390000000000002E-3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658.72108000000003</v>
      </c>
      <c r="I117">
        <v>4.0542000000000002E-2</v>
      </c>
      <c r="J117" t="s">
        <v>3</v>
      </c>
      <c r="K117">
        <v>260.36580700000002</v>
      </c>
      <c r="L117">
        <v>6.8539999999999998E-3</v>
      </c>
      <c r="M117" t="s">
        <v>4</v>
      </c>
      <c r="N117">
        <v>94.468046000000001</v>
      </c>
      <c r="O117">
        <v>6.6039999999999996E-3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699.890353</v>
      </c>
      <c r="I118">
        <v>4.0375000000000001E-2</v>
      </c>
      <c r="J118" t="s">
        <v>3</v>
      </c>
      <c r="K118">
        <v>276.63794899999999</v>
      </c>
      <c r="L118">
        <v>6.7879999999999998E-3</v>
      </c>
      <c r="M118" t="s">
        <v>4</v>
      </c>
      <c r="N118">
        <v>100.371415</v>
      </c>
      <c r="O118">
        <v>6.4450000000000002E-3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741.05455300000006</v>
      </c>
      <c r="I119">
        <v>4.0832E-2</v>
      </c>
      <c r="J119" t="s">
        <v>3</v>
      </c>
      <c r="K119">
        <v>292.90937000000002</v>
      </c>
      <c r="L119">
        <v>6.7619999999999998E-3</v>
      </c>
      <c r="M119" t="s">
        <v>4</v>
      </c>
      <c r="N119">
        <v>106.274536</v>
      </c>
      <c r="O119">
        <v>6.3359999999999996E-3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782.21740699999998</v>
      </c>
      <c r="I120">
        <v>4.2332000000000002E-2</v>
      </c>
      <c r="J120" t="s">
        <v>3</v>
      </c>
      <c r="K120">
        <v>309.180655</v>
      </c>
      <c r="L120">
        <v>6.966E-3</v>
      </c>
      <c r="M120" t="s">
        <v>4</v>
      </c>
      <c r="N120">
        <v>112.17829500000001</v>
      </c>
      <c r="O120">
        <v>6.4840000000000002E-3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823.38422700000001</v>
      </c>
      <c r="I121">
        <v>4.2839000000000002E-2</v>
      </c>
      <c r="J121" t="s">
        <v>3</v>
      </c>
      <c r="K121">
        <v>325.453508</v>
      </c>
      <c r="L121">
        <v>6.9760000000000004E-3</v>
      </c>
      <c r="M121" t="s">
        <v>4</v>
      </c>
      <c r="N121">
        <v>118.0823</v>
      </c>
      <c r="O121">
        <v>6.3449999999999999E-3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17.989004999999999</v>
      </c>
      <c r="I122" s="3">
        <v>7.1835050000000003</v>
      </c>
      <c r="J122" s="3" t="s">
        <v>3</v>
      </c>
      <c r="K122" s="3">
        <v>13.862327000000001</v>
      </c>
      <c r="L122" s="3">
        <v>0.69244000000000006</v>
      </c>
      <c r="M122" s="3" t="s">
        <v>4</v>
      </c>
      <c r="N122" s="3">
        <v>1.584749</v>
      </c>
      <c r="O122" s="3">
        <v>0.44246600000000003</v>
      </c>
      <c r="P122" s="3" t="s">
        <v>5</v>
      </c>
      <c r="Q122" s="3">
        <v>4.1274870000000004</v>
      </c>
      <c r="R122" s="3">
        <v>3.4188740000000002</v>
      </c>
      <c r="S122" s="3" t="s">
        <v>6</v>
      </c>
      <c r="T122" s="3">
        <v>10.497491</v>
      </c>
      <c r="U122" s="3">
        <v>3.4099999999999999E-4</v>
      </c>
      <c r="V122" s="3" t="s">
        <v>7</v>
      </c>
      <c r="W122" s="3">
        <v>8.3293000000000006E-2</v>
      </c>
      <c r="X122" s="3">
        <v>8.6799999999999996E-4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1.237E-3</v>
      </c>
      <c r="AG122" s="3">
        <v>0</v>
      </c>
      <c r="AH122" s="3" t="s">
        <v>11</v>
      </c>
      <c r="AI122" s="3">
        <v>0.99619500000000005</v>
      </c>
      <c r="AJ122" s="3">
        <v>3.0000000000000001E-6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35.758195999999998</v>
      </c>
      <c r="I123">
        <v>22.197495</v>
      </c>
      <c r="J123" t="s">
        <v>3</v>
      </c>
      <c r="K123">
        <v>27.656566999999999</v>
      </c>
      <c r="L123">
        <v>2.1346660000000002</v>
      </c>
      <c r="M123" t="s">
        <v>4</v>
      </c>
      <c r="N123">
        <v>3.1204369999999999</v>
      </c>
      <c r="O123">
        <v>1.3581270000000001</v>
      </c>
      <c r="P123" t="s">
        <v>5</v>
      </c>
      <c r="Q123">
        <v>8.1034819999999996</v>
      </c>
      <c r="R123">
        <v>10.569229</v>
      </c>
      <c r="S123" t="s">
        <v>6</v>
      </c>
      <c r="T123">
        <v>20.999562000000001</v>
      </c>
      <c r="U123">
        <v>5.5900000000000004E-4</v>
      </c>
      <c r="V123" t="s">
        <v>7</v>
      </c>
      <c r="W123">
        <v>0.16233400000000001</v>
      </c>
      <c r="X123">
        <v>2.6559999999999999E-3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0.99688699999999997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53.396329000000001</v>
      </c>
      <c r="I124">
        <v>39.886485</v>
      </c>
      <c r="J124" t="s">
        <v>3</v>
      </c>
      <c r="K124">
        <v>41.418902000000003</v>
      </c>
      <c r="L124">
        <v>3.8782920000000001</v>
      </c>
      <c r="M124" t="s">
        <v>4</v>
      </c>
      <c r="N124">
        <v>4.624282</v>
      </c>
      <c r="O124">
        <v>2.418275</v>
      </c>
      <c r="P124" t="s">
        <v>5</v>
      </c>
      <c r="Q124">
        <v>11.979931000000001</v>
      </c>
      <c r="R124">
        <v>18.894787000000001</v>
      </c>
      <c r="S124" t="s">
        <v>6</v>
      </c>
      <c r="T124">
        <v>31.505915000000002</v>
      </c>
      <c r="U124">
        <v>1.609E-3</v>
      </c>
      <c r="V124" t="s">
        <v>7</v>
      </c>
      <c r="W124">
        <v>0.239479</v>
      </c>
      <c r="X124">
        <v>4.6039999999999996E-3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0.99731300000000001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70.928794999999994</v>
      </c>
      <c r="I125">
        <v>57.694114999999996</v>
      </c>
      <c r="J125" t="s">
        <v>3</v>
      </c>
      <c r="K125">
        <v>55.151339</v>
      </c>
      <c r="L125">
        <v>5.6484920000000001</v>
      </c>
      <c r="M125" t="s">
        <v>4</v>
      </c>
      <c r="N125">
        <v>6.1062830000000003</v>
      </c>
      <c r="O125">
        <v>3.4913560000000001</v>
      </c>
      <c r="P125" t="s">
        <v>5</v>
      </c>
      <c r="Q125">
        <v>15.781079999999999</v>
      </c>
      <c r="R125">
        <v>27.247955000000001</v>
      </c>
      <c r="S125" t="s">
        <v>6</v>
      </c>
      <c r="T125">
        <v>42.012177999999999</v>
      </c>
      <c r="U125">
        <v>3.065E-3</v>
      </c>
      <c r="V125" t="s">
        <v>7</v>
      </c>
      <c r="W125">
        <v>0.31518400000000002</v>
      </c>
      <c r="X125">
        <v>6.561E-3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0.99773000000000001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88.359774999999999</v>
      </c>
      <c r="I126">
        <v>74.419887000000003</v>
      </c>
      <c r="J126" t="s">
        <v>3</v>
      </c>
      <c r="K126">
        <v>68.846655999999996</v>
      </c>
      <c r="L126">
        <v>7.2950879999999998</v>
      </c>
      <c r="M126" t="s">
        <v>4</v>
      </c>
      <c r="N126">
        <v>7.5613890000000001</v>
      </c>
      <c r="O126">
        <v>4.5140669999999998</v>
      </c>
      <c r="P126" t="s">
        <v>5</v>
      </c>
      <c r="Q126">
        <v>19.517837</v>
      </c>
      <c r="R126">
        <v>35.127330000000001</v>
      </c>
      <c r="S126" t="s">
        <v>6</v>
      </c>
      <c r="T126">
        <v>52.517111999999997</v>
      </c>
      <c r="U126">
        <v>4.6369999999999996E-3</v>
      </c>
      <c r="V126" t="s">
        <v>7</v>
      </c>
      <c r="W126">
        <v>0.389824</v>
      </c>
      <c r="X126">
        <v>8.3540000000000003E-3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0.99801200000000001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105.73097300000001</v>
      </c>
      <c r="I127">
        <v>89.703467000000003</v>
      </c>
      <c r="J127" t="s">
        <v>3</v>
      </c>
      <c r="K127">
        <v>82.530761999999996</v>
      </c>
      <c r="L127">
        <v>8.8220559999999999</v>
      </c>
      <c r="M127" t="s">
        <v>4</v>
      </c>
      <c r="N127">
        <v>9.0074389999999998</v>
      </c>
      <c r="O127">
        <v>5.4761059999999997</v>
      </c>
      <c r="P127" t="s">
        <v>5</v>
      </c>
      <c r="Q127">
        <v>23.205794999999998</v>
      </c>
      <c r="R127">
        <v>42.280636000000001</v>
      </c>
      <c r="S127" t="s">
        <v>6</v>
      </c>
      <c r="T127">
        <v>63.021833999999998</v>
      </c>
      <c r="U127">
        <v>6.1599999999999997E-3</v>
      </c>
      <c r="V127" t="s">
        <v>7</v>
      </c>
      <c r="W127">
        <v>0.46359299999999998</v>
      </c>
      <c r="X127">
        <v>9.9989999999999992E-3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0.99816499999999997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123.03835100000001</v>
      </c>
      <c r="I128">
        <v>103.334175</v>
      </c>
      <c r="J128" t="s">
        <v>3</v>
      </c>
      <c r="K128">
        <v>96.192093999999997</v>
      </c>
      <c r="L128">
        <v>10.195475</v>
      </c>
      <c r="M128" t="s">
        <v>4</v>
      </c>
      <c r="N128">
        <v>10.434144</v>
      </c>
      <c r="O128">
        <v>6.3252160000000002</v>
      </c>
      <c r="P128" t="s">
        <v>5</v>
      </c>
      <c r="Q128">
        <v>26.852651999999999</v>
      </c>
      <c r="R128">
        <v>48.639449999999997</v>
      </c>
      <c r="S128" t="s">
        <v>6</v>
      </c>
      <c r="T128">
        <v>73.528836999999996</v>
      </c>
      <c r="U128">
        <v>7.8300000000000002E-3</v>
      </c>
      <c r="V128" t="s">
        <v>7</v>
      </c>
      <c r="W128">
        <v>0.53678300000000001</v>
      </c>
      <c r="X128">
        <v>1.1445E-2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0.99842500000000001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140.289207</v>
      </c>
      <c r="I129">
        <v>115.34251399999999</v>
      </c>
      <c r="J129" t="s">
        <v>3</v>
      </c>
      <c r="K129">
        <v>109.834014</v>
      </c>
      <c r="L129">
        <v>11.402309000000001</v>
      </c>
      <c r="M129" t="s">
        <v>4</v>
      </c>
      <c r="N129">
        <v>11.847291</v>
      </c>
      <c r="O129">
        <v>7.075691</v>
      </c>
      <c r="P129" t="s">
        <v>5</v>
      </c>
      <c r="Q129">
        <v>30.462478000000001</v>
      </c>
      <c r="R129">
        <v>54.252682</v>
      </c>
      <c r="S129" t="s">
        <v>6</v>
      </c>
      <c r="T129">
        <v>84.032938000000001</v>
      </c>
      <c r="U129">
        <v>9.7599999999999996E-3</v>
      </c>
      <c r="V129" t="s">
        <v>7</v>
      </c>
      <c r="W129">
        <v>0.60941999999999996</v>
      </c>
      <c r="X129">
        <v>1.2644000000000001E-2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0.99869799999999997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157.498717</v>
      </c>
      <c r="I130">
        <v>125.613468</v>
      </c>
      <c r="J130" t="s">
        <v>3</v>
      </c>
      <c r="K130">
        <v>123.463401</v>
      </c>
      <c r="L130">
        <v>12.438153</v>
      </c>
      <c r="M130" t="s">
        <v>4</v>
      </c>
      <c r="N130">
        <v>13.250183</v>
      </c>
      <c r="O130">
        <v>7.713336</v>
      </c>
      <c r="P130" t="s">
        <v>5</v>
      </c>
      <c r="Q130">
        <v>34.043598000000003</v>
      </c>
      <c r="R130">
        <v>59.044418</v>
      </c>
      <c r="S130" t="s">
        <v>6</v>
      </c>
      <c r="T130">
        <v>94.536963999999998</v>
      </c>
      <c r="U130">
        <v>1.1603E-2</v>
      </c>
      <c r="V130" t="s">
        <v>7</v>
      </c>
      <c r="W130">
        <v>0.68166000000000004</v>
      </c>
      <c r="X130">
        <v>1.3835999999999999E-2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0.99876399999999999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174.67332200000001</v>
      </c>
      <c r="I131">
        <v>134.256621</v>
      </c>
      <c r="J131" t="s">
        <v>3</v>
      </c>
      <c r="K131">
        <v>137.084013</v>
      </c>
      <c r="L131">
        <v>13.281727</v>
      </c>
      <c r="M131" t="s">
        <v>4</v>
      </c>
      <c r="N131">
        <v>14.646644</v>
      </c>
      <c r="O131">
        <v>8.2248889999999992</v>
      </c>
      <c r="P131" t="s">
        <v>5</v>
      </c>
      <c r="Q131">
        <v>37.598771999999997</v>
      </c>
      <c r="R131">
        <v>63.137732</v>
      </c>
      <c r="S131" t="s">
        <v>6</v>
      </c>
      <c r="T131">
        <v>105.040679</v>
      </c>
      <c r="U131">
        <v>1.3587999999999999E-2</v>
      </c>
      <c r="V131" t="s">
        <v>7</v>
      </c>
      <c r="W131">
        <v>0.75341400000000003</v>
      </c>
      <c r="X131">
        <v>1.4748000000000001E-2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0.99887999999999999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191.82972000000001</v>
      </c>
      <c r="I132">
        <v>141.88367700000001</v>
      </c>
      <c r="J132" t="s">
        <v>3</v>
      </c>
      <c r="K132">
        <v>150.69803400000001</v>
      </c>
      <c r="L132">
        <v>14.058441999999999</v>
      </c>
      <c r="M132" t="s">
        <v>4</v>
      </c>
      <c r="N132">
        <v>16.035708</v>
      </c>
      <c r="O132">
        <v>8.7178690000000003</v>
      </c>
      <c r="P132" t="s">
        <v>5</v>
      </c>
      <c r="Q132">
        <v>41.142356999999997</v>
      </c>
      <c r="R132">
        <v>66.692526000000001</v>
      </c>
      <c r="S132" t="s">
        <v>6</v>
      </c>
      <c r="T132">
        <v>115.544702</v>
      </c>
      <c r="U132">
        <v>1.5578E-2</v>
      </c>
      <c r="V132" t="s">
        <v>7</v>
      </c>
      <c r="W132">
        <v>0.82485200000000003</v>
      </c>
      <c r="X132">
        <v>1.5507999999999999E-2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0.99899800000000005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208.962222</v>
      </c>
      <c r="I133">
        <v>148.613744</v>
      </c>
      <c r="J133" t="s">
        <v>3</v>
      </c>
      <c r="K133">
        <v>164.30236600000001</v>
      </c>
      <c r="L133">
        <v>14.713085</v>
      </c>
      <c r="M133" t="s">
        <v>4</v>
      </c>
      <c r="N133">
        <v>17.417262000000001</v>
      </c>
      <c r="O133">
        <v>9.1365839999999992</v>
      </c>
      <c r="P133" t="s">
        <v>5</v>
      </c>
      <c r="Q133">
        <v>44.671343</v>
      </c>
      <c r="R133">
        <v>69.887217000000007</v>
      </c>
      <c r="S133" t="s">
        <v>6</v>
      </c>
      <c r="T133">
        <v>126.049418</v>
      </c>
      <c r="U133">
        <v>1.7722000000000002E-2</v>
      </c>
      <c r="V133" t="s">
        <v>7</v>
      </c>
      <c r="W133">
        <v>0.89616700000000005</v>
      </c>
      <c r="X133">
        <v>1.6104E-2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0.99912800000000002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226.08993699999999</v>
      </c>
      <c r="I134">
        <v>154.89602500000001</v>
      </c>
      <c r="J134" t="s">
        <v>3</v>
      </c>
      <c r="K134">
        <v>177.909041</v>
      </c>
      <c r="L134">
        <v>15.333254</v>
      </c>
      <c r="M134" t="s">
        <v>4</v>
      </c>
      <c r="N134">
        <v>18.801808999999999</v>
      </c>
      <c r="O134">
        <v>9.5159439999999993</v>
      </c>
      <c r="P134" t="s">
        <v>5</v>
      </c>
      <c r="Q134">
        <v>48.193485000000003</v>
      </c>
      <c r="R134">
        <v>72.851403000000005</v>
      </c>
      <c r="S134" t="s">
        <v>6</v>
      </c>
      <c r="T134">
        <v>136.55512899999999</v>
      </c>
      <c r="U134">
        <v>2.0240000000000001E-2</v>
      </c>
      <c r="V134" t="s">
        <v>7</v>
      </c>
      <c r="W134">
        <v>0.96758</v>
      </c>
      <c r="X134">
        <v>1.6601999999999999E-2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0.999197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243.20865800000001</v>
      </c>
      <c r="I135">
        <v>161.14464000000001</v>
      </c>
      <c r="J135" t="s">
        <v>3</v>
      </c>
      <c r="K135">
        <v>191.511188</v>
      </c>
      <c r="L135">
        <v>15.954953</v>
      </c>
      <c r="M135" t="s">
        <v>4</v>
      </c>
      <c r="N135">
        <v>20.182413</v>
      </c>
      <c r="O135">
        <v>9.9055579999999992</v>
      </c>
      <c r="P135" t="s">
        <v>5</v>
      </c>
      <c r="Q135">
        <v>51.710782999999999</v>
      </c>
      <c r="R135">
        <v>75.789823999999996</v>
      </c>
      <c r="S135" t="s">
        <v>6</v>
      </c>
      <c r="T135">
        <v>147.05915400000001</v>
      </c>
      <c r="U135">
        <v>2.2543000000000001E-2</v>
      </c>
      <c r="V135" t="s">
        <v>7</v>
      </c>
      <c r="W135">
        <v>1.0385059999999999</v>
      </c>
      <c r="X135">
        <v>1.7115999999999999E-2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0.99922599999999995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260.33486099999999</v>
      </c>
      <c r="I136">
        <v>167.76378700000001</v>
      </c>
      <c r="J136" t="s">
        <v>3</v>
      </c>
      <c r="K136">
        <v>205.12067999999999</v>
      </c>
      <c r="L136">
        <v>16.634239999999998</v>
      </c>
      <c r="M136" t="s">
        <v>4</v>
      </c>
      <c r="N136">
        <v>21.568397999999998</v>
      </c>
      <c r="O136">
        <v>10.326722</v>
      </c>
      <c r="P136" t="s">
        <v>5</v>
      </c>
      <c r="Q136">
        <v>55.228470999999999</v>
      </c>
      <c r="R136">
        <v>78.848928999999998</v>
      </c>
      <c r="S136" t="s">
        <v>6</v>
      </c>
      <c r="T136">
        <v>157.56421</v>
      </c>
      <c r="U136">
        <v>2.4747000000000002E-2</v>
      </c>
      <c r="V136" t="s">
        <v>7</v>
      </c>
      <c r="W136">
        <v>1.109726</v>
      </c>
      <c r="X136">
        <v>1.7663000000000002E-2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0.99939599999999995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277.47457600000001</v>
      </c>
      <c r="I137">
        <v>174.77038300000001</v>
      </c>
      <c r="J137" t="s">
        <v>3</v>
      </c>
      <c r="K137">
        <v>218.73226099999999</v>
      </c>
      <c r="L137">
        <v>17.370200000000001</v>
      </c>
      <c r="M137" t="s">
        <v>4</v>
      </c>
      <c r="N137">
        <v>22.955302</v>
      </c>
      <c r="O137">
        <v>10.777074000000001</v>
      </c>
      <c r="P137" t="s">
        <v>5</v>
      </c>
      <c r="Q137">
        <v>58.757218000000002</v>
      </c>
      <c r="R137">
        <v>82.058246999999994</v>
      </c>
      <c r="S137" t="s">
        <v>6</v>
      </c>
      <c r="T137">
        <v>168.06976</v>
      </c>
      <c r="U137">
        <v>2.7869999999999999E-2</v>
      </c>
      <c r="V137" t="s">
        <v>7</v>
      </c>
      <c r="W137">
        <v>1.1810080000000001</v>
      </c>
      <c r="X137">
        <v>1.8335000000000001E-2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0.99939800000000001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294.64176400000002</v>
      </c>
      <c r="I138">
        <v>181.89578299999999</v>
      </c>
      <c r="J138" t="s">
        <v>3</v>
      </c>
      <c r="K138">
        <v>232.350086</v>
      </c>
      <c r="L138">
        <v>18.104727</v>
      </c>
      <c r="M138" t="s">
        <v>4</v>
      </c>
      <c r="N138">
        <v>24.347066000000002</v>
      </c>
      <c r="O138">
        <v>11.241631999999999</v>
      </c>
      <c r="P138" t="s">
        <v>5</v>
      </c>
      <c r="Q138">
        <v>62.306710000000002</v>
      </c>
      <c r="R138">
        <v>85.362403</v>
      </c>
      <c r="S138" t="s">
        <v>6</v>
      </c>
      <c r="T138">
        <v>178.57660100000001</v>
      </c>
      <c r="U138">
        <v>3.1267000000000003E-2</v>
      </c>
      <c r="V138" t="s">
        <v>7</v>
      </c>
      <c r="W138">
        <v>1.252551</v>
      </c>
      <c r="X138">
        <v>1.8928E-2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0.99946800000000002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311.79610400000001</v>
      </c>
      <c r="I139">
        <v>189.38890499999999</v>
      </c>
      <c r="J139" t="s">
        <v>3</v>
      </c>
      <c r="K139">
        <v>245.96543500000001</v>
      </c>
      <c r="L139">
        <v>18.868507999999999</v>
      </c>
      <c r="M139" t="s">
        <v>4</v>
      </c>
      <c r="N139">
        <v>25.735948</v>
      </c>
      <c r="O139">
        <v>11.717423</v>
      </c>
      <c r="P139" t="s">
        <v>5</v>
      </c>
      <c r="Q139">
        <v>65.847002000000003</v>
      </c>
      <c r="R139">
        <v>88.844031000000001</v>
      </c>
      <c r="S139" t="s">
        <v>6</v>
      </c>
      <c r="T139">
        <v>189.08376000000001</v>
      </c>
      <c r="U139">
        <v>3.4957000000000002E-2</v>
      </c>
      <c r="V139" t="s">
        <v>7</v>
      </c>
      <c r="W139">
        <v>1.3237080000000001</v>
      </c>
      <c r="X139">
        <v>1.9612000000000001E-2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0.99949100000000002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328.95943199999999</v>
      </c>
      <c r="I140">
        <v>197.54583400000001</v>
      </c>
      <c r="J140" t="s">
        <v>3</v>
      </c>
      <c r="K140">
        <v>259.58572900000001</v>
      </c>
      <c r="L140">
        <v>19.730478999999999</v>
      </c>
      <c r="M140" t="s">
        <v>4</v>
      </c>
      <c r="N140">
        <v>27.129114999999999</v>
      </c>
      <c r="O140">
        <v>12.261566</v>
      </c>
      <c r="P140" t="s">
        <v>5</v>
      </c>
      <c r="Q140">
        <v>69.390731000000002</v>
      </c>
      <c r="R140">
        <v>92.573524000000006</v>
      </c>
      <c r="S140" t="s">
        <v>6</v>
      </c>
      <c r="T140">
        <v>199.591927</v>
      </c>
      <c r="U140">
        <v>3.8238000000000001E-2</v>
      </c>
      <c r="V140" t="s">
        <v>7</v>
      </c>
      <c r="W140">
        <v>1.3953899999999999</v>
      </c>
      <c r="X140">
        <v>2.0237000000000002E-2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0.99949200000000005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346.111155</v>
      </c>
      <c r="I141">
        <v>206.29340400000001</v>
      </c>
      <c r="J141" t="s">
        <v>3</v>
      </c>
      <c r="K141">
        <v>273.202134</v>
      </c>
      <c r="L141">
        <v>20.659725000000002</v>
      </c>
      <c r="M141" t="s">
        <v>4</v>
      </c>
      <c r="N141">
        <v>28.517368000000001</v>
      </c>
      <c r="O141">
        <v>12.83935</v>
      </c>
      <c r="P141" t="s">
        <v>5</v>
      </c>
      <c r="Q141">
        <v>72.926967000000005</v>
      </c>
      <c r="R141">
        <v>96.551479999999998</v>
      </c>
      <c r="S141" t="s">
        <v>6</v>
      </c>
      <c r="T141">
        <v>210.100774</v>
      </c>
      <c r="U141">
        <v>4.1869999999999997E-2</v>
      </c>
      <c r="V141" t="s">
        <v>7</v>
      </c>
      <c r="W141">
        <v>1.4667939999999999</v>
      </c>
      <c r="X141">
        <v>2.1059999999999999E-2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1.23E-3</v>
      </c>
      <c r="AG141">
        <v>0</v>
      </c>
      <c r="AH141" t="s">
        <v>11</v>
      </c>
      <c r="AI141">
        <v>0.999502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17.764952999999998</v>
      </c>
      <c r="I162">
        <v>4.7618090000000004</v>
      </c>
      <c r="J162" t="s">
        <v>3</v>
      </c>
      <c r="K162">
        <v>13.706493</v>
      </c>
      <c r="L162">
        <v>0.46900999999999998</v>
      </c>
      <c r="M162" t="s">
        <v>4</v>
      </c>
      <c r="N162">
        <v>1.551445</v>
      </c>
      <c r="O162">
        <v>0.28681200000000001</v>
      </c>
      <c r="P162" t="s">
        <v>5</v>
      </c>
      <c r="Q162">
        <v>4.0585050000000003</v>
      </c>
      <c r="R162">
        <v>2.2443870000000001</v>
      </c>
      <c r="S162" t="s">
        <v>6</v>
      </c>
      <c r="T162">
        <v>10.415029000000001</v>
      </c>
      <c r="U162">
        <v>8.6499999999999999E-4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1.2359999999999999E-3</v>
      </c>
      <c r="AG162">
        <v>0</v>
      </c>
      <c r="AH162" t="s">
        <v>11</v>
      </c>
      <c r="AI162">
        <v>0.99606799999999995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35.398615999999997</v>
      </c>
      <c r="I163">
        <v>14.528366</v>
      </c>
      <c r="J163" t="s">
        <v>3</v>
      </c>
      <c r="K163">
        <v>27.367809000000001</v>
      </c>
      <c r="L163">
        <v>1.4330799999999999</v>
      </c>
      <c r="M163" t="s">
        <v>4</v>
      </c>
      <c r="N163">
        <v>3.0800869999999998</v>
      </c>
      <c r="O163">
        <v>0.87545899999999999</v>
      </c>
      <c r="P163" t="s">
        <v>5</v>
      </c>
      <c r="Q163">
        <v>8.0314019999999999</v>
      </c>
      <c r="R163">
        <v>6.8438359999999996</v>
      </c>
      <c r="S163" t="s">
        <v>6</v>
      </c>
      <c r="T163">
        <v>20.824871999999999</v>
      </c>
      <c r="U163">
        <v>3.1830000000000001E-3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1.232E-3</v>
      </c>
      <c r="AG163">
        <v>0</v>
      </c>
      <c r="AH163" t="s">
        <v>11</v>
      </c>
      <c r="AI163">
        <v>0.996645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52.937860999999998</v>
      </c>
      <c r="I164">
        <v>26.051244000000001</v>
      </c>
      <c r="J164" t="s">
        <v>3</v>
      </c>
      <c r="K164">
        <v>41.003898999999997</v>
      </c>
      <c r="L164">
        <v>2.5748500000000001</v>
      </c>
      <c r="M164" t="s">
        <v>4</v>
      </c>
      <c r="N164">
        <v>4.5857549999999998</v>
      </c>
      <c r="O164">
        <v>1.5613969999999999</v>
      </c>
      <c r="P164" t="s">
        <v>5</v>
      </c>
      <c r="Q164">
        <v>11.935339000000001</v>
      </c>
      <c r="R164">
        <v>12.26098</v>
      </c>
      <c r="S164" t="s">
        <v>6</v>
      </c>
      <c r="T164">
        <v>31.233753</v>
      </c>
      <c r="U164">
        <v>7.2379999999999996E-3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1.2310000000000001E-3</v>
      </c>
      <c r="AG164">
        <v>0</v>
      </c>
      <c r="AH164" t="s">
        <v>11</v>
      </c>
      <c r="AI164">
        <v>0.99715200000000004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70.392713999999998</v>
      </c>
      <c r="I165">
        <v>37.732084999999998</v>
      </c>
      <c r="J165" t="s">
        <v>3</v>
      </c>
      <c r="K165">
        <v>54.61054</v>
      </c>
      <c r="L165">
        <v>3.7338830000000001</v>
      </c>
      <c r="M165" t="s">
        <v>4</v>
      </c>
      <c r="N165">
        <v>6.0702800000000003</v>
      </c>
      <c r="O165">
        <v>2.2527490000000001</v>
      </c>
      <c r="P165" t="s">
        <v>5</v>
      </c>
      <c r="Q165">
        <v>15.784328</v>
      </c>
      <c r="R165">
        <v>17.749721999999998</v>
      </c>
      <c r="S165" t="s">
        <v>6</v>
      </c>
      <c r="T165">
        <v>41.641280999999999</v>
      </c>
      <c r="U165">
        <v>1.2557E-2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0.99758500000000006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87.792012999999997</v>
      </c>
      <c r="I166">
        <v>48.837902999999997</v>
      </c>
      <c r="J166" t="s">
        <v>3</v>
      </c>
      <c r="K166">
        <v>68.203434999999999</v>
      </c>
      <c r="L166">
        <v>4.817679</v>
      </c>
      <c r="M166" t="s">
        <v>4</v>
      </c>
      <c r="N166">
        <v>7.5466949999999997</v>
      </c>
      <c r="O166">
        <v>2.91289</v>
      </c>
      <c r="P166" t="s">
        <v>5</v>
      </c>
      <c r="Q166">
        <v>19.591656</v>
      </c>
      <c r="R166">
        <v>23.007453999999999</v>
      </c>
      <c r="S166" t="s">
        <v>6</v>
      </c>
      <c r="T166">
        <v>52.047913999999999</v>
      </c>
      <c r="U166">
        <v>1.882E-2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0.99804700000000002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105.14007599999999</v>
      </c>
      <c r="I167">
        <v>58.980564000000001</v>
      </c>
      <c r="J167" t="s">
        <v>3</v>
      </c>
      <c r="K167">
        <v>81.780096999999998</v>
      </c>
      <c r="L167">
        <v>5.779083</v>
      </c>
      <c r="M167" t="s">
        <v>4</v>
      </c>
      <c r="N167">
        <v>9.012283</v>
      </c>
      <c r="O167">
        <v>3.5054599999999998</v>
      </c>
      <c r="P167" t="s">
        <v>5</v>
      </c>
      <c r="Q167">
        <v>23.364153999999999</v>
      </c>
      <c r="R167">
        <v>27.873684999999998</v>
      </c>
      <c r="S167" t="s">
        <v>6</v>
      </c>
      <c r="T167">
        <v>62.452564000000002</v>
      </c>
      <c r="U167">
        <v>2.6357999999999999E-2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0.99822599999999995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122.443421</v>
      </c>
      <c r="I168">
        <v>68.320840000000004</v>
      </c>
      <c r="J168" t="s">
        <v>3</v>
      </c>
      <c r="K168">
        <v>95.343568000000005</v>
      </c>
      <c r="L168">
        <v>6.6970090000000004</v>
      </c>
      <c r="M168" t="s">
        <v>4</v>
      </c>
      <c r="N168">
        <v>10.464938</v>
      </c>
      <c r="O168">
        <v>4.0566930000000001</v>
      </c>
      <c r="P168" t="s">
        <v>5</v>
      </c>
      <c r="Q168">
        <v>27.104678</v>
      </c>
      <c r="R168">
        <v>32.293092000000001</v>
      </c>
      <c r="S168" t="s">
        <v>6</v>
      </c>
      <c r="T168">
        <v>72.857977000000005</v>
      </c>
      <c r="U168">
        <v>3.4826999999999997E-2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0.99841899999999995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139.706174</v>
      </c>
      <c r="I169">
        <v>76.676203000000001</v>
      </c>
      <c r="J169" t="s">
        <v>3</v>
      </c>
      <c r="K169">
        <v>108.893226</v>
      </c>
      <c r="L169">
        <v>7.5098440000000002</v>
      </c>
      <c r="M169" t="s">
        <v>4</v>
      </c>
      <c r="N169">
        <v>11.90605</v>
      </c>
      <c r="O169">
        <v>4.5575770000000002</v>
      </c>
      <c r="P169" t="s">
        <v>5</v>
      </c>
      <c r="Q169">
        <v>30.818769</v>
      </c>
      <c r="R169">
        <v>36.262574000000001</v>
      </c>
      <c r="S169" t="s">
        <v>6</v>
      </c>
      <c r="T169">
        <v>83.262551999999999</v>
      </c>
      <c r="U169">
        <v>4.3872000000000001E-2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0.99877300000000002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156.936082</v>
      </c>
      <c r="I170">
        <v>84.026014000000004</v>
      </c>
      <c r="J170" t="s">
        <v>3</v>
      </c>
      <c r="K170">
        <v>122.42961</v>
      </c>
      <c r="L170">
        <v>8.2171959999999995</v>
      </c>
      <c r="M170" t="s">
        <v>4</v>
      </c>
      <c r="N170">
        <v>13.33783</v>
      </c>
      <c r="O170">
        <v>5.0007419999999998</v>
      </c>
      <c r="P170" t="s">
        <v>5</v>
      </c>
      <c r="Q170">
        <v>34.512856999999997</v>
      </c>
      <c r="R170">
        <v>39.775489</v>
      </c>
      <c r="S170" t="s">
        <v>6</v>
      </c>
      <c r="T170">
        <v>93.666630999999995</v>
      </c>
      <c r="U170">
        <v>5.4398000000000002E-2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0.99887400000000004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174.146736</v>
      </c>
      <c r="I171">
        <v>90.637891999999994</v>
      </c>
      <c r="J171" t="s">
        <v>3</v>
      </c>
      <c r="K171">
        <v>135.96477899999999</v>
      </c>
      <c r="L171">
        <v>8.8495000000000008</v>
      </c>
      <c r="M171" t="s">
        <v>4</v>
      </c>
      <c r="N171">
        <v>14.769280999999999</v>
      </c>
      <c r="O171">
        <v>5.3985729999999998</v>
      </c>
      <c r="P171" t="s">
        <v>5</v>
      </c>
      <c r="Q171">
        <v>38.189002000000002</v>
      </c>
      <c r="R171">
        <v>42.951456999999998</v>
      </c>
      <c r="S171" t="s">
        <v>6</v>
      </c>
      <c r="T171">
        <v>104.071856</v>
      </c>
      <c r="U171">
        <v>6.5087999999999993E-2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0.99904199999999999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191.34254100000001</v>
      </c>
      <c r="I172">
        <v>96.769642000000005</v>
      </c>
      <c r="J172" t="s">
        <v>3</v>
      </c>
      <c r="K172">
        <v>149.494664</v>
      </c>
      <c r="L172">
        <v>9.4236629999999995</v>
      </c>
      <c r="M172" t="s">
        <v>4</v>
      </c>
      <c r="N172">
        <v>16.196273000000001</v>
      </c>
      <c r="O172">
        <v>5.7563170000000001</v>
      </c>
      <c r="P172" t="s">
        <v>5</v>
      </c>
      <c r="Q172">
        <v>41.856279999999998</v>
      </c>
      <c r="R172">
        <v>45.918284999999997</v>
      </c>
      <c r="S172" t="s">
        <v>6</v>
      </c>
      <c r="T172">
        <v>114.475829</v>
      </c>
      <c r="U172">
        <v>7.6928999999999997E-2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0.99909499999999996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208.534322</v>
      </c>
      <c r="I173">
        <v>102.25668899999999</v>
      </c>
      <c r="J173" t="s">
        <v>3</v>
      </c>
      <c r="K173">
        <v>163.024126</v>
      </c>
      <c r="L173">
        <v>9.9191690000000001</v>
      </c>
      <c r="M173" t="s">
        <v>4</v>
      </c>
      <c r="N173">
        <v>17.624065000000002</v>
      </c>
      <c r="O173">
        <v>6.0727130000000002</v>
      </c>
      <c r="P173" t="s">
        <v>5</v>
      </c>
      <c r="Q173">
        <v>45.519274000000003</v>
      </c>
      <c r="R173">
        <v>48.629420000000003</v>
      </c>
      <c r="S173" t="s">
        <v>6</v>
      </c>
      <c r="T173">
        <v>124.87973599999999</v>
      </c>
      <c r="U173">
        <v>9.0013999999999997E-2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0.99916000000000005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225.71619100000001</v>
      </c>
      <c r="I174">
        <v>107.532636</v>
      </c>
      <c r="J174" t="s">
        <v>3</v>
      </c>
      <c r="K174">
        <v>176.55073200000001</v>
      </c>
      <c r="L174">
        <v>10.404909</v>
      </c>
      <c r="M174" t="s">
        <v>4</v>
      </c>
      <c r="N174">
        <v>19.050409999999999</v>
      </c>
      <c r="O174">
        <v>6.3926910000000001</v>
      </c>
      <c r="P174" t="s">
        <v>5</v>
      </c>
      <c r="Q174">
        <v>49.175195000000002</v>
      </c>
      <c r="R174">
        <v>51.219276999999998</v>
      </c>
      <c r="S174" t="s">
        <v>6</v>
      </c>
      <c r="T174">
        <v>135.28366600000001</v>
      </c>
      <c r="U174">
        <v>0.103648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0.999166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242.89096799999999</v>
      </c>
      <c r="I175">
        <v>113.40093400000001</v>
      </c>
      <c r="J175" t="s">
        <v>3</v>
      </c>
      <c r="K175">
        <v>190.07110299999999</v>
      </c>
      <c r="L175">
        <v>10.983877</v>
      </c>
      <c r="M175" t="s">
        <v>4</v>
      </c>
      <c r="N175">
        <v>20.469705999999999</v>
      </c>
      <c r="O175">
        <v>6.7419549999999999</v>
      </c>
      <c r="P175" t="s">
        <v>5</v>
      </c>
      <c r="Q175">
        <v>52.830444999999997</v>
      </c>
      <c r="R175">
        <v>54.015279</v>
      </c>
      <c r="S175" t="s">
        <v>6</v>
      </c>
      <c r="T175">
        <v>145.68709200000001</v>
      </c>
      <c r="U175">
        <v>0.119231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0.99919100000000005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260.063312</v>
      </c>
      <c r="I176">
        <v>119.50899200000001</v>
      </c>
      <c r="J176" t="s">
        <v>3</v>
      </c>
      <c r="K176">
        <v>203.59536</v>
      </c>
      <c r="L176">
        <v>11.59586</v>
      </c>
      <c r="M176" t="s">
        <v>4</v>
      </c>
      <c r="N176">
        <v>21.891645</v>
      </c>
      <c r="O176">
        <v>7.1169409999999997</v>
      </c>
      <c r="P176" t="s">
        <v>5</v>
      </c>
      <c r="Q176">
        <v>56.479449000000002</v>
      </c>
      <c r="R176">
        <v>56.898510999999999</v>
      </c>
      <c r="S176" t="s">
        <v>6</v>
      </c>
      <c r="T176">
        <v>156.09081599999999</v>
      </c>
      <c r="U176">
        <v>0.13572799999999999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0.99920600000000004</v>
      </c>
      <c r="AJ176">
        <v>9.9999999999999995E-7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277.24043599999999</v>
      </c>
      <c r="I177">
        <v>125.75004199999999</v>
      </c>
      <c r="J177" t="s">
        <v>3</v>
      </c>
      <c r="K177">
        <v>217.12139999999999</v>
      </c>
      <c r="L177">
        <v>12.194210999999999</v>
      </c>
      <c r="M177" t="s">
        <v>4</v>
      </c>
      <c r="N177">
        <v>23.316248999999999</v>
      </c>
      <c r="O177">
        <v>7.4902790000000001</v>
      </c>
      <c r="P177" t="s">
        <v>5</v>
      </c>
      <c r="Q177">
        <v>60.131489999999999</v>
      </c>
      <c r="R177">
        <v>59.907341000000002</v>
      </c>
      <c r="S177" t="s">
        <v>6</v>
      </c>
      <c r="T177">
        <v>166.49512899999999</v>
      </c>
      <c r="U177">
        <v>0.15245800000000001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0.99925900000000001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294.40523300000001</v>
      </c>
      <c r="I178">
        <v>132.34119699999999</v>
      </c>
      <c r="J178" t="s">
        <v>3</v>
      </c>
      <c r="K178">
        <v>230.63716299999999</v>
      </c>
      <c r="L178">
        <v>12.833973</v>
      </c>
      <c r="M178" t="s">
        <v>4</v>
      </c>
      <c r="N178">
        <v>24.731964000000001</v>
      </c>
      <c r="O178">
        <v>7.8814950000000001</v>
      </c>
      <c r="P178" t="s">
        <v>5</v>
      </c>
      <c r="Q178">
        <v>63.781492999999998</v>
      </c>
      <c r="R178">
        <v>63.075108</v>
      </c>
      <c r="S178" t="s">
        <v>6</v>
      </c>
      <c r="T178">
        <v>176.89807999999999</v>
      </c>
      <c r="U178">
        <v>0.170735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0.999309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311.59224899999998</v>
      </c>
      <c r="I179">
        <v>138.95552699999999</v>
      </c>
      <c r="J179" t="s">
        <v>3</v>
      </c>
      <c r="K179">
        <v>244.16160099999999</v>
      </c>
      <c r="L179">
        <v>13.476528</v>
      </c>
      <c r="M179" t="s">
        <v>4</v>
      </c>
      <c r="N179">
        <v>26.152873</v>
      </c>
      <c r="O179">
        <v>8.2905630000000006</v>
      </c>
      <c r="P179" t="s">
        <v>5</v>
      </c>
      <c r="Q179">
        <v>67.445198000000005</v>
      </c>
      <c r="R179">
        <v>66.252038999999996</v>
      </c>
      <c r="S179" t="s">
        <v>6</v>
      </c>
      <c r="T179">
        <v>187.302513</v>
      </c>
      <c r="U179">
        <v>0.19006500000000001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0.99935499999999999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328.82128999999998</v>
      </c>
      <c r="I180">
        <v>150.23759100000001</v>
      </c>
      <c r="J180" t="s">
        <v>3</v>
      </c>
      <c r="K180">
        <v>257.70431200000002</v>
      </c>
      <c r="L180">
        <v>14.674014</v>
      </c>
      <c r="M180" t="s">
        <v>4</v>
      </c>
      <c r="N180">
        <v>27.588712999999998</v>
      </c>
      <c r="O180">
        <v>8.9943390000000001</v>
      </c>
      <c r="P180" t="s">
        <v>5</v>
      </c>
      <c r="Q180">
        <v>71.132628999999994</v>
      </c>
      <c r="R180">
        <v>71.434320999999997</v>
      </c>
      <c r="S180" t="s">
        <v>6</v>
      </c>
      <c r="T180">
        <v>197.70697100000001</v>
      </c>
      <c r="U180">
        <v>0.210838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0.99941599999999997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346.212154</v>
      </c>
      <c r="I181">
        <v>178.816686</v>
      </c>
      <c r="J181" t="s">
        <v>3</v>
      </c>
      <c r="K181">
        <v>271.29352999999998</v>
      </c>
      <c r="L181">
        <v>17.458825000000001</v>
      </c>
      <c r="M181" t="s">
        <v>4</v>
      </c>
      <c r="N181">
        <v>29.066202000000001</v>
      </c>
      <c r="O181">
        <v>10.704262</v>
      </c>
      <c r="P181" t="s">
        <v>5</v>
      </c>
      <c r="Q181">
        <v>74.935087999999993</v>
      </c>
      <c r="R181">
        <v>85.002307999999999</v>
      </c>
      <c r="S181" t="s">
        <v>6</v>
      </c>
      <c r="T181">
        <v>208.109973</v>
      </c>
      <c r="U181">
        <v>0.232293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0.99941599999999997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151.082019</v>
      </c>
      <c r="I182">
        <v>205.479435</v>
      </c>
      <c r="J182" t="s">
        <v>3</v>
      </c>
      <c r="K182">
        <v>123.03157400000001</v>
      </c>
      <c r="L182">
        <v>205.36484300000001</v>
      </c>
      <c r="M182" t="s">
        <v>4</v>
      </c>
      <c r="N182">
        <v>9.255179</v>
      </c>
      <c r="O182">
        <v>9.0000000000000006E-5</v>
      </c>
      <c r="P182" t="s">
        <v>5</v>
      </c>
      <c r="Q182">
        <v>112.361745</v>
      </c>
      <c r="R182">
        <v>204.86096699999999</v>
      </c>
      <c r="S182" t="s">
        <v>6</v>
      </c>
      <c r="T182">
        <v>122.377478</v>
      </c>
      <c r="U182">
        <v>205.708405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1.235E-3</v>
      </c>
      <c r="AG182">
        <v>0</v>
      </c>
      <c r="AH182" t="s">
        <v>11</v>
      </c>
      <c r="AI182">
        <v>0.99590999999999996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297.48953</v>
      </c>
      <c r="I183">
        <v>396.34900800000003</v>
      </c>
      <c r="J183" t="s">
        <v>3</v>
      </c>
      <c r="K183">
        <v>241.39516699999999</v>
      </c>
      <c r="L183">
        <v>396.19900000000001</v>
      </c>
      <c r="M183" t="s">
        <v>4</v>
      </c>
      <c r="N183">
        <v>18.508433</v>
      </c>
      <c r="O183">
        <v>1.4799999999999999E-4</v>
      </c>
      <c r="P183" t="s">
        <v>5</v>
      </c>
      <c r="Q183">
        <v>220.06107800000001</v>
      </c>
      <c r="R183">
        <v>395.54861699999998</v>
      </c>
      <c r="S183" t="s">
        <v>6</v>
      </c>
      <c r="T183">
        <v>240.078429</v>
      </c>
      <c r="U183">
        <v>396.98667399999999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0.99669300000000005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443.27614299999999</v>
      </c>
      <c r="I184">
        <v>715.44889899999998</v>
      </c>
      <c r="J184" t="s">
        <v>3</v>
      </c>
      <c r="K184">
        <v>359.137137</v>
      </c>
      <c r="L184">
        <v>715.21373800000003</v>
      </c>
      <c r="M184" t="s">
        <v>4</v>
      </c>
      <c r="N184">
        <v>27.763155000000001</v>
      </c>
      <c r="O184">
        <v>2.3599999999999999E-4</v>
      </c>
      <c r="P184" t="s">
        <v>5</v>
      </c>
      <c r="Q184">
        <v>327.13583199999999</v>
      </c>
      <c r="R184">
        <v>714.27328599999998</v>
      </c>
      <c r="S184" t="s">
        <v>6</v>
      </c>
      <c r="T184">
        <v>357.15614599999998</v>
      </c>
      <c r="U184">
        <v>716.62835800000005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0.99723700000000004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588.17250100000001</v>
      </c>
      <c r="I185">
        <v>1134.9596590000001</v>
      </c>
      <c r="J185" t="s">
        <v>3</v>
      </c>
      <c r="K185">
        <v>475.98878999999999</v>
      </c>
      <c r="L185">
        <v>1134.623094</v>
      </c>
      <c r="M185" t="s">
        <v>4</v>
      </c>
      <c r="N185">
        <v>37.015487</v>
      </c>
      <c r="O185">
        <v>3.0299999999999999E-4</v>
      </c>
      <c r="P185" t="s">
        <v>5</v>
      </c>
      <c r="Q185">
        <v>433.32534500000003</v>
      </c>
      <c r="R185">
        <v>1133.1062159999999</v>
      </c>
      <c r="S185" t="s">
        <v>6</v>
      </c>
      <c r="T185">
        <v>473.345079</v>
      </c>
      <c r="U185">
        <v>1136.8182240000001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0.99770400000000004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732.42703700000004</v>
      </c>
      <c r="I186">
        <v>1635.857479</v>
      </c>
      <c r="J186" t="s">
        <v>3</v>
      </c>
      <c r="K186">
        <v>592.19907499999999</v>
      </c>
      <c r="L186">
        <v>1635.4514710000001</v>
      </c>
      <c r="M186" t="s">
        <v>4</v>
      </c>
      <c r="N186">
        <v>46.270691999999997</v>
      </c>
      <c r="O186">
        <v>3.7599999999999998E-4</v>
      </c>
      <c r="P186" t="s">
        <v>5</v>
      </c>
      <c r="Q186">
        <v>538.86804299999994</v>
      </c>
      <c r="R186">
        <v>1632.754647</v>
      </c>
      <c r="S186" t="s">
        <v>6</v>
      </c>
      <c r="T186">
        <v>588.88862500000005</v>
      </c>
      <c r="U186">
        <v>1637.8870340000001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0.99826700000000002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876.499009</v>
      </c>
      <c r="I187">
        <v>2249.0189150000001</v>
      </c>
      <c r="J187" t="s">
        <v>3</v>
      </c>
      <c r="K187">
        <v>708.22715800000003</v>
      </c>
      <c r="L187">
        <v>2248.5960359999999</v>
      </c>
      <c r="M187" t="s">
        <v>4</v>
      </c>
      <c r="N187">
        <v>55.524362000000004</v>
      </c>
      <c r="O187">
        <v>4.2900000000000002E-4</v>
      </c>
      <c r="P187" t="s">
        <v>5</v>
      </c>
      <c r="Q187">
        <v>644.22872099999995</v>
      </c>
      <c r="R187">
        <v>2243.8146029999998</v>
      </c>
      <c r="S187" t="s">
        <v>6</v>
      </c>
      <c r="T187">
        <v>704.24826800000005</v>
      </c>
      <c r="U187">
        <v>2250.9782970000001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0.99835300000000005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1021.316234</v>
      </c>
      <c r="I188">
        <v>2997.427334</v>
      </c>
      <c r="J188" t="s">
        <v>3</v>
      </c>
      <c r="K188">
        <v>824.99980100000005</v>
      </c>
      <c r="L188">
        <v>2996.9267540000001</v>
      </c>
      <c r="M188" t="s">
        <v>4</v>
      </c>
      <c r="N188">
        <v>64.777745999999993</v>
      </c>
      <c r="O188">
        <v>4.8299999999999998E-4</v>
      </c>
      <c r="P188" t="s">
        <v>5</v>
      </c>
      <c r="Q188">
        <v>750.33686799999998</v>
      </c>
      <c r="R188">
        <v>2990.180832</v>
      </c>
      <c r="S188" t="s">
        <v>6</v>
      </c>
      <c r="T188">
        <v>820.35554100000002</v>
      </c>
      <c r="U188">
        <v>2999.4704230000002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0.99862899999999999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1166.367581</v>
      </c>
      <c r="I189">
        <v>3853.576607</v>
      </c>
      <c r="J189" t="s">
        <v>3</v>
      </c>
      <c r="K189">
        <v>942.00668599999995</v>
      </c>
      <c r="L189">
        <v>3852.919785</v>
      </c>
      <c r="M189" t="s">
        <v>4</v>
      </c>
      <c r="N189">
        <v>74.032531000000006</v>
      </c>
      <c r="O189">
        <v>5.62E-4</v>
      </c>
      <c r="P189" t="s">
        <v>5</v>
      </c>
      <c r="Q189">
        <v>856.67594699999995</v>
      </c>
      <c r="R189">
        <v>3843.8179110000001</v>
      </c>
      <c r="S189" t="s">
        <v>6</v>
      </c>
      <c r="T189">
        <v>936.69502599999998</v>
      </c>
      <c r="U189">
        <v>3855.6856680000001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0.99872099999999997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1312.3986399999999</v>
      </c>
      <c r="I190">
        <v>4733.3502600000002</v>
      </c>
      <c r="J190" t="s">
        <v>3</v>
      </c>
      <c r="K190">
        <v>1059.9930870000001</v>
      </c>
      <c r="L190">
        <v>4732.6368110000003</v>
      </c>
      <c r="M190" t="s">
        <v>4</v>
      </c>
      <c r="N190">
        <v>83.286513999999997</v>
      </c>
      <c r="O190">
        <v>6.7400000000000001E-4</v>
      </c>
      <c r="P190" t="s">
        <v>5</v>
      </c>
      <c r="Q190">
        <v>963.99217899999996</v>
      </c>
      <c r="R190">
        <v>4721.3480550000004</v>
      </c>
      <c r="S190" t="s">
        <v>6</v>
      </c>
      <c r="T190">
        <v>1054.013138</v>
      </c>
      <c r="U190">
        <v>4736.0109169999996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0.99887999999999999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1457.6552079999999</v>
      </c>
      <c r="I191">
        <v>5706.8645539999998</v>
      </c>
      <c r="J191" t="s">
        <v>3</v>
      </c>
      <c r="K191">
        <v>1177.2052200000001</v>
      </c>
      <c r="L191">
        <v>5706.0720510000001</v>
      </c>
      <c r="M191" t="s">
        <v>4</v>
      </c>
      <c r="N191">
        <v>92.540887999999995</v>
      </c>
      <c r="O191">
        <v>7.1299999999999998E-4</v>
      </c>
      <c r="P191" t="s">
        <v>5</v>
      </c>
      <c r="Q191">
        <v>1070.5068570000001</v>
      </c>
      <c r="R191">
        <v>5696.4935949999999</v>
      </c>
      <c r="S191" t="s">
        <v>6</v>
      </c>
      <c r="T191">
        <v>1170.528022</v>
      </c>
      <c r="U191">
        <v>5714.081545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0.99904099999999996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1605.7697439999999</v>
      </c>
      <c r="I192">
        <v>6414.52322</v>
      </c>
      <c r="J192" t="s">
        <v>3</v>
      </c>
      <c r="K192">
        <v>1297.275308</v>
      </c>
      <c r="L192">
        <v>6413.4643919999999</v>
      </c>
      <c r="M192" t="s">
        <v>4</v>
      </c>
      <c r="N192">
        <v>101.795346</v>
      </c>
      <c r="O192">
        <v>8.5899999999999995E-4</v>
      </c>
      <c r="P192" t="s">
        <v>5</v>
      </c>
      <c r="Q192">
        <v>1179.9062260000001</v>
      </c>
      <c r="R192">
        <v>6401.2168019999999</v>
      </c>
      <c r="S192" t="s">
        <v>6</v>
      </c>
      <c r="T192">
        <v>1289.932812</v>
      </c>
      <c r="U192">
        <v>6421.5720819999997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0.99916099999999997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1754.7624659999999</v>
      </c>
      <c r="I193">
        <v>7030.3257320000002</v>
      </c>
      <c r="J193" t="s">
        <v>3</v>
      </c>
      <c r="K193">
        <v>1418.2238789999999</v>
      </c>
      <c r="L193">
        <v>7029.1149150000001</v>
      </c>
      <c r="M193" t="s">
        <v>4</v>
      </c>
      <c r="N193">
        <v>111.050231</v>
      </c>
      <c r="O193">
        <v>9.9200000000000004E-4</v>
      </c>
      <c r="P193" t="s">
        <v>5</v>
      </c>
      <c r="Q193">
        <v>1290.182642</v>
      </c>
      <c r="R193">
        <v>7015.1345940000001</v>
      </c>
      <c r="S193" t="s">
        <v>6</v>
      </c>
      <c r="T193">
        <v>1410.2151899999999</v>
      </c>
      <c r="U193">
        <v>7037.8468190000003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0.99924100000000005</v>
      </c>
      <c r="AJ193">
        <v>9.9999999999999995E-7</v>
      </c>
      <c r="AK193" t="s">
        <v>12</v>
      </c>
      <c r="AL193">
        <v>2.74</v>
      </c>
      <c r="AM193">
        <v>367.87240000000003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1904.2265359999999</v>
      </c>
      <c r="I194">
        <v>7747.2167499999996</v>
      </c>
      <c r="J194" t="s">
        <v>3</v>
      </c>
      <c r="K194">
        <v>1539.64356</v>
      </c>
      <c r="L194">
        <v>7745.8407900000002</v>
      </c>
      <c r="M194" t="s">
        <v>4</v>
      </c>
      <c r="N194">
        <v>120.306263</v>
      </c>
      <c r="O194">
        <v>1.1249999999999999E-3</v>
      </c>
      <c r="P194" t="s">
        <v>5</v>
      </c>
      <c r="Q194">
        <v>1400.9330520000001</v>
      </c>
      <c r="R194">
        <v>7729.3431490000003</v>
      </c>
      <c r="S194" t="s">
        <v>6</v>
      </c>
      <c r="T194">
        <v>1530.970505</v>
      </c>
      <c r="U194">
        <v>7754.9589329999999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0.99924800000000003</v>
      </c>
      <c r="AJ194">
        <v>9.9999999999999995E-7</v>
      </c>
      <c r="AK194" t="s">
        <v>12</v>
      </c>
      <c r="AL194">
        <v>2.74</v>
      </c>
      <c r="AM194">
        <v>367.87240000000003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2054.1267899999998</v>
      </c>
      <c r="I195">
        <v>8473.0953769999996</v>
      </c>
      <c r="J195" t="s">
        <v>3</v>
      </c>
      <c r="K195">
        <v>1661.498452</v>
      </c>
      <c r="L195">
        <v>8471.6130009999997</v>
      </c>
      <c r="M195" t="s">
        <v>4</v>
      </c>
      <c r="N195">
        <v>129.56140199999999</v>
      </c>
      <c r="O195">
        <v>1.2179999999999999E-3</v>
      </c>
      <c r="P195" t="s">
        <v>5</v>
      </c>
      <c r="Q195">
        <v>1512.1145750000001</v>
      </c>
      <c r="R195">
        <v>8451.6123310000003</v>
      </c>
      <c r="S195" t="s">
        <v>6</v>
      </c>
      <c r="T195">
        <v>1652.1591410000001</v>
      </c>
      <c r="U195">
        <v>8479.7867200000001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0.99936000000000003</v>
      </c>
      <c r="AJ195">
        <v>0</v>
      </c>
      <c r="AK195" t="s">
        <v>12</v>
      </c>
      <c r="AL195">
        <v>2.74</v>
      </c>
      <c r="AM195">
        <v>367.87240000000003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2203.6351370000002</v>
      </c>
      <c r="I196">
        <v>9359.6478480000005</v>
      </c>
      <c r="J196" t="s">
        <v>3</v>
      </c>
      <c r="K196">
        <v>1782.9622609999999</v>
      </c>
      <c r="L196">
        <v>9357.8242090000003</v>
      </c>
      <c r="M196" t="s">
        <v>4</v>
      </c>
      <c r="N196">
        <v>138.81710699999999</v>
      </c>
      <c r="O196">
        <v>1.4809999999999999E-3</v>
      </c>
      <c r="P196" t="s">
        <v>5</v>
      </c>
      <c r="Q196">
        <v>1622.9056419999999</v>
      </c>
      <c r="R196">
        <v>9333.7256809999999</v>
      </c>
      <c r="S196" t="s">
        <v>6</v>
      </c>
      <c r="T196">
        <v>1772.9586569999999</v>
      </c>
      <c r="U196">
        <v>9365.496991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0.999386</v>
      </c>
      <c r="AJ196">
        <v>0</v>
      </c>
      <c r="AK196" t="s">
        <v>12</v>
      </c>
      <c r="AL196">
        <v>2.74</v>
      </c>
      <c r="AM196">
        <v>367.87240000000003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2352.921836</v>
      </c>
      <c r="I197">
        <v>10503.216154</v>
      </c>
      <c r="J197" t="s">
        <v>3</v>
      </c>
      <c r="K197">
        <v>1904.2040870000001</v>
      </c>
      <c r="L197">
        <v>10500.946722999999</v>
      </c>
      <c r="M197" t="s">
        <v>4</v>
      </c>
      <c r="N197">
        <v>148.07147699999999</v>
      </c>
      <c r="O197">
        <v>1.624E-3</v>
      </c>
      <c r="P197" t="s">
        <v>5</v>
      </c>
      <c r="Q197">
        <v>1733.477007</v>
      </c>
      <c r="R197">
        <v>10473.547946000001</v>
      </c>
      <c r="S197" t="s">
        <v>6</v>
      </c>
      <c r="T197">
        <v>1893.537141</v>
      </c>
      <c r="U197">
        <v>10508.678445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0.99941400000000002</v>
      </c>
      <c r="AJ197">
        <v>0</v>
      </c>
      <c r="AK197" t="s">
        <v>12</v>
      </c>
      <c r="AL197">
        <v>2.74</v>
      </c>
      <c r="AM197">
        <v>367.87240000000003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2502.0083589999999</v>
      </c>
      <c r="I198">
        <v>11943.398719999999</v>
      </c>
      <c r="J198" t="s">
        <v>3</v>
      </c>
      <c r="K198">
        <v>2025.2460080000001</v>
      </c>
      <c r="L198">
        <v>11940.877758000001</v>
      </c>
      <c r="M198" t="s">
        <v>4</v>
      </c>
      <c r="N198">
        <v>157.326121</v>
      </c>
      <c r="O198">
        <v>1.714E-3</v>
      </c>
      <c r="P198" t="s">
        <v>5</v>
      </c>
      <c r="Q198">
        <v>1843.846953</v>
      </c>
      <c r="R198">
        <v>11909.097306</v>
      </c>
      <c r="S198" t="s">
        <v>6</v>
      </c>
      <c r="T198">
        <v>2013.9135550000001</v>
      </c>
      <c r="U198">
        <v>11948.594247000001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0.99944599999999995</v>
      </c>
      <c r="AJ198">
        <v>0</v>
      </c>
      <c r="AK198" t="s">
        <v>12</v>
      </c>
      <c r="AL198">
        <v>2.74</v>
      </c>
      <c r="AM198">
        <v>367.87240000000003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2650.8667289999999</v>
      </c>
      <c r="I199">
        <v>13653.406099</v>
      </c>
      <c r="J199" t="s">
        <v>3</v>
      </c>
      <c r="K199">
        <v>2146.0596220000002</v>
      </c>
      <c r="L199">
        <v>13650.461259</v>
      </c>
      <c r="M199" t="s">
        <v>4</v>
      </c>
      <c r="N199">
        <v>166.58044599999999</v>
      </c>
      <c r="O199">
        <v>1.8799999999999999E-3</v>
      </c>
      <c r="P199" t="s">
        <v>5</v>
      </c>
      <c r="Q199">
        <v>1953.9536109999999</v>
      </c>
      <c r="R199">
        <v>13621.485764999999</v>
      </c>
      <c r="S199" t="s">
        <v>6</v>
      </c>
      <c r="T199">
        <v>2134.0287720000001</v>
      </c>
      <c r="U199">
        <v>13665.642646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0.99944699999999997</v>
      </c>
      <c r="AJ199">
        <v>0</v>
      </c>
      <c r="AK199" t="s">
        <v>12</v>
      </c>
      <c r="AL199">
        <v>2.74</v>
      </c>
      <c r="AM199">
        <v>367.87240000000003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2799.0451760000001</v>
      </c>
      <c r="I200">
        <v>15505.372094</v>
      </c>
      <c r="J200" t="s">
        <v>3</v>
      </c>
      <c r="K200">
        <v>2266.1756540000001</v>
      </c>
      <c r="L200">
        <v>15502.939512999999</v>
      </c>
      <c r="M200" t="s">
        <v>4</v>
      </c>
      <c r="N200">
        <v>175.83365000000001</v>
      </c>
      <c r="O200">
        <v>1.8010000000000001E-3</v>
      </c>
      <c r="P200" t="s">
        <v>5</v>
      </c>
      <c r="Q200">
        <v>2063.3943380000001</v>
      </c>
      <c r="R200">
        <v>15469.371902999999</v>
      </c>
      <c r="S200" t="s">
        <v>6</v>
      </c>
      <c r="T200">
        <v>2253.4798489999998</v>
      </c>
      <c r="U200">
        <v>15519.288965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0.99946400000000002</v>
      </c>
      <c r="AJ200">
        <v>0</v>
      </c>
      <c r="AK200" t="s">
        <v>12</v>
      </c>
      <c r="AL200">
        <v>2.74</v>
      </c>
      <c r="AM200">
        <v>367.87240000000003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2946.4503709999999</v>
      </c>
      <c r="I201">
        <v>17371.705440999998</v>
      </c>
      <c r="J201" t="s">
        <v>3</v>
      </c>
      <c r="K201">
        <v>2385.530698</v>
      </c>
      <c r="L201">
        <v>17370.102766</v>
      </c>
      <c r="M201" t="s">
        <v>4</v>
      </c>
      <c r="N201">
        <v>185.09291400000001</v>
      </c>
      <c r="O201">
        <v>3.813E-3</v>
      </c>
      <c r="P201" t="s">
        <v>5</v>
      </c>
      <c r="Q201">
        <v>2172.0707689999999</v>
      </c>
      <c r="R201">
        <v>17335.450832999999</v>
      </c>
      <c r="S201" t="s">
        <v>6</v>
      </c>
      <c r="T201">
        <v>2372.167363</v>
      </c>
      <c r="U201">
        <v>17387.398147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0.99948300000000001</v>
      </c>
      <c r="AJ201">
        <v>0</v>
      </c>
      <c r="AK201" t="s">
        <v>12</v>
      </c>
      <c r="AL201">
        <v>2.74</v>
      </c>
      <c r="AM201">
        <v>367.87240000000003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32.173402000000003</v>
      </c>
      <c r="I222">
        <v>4.2400000000000001E-4</v>
      </c>
      <c r="J222" t="s">
        <v>3</v>
      </c>
      <c r="K222">
        <v>1.895178</v>
      </c>
      <c r="L222">
        <v>9.0000000000000002E-6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64.077849999999998</v>
      </c>
      <c r="I223">
        <v>1.029E-3</v>
      </c>
      <c r="J223" t="s">
        <v>3</v>
      </c>
      <c r="K223">
        <v>3.7888220000000001</v>
      </c>
      <c r="L223">
        <v>1.9000000000000001E-5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95.981913000000006</v>
      </c>
      <c r="I224">
        <v>1.9480000000000001E-3</v>
      </c>
      <c r="J224" t="s">
        <v>3</v>
      </c>
      <c r="K224">
        <v>5.6816870000000002</v>
      </c>
      <c r="L224">
        <v>2.3E-5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127.885114</v>
      </c>
      <c r="I225">
        <v>3.0360000000000001E-3</v>
      </c>
      <c r="J225" t="s">
        <v>3</v>
      </c>
      <c r="K225">
        <v>7.5747359999999997</v>
      </c>
      <c r="L225">
        <v>3.1000000000000001E-5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159.78804299999999</v>
      </c>
      <c r="I226">
        <v>4.084E-3</v>
      </c>
      <c r="J226" t="s">
        <v>3</v>
      </c>
      <c r="K226">
        <v>9.4673970000000001</v>
      </c>
      <c r="L226">
        <v>4.3000000000000002E-5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191.690358</v>
      </c>
      <c r="I227">
        <v>5.4850000000000003E-3</v>
      </c>
      <c r="J227" t="s">
        <v>3</v>
      </c>
      <c r="K227">
        <v>11.361573999999999</v>
      </c>
      <c r="L227">
        <v>4.8999999999999998E-5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223.593065</v>
      </c>
      <c r="I228">
        <v>6.9459999999999999E-3</v>
      </c>
      <c r="J228" t="s">
        <v>3</v>
      </c>
      <c r="K228">
        <v>13.254849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255.49572800000001</v>
      </c>
      <c r="I229">
        <v>8.5920000000000007E-3</v>
      </c>
      <c r="J229" t="s">
        <v>3</v>
      </c>
      <c r="K229">
        <v>15.147797000000001</v>
      </c>
      <c r="L229">
        <v>8.3999999999999995E-5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287.39713899999998</v>
      </c>
      <c r="I230">
        <v>1.048E-2</v>
      </c>
      <c r="J230" t="s">
        <v>3</v>
      </c>
      <c r="K230">
        <v>17.041843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319.29748499999999</v>
      </c>
      <c r="I231">
        <v>1.2452E-2</v>
      </c>
      <c r="J231" t="s">
        <v>3</v>
      </c>
      <c r="K231">
        <v>18.935123999999998</v>
      </c>
      <c r="L231">
        <v>1.1E-4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351.19979599999999</v>
      </c>
      <c r="I232">
        <v>1.4813E-2</v>
      </c>
      <c r="J232" t="s">
        <v>3</v>
      </c>
      <c r="K232">
        <v>20.828323999999999</v>
      </c>
      <c r="L232">
        <v>1.2799999999999999E-4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383.10141499999997</v>
      </c>
      <c r="I233">
        <v>1.7489000000000001E-2</v>
      </c>
      <c r="J233" t="s">
        <v>3</v>
      </c>
      <c r="K233">
        <v>22.721954</v>
      </c>
      <c r="L233">
        <v>1.5200000000000001E-4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415.00273700000002</v>
      </c>
      <c r="I234">
        <v>2.0479000000000001E-2</v>
      </c>
      <c r="J234" t="s">
        <v>3</v>
      </c>
      <c r="K234">
        <v>24.615174</v>
      </c>
      <c r="L234">
        <v>1.66E-4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446.90300100000002</v>
      </c>
      <c r="I235">
        <v>2.3451E-2</v>
      </c>
      <c r="J235" t="s">
        <v>3</v>
      </c>
      <c r="K235">
        <v>26.508374</v>
      </c>
      <c r="L235">
        <v>1.8900000000000001E-4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478.803358</v>
      </c>
      <c r="I236">
        <v>2.7269999999999999E-2</v>
      </c>
      <c r="J236" t="s">
        <v>3</v>
      </c>
      <c r="K236">
        <v>28.402045000000001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510.70419800000002</v>
      </c>
      <c r="I237">
        <v>3.0644000000000001E-2</v>
      </c>
      <c r="J237" t="s">
        <v>3</v>
      </c>
      <c r="K237">
        <v>30.294753</v>
      </c>
      <c r="L237">
        <v>2.22E-4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542.60643700000003</v>
      </c>
      <c r="I238">
        <v>3.4257000000000003E-2</v>
      </c>
      <c r="J238" t="s">
        <v>3</v>
      </c>
      <c r="K238">
        <v>32.188178999999998</v>
      </c>
      <c r="L238">
        <v>2.42E-4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574.508285</v>
      </c>
      <c r="I239">
        <v>3.8492999999999999E-2</v>
      </c>
      <c r="J239" t="s">
        <v>3</v>
      </c>
      <c r="K239">
        <v>34.082061000000003</v>
      </c>
      <c r="L239">
        <v>2.6699999999999998E-4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606.40916000000004</v>
      </c>
      <c r="I240">
        <v>4.2377999999999999E-2</v>
      </c>
      <c r="J240" t="s">
        <v>3</v>
      </c>
      <c r="K240">
        <v>35.975144999999998</v>
      </c>
      <c r="L240">
        <v>2.9700000000000001E-4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638.309437</v>
      </c>
      <c r="I241">
        <v>4.6700999999999999E-2</v>
      </c>
      <c r="J241" t="s">
        <v>3</v>
      </c>
      <c r="K241">
        <v>37.868884000000001</v>
      </c>
      <c r="L241">
        <v>3.1300000000000002E-4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31.809082</v>
      </c>
      <c r="I242">
        <v>2.5599999999999999E-4</v>
      </c>
      <c r="J242" t="s">
        <v>3</v>
      </c>
      <c r="K242">
        <v>1.864581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63.668165999999999</v>
      </c>
      <c r="I243">
        <v>4.84E-4</v>
      </c>
      <c r="J243" t="s">
        <v>3</v>
      </c>
      <c r="K243">
        <v>3.7293280000000002</v>
      </c>
      <c r="L243">
        <v>1.7E-5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95.528271000000004</v>
      </c>
      <c r="I244">
        <v>7.2999999999999996E-4</v>
      </c>
      <c r="J244" t="s">
        <v>3</v>
      </c>
      <c r="K244">
        <v>5.5944609999999999</v>
      </c>
      <c r="L244">
        <v>1.9000000000000001E-5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127.38823600000001</v>
      </c>
      <c r="I245">
        <v>1.01E-3</v>
      </c>
      <c r="J245" t="s">
        <v>3</v>
      </c>
      <c r="K245">
        <v>7.459327</v>
      </c>
      <c r="L245">
        <v>2.6999999999999999E-5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159.246925</v>
      </c>
      <c r="I246">
        <v>1.3060000000000001E-3</v>
      </c>
      <c r="J246" t="s">
        <v>3</v>
      </c>
      <c r="K246">
        <v>9.3240890000000007</v>
      </c>
      <c r="L246">
        <v>4.1E-5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191.10563200000001</v>
      </c>
      <c r="I247">
        <v>1.4040000000000001E-3</v>
      </c>
      <c r="J247" t="s">
        <v>3</v>
      </c>
      <c r="K247">
        <v>11.18887</v>
      </c>
      <c r="L247">
        <v>4.5000000000000003E-5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222.963335</v>
      </c>
      <c r="I248">
        <v>1.5250000000000001E-3</v>
      </c>
      <c r="J248" t="s">
        <v>3</v>
      </c>
      <c r="K248">
        <v>13.052913999999999</v>
      </c>
      <c r="L248">
        <v>4.8999999999999998E-5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254.82043999999999</v>
      </c>
      <c r="I249">
        <v>1.557E-3</v>
      </c>
      <c r="J249" t="s">
        <v>3</v>
      </c>
      <c r="K249">
        <v>14.916651</v>
      </c>
      <c r="L249">
        <v>5.8999999999999998E-5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286.67886299999998</v>
      </c>
      <c r="I250">
        <v>1.652E-3</v>
      </c>
      <c r="J250" t="s">
        <v>3</v>
      </c>
      <c r="K250">
        <v>16.781891000000002</v>
      </c>
      <c r="L250">
        <v>7.1000000000000005E-5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318.53758099999999</v>
      </c>
      <c r="I251">
        <v>1.771E-3</v>
      </c>
      <c r="J251" t="s">
        <v>3</v>
      </c>
      <c r="K251">
        <v>18.646609000000002</v>
      </c>
      <c r="L251">
        <v>8.3999999999999995E-5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350.39569299999999</v>
      </c>
      <c r="I252">
        <v>1.895E-3</v>
      </c>
      <c r="J252" t="s">
        <v>3</v>
      </c>
      <c r="K252">
        <v>20.510611000000001</v>
      </c>
      <c r="L252">
        <v>9.7E-5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382.25311599999998</v>
      </c>
      <c r="I253">
        <v>1.931E-3</v>
      </c>
      <c r="J253" t="s">
        <v>3</v>
      </c>
      <c r="K253">
        <v>22.375022000000001</v>
      </c>
      <c r="L253">
        <v>1.02E-4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414.11170299999998</v>
      </c>
      <c r="I254">
        <v>2.111E-3</v>
      </c>
      <c r="J254" t="s">
        <v>3</v>
      </c>
      <c r="K254">
        <v>24.239822</v>
      </c>
      <c r="L254">
        <v>1.25E-4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445.96933799999999</v>
      </c>
      <c r="I255">
        <v>2.343E-3</v>
      </c>
      <c r="J255" t="s">
        <v>3</v>
      </c>
      <c r="K255">
        <v>26.104111</v>
      </c>
      <c r="L255">
        <v>1.5699999999999999E-4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477.82708300000002</v>
      </c>
      <c r="I256">
        <v>2.4190000000000001E-3</v>
      </c>
      <c r="J256" t="s">
        <v>3</v>
      </c>
      <c r="K256">
        <v>27.968952000000002</v>
      </c>
      <c r="L256">
        <v>1.74E-4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509.72844700000002</v>
      </c>
      <c r="I257">
        <v>4.0368000000000001E-2</v>
      </c>
      <c r="J257" t="s">
        <v>3</v>
      </c>
      <c r="K257">
        <v>29.834078999999999</v>
      </c>
      <c r="L257">
        <v>1.7699999999999999E-4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541.60205599999995</v>
      </c>
      <c r="I258">
        <v>5.3080000000000002E-2</v>
      </c>
      <c r="J258" t="s">
        <v>3</v>
      </c>
      <c r="K258">
        <v>31.697998999999999</v>
      </c>
      <c r="L258">
        <v>1.9799999999999999E-4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573.46130900000003</v>
      </c>
      <c r="I259">
        <v>5.2458999999999999E-2</v>
      </c>
      <c r="J259" t="s">
        <v>3</v>
      </c>
      <c r="K259">
        <v>33.562336999999999</v>
      </c>
      <c r="L259">
        <v>2.1699999999999999E-4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605.31879800000002</v>
      </c>
      <c r="I260">
        <v>5.2554999999999998E-2</v>
      </c>
      <c r="J260" t="s">
        <v>3</v>
      </c>
      <c r="K260">
        <v>35.427145000000003</v>
      </c>
      <c r="L260">
        <v>2.4600000000000002E-4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637.17649800000004</v>
      </c>
      <c r="I261">
        <v>5.2195999999999999E-2</v>
      </c>
      <c r="J261" t="s">
        <v>3</v>
      </c>
      <c r="K261">
        <v>37.291912000000004</v>
      </c>
      <c r="L261">
        <v>2.3900000000000001E-4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39.913513000000002</v>
      </c>
      <c r="I262">
        <v>2.1704000000000001E-2</v>
      </c>
      <c r="J262" t="s">
        <v>3</v>
      </c>
      <c r="K262">
        <v>10.451579000000001</v>
      </c>
      <c r="L262">
        <v>8.2000000000000001E-5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79.820740999999998</v>
      </c>
      <c r="I263">
        <v>8.4217E-2</v>
      </c>
      <c r="J263" t="s">
        <v>3</v>
      </c>
      <c r="K263">
        <v>20.906962</v>
      </c>
      <c r="L263">
        <v>3.1300000000000002E-4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119.728827</v>
      </c>
      <c r="I264">
        <v>0.18881500000000001</v>
      </c>
      <c r="J264" t="s">
        <v>3</v>
      </c>
      <c r="K264">
        <v>31.365614000000001</v>
      </c>
      <c r="L264">
        <v>6.7599999999999995E-4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159.64159799999999</v>
      </c>
      <c r="I265">
        <v>0.33968100000000001</v>
      </c>
      <c r="J265" t="s">
        <v>3</v>
      </c>
      <c r="K265">
        <v>41.828406999999999</v>
      </c>
      <c r="L265">
        <v>1.261E-3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199.556366</v>
      </c>
      <c r="I266">
        <v>0.52948300000000004</v>
      </c>
      <c r="J266" t="s">
        <v>3</v>
      </c>
      <c r="K266">
        <v>52.291812999999998</v>
      </c>
      <c r="L266">
        <v>1.9759999999999999E-3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239.468175</v>
      </c>
      <c r="I267">
        <v>0.75993599999999994</v>
      </c>
      <c r="J267" t="s">
        <v>3</v>
      </c>
      <c r="K267">
        <v>62.756059</v>
      </c>
      <c r="L267">
        <v>2.8830000000000001E-3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279.38444099999998</v>
      </c>
      <c r="I268">
        <v>1.0345660000000001</v>
      </c>
      <c r="J268" t="s">
        <v>3</v>
      </c>
      <c r="K268">
        <v>73.220540999999997</v>
      </c>
      <c r="L268">
        <v>3.9220000000000001E-3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319.29932700000001</v>
      </c>
      <c r="I269">
        <v>1.343237</v>
      </c>
      <c r="J269" t="s">
        <v>3</v>
      </c>
      <c r="K269">
        <v>83.685288999999997</v>
      </c>
      <c r="L269">
        <v>4.9439999999999996E-3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359.21630199999998</v>
      </c>
      <c r="I270">
        <v>1.6938029999999999</v>
      </c>
      <c r="J270" t="s">
        <v>3</v>
      </c>
      <c r="K270">
        <v>94.150955999999994</v>
      </c>
      <c r="L270">
        <v>6.143E-3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399.12925100000001</v>
      </c>
      <c r="I271">
        <v>2.088508</v>
      </c>
      <c r="J271" t="s">
        <v>3</v>
      </c>
      <c r="K271">
        <v>104.61590700000001</v>
      </c>
      <c r="L271">
        <v>7.639E-3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439.04335300000002</v>
      </c>
      <c r="I272">
        <v>2.520489</v>
      </c>
      <c r="J272" t="s">
        <v>3</v>
      </c>
      <c r="K272">
        <v>115.080961</v>
      </c>
      <c r="L272">
        <v>9.2510000000000005E-3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478.95872800000001</v>
      </c>
      <c r="I273">
        <v>3.00691</v>
      </c>
      <c r="J273" t="s">
        <v>3</v>
      </c>
      <c r="K273">
        <v>125.546628</v>
      </c>
      <c r="L273">
        <v>1.1098999999999999E-2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518.87415999999996</v>
      </c>
      <c r="I274">
        <v>3.5193159999999999</v>
      </c>
      <c r="J274" t="s">
        <v>3</v>
      </c>
      <c r="K274">
        <v>136.013003</v>
      </c>
      <c r="L274">
        <v>1.3285999999999999E-2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558.78616099999999</v>
      </c>
      <c r="I275">
        <v>4.0778369999999997</v>
      </c>
      <c r="J275" t="s">
        <v>3</v>
      </c>
      <c r="K275">
        <v>146.47996699999999</v>
      </c>
      <c r="L275">
        <v>1.5558000000000001E-2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598.70585900000003</v>
      </c>
      <c r="I276">
        <v>4.6847269999999996</v>
      </c>
      <c r="J276" t="s">
        <v>3</v>
      </c>
      <c r="K276">
        <v>156.946664</v>
      </c>
      <c r="L276">
        <v>1.7925E-2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638.622704</v>
      </c>
      <c r="I277">
        <v>5.3337409999999998</v>
      </c>
      <c r="J277" t="s">
        <v>3</v>
      </c>
      <c r="K277">
        <v>167.41477900000001</v>
      </c>
      <c r="L277">
        <v>2.0341000000000001E-2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678.54154900000003</v>
      </c>
      <c r="I278">
        <v>6.0169980000000001</v>
      </c>
      <c r="J278" t="s">
        <v>3</v>
      </c>
      <c r="K278">
        <v>177.88307399999999</v>
      </c>
      <c r="L278">
        <v>2.2752999999999999E-2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718.45928200000003</v>
      </c>
      <c r="I279">
        <v>6.7452240000000003</v>
      </c>
      <c r="J279" t="s">
        <v>3</v>
      </c>
      <c r="K279">
        <v>188.35347200000001</v>
      </c>
      <c r="L279">
        <v>2.5481E-2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758.37843999999996</v>
      </c>
      <c r="I280">
        <v>7.5101440000000004</v>
      </c>
      <c r="J280" t="s">
        <v>3</v>
      </c>
      <c r="K280">
        <v>198.82312200000001</v>
      </c>
      <c r="L280">
        <v>2.8292000000000001E-2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798.29837899999995</v>
      </c>
      <c r="I281">
        <v>8.3284789999999997</v>
      </c>
      <c r="J281" t="s">
        <v>3</v>
      </c>
      <c r="K281">
        <v>209.29388900000001</v>
      </c>
      <c r="L281">
        <v>3.1421999999999999E-2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40.332697000000003</v>
      </c>
      <c r="I282">
        <v>4.5100000000000001E-4</v>
      </c>
      <c r="J282" t="s">
        <v>3</v>
      </c>
      <c r="K282">
        <v>10.384361999999999</v>
      </c>
      <c r="L282">
        <v>8.2000000000000001E-5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80.645838999999995</v>
      </c>
      <c r="I283">
        <v>9.4700000000000003E-4</v>
      </c>
      <c r="J283" t="s">
        <v>3</v>
      </c>
      <c r="K283">
        <v>20.764673999999999</v>
      </c>
      <c r="L283">
        <v>1.06E-4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121.001029</v>
      </c>
      <c r="I284">
        <v>1.3730000000000001E-3</v>
      </c>
      <c r="J284" t="s">
        <v>3</v>
      </c>
      <c r="K284">
        <v>31.146225999999999</v>
      </c>
      <c r="L284">
        <v>9.5000000000000005E-5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161.339721</v>
      </c>
      <c r="I285">
        <v>1.7110000000000001E-3</v>
      </c>
      <c r="J285" t="s">
        <v>3</v>
      </c>
      <c r="K285">
        <v>41.526978999999997</v>
      </c>
      <c r="L285">
        <v>1.03E-4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201.66092399999999</v>
      </c>
      <c r="I286">
        <v>2.1519999999999998E-3</v>
      </c>
      <c r="J286" t="s">
        <v>3</v>
      </c>
      <c r="K286">
        <v>51.907977000000002</v>
      </c>
      <c r="L286">
        <v>9.7999999999999997E-5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241.969379</v>
      </c>
      <c r="I287">
        <v>2.1540000000000001E-3</v>
      </c>
      <c r="J287" t="s">
        <v>3</v>
      </c>
      <c r="K287">
        <v>62.288710000000002</v>
      </c>
      <c r="L287">
        <v>1.01E-4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282.32422100000002</v>
      </c>
      <c r="I288">
        <v>2.1489999999999999E-3</v>
      </c>
      <c r="J288" t="s">
        <v>3</v>
      </c>
      <c r="K288">
        <v>72.670147</v>
      </c>
      <c r="L288">
        <v>1.2799999999999999E-4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322.66355900000002</v>
      </c>
      <c r="I289">
        <v>2.477E-3</v>
      </c>
      <c r="J289" t="s">
        <v>3</v>
      </c>
      <c r="K289">
        <v>83.051123000000004</v>
      </c>
      <c r="L289">
        <v>1.4300000000000001E-4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362.98398400000002</v>
      </c>
      <c r="I290">
        <v>2.784E-3</v>
      </c>
      <c r="J290" t="s">
        <v>3</v>
      </c>
      <c r="K290">
        <v>93.433430999999999</v>
      </c>
      <c r="L290">
        <v>1.8000000000000001E-4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403.29258099999998</v>
      </c>
      <c r="I291">
        <v>2.7989999999999998E-3</v>
      </c>
      <c r="J291" t="s">
        <v>3</v>
      </c>
      <c r="K291">
        <v>103.814142</v>
      </c>
      <c r="L291">
        <v>1.75E-4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443.64565800000003</v>
      </c>
      <c r="I292">
        <v>2.9380000000000001E-3</v>
      </c>
      <c r="J292" t="s">
        <v>3</v>
      </c>
      <c r="K292">
        <v>114.19501700000001</v>
      </c>
      <c r="L292">
        <v>1.8799999999999999E-4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483.98126200000002</v>
      </c>
      <c r="I293">
        <v>3.2529999999999998E-3</v>
      </c>
      <c r="J293" t="s">
        <v>3</v>
      </c>
      <c r="K293">
        <v>124.575256</v>
      </c>
      <c r="L293">
        <v>2.1599999999999999E-4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524.33824700000002</v>
      </c>
      <c r="I294">
        <v>3.1636999999999998E-2</v>
      </c>
      <c r="J294" t="s">
        <v>3</v>
      </c>
      <c r="K294">
        <v>134.96186599999999</v>
      </c>
      <c r="L294">
        <v>2.264E-3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564.64654399999995</v>
      </c>
      <c r="I295">
        <v>3.2563000000000002E-2</v>
      </c>
      <c r="J295" t="s">
        <v>3</v>
      </c>
      <c r="K295">
        <v>145.34283600000001</v>
      </c>
      <c r="L295">
        <v>2.3259999999999999E-3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605.00123499999995</v>
      </c>
      <c r="I296">
        <v>3.3596000000000001E-2</v>
      </c>
      <c r="J296" t="s">
        <v>3</v>
      </c>
      <c r="K296">
        <v>155.724481</v>
      </c>
      <c r="L296">
        <v>2.428E-3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645.33789300000001</v>
      </c>
      <c r="I297">
        <v>3.3471000000000001E-2</v>
      </c>
      <c r="J297" t="s">
        <v>3</v>
      </c>
      <c r="K297">
        <v>166.10530700000001</v>
      </c>
      <c r="L297">
        <v>2.444E-3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685.655531</v>
      </c>
      <c r="I298">
        <v>3.3869000000000003E-2</v>
      </c>
      <c r="J298" t="s">
        <v>3</v>
      </c>
      <c r="K298">
        <v>176.48633899999999</v>
      </c>
      <c r="L298">
        <v>2.516E-3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725.963573</v>
      </c>
      <c r="I299">
        <v>3.4096000000000001E-2</v>
      </c>
      <c r="J299" t="s">
        <v>3</v>
      </c>
      <c r="K299">
        <v>186.86734899999999</v>
      </c>
      <c r="L299">
        <v>2.581E-3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766.31913499999996</v>
      </c>
      <c r="I300">
        <v>3.4915000000000002E-2</v>
      </c>
      <c r="J300" t="s">
        <v>3</v>
      </c>
      <c r="K300">
        <v>197.24842100000001</v>
      </c>
      <c r="L300">
        <v>2.5920000000000001E-3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806.65520300000003</v>
      </c>
      <c r="I301">
        <v>3.4761E-2</v>
      </c>
      <c r="J301" t="s">
        <v>3</v>
      </c>
      <c r="K301">
        <v>207.62796</v>
      </c>
      <c r="L301">
        <v>2.6459999999999999E-3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43.691479999999999</v>
      </c>
      <c r="I302">
        <v>1.158E-3</v>
      </c>
      <c r="J302" t="s">
        <v>3</v>
      </c>
      <c r="K302">
        <v>10.404495000000001</v>
      </c>
      <c r="L302">
        <v>8.3999999999999995E-5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86.896878999999998</v>
      </c>
      <c r="I303">
        <v>3.673E-3</v>
      </c>
      <c r="J303" t="s">
        <v>3</v>
      </c>
      <c r="K303">
        <v>20.810421000000002</v>
      </c>
      <c r="L303">
        <v>3.1700000000000001E-4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130.10646</v>
      </c>
      <c r="I304">
        <v>8.012E-3</v>
      </c>
      <c r="J304" t="s">
        <v>3</v>
      </c>
      <c r="K304">
        <v>31.220094</v>
      </c>
      <c r="L304">
        <v>6.7900000000000002E-4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173.316721</v>
      </c>
      <c r="I305">
        <v>1.4045999999999999E-2</v>
      </c>
      <c r="J305" t="s">
        <v>3</v>
      </c>
      <c r="K305">
        <v>41.633781999999997</v>
      </c>
      <c r="L305">
        <v>1.204E-3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216.529155</v>
      </c>
      <c r="I306">
        <v>2.1843000000000001E-2</v>
      </c>
      <c r="J306" t="s">
        <v>3</v>
      </c>
      <c r="K306">
        <v>52.048493999999998</v>
      </c>
      <c r="L306">
        <v>1.9189999999999999E-3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259.74030399999998</v>
      </c>
      <c r="I307">
        <v>3.0727000000000001E-2</v>
      </c>
      <c r="J307" t="s">
        <v>3</v>
      </c>
      <c r="K307">
        <v>62.462530000000001</v>
      </c>
      <c r="L307">
        <v>2.643E-3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302.95077500000002</v>
      </c>
      <c r="I308">
        <v>4.1029999999999997E-2</v>
      </c>
      <c r="J308" t="s">
        <v>3</v>
      </c>
      <c r="K308">
        <v>72.877245000000002</v>
      </c>
      <c r="L308">
        <v>3.5360000000000001E-3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346.16160200000002</v>
      </c>
      <c r="I309">
        <v>5.3553999999999997E-2</v>
      </c>
      <c r="J309" t="s">
        <v>3</v>
      </c>
      <c r="K309">
        <v>83.292535000000001</v>
      </c>
      <c r="L309">
        <v>4.6420000000000003E-3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389.37178699999998</v>
      </c>
      <c r="I310">
        <v>6.7422999999999997E-2</v>
      </c>
      <c r="J310" t="s">
        <v>3</v>
      </c>
      <c r="K310">
        <v>93.707948999999999</v>
      </c>
      <c r="L310">
        <v>5.7949999999999998E-3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432.58441399999998</v>
      </c>
      <c r="I311">
        <v>8.3252999999999994E-2</v>
      </c>
      <c r="J311" t="s">
        <v>3</v>
      </c>
      <c r="K311">
        <v>104.123631</v>
      </c>
      <c r="L311">
        <v>7.0540000000000004E-3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475.79618499999998</v>
      </c>
      <c r="I312">
        <v>0.10149900000000001</v>
      </c>
      <c r="J312" t="s">
        <v>3</v>
      </c>
      <c r="K312">
        <v>114.54004999999999</v>
      </c>
      <c r="L312">
        <v>8.6479999999999994E-3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519.00840100000005</v>
      </c>
      <c r="I313">
        <v>0.12045699999999999</v>
      </c>
      <c r="J313" t="s">
        <v>3</v>
      </c>
      <c r="K313">
        <v>124.955934</v>
      </c>
      <c r="L313">
        <v>1.0374E-2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562.22194200000001</v>
      </c>
      <c r="I314">
        <v>0.141566</v>
      </c>
      <c r="J314" t="s">
        <v>3</v>
      </c>
      <c r="K314">
        <v>135.37238500000001</v>
      </c>
      <c r="L314">
        <v>1.2107E-2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605.43553499999996</v>
      </c>
      <c r="I315">
        <v>0.16522200000000001</v>
      </c>
      <c r="J315" t="s">
        <v>3</v>
      </c>
      <c r="K315">
        <v>145.789491</v>
      </c>
      <c r="L315">
        <v>1.4104999999999999E-2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648.64998300000002</v>
      </c>
      <c r="I316">
        <v>0.18708900000000001</v>
      </c>
      <c r="J316" t="s">
        <v>3</v>
      </c>
      <c r="K316">
        <v>156.20714899999999</v>
      </c>
      <c r="L316">
        <v>1.6241999999999999E-2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691.86498900000004</v>
      </c>
      <c r="I317">
        <v>0.21221200000000001</v>
      </c>
      <c r="J317" t="s">
        <v>3</v>
      </c>
      <c r="K317">
        <v>166.62566899999999</v>
      </c>
      <c r="L317">
        <v>1.8492000000000001E-2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735.07941000000005</v>
      </c>
      <c r="I318">
        <v>0.23730100000000001</v>
      </c>
      <c r="J318" t="s">
        <v>3</v>
      </c>
      <c r="K318">
        <v>177.04437200000001</v>
      </c>
      <c r="L318">
        <v>2.0861999999999999E-2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778.296201</v>
      </c>
      <c r="I319">
        <v>0.26597599999999999</v>
      </c>
      <c r="J319" t="s">
        <v>3</v>
      </c>
      <c r="K319">
        <v>187.465225</v>
      </c>
      <c r="L319">
        <v>2.3399E-2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821.51425700000004</v>
      </c>
      <c r="I320">
        <v>0.29389100000000001</v>
      </c>
      <c r="J320" t="s">
        <v>3</v>
      </c>
      <c r="K320">
        <v>197.88496900000001</v>
      </c>
      <c r="L320">
        <v>2.5645000000000001E-2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864.73179800000003</v>
      </c>
      <c r="I321">
        <v>0.324907</v>
      </c>
      <c r="J321" t="s">
        <v>3</v>
      </c>
      <c r="K321">
        <v>208.306094</v>
      </c>
      <c r="L321">
        <v>2.8589E-2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192.95754199999999</v>
      </c>
      <c r="I322">
        <v>250.553348</v>
      </c>
      <c r="J322" t="s">
        <v>3</v>
      </c>
      <c r="K322">
        <v>189.331684</v>
      </c>
      <c r="L322">
        <v>241.100978</v>
      </c>
      <c r="M322" t="s">
        <v>4</v>
      </c>
      <c r="N322">
        <v>1.390779</v>
      </c>
      <c r="O322">
        <v>1.3897E-2</v>
      </c>
      <c r="P322" t="s">
        <v>5</v>
      </c>
      <c r="Q322">
        <v>57.618582000000004</v>
      </c>
      <c r="R322">
        <v>23.112926999999999</v>
      </c>
      <c r="S322" t="s">
        <v>6</v>
      </c>
      <c r="T322">
        <v>9.9583709999999996</v>
      </c>
      <c r="U322">
        <v>0.65206699999999995</v>
      </c>
      <c r="V322" t="s">
        <v>7</v>
      </c>
      <c r="W322">
        <v>9.3262769999999993</v>
      </c>
      <c r="X322">
        <v>0.567326</v>
      </c>
      <c r="Y322" t="s">
        <v>8</v>
      </c>
      <c r="Z322">
        <v>10.926973</v>
      </c>
      <c r="AA322">
        <v>1.9386620000000001</v>
      </c>
      <c r="AB322" t="s">
        <v>9</v>
      </c>
      <c r="AC322">
        <v>111.921324</v>
      </c>
      <c r="AD322">
        <v>89.431450999999996</v>
      </c>
      <c r="AE322" t="s">
        <v>10</v>
      </c>
      <c r="AF322">
        <v>1.2329999999999999E-3</v>
      </c>
      <c r="AG322">
        <v>0</v>
      </c>
      <c r="AH322" t="s">
        <v>11</v>
      </c>
      <c r="AI322">
        <v>0.99643199999999998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384.60253899999998</v>
      </c>
      <c r="I323">
        <v>980.17765399999996</v>
      </c>
      <c r="J323" t="s">
        <v>3</v>
      </c>
      <c r="K323">
        <v>377.37208800000002</v>
      </c>
      <c r="L323">
        <v>943.08819900000003</v>
      </c>
      <c r="M323" t="s">
        <v>4</v>
      </c>
      <c r="N323">
        <v>2.80341</v>
      </c>
      <c r="O323">
        <v>0.11797100000000001</v>
      </c>
      <c r="P323" t="s">
        <v>5</v>
      </c>
      <c r="Q323">
        <v>114.76340500000001</v>
      </c>
      <c r="R323">
        <v>89.242739</v>
      </c>
      <c r="S323" t="s">
        <v>6</v>
      </c>
      <c r="T323">
        <v>19.863309999999998</v>
      </c>
      <c r="U323">
        <v>2.517074</v>
      </c>
      <c r="V323" t="s">
        <v>7</v>
      </c>
      <c r="W323">
        <v>18.612196999999998</v>
      </c>
      <c r="X323">
        <v>2.165565</v>
      </c>
      <c r="Y323" t="s">
        <v>8</v>
      </c>
      <c r="Z323">
        <v>21.858635</v>
      </c>
      <c r="AA323">
        <v>9.5878689999999995</v>
      </c>
      <c r="AB323" t="s">
        <v>9</v>
      </c>
      <c r="AC323">
        <v>223.20177000000001</v>
      </c>
      <c r="AD323">
        <v>342.56721700000003</v>
      </c>
      <c r="AE323" t="s">
        <v>10</v>
      </c>
      <c r="AF323">
        <v>1.2310000000000001E-3</v>
      </c>
      <c r="AG323">
        <v>0</v>
      </c>
      <c r="AH323" t="s">
        <v>11</v>
      </c>
      <c r="AI323">
        <v>0.99684300000000003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576.37889600000005</v>
      </c>
      <c r="I324">
        <v>2064.267758</v>
      </c>
      <c r="J324" t="s">
        <v>3</v>
      </c>
      <c r="K324">
        <v>565.54490399999997</v>
      </c>
      <c r="L324">
        <v>1986.448498</v>
      </c>
      <c r="M324" t="s">
        <v>4</v>
      </c>
      <c r="N324">
        <v>4.1873230000000001</v>
      </c>
      <c r="O324">
        <v>0.18526899999999999</v>
      </c>
      <c r="P324" t="s">
        <v>5</v>
      </c>
      <c r="Q324">
        <v>172.06841</v>
      </c>
      <c r="R324">
        <v>191.00631799999999</v>
      </c>
      <c r="S324" t="s">
        <v>6</v>
      </c>
      <c r="T324">
        <v>29.783072000000001</v>
      </c>
      <c r="U324">
        <v>5.2780019999999999</v>
      </c>
      <c r="V324" t="s">
        <v>7</v>
      </c>
      <c r="W324">
        <v>27.906421000000002</v>
      </c>
      <c r="X324">
        <v>4.4847979999999996</v>
      </c>
      <c r="Y324" t="s">
        <v>8</v>
      </c>
      <c r="Z324">
        <v>32.896332999999998</v>
      </c>
      <c r="AA324">
        <v>23.639845000000001</v>
      </c>
      <c r="AB324" t="s">
        <v>9</v>
      </c>
      <c r="AC324">
        <v>334.46055899999999</v>
      </c>
      <c r="AD324">
        <v>717.69489599999997</v>
      </c>
      <c r="AE324" t="s">
        <v>10</v>
      </c>
      <c r="AF324">
        <v>1.2310000000000001E-3</v>
      </c>
      <c r="AG324">
        <v>0</v>
      </c>
      <c r="AH324" t="s">
        <v>11</v>
      </c>
      <c r="AI324">
        <v>0.99717199999999995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768.111085</v>
      </c>
      <c r="I325">
        <v>3409.4195279999999</v>
      </c>
      <c r="J325" t="s">
        <v>3</v>
      </c>
      <c r="K325">
        <v>753.66950199999997</v>
      </c>
      <c r="L325">
        <v>3281.9407150000002</v>
      </c>
      <c r="M325" t="s">
        <v>4</v>
      </c>
      <c r="N325">
        <v>5.6859099999999998</v>
      </c>
      <c r="O325">
        <v>1.1896949999999999</v>
      </c>
      <c r="P325" t="s">
        <v>5</v>
      </c>
      <c r="Q325">
        <v>229.32585599999999</v>
      </c>
      <c r="R325">
        <v>317.10766000000001</v>
      </c>
      <c r="S325" t="s">
        <v>6</v>
      </c>
      <c r="T325">
        <v>39.701633000000001</v>
      </c>
      <c r="U325">
        <v>8.6235199999999992</v>
      </c>
      <c r="V325" t="s">
        <v>7</v>
      </c>
      <c r="W325">
        <v>37.245144000000003</v>
      </c>
      <c r="X325">
        <v>7.7106070000000004</v>
      </c>
      <c r="Y325" t="s">
        <v>8</v>
      </c>
      <c r="Z325">
        <v>43.836454000000003</v>
      </c>
      <c r="AA325">
        <v>41.203325</v>
      </c>
      <c r="AB325" t="s">
        <v>9</v>
      </c>
      <c r="AC325">
        <v>445.59979199999998</v>
      </c>
      <c r="AD325">
        <v>1163.503663</v>
      </c>
      <c r="AE325" t="s">
        <v>10</v>
      </c>
      <c r="AF325">
        <v>1.23E-3</v>
      </c>
      <c r="AG325">
        <v>0</v>
      </c>
      <c r="AH325" t="s">
        <v>11</v>
      </c>
      <c r="AI325">
        <v>0.99753800000000004</v>
      </c>
      <c r="AJ325">
        <v>3.0000000000000001E-6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959.641841</v>
      </c>
      <c r="I326">
        <v>4866.4085160000004</v>
      </c>
      <c r="J326" t="s">
        <v>3</v>
      </c>
      <c r="K326">
        <v>941.60285799999997</v>
      </c>
      <c r="L326">
        <v>4683.1182710000003</v>
      </c>
      <c r="M326" t="s">
        <v>4</v>
      </c>
      <c r="N326">
        <v>7.06541</v>
      </c>
      <c r="O326">
        <v>1.3182739999999999</v>
      </c>
      <c r="P326" t="s">
        <v>5</v>
      </c>
      <c r="Q326">
        <v>286.50476600000002</v>
      </c>
      <c r="R326">
        <v>456.204296</v>
      </c>
      <c r="S326" t="s">
        <v>6</v>
      </c>
      <c r="T326">
        <v>49.584547000000001</v>
      </c>
      <c r="U326">
        <v>12.462669</v>
      </c>
      <c r="V326" t="s">
        <v>7</v>
      </c>
      <c r="W326">
        <v>46.517009999999999</v>
      </c>
      <c r="X326">
        <v>11.087816</v>
      </c>
      <c r="Y326" t="s">
        <v>8</v>
      </c>
      <c r="Z326">
        <v>54.656685000000003</v>
      </c>
      <c r="AA326">
        <v>58.819696</v>
      </c>
      <c r="AB326" t="s">
        <v>9</v>
      </c>
      <c r="AC326">
        <v>556.80627600000003</v>
      </c>
      <c r="AD326">
        <v>1657.218443</v>
      </c>
      <c r="AE326" t="s">
        <v>10</v>
      </c>
      <c r="AF326">
        <v>1.23E-3</v>
      </c>
      <c r="AG326">
        <v>0</v>
      </c>
      <c r="AH326" t="s">
        <v>11</v>
      </c>
      <c r="AI326">
        <v>0.99792199999999998</v>
      </c>
      <c r="AJ326">
        <v>3.0000000000000001E-6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1151.9042589999999</v>
      </c>
      <c r="I327">
        <v>6698.8315229999998</v>
      </c>
      <c r="J327" t="s">
        <v>3</v>
      </c>
      <c r="K327">
        <v>1130.2496719999999</v>
      </c>
      <c r="L327">
        <v>6446.836429</v>
      </c>
      <c r="M327" t="s">
        <v>4</v>
      </c>
      <c r="N327">
        <v>8.4549190000000003</v>
      </c>
      <c r="O327">
        <v>1.460369</v>
      </c>
      <c r="P327" t="s">
        <v>5</v>
      </c>
      <c r="Q327">
        <v>344.075965</v>
      </c>
      <c r="R327">
        <v>636.66332</v>
      </c>
      <c r="S327" t="s">
        <v>6</v>
      </c>
      <c r="T327">
        <v>59.657128999999998</v>
      </c>
      <c r="U327">
        <v>17.732638000000001</v>
      </c>
      <c r="V327" t="s">
        <v>7</v>
      </c>
      <c r="W327">
        <v>55.837729000000003</v>
      </c>
      <c r="X327">
        <v>15.067475</v>
      </c>
      <c r="Y327" t="s">
        <v>8</v>
      </c>
      <c r="Z327">
        <v>65.464181999999994</v>
      </c>
      <c r="AA327">
        <v>75.051372999999998</v>
      </c>
      <c r="AB327" t="s">
        <v>9</v>
      </c>
      <c r="AC327">
        <v>668.21729900000003</v>
      </c>
      <c r="AD327">
        <v>2264.4794809999999</v>
      </c>
      <c r="AE327" t="s">
        <v>10</v>
      </c>
      <c r="AF327">
        <v>1.23E-3</v>
      </c>
      <c r="AG327">
        <v>0</v>
      </c>
      <c r="AH327" t="s">
        <v>11</v>
      </c>
      <c r="AI327">
        <v>0.99819199999999997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1346.983133</v>
      </c>
      <c r="I328">
        <v>8844.2607279999993</v>
      </c>
      <c r="J328" t="s">
        <v>3</v>
      </c>
      <c r="K328">
        <v>1321.4315879999999</v>
      </c>
      <c r="L328">
        <v>8548.546241</v>
      </c>
      <c r="M328" t="s">
        <v>4</v>
      </c>
      <c r="N328">
        <v>9.8620459999999994</v>
      </c>
      <c r="O328">
        <v>1.6178900000000001</v>
      </c>
      <c r="P328" t="s">
        <v>5</v>
      </c>
      <c r="Q328">
        <v>402.18227899999999</v>
      </c>
      <c r="R328">
        <v>846.38390500000003</v>
      </c>
      <c r="S328" t="s">
        <v>6</v>
      </c>
      <c r="T328">
        <v>69.703529000000003</v>
      </c>
      <c r="U328">
        <v>23.326599000000002</v>
      </c>
      <c r="V328" t="s">
        <v>7</v>
      </c>
      <c r="W328">
        <v>65.257312999999996</v>
      </c>
      <c r="X328">
        <v>19.910064999999999</v>
      </c>
      <c r="Y328" t="s">
        <v>8</v>
      </c>
      <c r="Z328">
        <v>76.540695999999997</v>
      </c>
      <c r="AA328">
        <v>91.233068000000003</v>
      </c>
      <c r="AB328" t="s">
        <v>9</v>
      </c>
      <c r="AC328">
        <v>781.27199599999994</v>
      </c>
      <c r="AD328">
        <v>2987.6967530000002</v>
      </c>
      <c r="AE328" t="s">
        <v>10</v>
      </c>
      <c r="AF328">
        <v>1.23E-3</v>
      </c>
      <c r="AG328">
        <v>0</v>
      </c>
      <c r="AH328" t="s">
        <v>11</v>
      </c>
      <c r="AI328">
        <v>0.99836599999999998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1542.321817</v>
      </c>
      <c r="I329">
        <v>11615.339708</v>
      </c>
      <c r="J329" t="s">
        <v>3</v>
      </c>
      <c r="K329">
        <v>1512.975737</v>
      </c>
      <c r="L329">
        <v>11167.223661</v>
      </c>
      <c r="M329" t="s">
        <v>4</v>
      </c>
      <c r="N329">
        <v>11.269413999999999</v>
      </c>
      <c r="O329">
        <v>1.8058209999999999</v>
      </c>
      <c r="P329" t="s">
        <v>5</v>
      </c>
      <c r="Q329">
        <v>460.35298899999998</v>
      </c>
      <c r="R329">
        <v>1117.3864570000001</v>
      </c>
      <c r="S329" t="s">
        <v>6</v>
      </c>
      <c r="T329">
        <v>79.760266999999999</v>
      </c>
      <c r="U329">
        <v>30.148754</v>
      </c>
      <c r="V329" t="s">
        <v>7</v>
      </c>
      <c r="W329">
        <v>74.692431999999997</v>
      </c>
      <c r="X329">
        <v>25.835056999999999</v>
      </c>
      <c r="Y329" t="s">
        <v>8</v>
      </c>
      <c r="Z329">
        <v>87.767741000000001</v>
      </c>
      <c r="AA329">
        <v>115.962266</v>
      </c>
      <c r="AB329" t="s">
        <v>9</v>
      </c>
      <c r="AC329">
        <v>894.61437000000001</v>
      </c>
      <c r="AD329">
        <v>3890.4805849999998</v>
      </c>
      <c r="AE329" t="s">
        <v>10</v>
      </c>
      <c r="AF329">
        <v>1.23E-3</v>
      </c>
      <c r="AG329">
        <v>0</v>
      </c>
      <c r="AH329" t="s">
        <v>11</v>
      </c>
      <c r="AI329">
        <v>0.99890999999999996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1736.5539470000001</v>
      </c>
      <c r="I330">
        <v>14589.832251</v>
      </c>
      <c r="J330" t="s">
        <v>3</v>
      </c>
      <c r="K330">
        <v>1703.5588809999999</v>
      </c>
      <c r="L330">
        <v>14026.786426999999</v>
      </c>
      <c r="M330" t="s">
        <v>4</v>
      </c>
      <c r="N330">
        <v>12.671189</v>
      </c>
      <c r="O330">
        <v>2.0110450000000002</v>
      </c>
      <c r="P330" t="s">
        <v>5</v>
      </c>
      <c r="Q330">
        <v>518.39923099999999</v>
      </c>
      <c r="R330">
        <v>1396.4893609999999</v>
      </c>
      <c r="S330" t="s">
        <v>6</v>
      </c>
      <c r="T330">
        <v>89.776010999999997</v>
      </c>
      <c r="U330">
        <v>37.667343000000002</v>
      </c>
      <c r="V330" t="s">
        <v>7</v>
      </c>
      <c r="W330">
        <v>84.090597000000002</v>
      </c>
      <c r="X330">
        <v>32.399192999999997</v>
      </c>
      <c r="Y330" t="s">
        <v>8</v>
      </c>
      <c r="Z330">
        <v>98.852040000000002</v>
      </c>
      <c r="AA330">
        <v>143.342083</v>
      </c>
      <c r="AB330" t="s">
        <v>9</v>
      </c>
      <c r="AC330">
        <v>1007.338491</v>
      </c>
      <c r="AD330">
        <v>4896.4530109999996</v>
      </c>
      <c r="AE330" t="s">
        <v>10</v>
      </c>
      <c r="AF330">
        <v>1.23E-3</v>
      </c>
      <c r="AG330">
        <v>0</v>
      </c>
      <c r="AH330" t="s">
        <v>11</v>
      </c>
      <c r="AI330">
        <v>0.99899000000000004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1931.5585209999999</v>
      </c>
      <c r="I331">
        <v>18102.512264000001</v>
      </c>
      <c r="J331" t="s">
        <v>3</v>
      </c>
      <c r="K331">
        <v>1894.872255</v>
      </c>
      <c r="L331">
        <v>17396.921528999999</v>
      </c>
      <c r="M331" t="s">
        <v>4</v>
      </c>
      <c r="N331">
        <v>14.078358</v>
      </c>
      <c r="O331">
        <v>2.241447</v>
      </c>
      <c r="P331" t="s">
        <v>5</v>
      </c>
      <c r="Q331">
        <v>576.93793200000005</v>
      </c>
      <c r="R331">
        <v>1734.9569300000001</v>
      </c>
      <c r="S331" t="s">
        <v>6</v>
      </c>
      <c r="T331">
        <v>99.818061</v>
      </c>
      <c r="U331">
        <v>46.465240000000001</v>
      </c>
      <c r="V331" t="s">
        <v>7</v>
      </c>
      <c r="W331">
        <v>93.507683999999998</v>
      </c>
      <c r="X331">
        <v>40.015740999999998</v>
      </c>
      <c r="Y331" t="s">
        <v>8</v>
      </c>
      <c r="Z331">
        <v>110.285388</v>
      </c>
      <c r="AA331">
        <v>170.623243</v>
      </c>
      <c r="AB331" t="s">
        <v>9</v>
      </c>
      <c r="AC331">
        <v>1120.2412509999999</v>
      </c>
      <c r="AD331">
        <v>6068.911873</v>
      </c>
      <c r="AE331" t="s">
        <v>10</v>
      </c>
      <c r="AF331">
        <v>1.23E-3</v>
      </c>
      <c r="AG331">
        <v>0</v>
      </c>
      <c r="AH331" t="s">
        <v>11</v>
      </c>
      <c r="AI331">
        <v>0.99909000000000003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2127.5883199999998</v>
      </c>
      <c r="I332">
        <v>22009.418953</v>
      </c>
      <c r="J332" t="s">
        <v>3</v>
      </c>
      <c r="K332">
        <v>2087.2292010000001</v>
      </c>
      <c r="L332">
        <v>21153.62917</v>
      </c>
      <c r="M332" t="s">
        <v>4</v>
      </c>
      <c r="N332">
        <v>15.721448000000001</v>
      </c>
      <c r="O332">
        <v>4.6313620000000002</v>
      </c>
      <c r="P332" t="s">
        <v>5</v>
      </c>
      <c r="Q332">
        <v>635.45031900000004</v>
      </c>
      <c r="R332">
        <v>2104.2123069999998</v>
      </c>
      <c r="S332" t="s">
        <v>6</v>
      </c>
      <c r="T332">
        <v>109.938444</v>
      </c>
      <c r="U332">
        <v>55.584797999999999</v>
      </c>
      <c r="V332" t="s">
        <v>7</v>
      </c>
      <c r="W332">
        <v>102.968312</v>
      </c>
      <c r="X332">
        <v>48.403708000000002</v>
      </c>
      <c r="Y332" t="s">
        <v>8</v>
      </c>
      <c r="Z332">
        <v>121.69197</v>
      </c>
      <c r="AA332">
        <v>204.53257500000001</v>
      </c>
      <c r="AB332" t="s">
        <v>9</v>
      </c>
      <c r="AC332">
        <v>1233.793543</v>
      </c>
      <c r="AD332">
        <v>7412.7182300000004</v>
      </c>
      <c r="AE332" t="s">
        <v>10</v>
      </c>
      <c r="AF332">
        <v>1.23E-3</v>
      </c>
      <c r="AG332">
        <v>0</v>
      </c>
      <c r="AH332" t="s">
        <v>11</v>
      </c>
      <c r="AI332">
        <v>0.999139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2321.503185</v>
      </c>
      <c r="I333">
        <v>26060.850858999998</v>
      </c>
      <c r="J333" t="s">
        <v>3</v>
      </c>
      <c r="K333">
        <v>2277.5032289999999</v>
      </c>
      <c r="L333">
        <v>25046.389644999999</v>
      </c>
      <c r="M333" t="s">
        <v>4</v>
      </c>
      <c r="N333">
        <v>17.118742000000001</v>
      </c>
      <c r="O333">
        <v>4.8607379999999996</v>
      </c>
      <c r="P333" t="s">
        <v>5</v>
      </c>
      <c r="Q333">
        <v>693.38580899999999</v>
      </c>
      <c r="R333">
        <v>2494.6425690000001</v>
      </c>
      <c r="S333" t="s">
        <v>6</v>
      </c>
      <c r="T333">
        <v>119.926393</v>
      </c>
      <c r="U333">
        <v>65.794635999999997</v>
      </c>
      <c r="V333" t="s">
        <v>7</v>
      </c>
      <c r="W333">
        <v>112.343585</v>
      </c>
      <c r="X333">
        <v>57.303372000000003</v>
      </c>
      <c r="Y333" t="s">
        <v>8</v>
      </c>
      <c r="Z333">
        <v>132.99611200000001</v>
      </c>
      <c r="AA333">
        <v>239.27156500000001</v>
      </c>
      <c r="AB333" t="s">
        <v>9</v>
      </c>
      <c r="AC333">
        <v>1346.3606810000001</v>
      </c>
      <c r="AD333">
        <v>8764.1217720000004</v>
      </c>
      <c r="AE333" t="s">
        <v>10</v>
      </c>
      <c r="AF333">
        <v>1.23E-3</v>
      </c>
      <c r="AG333">
        <v>0</v>
      </c>
      <c r="AH333" t="s">
        <v>11</v>
      </c>
      <c r="AI333">
        <v>0.99920600000000004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2514.5783630000001</v>
      </c>
      <c r="I334">
        <v>30169.073038999999</v>
      </c>
      <c r="J334" t="s">
        <v>3</v>
      </c>
      <c r="K334">
        <v>2466.95325</v>
      </c>
      <c r="L334">
        <v>29002.487692999999</v>
      </c>
      <c r="M334" t="s">
        <v>4</v>
      </c>
      <c r="N334">
        <v>18.511652000000002</v>
      </c>
      <c r="O334">
        <v>5.0687319999999998</v>
      </c>
      <c r="P334" t="s">
        <v>5</v>
      </c>
      <c r="Q334">
        <v>751.23711900000001</v>
      </c>
      <c r="R334">
        <v>2891.233174</v>
      </c>
      <c r="S334" t="s">
        <v>6</v>
      </c>
      <c r="T334">
        <v>129.886675</v>
      </c>
      <c r="U334">
        <v>75.465808999999993</v>
      </c>
      <c r="V334" t="s">
        <v>7</v>
      </c>
      <c r="W334">
        <v>121.684271</v>
      </c>
      <c r="X334">
        <v>65.753922000000003</v>
      </c>
      <c r="Y334" t="s">
        <v>8</v>
      </c>
      <c r="Z334">
        <v>144.36259799999999</v>
      </c>
      <c r="AA334">
        <v>278.43263000000002</v>
      </c>
      <c r="AB334" t="s">
        <v>9</v>
      </c>
      <c r="AC334">
        <v>1458.256402</v>
      </c>
      <c r="AD334">
        <v>10151.664885</v>
      </c>
      <c r="AE334" t="s">
        <v>10</v>
      </c>
      <c r="AF334">
        <v>1.23E-3</v>
      </c>
      <c r="AG334">
        <v>0</v>
      </c>
      <c r="AH334" t="s">
        <v>11</v>
      </c>
      <c r="AI334">
        <v>0.99927999999999995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2706.4061299999998</v>
      </c>
      <c r="I335">
        <v>33903.220534</v>
      </c>
      <c r="J335" t="s">
        <v>3</v>
      </c>
      <c r="K335">
        <v>2655.1739149999999</v>
      </c>
      <c r="L335">
        <v>32596.905363000002</v>
      </c>
      <c r="M335" t="s">
        <v>4</v>
      </c>
      <c r="N335">
        <v>19.896363000000001</v>
      </c>
      <c r="O335">
        <v>5.2575880000000002</v>
      </c>
      <c r="P335" t="s">
        <v>5</v>
      </c>
      <c r="Q335">
        <v>808.70718099999999</v>
      </c>
      <c r="R335">
        <v>3273.8344179999999</v>
      </c>
      <c r="S335" t="s">
        <v>6</v>
      </c>
      <c r="T335">
        <v>139.83343400000001</v>
      </c>
      <c r="U335">
        <v>85.531536000000003</v>
      </c>
      <c r="V335" t="s">
        <v>7</v>
      </c>
      <c r="W335">
        <v>130.98400699999999</v>
      </c>
      <c r="X335">
        <v>73.617434000000003</v>
      </c>
      <c r="Y335" t="s">
        <v>8</v>
      </c>
      <c r="Z335">
        <v>155.53056599999999</v>
      </c>
      <c r="AA335">
        <v>319.28744599999999</v>
      </c>
      <c r="AB335" t="s">
        <v>9</v>
      </c>
      <c r="AC335">
        <v>1569.3943630000001</v>
      </c>
      <c r="AD335">
        <v>11364.406927</v>
      </c>
      <c r="AE335" t="s">
        <v>10</v>
      </c>
      <c r="AF335">
        <v>1.23E-3</v>
      </c>
      <c r="AG335">
        <v>0</v>
      </c>
      <c r="AH335" t="s">
        <v>11</v>
      </c>
      <c r="AI335">
        <v>0.99929000000000001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2899.590596</v>
      </c>
      <c r="I336">
        <v>37747.405052000002</v>
      </c>
      <c r="J336" t="s">
        <v>3</v>
      </c>
      <c r="K336">
        <v>2844.7347329999998</v>
      </c>
      <c r="L336">
        <v>36294.310691999999</v>
      </c>
      <c r="M336" t="s">
        <v>4</v>
      </c>
      <c r="N336">
        <v>21.286135999999999</v>
      </c>
      <c r="O336">
        <v>5.4493910000000003</v>
      </c>
      <c r="P336" t="s">
        <v>5</v>
      </c>
      <c r="Q336">
        <v>866.74742600000002</v>
      </c>
      <c r="R336">
        <v>3683.0103340000001</v>
      </c>
      <c r="S336" t="s">
        <v>6</v>
      </c>
      <c r="T336">
        <v>149.82274899999999</v>
      </c>
      <c r="U336">
        <v>95.217402000000007</v>
      </c>
      <c r="V336" t="s">
        <v>7</v>
      </c>
      <c r="W336">
        <v>140.32297800000001</v>
      </c>
      <c r="X336">
        <v>81.651094999999998</v>
      </c>
      <c r="Y336" t="s">
        <v>8</v>
      </c>
      <c r="Z336">
        <v>167.072001</v>
      </c>
      <c r="AA336">
        <v>362.71751999999998</v>
      </c>
      <c r="AB336" t="s">
        <v>9</v>
      </c>
      <c r="AC336">
        <v>1681.2260920000001</v>
      </c>
      <c r="AD336">
        <v>12578.296748000001</v>
      </c>
      <c r="AE336" t="s">
        <v>10</v>
      </c>
      <c r="AF336">
        <v>1.23E-3</v>
      </c>
      <c r="AG336">
        <v>0</v>
      </c>
      <c r="AH336" t="s">
        <v>11</v>
      </c>
      <c r="AI336">
        <v>0.99937100000000001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3092.0730229999999</v>
      </c>
      <c r="I337">
        <v>41547.476774000002</v>
      </c>
      <c r="J337" t="s">
        <v>3</v>
      </c>
      <c r="K337">
        <v>3033.6122999999998</v>
      </c>
      <c r="L337">
        <v>39949.912520999998</v>
      </c>
      <c r="M337" t="s">
        <v>4</v>
      </c>
      <c r="N337">
        <v>22.671582000000001</v>
      </c>
      <c r="O337">
        <v>5.6484300000000003</v>
      </c>
      <c r="P337" t="s">
        <v>5</v>
      </c>
      <c r="Q337">
        <v>924.43258200000002</v>
      </c>
      <c r="R337">
        <v>4019.302201</v>
      </c>
      <c r="S337" t="s">
        <v>6</v>
      </c>
      <c r="T337">
        <v>159.71760499999999</v>
      </c>
      <c r="U337">
        <v>104.414492</v>
      </c>
      <c r="V337" t="s">
        <v>7</v>
      </c>
      <c r="W337">
        <v>149.613124</v>
      </c>
      <c r="X337">
        <v>89.494044000000002</v>
      </c>
      <c r="Y337" t="s">
        <v>8</v>
      </c>
      <c r="Z337">
        <v>178.277681</v>
      </c>
      <c r="AA337">
        <v>393.79385000000002</v>
      </c>
      <c r="AB337" t="s">
        <v>9</v>
      </c>
      <c r="AC337">
        <v>1792.826538</v>
      </c>
      <c r="AD337">
        <v>13912.269206999999</v>
      </c>
      <c r="AE337" t="s">
        <v>10</v>
      </c>
      <c r="AF337">
        <v>1.23E-3</v>
      </c>
      <c r="AG337">
        <v>0</v>
      </c>
      <c r="AH337" t="s">
        <v>11</v>
      </c>
      <c r="AI337">
        <v>0.99943099999999996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3285.567485</v>
      </c>
      <c r="I338">
        <v>44003.692479999998</v>
      </c>
      <c r="J338" t="s">
        <v>3</v>
      </c>
      <c r="K338">
        <v>3223.478161</v>
      </c>
      <c r="L338">
        <v>42309.37311</v>
      </c>
      <c r="M338" t="s">
        <v>4</v>
      </c>
      <c r="N338">
        <v>24.064861000000001</v>
      </c>
      <c r="O338">
        <v>5.7704589999999998</v>
      </c>
      <c r="P338" t="s">
        <v>5</v>
      </c>
      <c r="Q338">
        <v>982.45844299999999</v>
      </c>
      <c r="R338">
        <v>4210.7069709999996</v>
      </c>
      <c r="S338" t="s">
        <v>6</v>
      </c>
      <c r="T338">
        <v>169.676806</v>
      </c>
      <c r="U338">
        <v>110.651073</v>
      </c>
      <c r="V338" t="s">
        <v>7</v>
      </c>
      <c r="W338">
        <v>158.964133</v>
      </c>
      <c r="X338">
        <v>94.749571000000003</v>
      </c>
      <c r="Y338" t="s">
        <v>8</v>
      </c>
      <c r="Z338">
        <v>189.655385</v>
      </c>
      <c r="AA338">
        <v>413.12959799999999</v>
      </c>
      <c r="AB338" t="s">
        <v>9</v>
      </c>
      <c r="AC338">
        <v>1904.7158939999999</v>
      </c>
      <c r="AD338">
        <v>14821.431758999999</v>
      </c>
      <c r="AE338" t="s">
        <v>10</v>
      </c>
      <c r="AF338">
        <v>1.23E-3</v>
      </c>
      <c r="AG338">
        <v>0</v>
      </c>
      <c r="AH338" t="s">
        <v>11</v>
      </c>
      <c r="AI338">
        <v>0.99944100000000002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3479.7377849999998</v>
      </c>
      <c r="I339">
        <v>46265.990462000002</v>
      </c>
      <c r="J339" t="s">
        <v>3</v>
      </c>
      <c r="K339">
        <v>3414.0064200000002</v>
      </c>
      <c r="L339">
        <v>44479.475812999997</v>
      </c>
      <c r="M339" t="s">
        <v>4</v>
      </c>
      <c r="N339">
        <v>25.463916999999999</v>
      </c>
      <c r="O339">
        <v>5.8740309999999996</v>
      </c>
      <c r="P339" t="s">
        <v>5</v>
      </c>
      <c r="Q339">
        <v>1040.749632</v>
      </c>
      <c r="R339">
        <v>4409.6539730000004</v>
      </c>
      <c r="S339" t="s">
        <v>6</v>
      </c>
      <c r="T339">
        <v>179.67038600000001</v>
      </c>
      <c r="U339">
        <v>116.778616</v>
      </c>
      <c r="V339" t="s">
        <v>7</v>
      </c>
      <c r="W339">
        <v>168.34890300000001</v>
      </c>
      <c r="X339">
        <v>99.988328999999993</v>
      </c>
      <c r="Y339" t="s">
        <v>8</v>
      </c>
      <c r="Z339">
        <v>201.276163</v>
      </c>
      <c r="AA339">
        <v>440.16068999999999</v>
      </c>
      <c r="AB339" t="s">
        <v>9</v>
      </c>
      <c r="AC339">
        <v>2017.1672100000001</v>
      </c>
      <c r="AD339">
        <v>15622.087135</v>
      </c>
      <c r="AE339" t="s">
        <v>10</v>
      </c>
      <c r="AF339">
        <v>1.23E-3</v>
      </c>
      <c r="AG339">
        <v>0</v>
      </c>
      <c r="AH339" t="s">
        <v>11</v>
      </c>
      <c r="AI339">
        <v>0.99946999999999997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3674.5209880000002</v>
      </c>
      <c r="I340">
        <v>48382.192199999998</v>
      </c>
      <c r="J340" t="s">
        <v>3</v>
      </c>
      <c r="K340">
        <v>3605.1450850000001</v>
      </c>
      <c r="L340">
        <v>46503.378560999998</v>
      </c>
      <c r="M340" t="s">
        <v>4</v>
      </c>
      <c r="N340">
        <v>26.864089</v>
      </c>
      <c r="O340">
        <v>5.9884510000000004</v>
      </c>
      <c r="P340" t="s">
        <v>5</v>
      </c>
      <c r="Q340">
        <v>1099.011816</v>
      </c>
      <c r="R340">
        <v>4599.882079</v>
      </c>
      <c r="S340" t="s">
        <v>6</v>
      </c>
      <c r="T340">
        <v>189.66388699999999</v>
      </c>
      <c r="U340">
        <v>123.0782</v>
      </c>
      <c r="V340" t="s">
        <v>7</v>
      </c>
      <c r="W340">
        <v>177.734533</v>
      </c>
      <c r="X340">
        <v>105.416732</v>
      </c>
      <c r="Y340" t="s">
        <v>8</v>
      </c>
      <c r="Z340">
        <v>212.83055300000001</v>
      </c>
      <c r="AA340">
        <v>457.98904299999998</v>
      </c>
      <c r="AB340" t="s">
        <v>9</v>
      </c>
      <c r="AC340">
        <v>2130.1493839999998</v>
      </c>
      <c r="AD340">
        <v>16368.735929</v>
      </c>
      <c r="AE340" t="s">
        <v>10</v>
      </c>
      <c r="AF340">
        <v>1.23E-3</v>
      </c>
      <c r="AG340">
        <v>0</v>
      </c>
      <c r="AH340" t="s">
        <v>11</v>
      </c>
      <c r="AI340">
        <v>0.99946999999999997</v>
      </c>
      <c r="AJ340">
        <v>0</v>
      </c>
      <c r="AK340" t="s">
        <v>12</v>
      </c>
      <c r="AL340">
        <v>0.62</v>
      </c>
      <c r="AM340">
        <v>18.835599999999999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3869.5519680000002</v>
      </c>
      <c r="I341">
        <v>50415.290804999997</v>
      </c>
      <c r="J341" t="s">
        <v>3</v>
      </c>
      <c r="K341">
        <v>3796.527235</v>
      </c>
      <c r="L341">
        <v>48447.650922000001</v>
      </c>
      <c r="M341" t="s">
        <v>4</v>
      </c>
      <c r="N341">
        <v>28.266290999999999</v>
      </c>
      <c r="O341">
        <v>6.136088</v>
      </c>
      <c r="P341" t="s">
        <v>5</v>
      </c>
      <c r="Q341">
        <v>1157.8114849999999</v>
      </c>
      <c r="R341">
        <v>4760.7590819999996</v>
      </c>
      <c r="S341" t="s">
        <v>6</v>
      </c>
      <c r="T341">
        <v>199.677502</v>
      </c>
      <c r="U341">
        <v>129.123164</v>
      </c>
      <c r="V341" t="s">
        <v>7</v>
      </c>
      <c r="W341">
        <v>187.23919799999999</v>
      </c>
      <c r="X341">
        <v>108.79416000000001</v>
      </c>
      <c r="Y341" t="s">
        <v>8</v>
      </c>
      <c r="Z341">
        <v>224.61735999999999</v>
      </c>
      <c r="AA341">
        <v>471.17169899999999</v>
      </c>
      <c r="AB341" t="s">
        <v>9</v>
      </c>
      <c r="AC341">
        <v>2242.914542</v>
      </c>
      <c r="AD341">
        <v>17104.241373000001</v>
      </c>
      <c r="AE341" t="s">
        <v>10</v>
      </c>
      <c r="AF341">
        <v>1.23E-3</v>
      </c>
      <c r="AG341">
        <v>0</v>
      </c>
      <c r="AH341" t="s">
        <v>11</v>
      </c>
      <c r="AI341">
        <v>0.99948599999999999</v>
      </c>
      <c r="AJ341">
        <v>0</v>
      </c>
      <c r="AK341" t="s">
        <v>12</v>
      </c>
      <c r="AL341">
        <v>1.02</v>
      </c>
      <c r="AM341">
        <v>26.179600000000001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129.900519</v>
      </c>
      <c r="I362">
        <v>145.52832900000001</v>
      </c>
      <c r="J362" t="s">
        <v>3</v>
      </c>
      <c r="K362">
        <v>126.220215</v>
      </c>
      <c r="L362">
        <v>137.83771300000001</v>
      </c>
      <c r="M362" t="s">
        <v>4</v>
      </c>
      <c r="N362">
        <v>1.4023080000000001</v>
      </c>
      <c r="O362">
        <v>1.6116999999999999E-2</v>
      </c>
      <c r="P362" t="s">
        <v>5</v>
      </c>
      <c r="Q362">
        <v>0</v>
      </c>
      <c r="R362">
        <v>0</v>
      </c>
      <c r="S362" t="s">
        <v>6</v>
      </c>
      <c r="T362">
        <v>10.343557000000001</v>
      </c>
      <c r="U362">
        <v>0.75598699999999996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1.235E-3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0.99587400000000004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259.70710800000001</v>
      </c>
      <c r="I363">
        <v>513.77172800000005</v>
      </c>
      <c r="J363" t="s">
        <v>3</v>
      </c>
      <c r="K363">
        <v>252.34746100000001</v>
      </c>
      <c r="L363">
        <v>485.91822500000001</v>
      </c>
      <c r="M363" t="s">
        <v>4</v>
      </c>
      <c r="N363">
        <v>2.8039540000000001</v>
      </c>
      <c r="O363">
        <v>5.7489999999999999E-2</v>
      </c>
      <c r="P363" t="s">
        <v>5</v>
      </c>
      <c r="Q363">
        <v>0</v>
      </c>
      <c r="R363">
        <v>0</v>
      </c>
      <c r="S363" t="s">
        <v>6</v>
      </c>
      <c r="T363">
        <v>20.687252000000001</v>
      </c>
      <c r="U363">
        <v>2.7656559999999999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0.99665999999999999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390.18072699999999</v>
      </c>
      <c r="I364">
        <v>1083.337878</v>
      </c>
      <c r="J364" t="s">
        <v>3</v>
      </c>
      <c r="K364">
        <v>379.134522</v>
      </c>
      <c r="L364">
        <v>1023.790874</v>
      </c>
      <c r="M364" t="s">
        <v>4</v>
      </c>
      <c r="N364">
        <v>4.2117810000000002</v>
      </c>
      <c r="O364">
        <v>0.12244099999999999</v>
      </c>
      <c r="P364" t="s">
        <v>5</v>
      </c>
      <c r="Q364">
        <v>0</v>
      </c>
      <c r="R364">
        <v>0</v>
      </c>
      <c r="S364" t="s">
        <v>6</v>
      </c>
      <c r="T364">
        <v>31.171021</v>
      </c>
      <c r="U364">
        <v>6.049722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1.2310000000000001E-3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0.997174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520.13499200000001</v>
      </c>
      <c r="I365">
        <v>1887.6897509999999</v>
      </c>
      <c r="J365" t="s">
        <v>3</v>
      </c>
      <c r="K365">
        <v>505.40079900000001</v>
      </c>
      <c r="L365">
        <v>1783.8793929999999</v>
      </c>
      <c r="M365" t="s">
        <v>4</v>
      </c>
      <c r="N365">
        <v>5.6182999999999996</v>
      </c>
      <c r="O365">
        <v>0.21552399999999999</v>
      </c>
      <c r="P365" t="s">
        <v>5</v>
      </c>
      <c r="Q365">
        <v>0</v>
      </c>
      <c r="R365">
        <v>0</v>
      </c>
      <c r="S365" t="s">
        <v>6</v>
      </c>
      <c r="T365">
        <v>41.549852999999999</v>
      </c>
      <c r="U365">
        <v>10.323446000000001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0.99782199999999999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649.01880200000005</v>
      </c>
      <c r="I366">
        <v>2769.7979399999999</v>
      </c>
      <c r="J366" t="s">
        <v>3</v>
      </c>
      <c r="K366">
        <v>630.61777300000006</v>
      </c>
      <c r="L366">
        <v>2616.4139919999998</v>
      </c>
      <c r="M366" t="s">
        <v>4</v>
      </c>
      <c r="N366">
        <v>7.0160140000000002</v>
      </c>
      <c r="O366">
        <v>0.320664</v>
      </c>
      <c r="P366" t="s">
        <v>5</v>
      </c>
      <c r="Q366">
        <v>0</v>
      </c>
      <c r="R366">
        <v>0</v>
      </c>
      <c r="S366" t="s">
        <v>6</v>
      </c>
      <c r="T366">
        <v>51.846567</v>
      </c>
      <c r="U366">
        <v>15.174569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0.99807400000000002</v>
      </c>
      <c r="AJ366">
        <v>1.9999999999999999E-6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778.35699399999999</v>
      </c>
      <c r="I367">
        <v>3882.3552599999998</v>
      </c>
      <c r="J367" t="s">
        <v>3</v>
      </c>
      <c r="K367">
        <v>756.30468599999995</v>
      </c>
      <c r="L367">
        <v>3668.3501700000002</v>
      </c>
      <c r="M367" t="s">
        <v>4</v>
      </c>
      <c r="N367">
        <v>8.407375</v>
      </c>
      <c r="O367">
        <v>0.44619500000000001</v>
      </c>
      <c r="P367" t="s">
        <v>5</v>
      </c>
      <c r="Q367">
        <v>0</v>
      </c>
      <c r="R367">
        <v>0</v>
      </c>
      <c r="S367" t="s">
        <v>6</v>
      </c>
      <c r="T367">
        <v>62.133090000000003</v>
      </c>
      <c r="U367">
        <v>20.979697999999999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0.99827399999999999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907.28315399999997</v>
      </c>
      <c r="I368">
        <v>5035.9510190000001</v>
      </c>
      <c r="J368" t="s">
        <v>3</v>
      </c>
      <c r="K368">
        <v>881.57891500000005</v>
      </c>
      <c r="L368">
        <v>4757.8150869999999</v>
      </c>
      <c r="M368" t="s">
        <v>4</v>
      </c>
      <c r="N368">
        <v>9.8002970000000005</v>
      </c>
      <c r="O368">
        <v>0.57704699999999998</v>
      </c>
      <c r="P368" t="s">
        <v>5</v>
      </c>
      <c r="Q368">
        <v>0</v>
      </c>
      <c r="R368">
        <v>0</v>
      </c>
      <c r="S368" t="s">
        <v>6</v>
      </c>
      <c r="T368">
        <v>72.400807999999998</v>
      </c>
      <c r="U368">
        <v>27.298456000000002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0.99857200000000002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1036.39346</v>
      </c>
      <c r="I369">
        <v>6251.5468600000004</v>
      </c>
      <c r="J369" t="s">
        <v>3</v>
      </c>
      <c r="K369">
        <v>1007.029349</v>
      </c>
      <c r="L369">
        <v>5905.0786150000004</v>
      </c>
      <c r="M369" t="s">
        <v>4</v>
      </c>
      <c r="N369">
        <v>11.196275999999999</v>
      </c>
      <c r="O369">
        <v>0.71832499999999999</v>
      </c>
      <c r="P369" t="s">
        <v>5</v>
      </c>
      <c r="Q369">
        <v>0</v>
      </c>
      <c r="R369">
        <v>0</v>
      </c>
      <c r="S369" t="s">
        <v>6</v>
      </c>
      <c r="T369">
        <v>82.695817000000005</v>
      </c>
      <c r="U369">
        <v>34.014749000000002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0.99873299999999998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1165.7212360000001</v>
      </c>
      <c r="I370">
        <v>7487.9812480000001</v>
      </c>
      <c r="J370" t="s">
        <v>3</v>
      </c>
      <c r="K370">
        <v>1132.6806369999999</v>
      </c>
      <c r="L370">
        <v>7071.606221</v>
      </c>
      <c r="M370" t="s">
        <v>4</v>
      </c>
      <c r="N370">
        <v>12.597315999999999</v>
      </c>
      <c r="O370">
        <v>0.86690699999999998</v>
      </c>
      <c r="P370" t="s">
        <v>5</v>
      </c>
      <c r="Q370">
        <v>0</v>
      </c>
      <c r="R370">
        <v>0</v>
      </c>
      <c r="S370" t="s">
        <v>6</v>
      </c>
      <c r="T370">
        <v>93.025246999999993</v>
      </c>
      <c r="U370">
        <v>40.938454999999998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0.99884600000000001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1294.7237479999999</v>
      </c>
      <c r="I371">
        <v>8748.7191519999997</v>
      </c>
      <c r="J371" t="s">
        <v>3</v>
      </c>
      <c r="K371">
        <v>1258.024422</v>
      </c>
      <c r="L371">
        <v>8259.5508339999997</v>
      </c>
      <c r="M371" t="s">
        <v>4</v>
      </c>
      <c r="N371">
        <v>13.991581</v>
      </c>
      <c r="O371">
        <v>1.021917</v>
      </c>
      <c r="P371" t="s">
        <v>5</v>
      </c>
      <c r="Q371">
        <v>0</v>
      </c>
      <c r="R371">
        <v>0</v>
      </c>
      <c r="S371" t="s">
        <v>6</v>
      </c>
      <c r="T371">
        <v>103.315305</v>
      </c>
      <c r="U371">
        <v>48.473083000000003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0.99891200000000002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1423.6549540000001</v>
      </c>
      <c r="I372">
        <v>10269.727398999999</v>
      </c>
      <c r="J372" t="s">
        <v>3</v>
      </c>
      <c r="K372">
        <v>1383.312443</v>
      </c>
      <c r="L372">
        <v>9695.7111160000004</v>
      </c>
      <c r="M372" t="s">
        <v>4</v>
      </c>
      <c r="N372">
        <v>15.380405</v>
      </c>
      <c r="O372">
        <v>1.1980200000000001</v>
      </c>
      <c r="P372" t="s">
        <v>5</v>
      </c>
      <c r="Q372">
        <v>0</v>
      </c>
      <c r="R372">
        <v>0</v>
      </c>
      <c r="S372" t="s">
        <v>6</v>
      </c>
      <c r="T372">
        <v>113.558334</v>
      </c>
      <c r="U372">
        <v>57.069308999999997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0.99897100000000005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1552.8997939999999</v>
      </c>
      <c r="I373">
        <v>11921.041588</v>
      </c>
      <c r="J373" t="s">
        <v>3</v>
      </c>
      <c r="K373">
        <v>1508.90128</v>
      </c>
      <c r="L373">
        <v>11254.426258</v>
      </c>
      <c r="M373" t="s">
        <v>4</v>
      </c>
      <c r="N373">
        <v>16.774308000000001</v>
      </c>
      <c r="O373">
        <v>1.3959859999999999</v>
      </c>
      <c r="P373" t="s">
        <v>5</v>
      </c>
      <c r="Q373">
        <v>0</v>
      </c>
      <c r="R373">
        <v>0</v>
      </c>
      <c r="S373" t="s">
        <v>6</v>
      </c>
      <c r="T373">
        <v>123.980822</v>
      </c>
      <c r="U373">
        <v>70.594887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0.99924500000000005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1682.8924770000001</v>
      </c>
      <c r="I374">
        <v>13607.079485</v>
      </c>
      <c r="J374" t="s">
        <v>3</v>
      </c>
      <c r="K374">
        <v>1635.075707</v>
      </c>
      <c r="L374">
        <v>12847.969975</v>
      </c>
      <c r="M374" t="s">
        <v>4</v>
      </c>
      <c r="N374">
        <v>18.181822</v>
      </c>
      <c r="O374">
        <v>1.5985290000000001</v>
      </c>
      <c r="P374" t="s">
        <v>5</v>
      </c>
      <c r="Q374">
        <v>0</v>
      </c>
      <c r="R374">
        <v>0</v>
      </c>
      <c r="S374" t="s">
        <v>6</v>
      </c>
      <c r="T374">
        <v>134.38846899999999</v>
      </c>
      <c r="U374">
        <v>79.510559999999998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0.99929800000000002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1814.013283</v>
      </c>
      <c r="I375">
        <v>15076.463331000001</v>
      </c>
      <c r="J375" t="s">
        <v>3</v>
      </c>
      <c r="K375">
        <v>1762.4697020000001</v>
      </c>
      <c r="L375">
        <v>14236.805093999999</v>
      </c>
      <c r="M375" t="s">
        <v>4</v>
      </c>
      <c r="N375">
        <v>19.602692999999999</v>
      </c>
      <c r="O375">
        <v>1.7754810000000001</v>
      </c>
      <c r="P375" t="s">
        <v>5</v>
      </c>
      <c r="Q375">
        <v>0</v>
      </c>
      <c r="R375">
        <v>0</v>
      </c>
      <c r="S375" t="s">
        <v>6</v>
      </c>
      <c r="T375">
        <v>144.842141</v>
      </c>
      <c r="U375">
        <v>88.652455000000003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0.99937699999999996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1944.5464919999999</v>
      </c>
      <c r="I376">
        <v>16640.850364000002</v>
      </c>
      <c r="J376" t="s">
        <v>3</v>
      </c>
      <c r="K376">
        <v>1889.3020529999999</v>
      </c>
      <c r="L376">
        <v>15717.111364</v>
      </c>
      <c r="M376" t="s">
        <v>4</v>
      </c>
      <c r="N376">
        <v>21.011987999999999</v>
      </c>
      <c r="O376">
        <v>1.9624729999999999</v>
      </c>
      <c r="P376" t="s">
        <v>5</v>
      </c>
      <c r="Q376">
        <v>0</v>
      </c>
      <c r="R376">
        <v>0</v>
      </c>
      <c r="S376" t="s">
        <v>6</v>
      </c>
      <c r="T376">
        <v>155.23566400000001</v>
      </c>
      <c r="U376">
        <v>98.262422999999998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0.99938499999999997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2075.1727529999998</v>
      </c>
      <c r="I377">
        <v>18317.780167000001</v>
      </c>
      <c r="J377" t="s">
        <v>3</v>
      </c>
      <c r="K377">
        <v>2016.2253599999999</v>
      </c>
      <c r="L377">
        <v>17305.310019</v>
      </c>
      <c r="M377" t="s">
        <v>4</v>
      </c>
      <c r="N377">
        <v>22.423036</v>
      </c>
      <c r="O377">
        <v>2.1540520000000001</v>
      </c>
      <c r="P377" t="s">
        <v>5</v>
      </c>
      <c r="Q377">
        <v>0</v>
      </c>
      <c r="R377">
        <v>0</v>
      </c>
      <c r="S377" t="s">
        <v>6</v>
      </c>
      <c r="T377">
        <v>165.637959</v>
      </c>
      <c r="U377">
        <v>108.067599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0.99939699999999998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2206.4218900000001</v>
      </c>
      <c r="I378">
        <v>20124.846658999999</v>
      </c>
      <c r="J378" t="s">
        <v>3</v>
      </c>
      <c r="K378">
        <v>2143.748685</v>
      </c>
      <c r="L378">
        <v>19018.456539999999</v>
      </c>
      <c r="M378" t="s">
        <v>4</v>
      </c>
      <c r="N378">
        <v>23.841488999999999</v>
      </c>
      <c r="O378">
        <v>2.3561920000000001</v>
      </c>
      <c r="P378" t="s">
        <v>5</v>
      </c>
      <c r="Q378">
        <v>0</v>
      </c>
      <c r="R378">
        <v>0</v>
      </c>
      <c r="S378" t="s">
        <v>6</v>
      </c>
      <c r="T378">
        <v>176.09401099999999</v>
      </c>
      <c r="U378">
        <v>118.400459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0.99942500000000001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2337.3800190000002</v>
      </c>
      <c r="I379">
        <v>22068.97884</v>
      </c>
      <c r="J379" t="s">
        <v>3</v>
      </c>
      <c r="K379">
        <v>2270.9948530000001</v>
      </c>
      <c r="L379">
        <v>20854.743277000001</v>
      </c>
      <c r="M379" t="s">
        <v>4</v>
      </c>
      <c r="N379">
        <v>25.256205000000001</v>
      </c>
      <c r="O379">
        <v>2.5963910000000001</v>
      </c>
      <c r="P379" t="s">
        <v>5</v>
      </c>
      <c r="Q379">
        <v>0</v>
      </c>
      <c r="R379">
        <v>0</v>
      </c>
      <c r="S379" t="s">
        <v>6</v>
      </c>
      <c r="T379">
        <v>186.52212299999999</v>
      </c>
      <c r="U379">
        <v>130.090903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0.999444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2467.7998980000002</v>
      </c>
      <c r="I380">
        <v>24095.9853</v>
      </c>
      <c r="J380" t="s">
        <v>3</v>
      </c>
      <c r="K380">
        <v>2397.716496</v>
      </c>
      <c r="L380">
        <v>22770.599246000002</v>
      </c>
      <c r="M380" t="s">
        <v>4</v>
      </c>
      <c r="N380">
        <v>26.665745999999999</v>
      </c>
      <c r="O380">
        <v>2.8413529999999998</v>
      </c>
      <c r="P380" t="s">
        <v>5</v>
      </c>
      <c r="Q380">
        <v>0</v>
      </c>
      <c r="R380">
        <v>0</v>
      </c>
      <c r="S380" t="s">
        <v>6</v>
      </c>
      <c r="T380">
        <v>196.90410600000001</v>
      </c>
      <c r="U380">
        <v>142.522186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2597.5889929999998</v>
      </c>
      <c r="I381">
        <v>26253.318859999999</v>
      </c>
      <c r="J381" t="s">
        <v>3</v>
      </c>
      <c r="K381">
        <v>2523.8153520000001</v>
      </c>
      <c r="L381">
        <v>24812.181507000001</v>
      </c>
      <c r="M381" t="s">
        <v>4</v>
      </c>
      <c r="N381">
        <v>28.071757000000002</v>
      </c>
      <c r="O381">
        <v>3.0898460000000001</v>
      </c>
      <c r="P381" t="s">
        <v>5</v>
      </c>
      <c r="Q381">
        <v>0</v>
      </c>
      <c r="R381">
        <v>0</v>
      </c>
      <c r="S381" t="s">
        <v>6</v>
      </c>
      <c r="T381">
        <v>207.26803000000001</v>
      </c>
      <c r="U381">
        <v>154.89308299999999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0.99950600000000001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2116.9582620000001</v>
      </c>
      <c r="I382">
        <v>19501.412609999999</v>
      </c>
      <c r="J382" t="s">
        <v>3</v>
      </c>
      <c r="K382">
        <v>2112.471282</v>
      </c>
      <c r="L382">
        <v>19419.176166000001</v>
      </c>
      <c r="M382" t="s">
        <v>4</v>
      </c>
      <c r="N382">
        <v>3.4616609999999999</v>
      </c>
      <c r="O382">
        <v>5.1836E-2</v>
      </c>
      <c r="P382" t="s">
        <v>5</v>
      </c>
      <c r="Q382">
        <v>39.590597000000002</v>
      </c>
      <c r="R382">
        <v>19.991057999999999</v>
      </c>
      <c r="S382" t="s">
        <v>6</v>
      </c>
      <c r="T382">
        <v>11.505917999999999</v>
      </c>
      <c r="U382">
        <v>0.52058199999999999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1.2340000000000001E-3</v>
      </c>
      <c r="AG382">
        <v>0</v>
      </c>
      <c r="AH382" t="s">
        <v>11</v>
      </c>
      <c r="AI382">
        <v>0.995892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4160.2788090000004</v>
      </c>
      <c r="I383">
        <v>58477.41921</v>
      </c>
      <c r="J383" t="s">
        <v>3</v>
      </c>
      <c r="K383">
        <v>4151.2126269999999</v>
      </c>
      <c r="L383">
        <v>58290.677280999997</v>
      </c>
      <c r="M383" t="s">
        <v>4</v>
      </c>
      <c r="N383">
        <v>6.8944700000000001</v>
      </c>
      <c r="O383">
        <v>0.16119600000000001</v>
      </c>
      <c r="P383" t="s">
        <v>5</v>
      </c>
      <c r="Q383">
        <v>80.270953000000006</v>
      </c>
      <c r="R383">
        <v>81.125637999999995</v>
      </c>
      <c r="S383" t="s">
        <v>6</v>
      </c>
      <c r="T383">
        <v>22.946641</v>
      </c>
      <c r="U383">
        <v>1.6426179999999999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0.99662099999999998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6210.5413179999996</v>
      </c>
      <c r="I384">
        <v>86392.040464000005</v>
      </c>
      <c r="J384" t="s">
        <v>3</v>
      </c>
      <c r="K384">
        <v>6196.99208</v>
      </c>
      <c r="L384">
        <v>86112.320485999997</v>
      </c>
      <c r="M384" t="s">
        <v>4</v>
      </c>
      <c r="N384">
        <v>10.339582999999999</v>
      </c>
      <c r="O384">
        <v>0.2354</v>
      </c>
      <c r="P384" t="s">
        <v>5</v>
      </c>
      <c r="Q384">
        <v>122.675078</v>
      </c>
      <c r="R384">
        <v>152.394048</v>
      </c>
      <c r="S384" t="s">
        <v>6</v>
      </c>
      <c r="T384">
        <v>34.403300000000002</v>
      </c>
      <c r="U384">
        <v>2.413761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0.99714499999999995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8247.6411229999994</v>
      </c>
      <c r="I385">
        <v>104662.838481</v>
      </c>
      <c r="J385" t="s">
        <v>3</v>
      </c>
      <c r="K385">
        <v>8229.6441020000002</v>
      </c>
      <c r="L385">
        <v>104335.449027</v>
      </c>
      <c r="M385" t="s">
        <v>4</v>
      </c>
      <c r="N385">
        <v>13.764217</v>
      </c>
      <c r="O385">
        <v>0.28634900000000002</v>
      </c>
      <c r="P385" t="s">
        <v>5</v>
      </c>
      <c r="Q385">
        <v>165.678392</v>
      </c>
      <c r="R385">
        <v>214.738733</v>
      </c>
      <c r="S385" t="s">
        <v>6</v>
      </c>
      <c r="T385">
        <v>45.774312999999999</v>
      </c>
      <c r="U385">
        <v>2.9322979999999998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0.99771900000000002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10280.067969</v>
      </c>
      <c r="I386">
        <v>130671.60460200001</v>
      </c>
      <c r="J386" t="s">
        <v>3</v>
      </c>
      <c r="K386">
        <v>10257.630391000001</v>
      </c>
      <c r="L386">
        <v>130258.899519</v>
      </c>
      <c r="M386" t="s">
        <v>4</v>
      </c>
      <c r="N386">
        <v>17.184158</v>
      </c>
      <c r="O386">
        <v>0.363813</v>
      </c>
      <c r="P386" t="s">
        <v>5</v>
      </c>
      <c r="Q386">
        <v>209.69780600000001</v>
      </c>
      <c r="R386">
        <v>266.26715999999999</v>
      </c>
      <c r="S386" t="s">
        <v>6</v>
      </c>
      <c r="T386">
        <v>57.117883999999997</v>
      </c>
      <c r="U386">
        <v>3.627154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0.99792000000000003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12306.996601999999</v>
      </c>
      <c r="I387">
        <v>159278.24457000001</v>
      </c>
      <c r="J387" t="s">
        <v>3</v>
      </c>
      <c r="K387">
        <v>12280.129238</v>
      </c>
      <c r="L387">
        <v>158771.89389899999</v>
      </c>
      <c r="M387" t="s">
        <v>4</v>
      </c>
      <c r="N387">
        <v>20.591355</v>
      </c>
      <c r="O387">
        <v>0.44469500000000001</v>
      </c>
      <c r="P387" t="s">
        <v>5</v>
      </c>
      <c r="Q387">
        <v>254.722714</v>
      </c>
      <c r="R387">
        <v>282.88171599999998</v>
      </c>
      <c r="S387" t="s">
        <v>6</v>
      </c>
      <c r="T387">
        <v>68.417817999999997</v>
      </c>
      <c r="U387">
        <v>4.4186269999999999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0.99821499999999996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14343.618691</v>
      </c>
      <c r="I388">
        <v>187175.83796100001</v>
      </c>
      <c r="J388" t="s">
        <v>3</v>
      </c>
      <c r="K388">
        <v>14312.189844</v>
      </c>
      <c r="L388">
        <v>186687.520154</v>
      </c>
      <c r="M388" t="s">
        <v>4</v>
      </c>
      <c r="N388">
        <v>24.017896</v>
      </c>
      <c r="O388">
        <v>0.52813200000000005</v>
      </c>
      <c r="P388" t="s">
        <v>5</v>
      </c>
      <c r="Q388">
        <v>300.21075300000001</v>
      </c>
      <c r="R388">
        <v>271.46796499999999</v>
      </c>
      <c r="S388" t="s">
        <v>6</v>
      </c>
      <c r="T388">
        <v>79.789309000000003</v>
      </c>
      <c r="U388">
        <v>5.1847669999999999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0.99843899999999997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16398.035078000001</v>
      </c>
      <c r="I389">
        <v>220472.83291699999</v>
      </c>
      <c r="J389" t="s">
        <v>3</v>
      </c>
      <c r="K389">
        <v>16362.117265999999</v>
      </c>
      <c r="L389">
        <v>219860.760033</v>
      </c>
      <c r="M389" t="s">
        <v>4</v>
      </c>
      <c r="N389">
        <v>27.478269999999998</v>
      </c>
      <c r="O389">
        <v>0.62280400000000002</v>
      </c>
      <c r="P389" t="s">
        <v>5</v>
      </c>
      <c r="Q389">
        <v>345.87391100000002</v>
      </c>
      <c r="R389">
        <v>275.23823299999998</v>
      </c>
      <c r="S389" t="s">
        <v>6</v>
      </c>
      <c r="T389">
        <v>91.241758000000004</v>
      </c>
      <c r="U389">
        <v>6.1763060000000003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0.99848800000000004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18474.157813000002</v>
      </c>
      <c r="I390">
        <v>256414.39367300001</v>
      </c>
      <c r="J390" t="s">
        <v>3</v>
      </c>
      <c r="K390">
        <v>18433.709883</v>
      </c>
      <c r="L390">
        <v>255642.230362</v>
      </c>
      <c r="M390" t="s">
        <v>4</v>
      </c>
      <c r="N390">
        <v>30.967431999999999</v>
      </c>
      <c r="O390">
        <v>0.72156100000000001</v>
      </c>
      <c r="P390" t="s">
        <v>5</v>
      </c>
      <c r="Q390">
        <v>392.39531299999999</v>
      </c>
      <c r="R390">
        <v>279.69475899999998</v>
      </c>
      <c r="S390" t="s">
        <v>6</v>
      </c>
      <c r="T390">
        <v>102.80341</v>
      </c>
      <c r="U390">
        <v>7.2519280000000004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0.99885699999999999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20522.149141000002</v>
      </c>
      <c r="I391">
        <v>274511.50761899998</v>
      </c>
      <c r="J391" t="s">
        <v>3</v>
      </c>
      <c r="K391">
        <v>20477.228632999999</v>
      </c>
      <c r="L391">
        <v>273640.16116900003</v>
      </c>
      <c r="M391" t="s">
        <v>4</v>
      </c>
      <c r="N391">
        <v>34.409716000000003</v>
      </c>
      <c r="O391">
        <v>0.76471999999999996</v>
      </c>
      <c r="P391" t="s">
        <v>5</v>
      </c>
      <c r="Q391">
        <v>438.09060199999999</v>
      </c>
      <c r="R391">
        <v>307.89770900000002</v>
      </c>
      <c r="S391" t="s">
        <v>6</v>
      </c>
      <c r="T391">
        <v>114.216516</v>
      </c>
      <c r="U391">
        <v>7.7925529999999998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0.99900900000000004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22548.507851999999</v>
      </c>
      <c r="I392">
        <v>291524.89974899997</v>
      </c>
      <c r="J392" t="s">
        <v>3</v>
      </c>
      <c r="K392">
        <v>22499.157655999999</v>
      </c>
      <c r="L392">
        <v>290570.90773099998</v>
      </c>
      <c r="M392" t="s">
        <v>4</v>
      </c>
      <c r="N392">
        <v>37.822316999999998</v>
      </c>
      <c r="O392">
        <v>0.82153699999999996</v>
      </c>
      <c r="P392" t="s">
        <v>5</v>
      </c>
      <c r="Q392">
        <v>483.79301700000002</v>
      </c>
      <c r="R392">
        <v>343.74189999999999</v>
      </c>
      <c r="S392" t="s">
        <v>6</v>
      </c>
      <c r="T392">
        <v>125.539022</v>
      </c>
      <c r="U392">
        <v>8.4735680000000002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0.99906300000000003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24579.154648</v>
      </c>
      <c r="I393">
        <v>339623.02228600002</v>
      </c>
      <c r="J393" t="s">
        <v>3</v>
      </c>
      <c r="K393">
        <v>24525.378476999998</v>
      </c>
      <c r="L393">
        <v>338495.89405300003</v>
      </c>
      <c r="M393" t="s">
        <v>4</v>
      </c>
      <c r="N393">
        <v>41.241211</v>
      </c>
      <c r="O393">
        <v>0.95718400000000003</v>
      </c>
      <c r="P393" t="s">
        <v>5</v>
      </c>
      <c r="Q393">
        <v>529.13847699999997</v>
      </c>
      <c r="R393">
        <v>338.96809400000001</v>
      </c>
      <c r="S393" t="s">
        <v>6</v>
      </c>
      <c r="T393">
        <v>136.85942800000001</v>
      </c>
      <c r="U393">
        <v>9.8818079999999995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0.99907500000000005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26625.462656</v>
      </c>
      <c r="I394">
        <v>382256.25229700003</v>
      </c>
      <c r="J394" t="s">
        <v>3</v>
      </c>
      <c r="K394">
        <v>26567.218281000001</v>
      </c>
      <c r="L394">
        <v>380971.458032</v>
      </c>
      <c r="M394" t="s">
        <v>4</v>
      </c>
      <c r="N394">
        <v>44.686025000000001</v>
      </c>
      <c r="O394">
        <v>1.074579</v>
      </c>
      <c r="P394" t="s">
        <v>5</v>
      </c>
      <c r="Q394">
        <v>575.33210699999995</v>
      </c>
      <c r="R394">
        <v>321.950199</v>
      </c>
      <c r="S394" t="s">
        <v>6</v>
      </c>
      <c r="T394">
        <v>148.28485800000001</v>
      </c>
      <c r="U394">
        <v>11.170519000000001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0.99913300000000005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28658.496171999999</v>
      </c>
      <c r="I395">
        <v>402270.92013799999</v>
      </c>
      <c r="J395" t="s">
        <v>3</v>
      </c>
      <c r="K395">
        <v>28595.810234</v>
      </c>
      <c r="L395">
        <v>400898.46404300001</v>
      </c>
      <c r="M395" t="s">
        <v>4</v>
      </c>
      <c r="N395">
        <v>48.246011000000003</v>
      </c>
      <c r="O395">
        <v>1.7456130000000001</v>
      </c>
      <c r="P395" t="s">
        <v>5</v>
      </c>
      <c r="Q395">
        <v>620.55312400000003</v>
      </c>
      <c r="R395">
        <v>292.33368000000002</v>
      </c>
      <c r="S395" t="s">
        <v>6</v>
      </c>
      <c r="T395">
        <v>159.62705500000001</v>
      </c>
      <c r="U395">
        <v>11.753142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0.99918499999999999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30703.020078000001</v>
      </c>
      <c r="I396">
        <v>400479.85319699999</v>
      </c>
      <c r="J396" t="s">
        <v>3</v>
      </c>
      <c r="K396">
        <v>30635.865936999999</v>
      </c>
      <c r="L396">
        <v>399104.811934</v>
      </c>
      <c r="M396" t="s">
        <v>4</v>
      </c>
      <c r="N396">
        <v>51.689540999999998</v>
      </c>
      <c r="O396">
        <v>1.6887239999999999</v>
      </c>
      <c r="P396" t="s">
        <v>5</v>
      </c>
      <c r="Q396">
        <v>666.24356399999999</v>
      </c>
      <c r="R396">
        <v>298.58896399999998</v>
      </c>
      <c r="S396" t="s">
        <v>6</v>
      </c>
      <c r="T396">
        <v>171.064367</v>
      </c>
      <c r="U396">
        <v>11.709706000000001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0.99926800000000005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32747.528515999998</v>
      </c>
      <c r="I397">
        <v>428127.65901599999</v>
      </c>
      <c r="J397" t="s">
        <v>3</v>
      </c>
      <c r="K397">
        <v>32675.653008000001</v>
      </c>
      <c r="L397">
        <v>426969.44595099997</v>
      </c>
      <c r="M397" t="s">
        <v>4</v>
      </c>
      <c r="N397">
        <v>55.132336000000002</v>
      </c>
      <c r="O397">
        <v>1.736737</v>
      </c>
      <c r="P397" t="s">
        <v>5</v>
      </c>
      <c r="Q397">
        <v>712.146929</v>
      </c>
      <c r="R397">
        <v>357.42379199999999</v>
      </c>
      <c r="S397" t="s">
        <v>6</v>
      </c>
      <c r="T397">
        <v>182.46579800000001</v>
      </c>
      <c r="U397">
        <v>12.518171000000001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0.99929699999999999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34818.341094000003</v>
      </c>
      <c r="I398">
        <v>481931.991905</v>
      </c>
      <c r="J398" t="s">
        <v>3</v>
      </c>
      <c r="K398">
        <v>34741.947187999998</v>
      </c>
      <c r="L398">
        <v>480639.11944699998</v>
      </c>
      <c r="M398" t="s">
        <v>4</v>
      </c>
      <c r="N398">
        <v>58.619939000000002</v>
      </c>
      <c r="O398">
        <v>1.9723040000000001</v>
      </c>
      <c r="P398" t="s">
        <v>5</v>
      </c>
      <c r="Q398">
        <v>758.54801299999997</v>
      </c>
      <c r="R398">
        <v>416.84331500000002</v>
      </c>
      <c r="S398" t="s">
        <v>6</v>
      </c>
      <c r="T398">
        <v>194.01059000000001</v>
      </c>
      <c r="U398">
        <v>14.190262000000001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0.99931800000000004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36884.914608999999</v>
      </c>
      <c r="I399">
        <v>549367.01263600006</v>
      </c>
      <c r="J399" t="s">
        <v>3</v>
      </c>
      <c r="K399">
        <v>36804.007577999997</v>
      </c>
      <c r="L399">
        <v>547779.99585099996</v>
      </c>
      <c r="M399" t="s">
        <v>4</v>
      </c>
      <c r="N399">
        <v>62.097853999999998</v>
      </c>
      <c r="O399">
        <v>2.271633</v>
      </c>
      <c r="P399" t="s">
        <v>5</v>
      </c>
      <c r="Q399">
        <v>804.75721999999996</v>
      </c>
      <c r="R399">
        <v>389.77408300000002</v>
      </c>
      <c r="S399" t="s">
        <v>6</v>
      </c>
      <c r="T399">
        <v>205.53430700000001</v>
      </c>
      <c r="U399">
        <v>16.348554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0.999417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38951.376327999998</v>
      </c>
      <c r="I400">
        <v>624430.31113599997</v>
      </c>
      <c r="J400" t="s">
        <v>3</v>
      </c>
      <c r="K400">
        <v>38865.962812999998</v>
      </c>
      <c r="L400">
        <v>622446.96533599996</v>
      </c>
      <c r="M400" t="s">
        <v>4</v>
      </c>
      <c r="N400">
        <v>65.574675999999997</v>
      </c>
      <c r="O400">
        <v>2.4582259999999998</v>
      </c>
      <c r="P400" t="s">
        <v>5</v>
      </c>
      <c r="Q400">
        <v>851.17738499999996</v>
      </c>
      <c r="R400">
        <v>353.31505600000003</v>
      </c>
      <c r="S400" t="s">
        <v>6</v>
      </c>
      <c r="T400">
        <v>217.053673</v>
      </c>
      <c r="U400">
        <v>18.634547999999999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0.99945200000000001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41017.368984000001</v>
      </c>
      <c r="I401">
        <v>618703.53547100001</v>
      </c>
      <c r="J401" t="s">
        <v>3</v>
      </c>
      <c r="K401">
        <v>40927.446172000004</v>
      </c>
      <c r="L401">
        <v>616677.01077199995</v>
      </c>
      <c r="M401" t="s">
        <v>4</v>
      </c>
      <c r="N401">
        <v>69.058850000000007</v>
      </c>
      <c r="O401">
        <v>2.3838439999999999</v>
      </c>
      <c r="P401" t="s">
        <v>5</v>
      </c>
      <c r="Q401">
        <v>897.29158900000004</v>
      </c>
      <c r="R401">
        <v>339.99400400000002</v>
      </c>
      <c r="S401" t="s">
        <v>6</v>
      </c>
      <c r="T401">
        <v>228.576492</v>
      </c>
      <c r="U401">
        <v>18.481787000000001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0.99946599999999997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2106.5692989999998</v>
      </c>
      <c r="I402">
        <v>19462.826308</v>
      </c>
      <c r="J402" t="s">
        <v>3</v>
      </c>
      <c r="K402">
        <v>2102.8183690000001</v>
      </c>
      <c r="L402">
        <v>19392.521558</v>
      </c>
      <c r="M402" t="s">
        <v>4</v>
      </c>
      <c r="N402">
        <v>3.153721</v>
      </c>
      <c r="O402">
        <v>4.4847999999999999E-2</v>
      </c>
      <c r="P402" t="s">
        <v>5</v>
      </c>
      <c r="Q402">
        <v>0</v>
      </c>
      <c r="R402">
        <v>0</v>
      </c>
      <c r="S402" t="s">
        <v>6</v>
      </c>
      <c r="T402">
        <v>11.801995</v>
      </c>
      <c r="U402">
        <v>0.55218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1.235E-3</v>
      </c>
      <c r="AG402">
        <v>0</v>
      </c>
      <c r="AH402" t="s">
        <v>11</v>
      </c>
      <c r="AI402">
        <v>0.99580400000000002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4181.2796879999996</v>
      </c>
      <c r="I403">
        <v>56424.389661000001</v>
      </c>
      <c r="J403" t="s">
        <v>3</v>
      </c>
      <c r="K403">
        <v>4173.46731</v>
      </c>
      <c r="L403">
        <v>56038.137721999999</v>
      </c>
      <c r="M403" t="s">
        <v>4</v>
      </c>
      <c r="N403">
        <v>6.3530550000000003</v>
      </c>
      <c r="O403">
        <v>0.13470099999999999</v>
      </c>
      <c r="P403" t="s">
        <v>5</v>
      </c>
      <c r="Q403">
        <v>0</v>
      </c>
      <c r="R403">
        <v>0</v>
      </c>
      <c r="S403" t="s">
        <v>6</v>
      </c>
      <c r="T403">
        <v>23.902915</v>
      </c>
      <c r="U403">
        <v>2.775417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0.99664900000000001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6201.0622460000004</v>
      </c>
      <c r="I404">
        <v>86743.633245000005</v>
      </c>
      <c r="J404" t="s">
        <v>3</v>
      </c>
      <c r="K404">
        <v>6189.5291500000003</v>
      </c>
      <c r="L404">
        <v>86225.962199999994</v>
      </c>
      <c r="M404" t="s">
        <v>4</v>
      </c>
      <c r="N404">
        <v>9.4640330000000006</v>
      </c>
      <c r="O404">
        <v>0.20855799999999999</v>
      </c>
      <c r="P404" t="s">
        <v>5</v>
      </c>
      <c r="Q404">
        <v>0</v>
      </c>
      <c r="R404">
        <v>0</v>
      </c>
      <c r="S404" t="s">
        <v>6</v>
      </c>
      <c r="T404">
        <v>35.578184999999998</v>
      </c>
      <c r="U404">
        <v>3.8978820000000001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0.99724900000000005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8176.203125</v>
      </c>
      <c r="I405">
        <v>102277.71275399999</v>
      </c>
      <c r="J405" t="s">
        <v>3</v>
      </c>
      <c r="K405">
        <v>8161.0275590000001</v>
      </c>
      <c r="L405">
        <v>101709.56916499999</v>
      </c>
      <c r="M405" t="s">
        <v>4</v>
      </c>
      <c r="N405">
        <v>12.512845</v>
      </c>
      <c r="O405">
        <v>0.24923999999999999</v>
      </c>
      <c r="P405" t="s">
        <v>5</v>
      </c>
      <c r="Q405">
        <v>0</v>
      </c>
      <c r="R405">
        <v>0</v>
      </c>
      <c r="S405" t="s">
        <v>6</v>
      </c>
      <c r="T405">
        <v>47.010497000000001</v>
      </c>
      <c r="U405">
        <v>4.4725419999999998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0.99773699999999999</v>
      </c>
      <c r="AJ405">
        <v>3.0000000000000001E-6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10160.044336000001</v>
      </c>
      <c r="I406">
        <v>116742.641737</v>
      </c>
      <c r="J406" t="s">
        <v>3</v>
      </c>
      <c r="K406">
        <v>10141.215859</v>
      </c>
      <c r="L406">
        <v>116061.26755400001</v>
      </c>
      <c r="M406" t="s">
        <v>4</v>
      </c>
      <c r="N406">
        <v>15.577498</v>
      </c>
      <c r="O406">
        <v>0.28481200000000001</v>
      </c>
      <c r="P406" t="s">
        <v>5</v>
      </c>
      <c r="Q406">
        <v>0</v>
      </c>
      <c r="R406">
        <v>0</v>
      </c>
      <c r="S406" t="s">
        <v>6</v>
      </c>
      <c r="T406">
        <v>58.485481</v>
      </c>
      <c r="U406">
        <v>4.8981190000000003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0.99800999999999995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12176.123496</v>
      </c>
      <c r="I407">
        <v>151017.044398</v>
      </c>
      <c r="J407" t="s">
        <v>3</v>
      </c>
      <c r="K407">
        <v>12153.577539</v>
      </c>
      <c r="L407">
        <v>150101.80266399999</v>
      </c>
      <c r="M407" t="s">
        <v>4</v>
      </c>
      <c r="N407">
        <v>18.694389000000001</v>
      </c>
      <c r="O407">
        <v>0.37442199999999998</v>
      </c>
      <c r="P407" t="s">
        <v>5</v>
      </c>
      <c r="Q407">
        <v>0</v>
      </c>
      <c r="R407">
        <v>0</v>
      </c>
      <c r="S407" t="s">
        <v>6</v>
      </c>
      <c r="T407">
        <v>70.184055999999998</v>
      </c>
      <c r="U407">
        <v>5.8610980000000001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0.99842200000000003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14194.714023</v>
      </c>
      <c r="I408">
        <v>197101.109325</v>
      </c>
      <c r="J408" t="s">
        <v>3</v>
      </c>
      <c r="K408">
        <v>14168.446445</v>
      </c>
      <c r="L408">
        <v>196024.05492699999</v>
      </c>
      <c r="M408" t="s">
        <v>4</v>
      </c>
      <c r="N408">
        <v>21.807680000000001</v>
      </c>
      <c r="O408">
        <v>0.483265</v>
      </c>
      <c r="P408" t="s">
        <v>5</v>
      </c>
      <c r="Q408">
        <v>0</v>
      </c>
      <c r="R408">
        <v>0</v>
      </c>
      <c r="S408" t="s">
        <v>6</v>
      </c>
      <c r="T408">
        <v>82.084453999999994</v>
      </c>
      <c r="U408">
        <v>10.653618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0.99863199999999996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16162.120293</v>
      </c>
      <c r="I409">
        <v>216627.12340099999</v>
      </c>
      <c r="J409" t="s">
        <v>3</v>
      </c>
      <c r="K409">
        <v>16132.221973</v>
      </c>
      <c r="L409">
        <v>215506.326806</v>
      </c>
      <c r="M409" t="s">
        <v>4</v>
      </c>
      <c r="N409">
        <v>24.843525</v>
      </c>
      <c r="O409">
        <v>0.53342400000000001</v>
      </c>
      <c r="P409" t="s">
        <v>5</v>
      </c>
      <c r="Q409">
        <v>0</v>
      </c>
      <c r="R409">
        <v>0</v>
      </c>
      <c r="S409" t="s">
        <v>6</v>
      </c>
      <c r="T409">
        <v>93.480884000000003</v>
      </c>
      <c r="U409">
        <v>11.547199000000001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0.99888299999999997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18101.413398000001</v>
      </c>
      <c r="I410">
        <v>222619.393851</v>
      </c>
      <c r="J410" t="s">
        <v>3</v>
      </c>
      <c r="K410">
        <v>18067.943164</v>
      </c>
      <c r="L410">
        <v>221475.374771</v>
      </c>
      <c r="M410" t="s">
        <v>4</v>
      </c>
      <c r="N410">
        <v>27.839561</v>
      </c>
      <c r="O410">
        <v>0.54631799999999997</v>
      </c>
      <c r="P410" t="s">
        <v>5</v>
      </c>
      <c r="Q410">
        <v>0</v>
      </c>
      <c r="R410">
        <v>0</v>
      </c>
      <c r="S410" t="s">
        <v>6</v>
      </c>
      <c r="T410">
        <v>104.72884500000001</v>
      </c>
      <c r="U410">
        <v>11.775606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0.99897100000000005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20087.767539</v>
      </c>
      <c r="I411">
        <v>226050.37542500001</v>
      </c>
      <c r="J411" t="s">
        <v>3</v>
      </c>
      <c r="K411">
        <v>20050.41</v>
      </c>
      <c r="L411">
        <v>224426.036528</v>
      </c>
      <c r="M411" t="s">
        <v>4</v>
      </c>
      <c r="N411">
        <v>30.906994999999998</v>
      </c>
      <c r="O411">
        <v>0.55300700000000003</v>
      </c>
      <c r="P411" t="s">
        <v>5</v>
      </c>
      <c r="Q411">
        <v>0</v>
      </c>
      <c r="R411">
        <v>0</v>
      </c>
      <c r="S411" t="s">
        <v>6</v>
      </c>
      <c r="T411">
        <v>116.227227</v>
      </c>
      <c r="U411">
        <v>11.748855000000001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0.99909700000000001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22115.214413999998</v>
      </c>
      <c r="I412">
        <v>274240.68202599999</v>
      </c>
      <c r="J412" t="s">
        <v>3</v>
      </c>
      <c r="K412">
        <v>22074.116561999999</v>
      </c>
      <c r="L412">
        <v>272443.65129900002</v>
      </c>
      <c r="M412" t="s">
        <v>4</v>
      </c>
      <c r="N412">
        <v>34.080919999999999</v>
      </c>
      <c r="O412">
        <v>0.82469899999999996</v>
      </c>
      <c r="P412" t="s">
        <v>5</v>
      </c>
      <c r="Q412">
        <v>0</v>
      </c>
      <c r="R412">
        <v>0</v>
      </c>
      <c r="S412" t="s">
        <v>6</v>
      </c>
      <c r="T412">
        <v>127.95418100000001</v>
      </c>
      <c r="U412">
        <v>12.958992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0.99919199999999997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24149.145117</v>
      </c>
      <c r="I413">
        <v>330363.88694499998</v>
      </c>
      <c r="J413" t="s">
        <v>3</v>
      </c>
      <c r="K413">
        <v>24104.297968999999</v>
      </c>
      <c r="L413">
        <v>328342.629907</v>
      </c>
      <c r="M413" t="s">
        <v>4</v>
      </c>
      <c r="N413">
        <v>37.219253999999999</v>
      </c>
      <c r="O413">
        <v>0.99912500000000004</v>
      </c>
      <c r="P413" t="s">
        <v>5</v>
      </c>
      <c r="Q413">
        <v>0</v>
      </c>
      <c r="R413">
        <v>0</v>
      </c>
      <c r="S413" t="s">
        <v>6</v>
      </c>
      <c r="T413">
        <v>139.70807500000001</v>
      </c>
      <c r="U413">
        <v>14.515537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0.99929500000000004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26150.125117</v>
      </c>
      <c r="I414">
        <v>376501.58273999998</v>
      </c>
      <c r="J414" t="s">
        <v>3</v>
      </c>
      <c r="K414">
        <v>26101.589491999999</v>
      </c>
      <c r="L414">
        <v>374278.35816599999</v>
      </c>
      <c r="M414" t="s">
        <v>4</v>
      </c>
      <c r="N414">
        <v>40.308863000000002</v>
      </c>
      <c r="O414">
        <v>1.1439820000000001</v>
      </c>
      <c r="P414" t="s">
        <v>5</v>
      </c>
      <c r="Q414">
        <v>0</v>
      </c>
      <c r="R414">
        <v>0</v>
      </c>
      <c r="S414" t="s">
        <v>6</v>
      </c>
      <c r="T414">
        <v>151.415696</v>
      </c>
      <c r="U414">
        <v>17.111436000000001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0.99930799999999997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28126.202031000001</v>
      </c>
      <c r="I415">
        <v>397332.994679</v>
      </c>
      <c r="J415" t="s">
        <v>3</v>
      </c>
      <c r="K415">
        <v>28074.021640999999</v>
      </c>
      <c r="L415">
        <v>395022.23676900001</v>
      </c>
      <c r="M415" t="s">
        <v>4</v>
      </c>
      <c r="N415">
        <v>43.362924</v>
      </c>
      <c r="O415">
        <v>1.2150780000000001</v>
      </c>
      <c r="P415" t="s">
        <v>5</v>
      </c>
      <c r="Q415">
        <v>0</v>
      </c>
      <c r="R415">
        <v>0</v>
      </c>
      <c r="S415" t="s">
        <v>6</v>
      </c>
      <c r="T415">
        <v>163.131967</v>
      </c>
      <c r="U415">
        <v>20.368361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0.99939299999999998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30113.199101999999</v>
      </c>
      <c r="I416">
        <v>397298.32909000001</v>
      </c>
      <c r="J416" t="s">
        <v>3</v>
      </c>
      <c r="K416">
        <v>30057.355351999999</v>
      </c>
      <c r="L416">
        <v>395043.80029699998</v>
      </c>
      <c r="M416" t="s">
        <v>4</v>
      </c>
      <c r="N416">
        <v>46.430065999999997</v>
      </c>
      <c r="O416">
        <v>1.212351</v>
      </c>
      <c r="P416" t="s">
        <v>5</v>
      </c>
      <c r="Q416">
        <v>0</v>
      </c>
      <c r="R416">
        <v>0</v>
      </c>
      <c r="S416" t="s">
        <v>6</v>
      </c>
      <c r="T416">
        <v>174.638755</v>
      </c>
      <c r="U416">
        <v>19.848587999999999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0.99955099999999997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32110.690429999999</v>
      </c>
      <c r="I417">
        <v>405732.76591299998</v>
      </c>
      <c r="J417" t="s">
        <v>3</v>
      </c>
      <c r="K417">
        <v>32051.165585999999</v>
      </c>
      <c r="L417">
        <v>403563.94562200003</v>
      </c>
      <c r="M417" t="s">
        <v>4</v>
      </c>
      <c r="N417">
        <v>49.516143999999997</v>
      </c>
      <c r="O417">
        <v>1.2247399999999999</v>
      </c>
      <c r="P417" t="s">
        <v>5</v>
      </c>
      <c r="Q417">
        <v>0</v>
      </c>
      <c r="R417">
        <v>0</v>
      </c>
      <c r="S417" t="s">
        <v>6</v>
      </c>
      <c r="T417">
        <v>186.20266000000001</v>
      </c>
      <c r="U417">
        <v>19.650918000000001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0.99961100000000003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34097.529062000001</v>
      </c>
      <c r="I418">
        <v>413526.75441599998</v>
      </c>
      <c r="J418" t="s">
        <v>3</v>
      </c>
      <c r="K418">
        <v>34034.339921999999</v>
      </c>
      <c r="L418">
        <v>411415.53700700001</v>
      </c>
      <c r="M418" t="s">
        <v>4</v>
      </c>
      <c r="N418">
        <v>52.622343000000001</v>
      </c>
      <c r="O418">
        <v>1.401295</v>
      </c>
      <c r="P418" t="s">
        <v>5</v>
      </c>
      <c r="Q418">
        <v>0</v>
      </c>
      <c r="R418">
        <v>0</v>
      </c>
      <c r="S418" t="s">
        <v>6</v>
      </c>
      <c r="T418">
        <v>198.083259</v>
      </c>
      <c r="U418">
        <v>20.709937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0.99961599999999995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36052.224922000001</v>
      </c>
      <c r="I419">
        <v>420920.52934200002</v>
      </c>
      <c r="J419" t="s">
        <v>3</v>
      </c>
      <c r="K419">
        <v>35985.431406000003</v>
      </c>
      <c r="L419">
        <v>418856.99926200003</v>
      </c>
      <c r="M419" t="s">
        <v>4</v>
      </c>
      <c r="N419">
        <v>55.643551000000002</v>
      </c>
      <c r="O419">
        <v>1.4391510000000001</v>
      </c>
      <c r="P419" t="s">
        <v>5</v>
      </c>
      <c r="Q419">
        <v>0</v>
      </c>
      <c r="R419">
        <v>0</v>
      </c>
      <c r="S419" t="s">
        <v>6</v>
      </c>
      <c r="T419">
        <v>209.63717199999999</v>
      </c>
      <c r="U419">
        <v>27.697621999999999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0.99962700000000004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37991.856562000001</v>
      </c>
      <c r="I420">
        <v>439031.38391700003</v>
      </c>
      <c r="J420" t="s">
        <v>3</v>
      </c>
      <c r="K420">
        <v>37921.485546999997</v>
      </c>
      <c r="L420">
        <v>436921.807187</v>
      </c>
      <c r="M420" t="s">
        <v>4</v>
      </c>
      <c r="N420">
        <v>58.638047</v>
      </c>
      <c r="O420">
        <v>1.503118</v>
      </c>
      <c r="P420" t="s">
        <v>5</v>
      </c>
      <c r="Q420">
        <v>0</v>
      </c>
      <c r="R420">
        <v>0</v>
      </c>
      <c r="S420" t="s">
        <v>6</v>
      </c>
      <c r="T420">
        <v>220.886968</v>
      </c>
      <c r="U420">
        <v>28.338681000000001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0.99963800000000003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39973.459140999999</v>
      </c>
      <c r="I421">
        <v>454435.49168899999</v>
      </c>
      <c r="J421" t="s">
        <v>3</v>
      </c>
      <c r="K421">
        <v>39899.433984000003</v>
      </c>
      <c r="L421">
        <v>452315.92086999997</v>
      </c>
      <c r="M421" t="s">
        <v>4</v>
      </c>
      <c r="N421">
        <v>61.703643</v>
      </c>
      <c r="O421">
        <v>1.5441560000000001</v>
      </c>
      <c r="P421" t="s">
        <v>5</v>
      </c>
      <c r="Q421">
        <v>0</v>
      </c>
      <c r="R421">
        <v>0</v>
      </c>
      <c r="S421" t="s">
        <v>6</v>
      </c>
      <c r="T421">
        <v>232.36061799999999</v>
      </c>
      <c r="U421">
        <v>28.14723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0.99965700000000002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143.27854199999999</v>
      </c>
      <c r="I422">
        <v>49.116334000000002</v>
      </c>
      <c r="J422" t="s">
        <v>3</v>
      </c>
      <c r="K422">
        <v>139.78675999999999</v>
      </c>
      <c r="L422">
        <v>46.833002999999998</v>
      </c>
      <c r="M422" t="s">
        <v>4</v>
      </c>
      <c r="N422">
        <v>1.3542130000000001</v>
      </c>
      <c r="O422">
        <v>4.3020000000000003E-3</v>
      </c>
      <c r="P422" t="s">
        <v>5</v>
      </c>
      <c r="Q422">
        <v>29.932891999999999</v>
      </c>
      <c r="R422">
        <v>2.752119</v>
      </c>
      <c r="S422" t="s">
        <v>6</v>
      </c>
      <c r="T422">
        <v>9.6422910000000002</v>
      </c>
      <c r="U422">
        <v>0.19892599999999999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0.99608200000000002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286.60114199999998</v>
      </c>
      <c r="I423">
        <v>185.832176</v>
      </c>
      <c r="J423" t="s">
        <v>3</v>
      </c>
      <c r="K423">
        <v>279.62433099999998</v>
      </c>
      <c r="L423">
        <v>177.129884</v>
      </c>
      <c r="M423" t="s">
        <v>4</v>
      </c>
      <c r="N423">
        <v>2.7041710000000001</v>
      </c>
      <c r="O423">
        <v>1.6537E-2</v>
      </c>
      <c r="P423" t="s">
        <v>5</v>
      </c>
      <c r="Q423">
        <v>60.398904999999999</v>
      </c>
      <c r="R423">
        <v>15.837441</v>
      </c>
      <c r="S423" t="s">
        <v>6</v>
      </c>
      <c r="T423">
        <v>19.489756</v>
      </c>
      <c r="U423">
        <v>3.2968440000000001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0.99689300000000003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430.09471200000002</v>
      </c>
      <c r="I424">
        <v>389.186804</v>
      </c>
      <c r="J424" t="s">
        <v>3</v>
      </c>
      <c r="K424">
        <v>419.63071300000001</v>
      </c>
      <c r="L424">
        <v>371.01795099999998</v>
      </c>
      <c r="M424" t="s">
        <v>4</v>
      </c>
      <c r="N424">
        <v>4.0546749999999996</v>
      </c>
      <c r="O424">
        <v>3.4610000000000002E-2</v>
      </c>
      <c r="P424" t="s">
        <v>5</v>
      </c>
      <c r="Q424">
        <v>90.671158000000005</v>
      </c>
      <c r="R424">
        <v>29.840904999999999</v>
      </c>
      <c r="S424" t="s">
        <v>6</v>
      </c>
      <c r="T424">
        <v>29.33558</v>
      </c>
      <c r="U424">
        <v>4.8389340000000001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1.2310000000000001E-3</v>
      </c>
      <c r="AG424">
        <v>0</v>
      </c>
      <c r="AH424" t="s">
        <v>11</v>
      </c>
      <c r="AI424">
        <v>0.99767899999999998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572.81394399999999</v>
      </c>
      <c r="I425">
        <v>648.42060300000003</v>
      </c>
      <c r="J425" t="s">
        <v>3</v>
      </c>
      <c r="K425">
        <v>558.86775799999998</v>
      </c>
      <c r="L425">
        <v>617.77042400000005</v>
      </c>
      <c r="M425" t="s">
        <v>4</v>
      </c>
      <c r="N425">
        <v>5.4019599999999999</v>
      </c>
      <c r="O425">
        <v>5.8857E-2</v>
      </c>
      <c r="P425" t="s">
        <v>5</v>
      </c>
      <c r="Q425">
        <v>120.578172</v>
      </c>
      <c r="R425">
        <v>48.152599000000002</v>
      </c>
      <c r="S425" t="s">
        <v>6</v>
      </c>
      <c r="T425">
        <v>38.940893000000003</v>
      </c>
      <c r="U425">
        <v>5.725924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0.99812299999999998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715.88965299999995</v>
      </c>
      <c r="I426">
        <v>1012.81659</v>
      </c>
      <c r="J426" t="s">
        <v>3</v>
      </c>
      <c r="K426">
        <v>698.45177799999999</v>
      </c>
      <c r="L426">
        <v>964.92015700000002</v>
      </c>
      <c r="M426" t="s">
        <v>4</v>
      </c>
      <c r="N426">
        <v>6.7571459999999997</v>
      </c>
      <c r="O426">
        <v>9.2567999999999998E-2</v>
      </c>
      <c r="P426" t="s">
        <v>5</v>
      </c>
      <c r="Q426">
        <v>150.60771800000001</v>
      </c>
      <c r="R426">
        <v>72.163467999999995</v>
      </c>
      <c r="S426" t="s">
        <v>6</v>
      </c>
      <c r="T426">
        <v>48.563547999999997</v>
      </c>
      <c r="U426">
        <v>6.9846000000000004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0.99850300000000003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859.99668799999995</v>
      </c>
      <c r="I427">
        <v>1468.6062919999999</v>
      </c>
      <c r="J427" t="s">
        <v>3</v>
      </c>
      <c r="K427">
        <v>839.06041000000005</v>
      </c>
      <c r="L427">
        <v>1399.0527890000001</v>
      </c>
      <c r="M427" t="s">
        <v>4</v>
      </c>
      <c r="N427">
        <v>8.1161100000000008</v>
      </c>
      <c r="O427">
        <v>0.13402800000000001</v>
      </c>
      <c r="P427" t="s">
        <v>5</v>
      </c>
      <c r="Q427">
        <v>181.020985</v>
      </c>
      <c r="R427">
        <v>102.078525</v>
      </c>
      <c r="S427" t="s">
        <v>6</v>
      </c>
      <c r="T427">
        <v>58.217087999999997</v>
      </c>
      <c r="U427">
        <v>8.7257739999999995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0.99868400000000002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1003.430718</v>
      </c>
      <c r="I428">
        <v>1981.7492589999999</v>
      </c>
      <c r="J428" t="s">
        <v>3</v>
      </c>
      <c r="K428">
        <v>979.00239899999997</v>
      </c>
      <c r="L428">
        <v>1887.612226</v>
      </c>
      <c r="M428" t="s">
        <v>4</v>
      </c>
      <c r="N428">
        <v>9.4701799999999992</v>
      </c>
      <c r="O428">
        <v>0.18195800000000001</v>
      </c>
      <c r="P428" t="s">
        <v>5</v>
      </c>
      <c r="Q428">
        <v>211.138655</v>
      </c>
      <c r="R428">
        <v>136.11399399999999</v>
      </c>
      <c r="S428" t="s">
        <v>6</v>
      </c>
      <c r="T428">
        <v>67.845074999999994</v>
      </c>
      <c r="U428">
        <v>10.734806000000001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0.99873500000000004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1147.5289749999999</v>
      </c>
      <c r="I429">
        <v>2531.382764</v>
      </c>
      <c r="J429" t="s">
        <v>3</v>
      </c>
      <c r="K429">
        <v>1119.6009730000001</v>
      </c>
      <c r="L429">
        <v>2410.6322190000001</v>
      </c>
      <c r="M429" t="s">
        <v>4</v>
      </c>
      <c r="N429">
        <v>10.828949</v>
      </c>
      <c r="O429">
        <v>0.23030300000000001</v>
      </c>
      <c r="P429" t="s">
        <v>5</v>
      </c>
      <c r="Q429">
        <v>241.46653900000001</v>
      </c>
      <c r="R429">
        <v>174.018428</v>
      </c>
      <c r="S429" t="s">
        <v>6</v>
      </c>
      <c r="T429">
        <v>77.497287999999998</v>
      </c>
      <c r="U429">
        <v>13.146056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0.99878400000000001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1290.787883</v>
      </c>
      <c r="I430">
        <v>3149.2566499999998</v>
      </c>
      <c r="J430" t="s">
        <v>3</v>
      </c>
      <c r="K430">
        <v>1259.3693880000001</v>
      </c>
      <c r="L430">
        <v>2998.8473370000002</v>
      </c>
      <c r="M430" t="s">
        <v>4</v>
      </c>
      <c r="N430">
        <v>12.184176000000001</v>
      </c>
      <c r="O430">
        <v>0.28559699999999999</v>
      </c>
      <c r="P430" t="s">
        <v>5</v>
      </c>
      <c r="Q430">
        <v>271.58081299999998</v>
      </c>
      <c r="R430">
        <v>213.902447</v>
      </c>
      <c r="S430" t="s">
        <v>6</v>
      </c>
      <c r="T430">
        <v>87.123527999999993</v>
      </c>
      <c r="U430">
        <v>15.721078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0.99884700000000004</v>
      </c>
      <c r="AJ430">
        <v>1.9999999999999999E-6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1434.314496</v>
      </c>
      <c r="I431">
        <v>3896.1488909999998</v>
      </c>
      <c r="J431" t="s">
        <v>3</v>
      </c>
      <c r="K431">
        <v>1399.3672300000001</v>
      </c>
      <c r="L431">
        <v>3714.1365679999999</v>
      </c>
      <c r="M431" t="s">
        <v>4</v>
      </c>
      <c r="N431">
        <v>13.538052</v>
      </c>
      <c r="O431">
        <v>0.353437</v>
      </c>
      <c r="P431" t="s">
        <v>5</v>
      </c>
      <c r="Q431">
        <v>301.67998299999999</v>
      </c>
      <c r="R431">
        <v>257.00113399999998</v>
      </c>
      <c r="S431" t="s">
        <v>6</v>
      </c>
      <c r="T431">
        <v>96.785549000000003</v>
      </c>
      <c r="U431">
        <v>18.832691000000001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0.99887899999999996</v>
      </c>
      <c r="AJ431">
        <v>1.9999999999999999E-6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1577.7485770000001</v>
      </c>
      <c r="I432">
        <v>4722.5868179999998</v>
      </c>
      <c r="J432" t="s">
        <v>3</v>
      </c>
      <c r="K432">
        <v>1539.3149470000001</v>
      </c>
      <c r="L432">
        <v>4502.41183</v>
      </c>
      <c r="M432" t="s">
        <v>4</v>
      </c>
      <c r="N432">
        <v>14.890574000000001</v>
      </c>
      <c r="O432">
        <v>0.42313299999999998</v>
      </c>
      <c r="P432" t="s">
        <v>5</v>
      </c>
      <c r="Q432">
        <v>331.707356</v>
      </c>
      <c r="R432">
        <v>294.55679099999998</v>
      </c>
      <c r="S432" t="s">
        <v>6</v>
      </c>
      <c r="T432">
        <v>106.401616</v>
      </c>
      <c r="U432">
        <v>22.045784999999999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0.99897000000000002</v>
      </c>
      <c r="AJ432">
        <v>1.9999999999999999E-6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1720.161222</v>
      </c>
      <c r="I433">
        <v>5497.6483770000004</v>
      </c>
      <c r="J433" t="s">
        <v>3</v>
      </c>
      <c r="K433">
        <v>1678.245723</v>
      </c>
      <c r="L433">
        <v>5240.3456669999996</v>
      </c>
      <c r="M433" t="s">
        <v>4</v>
      </c>
      <c r="N433">
        <v>16.237445000000001</v>
      </c>
      <c r="O433">
        <v>0.49546899999999999</v>
      </c>
      <c r="P433" t="s">
        <v>5</v>
      </c>
      <c r="Q433">
        <v>361.485389</v>
      </c>
      <c r="R433">
        <v>332.43923999999998</v>
      </c>
      <c r="S433" t="s">
        <v>6</v>
      </c>
      <c r="T433">
        <v>116.00166900000001</v>
      </c>
      <c r="U433">
        <v>25.381930000000001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0.99913300000000005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1863.372756</v>
      </c>
      <c r="I434">
        <v>6406.9761330000001</v>
      </c>
      <c r="J434" t="s">
        <v>3</v>
      </c>
      <c r="K434">
        <v>1817.8574719999999</v>
      </c>
      <c r="L434">
        <v>6110.8020749999996</v>
      </c>
      <c r="M434" t="s">
        <v>4</v>
      </c>
      <c r="N434">
        <v>17.589473999999999</v>
      </c>
      <c r="O434">
        <v>0.57679400000000003</v>
      </c>
      <c r="P434" t="s">
        <v>5</v>
      </c>
      <c r="Q434">
        <v>391.70054900000002</v>
      </c>
      <c r="R434">
        <v>379.62301200000002</v>
      </c>
      <c r="S434" t="s">
        <v>6</v>
      </c>
      <c r="T434">
        <v>125.61841</v>
      </c>
      <c r="U434">
        <v>29.111381999999999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0.99928899999999998</v>
      </c>
      <c r="AJ434">
        <v>9.9999999999999995E-7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2007.1683169999999</v>
      </c>
      <c r="I435">
        <v>7276.5060139999996</v>
      </c>
      <c r="J435" t="s">
        <v>3</v>
      </c>
      <c r="K435">
        <v>1958.166307</v>
      </c>
      <c r="L435">
        <v>6938.5459860000001</v>
      </c>
      <c r="M435" t="s">
        <v>4</v>
      </c>
      <c r="N435">
        <v>18.944161000000001</v>
      </c>
      <c r="O435">
        <v>0.65704200000000001</v>
      </c>
      <c r="P435" t="s">
        <v>5</v>
      </c>
      <c r="Q435">
        <v>421.86071399999997</v>
      </c>
      <c r="R435">
        <v>426.343189</v>
      </c>
      <c r="S435" t="s">
        <v>6</v>
      </c>
      <c r="T435">
        <v>135.31755699999999</v>
      </c>
      <c r="U435">
        <v>33.948151000000003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0.99930300000000005</v>
      </c>
      <c r="AJ435">
        <v>9.9999999999999995E-7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2151.4476450000002</v>
      </c>
      <c r="I436">
        <v>8214.4056039999996</v>
      </c>
      <c r="J436" t="s">
        <v>3</v>
      </c>
      <c r="K436">
        <v>2098.934025</v>
      </c>
      <c r="L436">
        <v>7831.6676930000003</v>
      </c>
      <c r="M436" t="s">
        <v>4</v>
      </c>
      <c r="N436">
        <v>20.305762999999999</v>
      </c>
      <c r="O436">
        <v>0.74749900000000002</v>
      </c>
      <c r="P436" t="s">
        <v>5</v>
      </c>
      <c r="Q436">
        <v>452.05249500000002</v>
      </c>
      <c r="R436">
        <v>473.83694600000001</v>
      </c>
      <c r="S436" t="s">
        <v>6</v>
      </c>
      <c r="T436">
        <v>145.00278599999999</v>
      </c>
      <c r="U436">
        <v>38.486237000000003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0.999394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2295.3751360000001</v>
      </c>
      <c r="I437">
        <v>9228.8006569999998</v>
      </c>
      <c r="J437" t="s">
        <v>3</v>
      </c>
      <c r="K437">
        <v>2239.3524699999998</v>
      </c>
      <c r="L437">
        <v>8797.7476729999998</v>
      </c>
      <c r="M437" t="s">
        <v>4</v>
      </c>
      <c r="N437">
        <v>21.664881000000001</v>
      </c>
      <c r="O437">
        <v>0.84080699999999997</v>
      </c>
      <c r="P437" t="s">
        <v>5</v>
      </c>
      <c r="Q437">
        <v>482.32631300000003</v>
      </c>
      <c r="R437">
        <v>519.80994099999998</v>
      </c>
      <c r="S437" t="s">
        <v>6</v>
      </c>
      <c r="T437">
        <v>154.89787200000001</v>
      </c>
      <c r="U437">
        <v>46.812171999999997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0.99939900000000004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2440.2826070000001</v>
      </c>
      <c r="I438">
        <v>10356.321180000001</v>
      </c>
      <c r="J438" t="s">
        <v>3</v>
      </c>
      <c r="K438">
        <v>2380.6352010000001</v>
      </c>
      <c r="L438">
        <v>9859.8314499999997</v>
      </c>
      <c r="M438" t="s">
        <v>4</v>
      </c>
      <c r="N438">
        <v>23.030096</v>
      </c>
      <c r="O438">
        <v>0.94228900000000004</v>
      </c>
      <c r="P438" t="s">
        <v>5</v>
      </c>
      <c r="Q438">
        <v>512.61072999999999</v>
      </c>
      <c r="R438">
        <v>573.72524299999998</v>
      </c>
      <c r="S438" t="s">
        <v>6</v>
      </c>
      <c r="T438">
        <v>164.59360100000001</v>
      </c>
      <c r="U438">
        <v>51.948982000000001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0.999413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2584.3767309999998</v>
      </c>
      <c r="I439">
        <v>11396.028204</v>
      </c>
      <c r="J439" t="s">
        <v>3</v>
      </c>
      <c r="K439">
        <v>2521.2118559999999</v>
      </c>
      <c r="L439">
        <v>10850.259043</v>
      </c>
      <c r="M439" t="s">
        <v>4</v>
      </c>
      <c r="N439">
        <v>24.393004000000001</v>
      </c>
      <c r="O439">
        <v>1.0365040000000001</v>
      </c>
      <c r="P439" t="s">
        <v>5</v>
      </c>
      <c r="Q439">
        <v>542.78978199999995</v>
      </c>
      <c r="R439">
        <v>625.55671099999995</v>
      </c>
      <c r="S439" t="s">
        <v>6</v>
      </c>
      <c r="T439">
        <v>174.293025</v>
      </c>
      <c r="U439">
        <v>56.803353000000001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0.99943599999999999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2728.206459</v>
      </c>
      <c r="I440">
        <v>12445.293624</v>
      </c>
      <c r="J440" t="s">
        <v>3</v>
      </c>
      <c r="K440">
        <v>2661.534568</v>
      </c>
      <c r="L440">
        <v>11851.364265</v>
      </c>
      <c r="M440" t="s">
        <v>4</v>
      </c>
      <c r="N440">
        <v>25.752154999999998</v>
      </c>
      <c r="O440">
        <v>1.129842</v>
      </c>
      <c r="P440" t="s">
        <v>5</v>
      </c>
      <c r="Q440">
        <v>572.76745300000005</v>
      </c>
      <c r="R440">
        <v>675.84361899999999</v>
      </c>
      <c r="S440" t="s">
        <v>6</v>
      </c>
      <c r="T440">
        <v>183.94323700000001</v>
      </c>
      <c r="U440">
        <v>61.332878000000001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0.99946699999999999</v>
      </c>
      <c r="AJ440">
        <v>0</v>
      </c>
      <c r="AK440" t="s">
        <v>12</v>
      </c>
      <c r="AL440">
        <v>2.56</v>
      </c>
      <c r="AM440">
        <v>321.12639999999999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2871.8433890000001</v>
      </c>
      <c r="I441">
        <v>13184.517408</v>
      </c>
      <c r="J441" t="s">
        <v>3</v>
      </c>
      <c r="K441">
        <v>2801.6747829999999</v>
      </c>
      <c r="L441">
        <v>12554.839185999999</v>
      </c>
      <c r="M441" t="s">
        <v>4</v>
      </c>
      <c r="N441">
        <v>27.105215000000001</v>
      </c>
      <c r="O441">
        <v>1.2025710000000001</v>
      </c>
      <c r="P441" t="s">
        <v>5</v>
      </c>
      <c r="Q441">
        <v>602.87043700000004</v>
      </c>
      <c r="R441">
        <v>708.76343999999995</v>
      </c>
      <c r="S441" t="s">
        <v>6</v>
      </c>
      <c r="T441">
        <v>193.614217</v>
      </c>
      <c r="U441">
        <v>64.746278000000004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0.99952700000000005</v>
      </c>
      <c r="AJ441">
        <v>0</v>
      </c>
      <c r="AK441" t="s">
        <v>12</v>
      </c>
      <c r="AL441">
        <v>2.56</v>
      </c>
      <c r="AM441">
        <v>321.12639999999999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127.977645</v>
      </c>
      <c r="I442">
        <v>129.43454800000001</v>
      </c>
      <c r="J442" t="s">
        <v>3</v>
      </c>
      <c r="K442">
        <v>124.36884000000001</v>
      </c>
      <c r="L442">
        <v>122.866772</v>
      </c>
      <c r="M442" t="s">
        <v>4</v>
      </c>
      <c r="N442">
        <v>1.4030359999999999</v>
      </c>
      <c r="O442">
        <v>1.4089000000000001E-2</v>
      </c>
      <c r="P442" t="s">
        <v>5</v>
      </c>
      <c r="Q442">
        <v>0</v>
      </c>
      <c r="R442">
        <v>0</v>
      </c>
      <c r="S442" t="s">
        <v>6</v>
      </c>
      <c r="T442">
        <v>10.120753000000001</v>
      </c>
      <c r="U442">
        <v>0.64104799999999995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0.996201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256.13261499999999</v>
      </c>
      <c r="I443">
        <v>436.57953800000001</v>
      </c>
      <c r="J443" t="s">
        <v>3</v>
      </c>
      <c r="K443">
        <v>248.901883</v>
      </c>
      <c r="L443">
        <v>412.67286899999999</v>
      </c>
      <c r="M443" t="s">
        <v>4</v>
      </c>
      <c r="N443">
        <v>2.8109280000000001</v>
      </c>
      <c r="O443">
        <v>5.1825000000000003E-2</v>
      </c>
      <c r="P443" t="s">
        <v>5</v>
      </c>
      <c r="Q443">
        <v>0</v>
      </c>
      <c r="R443">
        <v>0</v>
      </c>
      <c r="S443" t="s">
        <v>6</v>
      </c>
      <c r="T443">
        <v>20.273288999999998</v>
      </c>
      <c r="U443">
        <v>2.4192309999999999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1.232E-3</v>
      </c>
      <c r="AG443">
        <v>0</v>
      </c>
      <c r="AH443" t="s">
        <v>11</v>
      </c>
      <c r="AI443">
        <v>0.997228</v>
      </c>
      <c r="AJ443">
        <v>1.9999999999999999E-6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384.44483100000002</v>
      </c>
      <c r="I444">
        <v>979.64210400000002</v>
      </c>
      <c r="J444" t="s">
        <v>3</v>
      </c>
      <c r="K444">
        <v>373.57601</v>
      </c>
      <c r="L444">
        <v>925.53319199999999</v>
      </c>
      <c r="M444" t="s">
        <v>4</v>
      </c>
      <c r="N444">
        <v>4.2236450000000003</v>
      </c>
      <c r="O444">
        <v>0.118617</v>
      </c>
      <c r="P444" t="s">
        <v>5</v>
      </c>
      <c r="Q444">
        <v>0</v>
      </c>
      <c r="R444">
        <v>0</v>
      </c>
      <c r="S444" t="s">
        <v>6</v>
      </c>
      <c r="T444">
        <v>30.460937000000001</v>
      </c>
      <c r="U444">
        <v>5.4686690000000002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0.99763500000000005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513.27251899999999</v>
      </c>
      <c r="I445">
        <v>1734.332574</v>
      </c>
      <c r="J445" t="s">
        <v>3</v>
      </c>
      <c r="K445">
        <v>498.75687699999997</v>
      </c>
      <c r="L445">
        <v>1638.7828509999999</v>
      </c>
      <c r="M445" t="s">
        <v>4</v>
      </c>
      <c r="N445">
        <v>5.6418350000000004</v>
      </c>
      <c r="O445">
        <v>0.206568</v>
      </c>
      <c r="P445" t="s">
        <v>5</v>
      </c>
      <c r="Q445">
        <v>0</v>
      </c>
      <c r="R445">
        <v>0</v>
      </c>
      <c r="S445" t="s">
        <v>6</v>
      </c>
      <c r="T445">
        <v>40.667459999999998</v>
      </c>
      <c r="U445">
        <v>9.5885549999999995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1.2310000000000001E-3</v>
      </c>
      <c r="AG445">
        <v>0</v>
      </c>
      <c r="AH445" t="s">
        <v>11</v>
      </c>
      <c r="AI445">
        <v>0.99798200000000004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642.20487000000003</v>
      </c>
      <c r="I446">
        <v>2629.4128179999998</v>
      </c>
      <c r="J446" t="s">
        <v>3</v>
      </c>
      <c r="K446">
        <v>624.03920600000004</v>
      </c>
      <c r="L446">
        <v>2483.0343069999999</v>
      </c>
      <c r="M446" t="s">
        <v>4</v>
      </c>
      <c r="N446">
        <v>7.058376</v>
      </c>
      <c r="O446">
        <v>0.31800400000000001</v>
      </c>
      <c r="P446" t="s">
        <v>5</v>
      </c>
      <c r="Q446">
        <v>0</v>
      </c>
      <c r="R446">
        <v>0</v>
      </c>
      <c r="S446" t="s">
        <v>6</v>
      </c>
      <c r="T446">
        <v>50.898553</v>
      </c>
      <c r="U446">
        <v>14.729996999999999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0.99829900000000005</v>
      </c>
      <c r="AJ446">
        <v>9.9999999999999995E-7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771.96506199999999</v>
      </c>
      <c r="I447">
        <v>3807.5599219999999</v>
      </c>
      <c r="J447" t="s">
        <v>3</v>
      </c>
      <c r="K447">
        <v>750.13445300000001</v>
      </c>
      <c r="L447">
        <v>3596.563052</v>
      </c>
      <c r="M447" t="s">
        <v>4</v>
      </c>
      <c r="N447">
        <v>8.4820229999999999</v>
      </c>
      <c r="O447">
        <v>0.45634599999999997</v>
      </c>
      <c r="P447" t="s">
        <v>5</v>
      </c>
      <c r="Q447">
        <v>0</v>
      </c>
      <c r="R447">
        <v>0</v>
      </c>
      <c r="S447" t="s">
        <v>6</v>
      </c>
      <c r="T447">
        <v>61.157252</v>
      </c>
      <c r="U447">
        <v>21.126152999999999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0.99843999999999999</v>
      </c>
      <c r="AJ447">
        <v>9.9999999999999995E-7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901.56178799999998</v>
      </c>
      <c r="I448">
        <v>5184.0694720000001</v>
      </c>
      <c r="J448" t="s">
        <v>3</v>
      </c>
      <c r="K448">
        <v>876.06613100000004</v>
      </c>
      <c r="L448">
        <v>4896.2228869999999</v>
      </c>
      <c r="M448" t="s">
        <v>4</v>
      </c>
      <c r="N448">
        <v>9.9076149999999998</v>
      </c>
      <c r="O448">
        <v>0.62690100000000004</v>
      </c>
      <c r="P448" t="s">
        <v>5</v>
      </c>
      <c r="Q448">
        <v>0</v>
      </c>
      <c r="R448">
        <v>0</v>
      </c>
      <c r="S448" t="s">
        <v>6</v>
      </c>
      <c r="T448">
        <v>71.423505000000006</v>
      </c>
      <c r="U448">
        <v>28.905443000000002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0.99860800000000005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1031.168533</v>
      </c>
      <c r="I449">
        <v>6834.8418250000004</v>
      </c>
      <c r="J449" t="s">
        <v>3</v>
      </c>
      <c r="K449">
        <v>1002.017837</v>
      </c>
      <c r="L449">
        <v>6454.996185</v>
      </c>
      <c r="M449" t="s">
        <v>4</v>
      </c>
      <c r="N449">
        <v>11.328132</v>
      </c>
      <c r="O449">
        <v>0.826264</v>
      </c>
      <c r="P449" t="s">
        <v>5</v>
      </c>
      <c r="Q449">
        <v>0</v>
      </c>
      <c r="R449">
        <v>0</v>
      </c>
      <c r="S449" t="s">
        <v>6</v>
      </c>
      <c r="T449">
        <v>81.706466000000006</v>
      </c>
      <c r="U449">
        <v>38.164185000000003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0.99878699999999998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1160.3711109999999</v>
      </c>
      <c r="I450">
        <v>8521.9418960000003</v>
      </c>
      <c r="J450" t="s">
        <v>3</v>
      </c>
      <c r="K450">
        <v>1127.559557</v>
      </c>
      <c r="L450">
        <v>8047.6343729999999</v>
      </c>
      <c r="M450" t="s">
        <v>4</v>
      </c>
      <c r="N450">
        <v>12.748911</v>
      </c>
      <c r="O450">
        <v>1.0316240000000001</v>
      </c>
      <c r="P450" t="s">
        <v>5</v>
      </c>
      <c r="Q450">
        <v>0</v>
      </c>
      <c r="R450">
        <v>0</v>
      </c>
      <c r="S450" t="s">
        <v>6</v>
      </c>
      <c r="T450">
        <v>91.960393999999994</v>
      </c>
      <c r="U450">
        <v>47.811968999999998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0.99886699999999995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1289.25235</v>
      </c>
      <c r="I451">
        <v>9974.4947209999991</v>
      </c>
      <c r="J451" t="s">
        <v>3</v>
      </c>
      <c r="K451">
        <v>1252.794631</v>
      </c>
      <c r="L451">
        <v>9418.2904670000007</v>
      </c>
      <c r="M451" t="s">
        <v>4</v>
      </c>
      <c r="N451">
        <v>14.164662</v>
      </c>
      <c r="O451">
        <v>1.2098610000000001</v>
      </c>
      <c r="P451" t="s">
        <v>5</v>
      </c>
      <c r="Q451">
        <v>0</v>
      </c>
      <c r="R451">
        <v>0</v>
      </c>
      <c r="S451" t="s">
        <v>6</v>
      </c>
      <c r="T451">
        <v>102.167975</v>
      </c>
      <c r="U451">
        <v>56.24118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0.99889899999999998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1417.82745</v>
      </c>
      <c r="I452">
        <v>11630.733177</v>
      </c>
      <c r="J452" t="s">
        <v>3</v>
      </c>
      <c r="K452">
        <v>1377.7310540000001</v>
      </c>
      <c r="L452">
        <v>10982.034889</v>
      </c>
      <c r="M452" t="s">
        <v>4</v>
      </c>
      <c r="N452">
        <v>15.577427999999999</v>
      </c>
      <c r="O452">
        <v>1.4095960000000001</v>
      </c>
      <c r="P452" t="s">
        <v>5</v>
      </c>
      <c r="Q452">
        <v>0</v>
      </c>
      <c r="R452">
        <v>0</v>
      </c>
      <c r="S452" t="s">
        <v>6</v>
      </c>
      <c r="T452">
        <v>112.725323</v>
      </c>
      <c r="U452">
        <v>69.486345999999998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0.99897400000000003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1546.6919359999999</v>
      </c>
      <c r="I453">
        <v>13459.638981</v>
      </c>
      <c r="J453" t="s">
        <v>3</v>
      </c>
      <c r="K453">
        <v>1502.7047560000001</v>
      </c>
      <c r="L453">
        <v>12734.017876</v>
      </c>
      <c r="M453" t="s">
        <v>4</v>
      </c>
      <c r="N453">
        <v>16.991980999999999</v>
      </c>
      <c r="O453">
        <v>1.6338619999999999</v>
      </c>
      <c r="P453" t="s">
        <v>5</v>
      </c>
      <c r="Q453">
        <v>0</v>
      </c>
      <c r="R453">
        <v>0</v>
      </c>
      <c r="S453" t="s">
        <v>6</v>
      </c>
      <c r="T453">
        <v>122.920721</v>
      </c>
      <c r="U453">
        <v>79.665115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0.99904800000000005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1675.9480000000001</v>
      </c>
      <c r="I454">
        <v>15453.072091</v>
      </c>
      <c r="J454" t="s">
        <v>3</v>
      </c>
      <c r="K454">
        <v>1628.3066759999999</v>
      </c>
      <c r="L454">
        <v>14620.269260999999</v>
      </c>
      <c r="M454" t="s">
        <v>4</v>
      </c>
      <c r="N454">
        <v>18.41058</v>
      </c>
      <c r="O454">
        <v>1.8639650000000001</v>
      </c>
      <c r="P454" t="s">
        <v>5</v>
      </c>
      <c r="Q454">
        <v>0</v>
      </c>
      <c r="R454">
        <v>0</v>
      </c>
      <c r="S454" t="s">
        <v>6</v>
      </c>
      <c r="T454">
        <v>133.38967</v>
      </c>
      <c r="U454">
        <v>96.717427999999998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0.99915699999999996</v>
      </c>
      <c r="AJ454">
        <v>9.9999999999999995E-7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1805.871279</v>
      </c>
      <c r="I455">
        <v>17402.906811000001</v>
      </c>
      <c r="J455" t="s">
        <v>3</v>
      </c>
      <c r="K455">
        <v>1754.5515290000001</v>
      </c>
      <c r="L455">
        <v>16461.962056</v>
      </c>
      <c r="M455" t="s">
        <v>4</v>
      </c>
      <c r="N455">
        <v>19.839767999999999</v>
      </c>
      <c r="O455">
        <v>2.1097060000000001</v>
      </c>
      <c r="P455" t="s">
        <v>5</v>
      </c>
      <c r="Q455">
        <v>0</v>
      </c>
      <c r="R455">
        <v>0</v>
      </c>
      <c r="S455" t="s">
        <v>6</v>
      </c>
      <c r="T455">
        <v>143.691194</v>
      </c>
      <c r="U455">
        <v>108.325272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0.99931899999999996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1935.6747290000001</v>
      </c>
      <c r="I456">
        <v>19607.648851000002</v>
      </c>
      <c r="J456" t="s">
        <v>3</v>
      </c>
      <c r="K456">
        <v>1880.6771490000001</v>
      </c>
      <c r="L456">
        <v>18543.182961999999</v>
      </c>
      <c r="M456" t="s">
        <v>4</v>
      </c>
      <c r="N456">
        <v>21.270201</v>
      </c>
      <c r="O456">
        <v>2.38042</v>
      </c>
      <c r="P456" t="s">
        <v>5</v>
      </c>
      <c r="Q456">
        <v>0</v>
      </c>
      <c r="R456">
        <v>0</v>
      </c>
      <c r="S456" t="s">
        <v>6</v>
      </c>
      <c r="T456">
        <v>153.99217300000001</v>
      </c>
      <c r="U456">
        <v>121.445764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0.99943800000000005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2065.4164129999999</v>
      </c>
      <c r="I457">
        <v>22069.857007999999</v>
      </c>
      <c r="J457" t="s">
        <v>3</v>
      </c>
      <c r="K457">
        <v>2006.754146</v>
      </c>
      <c r="L457">
        <v>20874.127292000001</v>
      </c>
      <c r="M457" t="s">
        <v>4</v>
      </c>
      <c r="N457">
        <v>22.694775</v>
      </c>
      <c r="O457">
        <v>2.657019</v>
      </c>
      <c r="P457" t="s">
        <v>5</v>
      </c>
      <c r="Q457">
        <v>0</v>
      </c>
      <c r="R457">
        <v>0</v>
      </c>
      <c r="S457" t="s">
        <v>6</v>
      </c>
      <c r="T457">
        <v>164.25150400000001</v>
      </c>
      <c r="U457">
        <v>134.64863500000001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0.99944599999999995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2194.336632</v>
      </c>
      <c r="I458">
        <v>24526.358404999999</v>
      </c>
      <c r="J458" t="s">
        <v>3</v>
      </c>
      <c r="K458">
        <v>2132.0229610000001</v>
      </c>
      <c r="L458">
        <v>23195.662767000002</v>
      </c>
      <c r="M458" t="s">
        <v>4</v>
      </c>
      <c r="N458">
        <v>24.347988999999998</v>
      </c>
      <c r="O458">
        <v>5.9005070000000002</v>
      </c>
      <c r="P458" t="s">
        <v>5</v>
      </c>
      <c r="Q458">
        <v>0</v>
      </c>
      <c r="R458">
        <v>0</v>
      </c>
      <c r="S458" t="s">
        <v>6</v>
      </c>
      <c r="T458">
        <v>174.470596</v>
      </c>
      <c r="U458">
        <v>149.02480199999999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0.99944599999999995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2323.519315</v>
      </c>
      <c r="I459">
        <v>27082.408851</v>
      </c>
      <c r="J459" t="s">
        <v>3</v>
      </c>
      <c r="K459">
        <v>2257.4406589999999</v>
      </c>
      <c r="L459">
        <v>25628.621067</v>
      </c>
      <c r="M459" t="s">
        <v>4</v>
      </c>
      <c r="N459">
        <v>25.767427000000001</v>
      </c>
      <c r="O459">
        <v>6.287433</v>
      </c>
      <c r="P459" t="s">
        <v>5</v>
      </c>
      <c r="Q459">
        <v>0</v>
      </c>
      <c r="R459">
        <v>0</v>
      </c>
      <c r="S459" t="s">
        <v>6</v>
      </c>
      <c r="T459">
        <v>184.70051699999999</v>
      </c>
      <c r="U459">
        <v>164.60942600000001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0.99944599999999995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2452.4188290000002</v>
      </c>
      <c r="I460">
        <v>29925.479145000001</v>
      </c>
      <c r="J460" t="s">
        <v>3</v>
      </c>
      <c r="K460">
        <v>2382.6874550000002</v>
      </c>
      <c r="L460">
        <v>28316.472527999998</v>
      </c>
      <c r="M460" t="s">
        <v>4</v>
      </c>
      <c r="N460">
        <v>27.184398999999999</v>
      </c>
      <c r="O460">
        <v>6.7035349999999996</v>
      </c>
      <c r="P460" t="s">
        <v>5</v>
      </c>
      <c r="Q460">
        <v>0</v>
      </c>
      <c r="R460">
        <v>0</v>
      </c>
      <c r="S460" t="s">
        <v>6</v>
      </c>
      <c r="T460">
        <v>194.92780999999999</v>
      </c>
      <c r="U460">
        <v>181.48926499999999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0.99946900000000005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2581.5272719999998</v>
      </c>
      <c r="I461">
        <v>32599.554204</v>
      </c>
      <c r="J461" t="s">
        <v>3</v>
      </c>
      <c r="K461">
        <v>2508.1395170000001</v>
      </c>
      <c r="L461">
        <v>30846.174139999999</v>
      </c>
      <c r="M461" t="s">
        <v>4</v>
      </c>
      <c r="N461">
        <v>28.606251</v>
      </c>
      <c r="O461">
        <v>7.0870040000000003</v>
      </c>
      <c r="P461" t="s">
        <v>5</v>
      </c>
      <c r="Q461">
        <v>0</v>
      </c>
      <c r="R461">
        <v>0</v>
      </c>
      <c r="S461" t="s">
        <v>6</v>
      </c>
      <c r="T461">
        <v>205.16881699999999</v>
      </c>
      <c r="U461">
        <v>197.72516899999999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0.99946900000000005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186.974242</v>
      </c>
      <c r="I462">
        <v>261.85304000000002</v>
      </c>
      <c r="J462" t="s">
        <v>3</v>
      </c>
      <c r="K462">
        <v>183.045423</v>
      </c>
      <c r="L462">
        <v>251.08256800000001</v>
      </c>
      <c r="M462" t="s">
        <v>4</v>
      </c>
      <c r="N462">
        <v>1.582624</v>
      </c>
      <c r="O462">
        <v>1.8619E-2</v>
      </c>
      <c r="P462" t="s">
        <v>5</v>
      </c>
      <c r="Q462">
        <v>56.998815999999998</v>
      </c>
      <c r="R462">
        <v>21.084571</v>
      </c>
      <c r="S462" t="s">
        <v>6</v>
      </c>
      <c r="T462">
        <v>9.9302860000000006</v>
      </c>
      <c r="U462">
        <v>0.67489900000000003</v>
      </c>
      <c r="V462" t="s">
        <v>7</v>
      </c>
      <c r="W462">
        <v>9.2667599999999997</v>
      </c>
      <c r="X462">
        <v>0.58835700000000002</v>
      </c>
      <c r="Y462" t="s">
        <v>8</v>
      </c>
      <c r="Z462">
        <v>10.785721000000001</v>
      </c>
      <c r="AA462">
        <v>0.63070999999999999</v>
      </c>
      <c r="AB462" t="s">
        <v>9</v>
      </c>
      <c r="AC462">
        <v>106.24490400000001</v>
      </c>
      <c r="AD462">
        <v>93.812265999999994</v>
      </c>
      <c r="AE462" t="s">
        <v>10</v>
      </c>
      <c r="AF462">
        <v>1.2340000000000001E-3</v>
      </c>
      <c r="AG462">
        <v>0</v>
      </c>
      <c r="AH462" t="s">
        <v>11</v>
      </c>
      <c r="AI462">
        <v>0.99603600000000003</v>
      </c>
      <c r="AJ462">
        <v>1.9999999999999999E-6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373.29396800000001</v>
      </c>
      <c r="I463">
        <v>942.92563299999995</v>
      </c>
      <c r="J463" t="s">
        <v>3</v>
      </c>
      <c r="K463">
        <v>365.45784800000001</v>
      </c>
      <c r="L463">
        <v>903.631888</v>
      </c>
      <c r="M463" t="s">
        <v>4</v>
      </c>
      <c r="N463">
        <v>3.1545429999999999</v>
      </c>
      <c r="O463">
        <v>6.9311999999999999E-2</v>
      </c>
      <c r="P463" t="s">
        <v>5</v>
      </c>
      <c r="Q463">
        <v>114.077342</v>
      </c>
      <c r="R463">
        <v>86.191878000000003</v>
      </c>
      <c r="S463" t="s">
        <v>6</v>
      </c>
      <c r="T463">
        <v>19.819579000000001</v>
      </c>
      <c r="U463">
        <v>2.4804469999999998</v>
      </c>
      <c r="V463" t="s">
        <v>7</v>
      </c>
      <c r="W463">
        <v>18.494785</v>
      </c>
      <c r="X463">
        <v>2.1427230000000002</v>
      </c>
      <c r="Y463" t="s">
        <v>8</v>
      </c>
      <c r="Z463">
        <v>21.640339999999998</v>
      </c>
      <c r="AA463">
        <v>6.4985520000000001</v>
      </c>
      <c r="AB463" t="s">
        <v>9</v>
      </c>
      <c r="AC463">
        <v>211.637474</v>
      </c>
      <c r="AD463">
        <v>321.17053900000002</v>
      </c>
      <c r="AE463" t="s">
        <v>10</v>
      </c>
      <c r="AF463">
        <v>1.2310000000000001E-3</v>
      </c>
      <c r="AG463">
        <v>0</v>
      </c>
      <c r="AH463" t="s">
        <v>11</v>
      </c>
      <c r="AI463">
        <v>0.99664900000000001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559.92890699999998</v>
      </c>
      <c r="I464">
        <v>1912.196389</v>
      </c>
      <c r="J464" t="s">
        <v>3</v>
      </c>
      <c r="K464">
        <v>548.19217800000001</v>
      </c>
      <c r="L464">
        <v>1832.0015530000001</v>
      </c>
      <c r="M464" t="s">
        <v>4</v>
      </c>
      <c r="N464">
        <v>4.7293139999999996</v>
      </c>
      <c r="O464">
        <v>0.14064099999999999</v>
      </c>
      <c r="P464" t="s">
        <v>5</v>
      </c>
      <c r="Q464">
        <v>171.08251000000001</v>
      </c>
      <c r="R464">
        <v>178.352093</v>
      </c>
      <c r="S464" t="s">
        <v>6</v>
      </c>
      <c r="T464">
        <v>29.697075999999999</v>
      </c>
      <c r="U464">
        <v>5.0938629999999998</v>
      </c>
      <c r="V464" t="s">
        <v>7</v>
      </c>
      <c r="W464">
        <v>27.891328999999999</v>
      </c>
      <c r="X464">
        <v>4.8287339999999999</v>
      </c>
      <c r="Y464" t="s">
        <v>8</v>
      </c>
      <c r="Z464">
        <v>32.520879000000001</v>
      </c>
      <c r="AA464">
        <v>16.823260999999999</v>
      </c>
      <c r="AB464" t="s">
        <v>9</v>
      </c>
      <c r="AC464">
        <v>317.66153700000001</v>
      </c>
      <c r="AD464">
        <v>647.28867100000002</v>
      </c>
      <c r="AE464" t="s">
        <v>10</v>
      </c>
      <c r="AF464">
        <v>1.2310000000000001E-3</v>
      </c>
      <c r="AG464">
        <v>0</v>
      </c>
      <c r="AH464" t="s">
        <v>11</v>
      </c>
      <c r="AI464">
        <v>0.99721899999999997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746.06870500000002</v>
      </c>
      <c r="I465">
        <v>2900.990597</v>
      </c>
      <c r="J465" t="s">
        <v>3</v>
      </c>
      <c r="K465">
        <v>730.43639800000005</v>
      </c>
      <c r="L465">
        <v>2778.0527609999999</v>
      </c>
      <c r="M465" t="s">
        <v>4</v>
      </c>
      <c r="N465">
        <v>6.3038660000000002</v>
      </c>
      <c r="O465">
        <v>0.21426100000000001</v>
      </c>
      <c r="P465" t="s">
        <v>5</v>
      </c>
      <c r="Q465">
        <v>228.367356</v>
      </c>
      <c r="R465">
        <v>275.55041999999997</v>
      </c>
      <c r="S465" t="s">
        <v>6</v>
      </c>
      <c r="T465">
        <v>39.548394000000002</v>
      </c>
      <c r="U465">
        <v>7.8842140000000001</v>
      </c>
      <c r="V465" t="s">
        <v>7</v>
      </c>
      <c r="W465">
        <v>37.092778000000003</v>
      </c>
      <c r="X465">
        <v>7.155691</v>
      </c>
      <c r="Y465" t="s">
        <v>8</v>
      </c>
      <c r="Z465">
        <v>43.864764000000001</v>
      </c>
      <c r="AA465">
        <v>32.806285000000003</v>
      </c>
      <c r="AB465" t="s">
        <v>9</v>
      </c>
      <c r="AC465">
        <v>422.96451000000002</v>
      </c>
      <c r="AD465">
        <v>975.70811200000003</v>
      </c>
      <c r="AE465" t="s">
        <v>10</v>
      </c>
      <c r="AF465">
        <v>1.2310000000000001E-3</v>
      </c>
      <c r="AG465">
        <v>0</v>
      </c>
      <c r="AH465" t="s">
        <v>11</v>
      </c>
      <c r="AI465">
        <v>0.99763100000000005</v>
      </c>
      <c r="AJ465">
        <v>3.0000000000000001E-6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933.30549299999996</v>
      </c>
      <c r="I466">
        <v>4159.208834</v>
      </c>
      <c r="J466" t="s">
        <v>3</v>
      </c>
      <c r="K466">
        <v>913.77869699999997</v>
      </c>
      <c r="L466">
        <v>3983.808317</v>
      </c>
      <c r="M466" t="s">
        <v>4</v>
      </c>
      <c r="N466">
        <v>7.8758689999999998</v>
      </c>
      <c r="O466">
        <v>0.30524400000000002</v>
      </c>
      <c r="P466" t="s">
        <v>5</v>
      </c>
      <c r="Q466">
        <v>286.26200599999999</v>
      </c>
      <c r="R466">
        <v>395.13154800000001</v>
      </c>
      <c r="S466" t="s">
        <v>6</v>
      </c>
      <c r="T466">
        <v>49.637073999999998</v>
      </c>
      <c r="U466">
        <v>12.584007</v>
      </c>
      <c r="V466" t="s">
        <v>7</v>
      </c>
      <c r="W466">
        <v>46.439996000000001</v>
      </c>
      <c r="X466">
        <v>11.714592</v>
      </c>
      <c r="Y466" t="s">
        <v>8</v>
      </c>
      <c r="Z466">
        <v>55.499498000000003</v>
      </c>
      <c r="AA466">
        <v>56.470534999999998</v>
      </c>
      <c r="AB466" t="s">
        <v>9</v>
      </c>
      <c r="AC466">
        <v>528.75125400000002</v>
      </c>
      <c r="AD466">
        <v>1421.590473</v>
      </c>
      <c r="AE466" t="s">
        <v>10</v>
      </c>
      <c r="AF466">
        <v>1.23E-3</v>
      </c>
      <c r="AG466">
        <v>0</v>
      </c>
      <c r="AH466" t="s">
        <v>11</v>
      </c>
      <c r="AI466">
        <v>0.998108</v>
      </c>
      <c r="AJ466">
        <v>3.0000000000000001E-6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1119.399242</v>
      </c>
      <c r="I467">
        <v>5589.3109940000004</v>
      </c>
      <c r="J467" t="s">
        <v>3</v>
      </c>
      <c r="K467">
        <v>1095.9294500000001</v>
      </c>
      <c r="L467">
        <v>5351.9757799999998</v>
      </c>
      <c r="M467" t="s">
        <v>4</v>
      </c>
      <c r="N467">
        <v>9.4450079999999996</v>
      </c>
      <c r="O467">
        <v>0.41219099999999997</v>
      </c>
      <c r="P467" t="s">
        <v>5</v>
      </c>
      <c r="Q467">
        <v>343.51987600000001</v>
      </c>
      <c r="R467">
        <v>535.833572</v>
      </c>
      <c r="S467" t="s">
        <v>6</v>
      </c>
      <c r="T467">
        <v>59.513325999999999</v>
      </c>
      <c r="U467">
        <v>16.614995</v>
      </c>
      <c r="V467" t="s">
        <v>7</v>
      </c>
      <c r="W467">
        <v>55.662547000000004</v>
      </c>
      <c r="X467">
        <v>14.877592999999999</v>
      </c>
      <c r="Y467" t="s">
        <v>8</v>
      </c>
      <c r="Z467">
        <v>66.829554000000002</v>
      </c>
      <c r="AA467">
        <v>83.979541999999995</v>
      </c>
      <c r="AB467" t="s">
        <v>9</v>
      </c>
      <c r="AC467">
        <v>633.95605</v>
      </c>
      <c r="AD467">
        <v>1905.4416650000001</v>
      </c>
      <c r="AE467" t="s">
        <v>10</v>
      </c>
      <c r="AF467">
        <v>1.23E-3</v>
      </c>
      <c r="AG467">
        <v>0</v>
      </c>
      <c r="AH467" t="s">
        <v>11</v>
      </c>
      <c r="AI467">
        <v>0.99866299999999997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1306.315251</v>
      </c>
      <c r="I468">
        <v>7206.2719729999999</v>
      </c>
      <c r="J468" t="s">
        <v>3</v>
      </c>
      <c r="K468">
        <v>1278.9318029999999</v>
      </c>
      <c r="L468">
        <v>6899.2534859999996</v>
      </c>
      <c r="M468" t="s">
        <v>4</v>
      </c>
      <c r="N468">
        <v>11.020974000000001</v>
      </c>
      <c r="O468">
        <v>0.53510400000000002</v>
      </c>
      <c r="P468" t="s">
        <v>5</v>
      </c>
      <c r="Q468">
        <v>400.83375899999999</v>
      </c>
      <c r="R468">
        <v>693.30321200000003</v>
      </c>
      <c r="S468" t="s">
        <v>6</v>
      </c>
      <c r="T468">
        <v>69.434377999999995</v>
      </c>
      <c r="U468">
        <v>21.696974999999998</v>
      </c>
      <c r="V468" t="s">
        <v>7</v>
      </c>
      <c r="W468">
        <v>64.925213999999997</v>
      </c>
      <c r="X468">
        <v>18.54205</v>
      </c>
      <c r="Y468" t="s">
        <v>8</v>
      </c>
      <c r="Z468">
        <v>78.004593999999997</v>
      </c>
      <c r="AA468">
        <v>109.942938</v>
      </c>
      <c r="AB468" t="s">
        <v>9</v>
      </c>
      <c r="AC468">
        <v>739.867073</v>
      </c>
      <c r="AD468">
        <v>2448.7682580000001</v>
      </c>
      <c r="AE468" t="s">
        <v>10</v>
      </c>
      <c r="AF468">
        <v>1.23E-3</v>
      </c>
      <c r="AG468">
        <v>0</v>
      </c>
      <c r="AH468" t="s">
        <v>11</v>
      </c>
      <c r="AI468">
        <v>0.99892499999999995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1494.899398</v>
      </c>
      <c r="I469">
        <v>8991.8559939999996</v>
      </c>
      <c r="J469" t="s">
        <v>3</v>
      </c>
      <c r="K469">
        <v>1463.5712060000001</v>
      </c>
      <c r="L469">
        <v>8607.8225070000008</v>
      </c>
      <c r="M469" t="s">
        <v>4</v>
      </c>
      <c r="N469">
        <v>12.610892</v>
      </c>
      <c r="O469">
        <v>0.66922000000000004</v>
      </c>
      <c r="P469" t="s">
        <v>5</v>
      </c>
      <c r="Q469">
        <v>458.82680800000003</v>
      </c>
      <c r="R469">
        <v>848.28905999999995</v>
      </c>
      <c r="S469" t="s">
        <v>6</v>
      </c>
      <c r="T469">
        <v>79.763695999999996</v>
      </c>
      <c r="U469">
        <v>29.027809999999999</v>
      </c>
      <c r="V469" t="s">
        <v>7</v>
      </c>
      <c r="W469">
        <v>74.240555999999998</v>
      </c>
      <c r="X469">
        <v>22.652431</v>
      </c>
      <c r="Y469" t="s">
        <v>8</v>
      </c>
      <c r="Z469">
        <v>89.227524000000003</v>
      </c>
      <c r="AA469">
        <v>131.021368</v>
      </c>
      <c r="AB469" t="s">
        <v>9</v>
      </c>
      <c r="AC469">
        <v>846.60691799999995</v>
      </c>
      <c r="AD469">
        <v>3077.7605610000001</v>
      </c>
      <c r="AE469" t="s">
        <v>10</v>
      </c>
      <c r="AF469">
        <v>1.23E-3</v>
      </c>
      <c r="AG469">
        <v>0</v>
      </c>
      <c r="AH469" t="s">
        <v>11</v>
      </c>
      <c r="AI469">
        <v>0.99902199999999997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1683.9455559999999</v>
      </c>
      <c r="I470">
        <v>11084.454146</v>
      </c>
      <c r="J470" t="s">
        <v>3</v>
      </c>
      <c r="K470">
        <v>1648.4318900000001</v>
      </c>
      <c r="L470">
        <v>10658.412496000001</v>
      </c>
      <c r="M470" t="s">
        <v>4</v>
      </c>
      <c r="N470">
        <v>14.202222000000001</v>
      </c>
      <c r="O470">
        <v>0.82587500000000003</v>
      </c>
      <c r="P470" t="s">
        <v>5</v>
      </c>
      <c r="Q470">
        <v>516.54516100000001</v>
      </c>
      <c r="R470">
        <v>1029.3187399999999</v>
      </c>
      <c r="S470" t="s">
        <v>6</v>
      </c>
      <c r="T470">
        <v>89.766778000000002</v>
      </c>
      <c r="U470">
        <v>35.543576999999999</v>
      </c>
      <c r="V470" t="s">
        <v>7</v>
      </c>
      <c r="W470">
        <v>83.584878000000003</v>
      </c>
      <c r="X470">
        <v>27.347429999999999</v>
      </c>
      <c r="Y470" t="s">
        <v>8</v>
      </c>
      <c r="Z470">
        <v>100.416965</v>
      </c>
      <c r="AA470">
        <v>150.52350799999999</v>
      </c>
      <c r="AB470" t="s">
        <v>9</v>
      </c>
      <c r="AC470">
        <v>953.76770299999998</v>
      </c>
      <c r="AD470">
        <v>3842.389009</v>
      </c>
      <c r="AE470" t="s">
        <v>10</v>
      </c>
      <c r="AF470">
        <v>1.23E-3</v>
      </c>
      <c r="AG470">
        <v>0</v>
      </c>
      <c r="AH470" t="s">
        <v>11</v>
      </c>
      <c r="AI470">
        <v>0.99909000000000003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1874.629709</v>
      </c>
      <c r="I471">
        <v>13474.797235</v>
      </c>
      <c r="J471" t="s">
        <v>3</v>
      </c>
      <c r="K471">
        <v>1835.130676</v>
      </c>
      <c r="L471">
        <v>12955.752162999999</v>
      </c>
      <c r="M471" t="s">
        <v>4</v>
      </c>
      <c r="N471">
        <v>15.810257999999999</v>
      </c>
      <c r="O471">
        <v>1.0008170000000001</v>
      </c>
      <c r="P471" t="s">
        <v>5</v>
      </c>
      <c r="Q471">
        <v>575.20129499999996</v>
      </c>
      <c r="R471">
        <v>1219.588757</v>
      </c>
      <c r="S471" t="s">
        <v>6</v>
      </c>
      <c r="T471">
        <v>99.978112999999993</v>
      </c>
      <c r="U471">
        <v>46.200068999999999</v>
      </c>
      <c r="V471" t="s">
        <v>7</v>
      </c>
      <c r="W471">
        <v>92.995687000000004</v>
      </c>
      <c r="X471">
        <v>32.497630999999998</v>
      </c>
      <c r="Y471" t="s">
        <v>8</v>
      </c>
      <c r="Z471">
        <v>111.834637</v>
      </c>
      <c r="AA471">
        <v>166.83059299999999</v>
      </c>
      <c r="AB471" t="s">
        <v>9</v>
      </c>
      <c r="AC471">
        <v>1061.7092050000001</v>
      </c>
      <c r="AD471">
        <v>4713.5961770000004</v>
      </c>
      <c r="AE471" t="s">
        <v>10</v>
      </c>
      <c r="AF471">
        <v>1.23E-3</v>
      </c>
      <c r="AG471">
        <v>0</v>
      </c>
      <c r="AH471" t="s">
        <v>11</v>
      </c>
      <c r="AI471">
        <v>0.99917100000000003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2065.0841850000002</v>
      </c>
      <c r="I472">
        <v>16025.744531</v>
      </c>
      <c r="J472" t="s">
        <v>3</v>
      </c>
      <c r="K472">
        <v>2021.587184</v>
      </c>
      <c r="L472">
        <v>15403.570738</v>
      </c>
      <c r="M472" t="s">
        <v>4</v>
      </c>
      <c r="N472">
        <v>17.418187</v>
      </c>
      <c r="O472">
        <v>1.2036789999999999</v>
      </c>
      <c r="P472" t="s">
        <v>5</v>
      </c>
      <c r="Q472">
        <v>633.70374700000002</v>
      </c>
      <c r="R472">
        <v>1433.0247979999999</v>
      </c>
      <c r="S472" t="s">
        <v>6</v>
      </c>
      <c r="T472">
        <v>110.08799</v>
      </c>
      <c r="U472">
        <v>54.532172000000003</v>
      </c>
      <c r="V472" t="s">
        <v>7</v>
      </c>
      <c r="W472">
        <v>102.439725</v>
      </c>
      <c r="X472">
        <v>38.388910000000003</v>
      </c>
      <c r="Y472" t="s">
        <v>8</v>
      </c>
      <c r="Z472">
        <v>123.310312</v>
      </c>
      <c r="AA472">
        <v>185.317238</v>
      </c>
      <c r="AB472" t="s">
        <v>9</v>
      </c>
      <c r="AC472">
        <v>1169.508814</v>
      </c>
      <c r="AD472">
        <v>5612.3237849999996</v>
      </c>
      <c r="AE472" t="s">
        <v>10</v>
      </c>
      <c r="AF472">
        <v>1.23E-3</v>
      </c>
      <c r="AG472">
        <v>0</v>
      </c>
      <c r="AH472" t="s">
        <v>11</v>
      </c>
      <c r="AI472">
        <v>0.99925900000000001</v>
      </c>
      <c r="AJ472">
        <v>0</v>
      </c>
      <c r="AK472" t="s">
        <v>12</v>
      </c>
      <c r="AL472">
        <v>0.08</v>
      </c>
      <c r="AM472">
        <v>0.31359999999999999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2255.9418190000001</v>
      </c>
      <c r="I473">
        <v>19194.986719</v>
      </c>
      <c r="J473" t="s">
        <v>3</v>
      </c>
      <c r="K473">
        <v>2208.4461980000001</v>
      </c>
      <c r="L473">
        <v>18443.971801</v>
      </c>
      <c r="M473" t="s">
        <v>4</v>
      </c>
      <c r="N473">
        <v>19.028077</v>
      </c>
      <c r="O473">
        <v>1.4497450000000001</v>
      </c>
      <c r="P473" t="s">
        <v>5</v>
      </c>
      <c r="Q473">
        <v>692.30313100000001</v>
      </c>
      <c r="R473">
        <v>1725.156749</v>
      </c>
      <c r="S473" t="s">
        <v>6</v>
      </c>
      <c r="T473">
        <v>120.20554</v>
      </c>
      <c r="U473">
        <v>64.193162999999998</v>
      </c>
      <c r="V473" t="s">
        <v>7</v>
      </c>
      <c r="W473">
        <v>111.91584</v>
      </c>
      <c r="X473">
        <v>45.514299000000001</v>
      </c>
      <c r="Y473" t="s">
        <v>8</v>
      </c>
      <c r="Z473">
        <v>134.840577</v>
      </c>
      <c r="AA473">
        <v>210.81551400000001</v>
      </c>
      <c r="AB473" t="s">
        <v>9</v>
      </c>
      <c r="AC473">
        <v>1277.609254</v>
      </c>
      <c r="AD473">
        <v>6678.6245159999999</v>
      </c>
      <c r="AE473" t="s">
        <v>10</v>
      </c>
      <c r="AF473">
        <v>1.23E-3</v>
      </c>
      <c r="AG473">
        <v>0</v>
      </c>
      <c r="AH473" t="s">
        <v>11</v>
      </c>
      <c r="AI473">
        <v>0.99927500000000002</v>
      </c>
      <c r="AJ473">
        <v>0</v>
      </c>
      <c r="AK473" t="s">
        <v>12</v>
      </c>
      <c r="AL473">
        <v>0.08</v>
      </c>
      <c r="AM473">
        <v>0.31359999999999999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2447.8080949999999</v>
      </c>
      <c r="I474">
        <v>22754.424641000001</v>
      </c>
      <c r="J474" t="s">
        <v>3</v>
      </c>
      <c r="K474">
        <v>2396.3027630000001</v>
      </c>
      <c r="L474">
        <v>21856.776464999999</v>
      </c>
      <c r="M474" t="s">
        <v>4</v>
      </c>
      <c r="N474">
        <v>20.642512</v>
      </c>
      <c r="O474">
        <v>1.723821</v>
      </c>
      <c r="P474" t="s">
        <v>5</v>
      </c>
      <c r="Q474">
        <v>751.074929</v>
      </c>
      <c r="R474">
        <v>2049.757212</v>
      </c>
      <c r="S474" t="s">
        <v>6</v>
      </c>
      <c r="T474">
        <v>130.34912499999999</v>
      </c>
      <c r="U474">
        <v>74.852462000000003</v>
      </c>
      <c r="V474" t="s">
        <v>7</v>
      </c>
      <c r="W474">
        <v>121.38363</v>
      </c>
      <c r="X474">
        <v>53.671764000000003</v>
      </c>
      <c r="Y474" t="s">
        <v>8</v>
      </c>
      <c r="Z474">
        <v>146.44673599999999</v>
      </c>
      <c r="AA474">
        <v>236.99114299999999</v>
      </c>
      <c r="AB474" t="s">
        <v>9</v>
      </c>
      <c r="AC474">
        <v>1386.3490179999999</v>
      </c>
      <c r="AD474">
        <v>7843.5251770000004</v>
      </c>
      <c r="AE474" t="s">
        <v>10</v>
      </c>
      <c r="AF474">
        <v>1.23E-3</v>
      </c>
      <c r="AG474">
        <v>0</v>
      </c>
      <c r="AH474" t="s">
        <v>11</v>
      </c>
      <c r="AI474">
        <v>0.99929900000000005</v>
      </c>
      <c r="AJ474">
        <v>0</v>
      </c>
      <c r="AK474" t="s">
        <v>12</v>
      </c>
      <c r="AL474">
        <v>0.08</v>
      </c>
      <c r="AM474">
        <v>0.31359999999999999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2640.1743940000001</v>
      </c>
      <c r="I475">
        <v>26595.822106</v>
      </c>
      <c r="J475" t="s">
        <v>3</v>
      </c>
      <c r="K475">
        <v>2584.656203</v>
      </c>
      <c r="L475">
        <v>25537.263407999999</v>
      </c>
      <c r="M475" t="s">
        <v>4</v>
      </c>
      <c r="N475">
        <v>22.258938000000001</v>
      </c>
      <c r="O475">
        <v>2.0139619999999998</v>
      </c>
      <c r="P475" t="s">
        <v>5</v>
      </c>
      <c r="Q475">
        <v>809.88483099999996</v>
      </c>
      <c r="R475">
        <v>2372.537844</v>
      </c>
      <c r="S475" t="s">
        <v>6</v>
      </c>
      <c r="T475">
        <v>140.51047399999999</v>
      </c>
      <c r="U475">
        <v>85.922883999999996</v>
      </c>
      <c r="V475" t="s">
        <v>7</v>
      </c>
      <c r="W475">
        <v>130.86810199999999</v>
      </c>
      <c r="X475">
        <v>62.246778999999997</v>
      </c>
      <c r="Y475" t="s">
        <v>8</v>
      </c>
      <c r="Z475">
        <v>157.87865500000001</v>
      </c>
      <c r="AA475">
        <v>262.39633900000001</v>
      </c>
      <c r="AB475" t="s">
        <v>9</v>
      </c>
      <c r="AC475">
        <v>1495.6438479999999</v>
      </c>
      <c r="AD475">
        <v>9182.2447539999994</v>
      </c>
      <c r="AE475" t="s">
        <v>10</v>
      </c>
      <c r="AF475">
        <v>1.23E-3</v>
      </c>
      <c r="AG475">
        <v>0</v>
      </c>
      <c r="AH475" t="s">
        <v>11</v>
      </c>
      <c r="AI475">
        <v>0.99931300000000001</v>
      </c>
      <c r="AJ475">
        <v>0</v>
      </c>
      <c r="AK475" t="s">
        <v>12</v>
      </c>
      <c r="AL475">
        <v>0.08</v>
      </c>
      <c r="AM475">
        <v>0.31359999999999999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2831.7659800000001</v>
      </c>
      <c r="I476">
        <v>30391.533112000001</v>
      </c>
      <c r="J476" t="s">
        <v>3</v>
      </c>
      <c r="K476">
        <v>2772.2385760000002</v>
      </c>
      <c r="L476">
        <v>29167.824667000001</v>
      </c>
      <c r="M476" t="s">
        <v>4</v>
      </c>
      <c r="N476">
        <v>23.877056</v>
      </c>
      <c r="O476">
        <v>2.3073510000000002</v>
      </c>
      <c r="P476" t="s">
        <v>5</v>
      </c>
      <c r="Q476">
        <v>868.58818499999995</v>
      </c>
      <c r="R476">
        <v>2682.6091719999999</v>
      </c>
      <c r="S476" t="s">
        <v>6</v>
      </c>
      <c r="T476">
        <v>150.64700999999999</v>
      </c>
      <c r="U476">
        <v>97.570946000000006</v>
      </c>
      <c r="V476" t="s">
        <v>7</v>
      </c>
      <c r="W476">
        <v>140.33902</v>
      </c>
      <c r="X476">
        <v>71.402941999999996</v>
      </c>
      <c r="Y476" t="s">
        <v>8</v>
      </c>
      <c r="Z476">
        <v>169.32284200000001</v>
      </c>
      <c r="AA476">
        <v>281.57874800000002</v>
      </c>
      <c r="AB476" t="s">
        <v>9</v>
      </c>
      <c r="AC476">
        <v>1604.3100469999999</v>
      </c>
      <c r="AD476">
        <v>10509.481518000001</v>
      </c>
      <c r="AE476" t="s">
        <v>10</v>
      </c>
      <c r="AF476">
        <v>1.23E-3</v>
      </c>
      <c r="AG476">
        <v>0</v>
      </c>
      <c r="AH476" t="s">
        <v>11</v>
      </c>
      <c r="AI476">
        <v>0.99936000000000003</v>
      </c>
      <c r="AJ476">
        <v>0</v>
      </c>
      <c r="AK476" t="s">
        <v>12</v>
      </c>
      <c r="AL476">
        <v>0.08</v>
      </c>
      <c r="AM476">
        <v>0.31359999999999999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3023.6123769999999</v>
      </c>
      <c r="I477">
        <v>34524.873353000003</v>
      </c>
      <c r="J477" t="s">
        <v>3</v>
      </c>
      <c r="K477">
        <v>2960.0686179999998</v>
      </c>
      <c r="L477">
        <v>33125.253806000001</v>
      </c>
      <c r="M477" t="s">
        <v>4</v>
      </c>
      <c r="N477">
        <v>25.726725999999999</v>
      </c>
      <c r="O477">
        <v>4.7948149999999998</v>
      </c>
      <c r="P477" t="s">
        <v>5</v>
      </c>
      <c r="Q477">
        <v>927.68720699999994</v>
      </c>
      <c r="R477">
        <v>3062.809049</v>
      </c>
      <c r="S477" t="s">
        <v>6</v>
      </c>
      <c r="T477">
        <v>160.78838200000001</v>
      </c>
      <c r="U477">
        <v>109.156716</v>
      </c>
      <c r="V477" t="s">
        <v>7</v>
      </c>
      <c r="W477">
        <v>149.80715000000001</v>
      </c>
      <c r="X477">
        <v>80.805689999999998</v>
      </c>
      <c r="Y477" t="s">
        <v>8</v>
      </c>
      <c r="Z477">
        <v>181.24947700000001</v>
      </c>
      <c r="AA477">
        <v>305.786517</v>
      </c>
      <c r="AB477" t="s">
        <v>9</v>
      </c>
      <c r="AC477">
        <v>1712.5957860000001</v>
      </c>
      <c r="AD477">
        <v>11912.424825</v>
      </c>
      <c r="AE477" t="s">
        <v>10</v>
      </c>
      <c r="AF477">
        <v>1.23E-3</v>
      </c>
      <c r="AG477">
        <v>0</v>
      </c>
      <c r="AH477" t="s">
        <v>11</v>
      </c>
      <c r="AI477">
        <v>0.99938499999999997</v>
      </c>
      <c r="AJ477">
        <v>0</v>
      </c>
      <c r="AK477" t="s">
        <v>12</v>
      </c>
      <c r="AL477">
        <v>0.08</v>
      </c>
      <c r="AM477">
        <v>0.31359999999999999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3215.7119630000002</v>
      </c>
      <c r="I478">
        <v>38306.989876</v>
      </c>
      <c r="J478" t="s">
        <v>3</v>
      </c>
      <c r="K478">
        <v>3148.1414359999999</v>
      </c>
      <c r="L478">
        <v>36746.237621</v>
      </c>
      <c r="M478" t="s">
        <v>4</v>
      </c>
      <c r="N478">
        <v>27.346301</v>
      </c>
      <c r="O478">
        <v>5.0158610000000001</v>
      </c>
      <c r="P478" t="s">
        <v>5</v>
      </c>
      <c r="Q478">
        <v>986.80087100000003</v>
      </c>
      <c r="R478">
        <v>3420.789037</v>
      </c>
      <c r="S478" t="s">
        <v>6</v>
      </c>
      <c r="T478">
        <v>171.08510699999999</v>
      </c>
      <c r="U478">
        <v>118.45407899999999</v>
      </c>
      <c r="V478" t="s">
        <v>7</v>
      </c>
      <c r="W478">
        <v>159.31880699999999</v>
      </c>
      <c r="X478">
        <v>89.422721999999993</v>
      </c>
      <c r="Y478" t="s">
        <v>8</v>
      </c>
      <c r="Z478">
        <v>192.89537000000001</v>
      </c>
      <c r="AA478">
        <v>337.80638199999999</v>
      </c>
      <c r="AB478" t="s">
        <v>9</v>
      </c>
      <c r="AC478">
        <v>1821.262911</v>
      </c>
      <c r="AD478">
        <v>13152.824857</v>
      </c>
      <c r="AE478" t="s">
        <v>10</v>
      </c>
      <c r="AF478">
        <v>1.23E-3</v>
      </c>
      <c r="AG478">
        <v>0</v>
      </c>
      <c r="AH478" t="s">
        <v>11</v>
      </c>
      <c r="AI478">
        <v>0.99939</v>
      </c>
      <c r="AJ478">
        <v>0</v>
      </c>
      <c r="AK478" t="s">
        <v>12</v>
      </c>
      <c r="AL478">
        <v>0.08</v>
      </c>
      <c r="AM478">
        <v>0.31359999999999999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3406.6105640000001</v>
      </c>
      <c r="I479">
        <v>41368.627489999999</v>
      </c>
      <c r="J479" t="s">
        <v>3</v>
      </c>
      <c r="K479">
        <v>3335.0459839999999</v>
      </c>
      <c r="L479">
        <v>39681.669069000003</v>
      </c>
      <c r="M479" t="s">
        <v>4</v>
      </c>
      <c r="N479">
        <v>28.954049000000001</v>
      </c>
      <c r="O479">
        <v>5.2211660000000002</v>
      </c>
      <c r="P479" t="s">
        <v>5</v>
      </c>
      <c r="Q479">
        <v>1045.8457989999999</v>
      </c>
      <c r="R479">
        <v>3733.40994</v>
      </c>
      <c r="S479" t="s">
        <v>6</v>
      </c>
      <c r="T479">
        <v>181.180352</v>
      </c>
      <c r="U479">
        <v>126.511505</v>
      </c>
      <c r="V479" t="s">
        <v>7</v>
      </c>
      <c r="W479">
        <v>168.97646</v>
      </c>
      <c r="X479">
        <v>98.984335000000002</v>
      </c>
      <c r="Y479" t="s">
        <v>8</v>
      </c>
      <c r="Z479">
        <v>204.63118399999999</v>
      </c>
      <c r="AA479">
        <v>367.14402000000001</v>
      </c>
      <c r="AB479" t="s">
        <v>9</v>
      </c>
      <c r="AC479">
        <v>1928.996584</v>
      </c>
      <c r="AD479">
        <v>14113.883231</v>
      </c>
      <c r="AE479" t="s">
        <v>10</v>
      </c>
      <c r="AF479">
        <v>1.23E-3</v>
      </c>
      <c r="AG479">
        <v>0</v>
      </c>
      <c r="AH479" t="s">
        <v>11</v>
      </c>
      <c r="AI479">
        <v>0.99941899999999995</v>
      </c>
      <c r="AJ479">
        <v>0</v>
      </c>
      <c r="AK479" t="s">
        <v>12</v>
      </c>
      <c r="AL479">
        <v>0.08</v>
      </c>
      <c r="AM479">
        <v>0.31359999999999999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3596.205829</v>
      </c>
      <c r="I480">
        <v>43311.557199000003</v>
      </c>
      <c r="J480" t="s">
        <v>3</v>
      </c>
      <c r="K480">
        <v>3520.6860270000002</v>
      </c>
      <c r="L480">
        <v>41550.675553000001</v>
      </c>
      <c r="M480" t="s">
        <v>4</v>
      </c>
      <c r="N480">
        <v>30.548995000000001</v>
      </c>
      <c r="O480">
        <v>5.3517749999999999</v>
      </c>
      <c r="P480" t="s">
        <v>5</v>
      </c>
      <c r="Q480">
        <v>1104.312171</v>
      </c>
      <c r="R480">
        <v>3975.013031</v>
      </c>
      <c r="S480" t="s">
        <v>6</v>
      </c>
      <c r="T480">
        <v>191.32156599999999</v>
      </c>
      <c r="U480">
        <v>138.44369800000001</v>
      </c>
      <c r="V480" t="s">
        <v>7</v>
      </c>
      <c r="W480">
        <v>178.32238799999999</v>
      </c>
      <c r="X480">
        <v>102.870006</v>
      </c>
      <c r="Y480" t="s">
        <v>8</v>
      </c>
      <c r="Z480">
        <v>216.41216600000001</v>
      </c>
      <c r="AA480">
        <v>394.74545499999999</v>
      </c>
      <c r="AB480" t="s">
        <v>9</v>
      </c>
      <c r="AC480">
        <v>2036.210697</v>
      </c>
      <c r="AD480">
        <v>14670.674532000001</v>
      </c>
      <c r="AE480" t="s">
        <v>10</v>
      </c>
      <c r="AF480">
        <v>1.23E-3</v>
      </c>
      <c r="AG480">
        <v>0</v>
      </c>
      <c r="AH480" t="s">
        <v>11</v>
      </c>
      <c r="AI480">
        <v>0.99943400000000004</v>
      </c>
      <c r="AJ480">
        <v>0</v>
      </c>
      <c r="AK480" t="s">
        <v>12</v>
      </c>
      <c r="AL480">
        <v>0.08</v>
      </c>
      <c r="AM480">
        <v>0.31359999999999999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3784.0830649999998</v>
      </c>
      <c r="I481">
        <v>44745.907570000003</v>
      </c>
      <c r="J481" t="s">
        <v>3</v>
      </c>
      <c r="K481">
        <v>3704.6306399999999</v>
      </c>
      <c r="L481">
        <v>42932.294571999999</v>
      </c>
      <c r="M481" t="s">
        <v>4</v>
      </c>
      <c r="N481">
        <v>32.131996999999998</v>
      </c>
      <c r="O481">
        <v>5.450628</v>
      </c>
      <c r="P481" t="s">
        <v>5</v>
      </c>
      <c r="Q481">
        <v>1162.2858060000001</v>
      </c>
      <c r="R481">
        <v>4154.0215989999997</v>
      </c>
      <c r="S481" t="s">
        <v>6</v>
      </c>
      <c r="T481">
        <v>201.269924</v>
      </c>
      <c r="U481">
        <v>142.349255</v>
      </c>
      <c r="V481" t="s">
        <v>7</v>
      </c>
      <c r="W481">
        <v>187.61656300000001</v>
      </c>
      <c r="X481">
        <v>105.746032</v>
      </c>
      <c r="Y481" t="s">
        <v>8</v>
      </c>
      <c r="Z481">
        <v>227.841926</v>
      </c>
      <c r="AA481">
        <v>421.80744099999998</v>
      </c>
      <c r="AB481" t="s">
        <v>9</v>
      </c>
      <c r="AC481">
        <v>2142.3437170000002</v>
      </c>
      <c r="AD481">
        <v>15090.017614</v>
      </c>
      <c r="AE481" t="s">
        <v>10</v>
      </c>
      <c r="AF481">
        <v>1.23E-3</v>
      </c>
      <c r="AG481">
        <v>0</v>
      </c>
      <c r="AH481" t="s">
        <v>11</v>
      </c>
      <c r="AI481">
        <v>0.99948199999999998</v>
      </c>
      <c r="AJ481">
        <v>0</v>
      </c>
      <c r="AK481" t="s">
        <v>12</v>
      </c>
      <c r="AL481">
        <v>0.08</v>
      </c>
      <c r="AM481">
        <v>0.31359999999999999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122.21392400000001</v>
      </c>
      <c r="I502">
        <v>45.975265999999998</v>
      </c>
      <c r="J502" t="s">
        <v>3</v>
      </c>
      <c r="K502">
        <v>118.302544</v>
      </c>
      <c r="L502">
        <v>43.032026000000002</v>
      </c>
      <c r="M502" t="s">
        <v>4</v>
      </c>
      <c r="N502">
        <v>1.568368</v>
      </c>
      <c r="O502">
        <v>7.8429999999999993E-3</v>
      </c>
      <c r="P502" t="s">
        <v>5</v>
      </c>
      <c r="Q502">
        <v>0</v>
      </c>
      <c r="R502">
        <v>0</v>
      </c>
      <c r="S502" t="s">
        <v>6</v>
      </c>
      <c r="T502">
        <v>10.036128</v>
      </c>
      <c r="U502">
        <v>0.28452300000000003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1.235E-3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0.99593799999999999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245.43700200000001</v>
      </c>
      <c r="I503">
        <v>180.370767</v>
      </c>
      <c r="J503" t="s">
        <v>3</v>
      </c>
      <c r="K503">
        <v>237.59469100000001</v>
      </c>
      <c r="L503">
        <v>169.13577799999999</v>
      </c>
      <c r="M503" t="s">
        <v>4</v>
      </c>
      <c r="N503">
        <v>3.1442320000000001</v>
      </c>
      <c r="O503">
        <v>2.9510999999999999E-2</v>
      </c>
      <c r="P503" t="s">
        <v>5</v>
      </c>
      <c r="Q503">
        <v>0</v>
      </c>
      <c r="R503">
        <v>0</v>
      </c>
      <c r="S503" t="s">
        <v>6</v>
      </c>
      <c r="T503">
        <v>20.172294000000001</v>
      </c>
      <c r="U503">
        <v>1.1790799999999999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0.997081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368.69242000000003</v>
      </c>
      <c r="I504">
        <v>372.316957</v>
      </c>
      <c r="J504" t="s">
        <v>3</v>
      </c>
      <c r="K504">
        <v>356.69675100000001</v>
      </c>
      <c r="L504">
        <v>357.16019599999998</v>
      </c>
      <c r="M504" t="s">
        <v>4</v>
      </c>
      <c r="N504">
        <v>4.7161309999999999</v>
      </c>
      <c r="O504">
        <v>6.3925999999999997E-2</v>
      </c>
      <c r="P504" t="s">
        <v>5</v>
      </c>
      <c r="Q504">
        <v>0</v>
      </c>
      <c r="R504">
        <v>0</v>
      </c>
      <c r="S504" t="s">
        <v>6</v>
      </c>
      <c r="T504">
        <v>30.284938</v>
      </c>
      <c r="U504">
        <v>2.3552390000000001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1.2310000000000001E-3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0.99741199999999997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492.39140900000001</v>
      </c>
      <c r="I505">
        <v>644.92871500000001</v>
      </c>
      <c r="J505" t="s">
        <v>3</v>
      </c>
      <c r="K505">
        <v>476.45744400000001</v>
      </c>
      <c r="L505">
        <v>616.454972</v>
      </c>
      <c r="M505" t="s">
        <v>4</v>
      </c>
      <c r="N505">
        <v>6.2938850000000004</v>
      </c>
      <c r="O505">
        <v>0.110528</v>
      </c>
      <c r="P505" t="s">
        <v>5</v>
      </c>
      <c r="Q505">
        <v>0</v>
      </c>
      <c r="R505">
        <v>0</v>
      </c>
      <c r="S505" t="s">
        <v>6</v>
      </c>
      <c r="T505">
        <v>40.393768000000001</v>
      </c>
      <c r="U505">
        <v>3.995771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0.99795599999999995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617.01110200000005</v>
      </c>
      <c r="I506">
        <v>1005.4070819999999</v>
      </c>
      <c r="J506" t="s">
        <v>3</v>
      </c>
      <c r="K506">
        <v>597.11189400000001</v>
      </c>
      <c r="L506">
        <v>958.85141899999996</v>
      </c>
      <c r="M506" t="s">
        <v>4</v>
      </c>
      <c r="N506">
        <v>7.88469</v>
      </c>
      <c r="O506">
        <v>0.171483</v>
      </c>
      <c r="P506" t="s">
        <v>5</v>
      </c>
      <c r="Q506">
        <v>0</v>
      </c>
      <c r="R506">
        <v>0</v>
      </c>
      <c r="S506" t="s">
        <v>6</v>
      </c>
      <c r="T506">
        <v>50.576065999999997</v>
      </c>
      <c r="U506">
        <v>6.1428289999999999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0.99834000000000001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740.36944100000005</v>
      </c>
      <c r="I507">
        <v>1492.570594</v>
      </c>
      <c r="J507" t="s">
        <v>3</v>
      </c>
      <c r="K507">
        <v>716.51893099999995</v>
      </c>
      <c r="L507">
        <v>1418.7381459999999</v>
      </c>
      <c r="M507" t="s">
        <v>4</v>
      </c>
      <c r="N507">
        <v>9.4661089999999994</v>
      </c>
      <c r="O507">
        <v>0.25456400000000001</v>
      </c>
      <c r="P507" t="s">
        <v>5</v>
      </c>
      <c r="Q507">
        <v>0</v>
      </c>
      <c r="R507">
        <v>0</v>
      </c>
      <c r="S507" t="s">
        <v>6</v>
      </c>
      <c r="T507">
        <v>60.712774000000003</v>
      </c>
      <c r="U507">
        <v>9.1314159999999998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0.99864900000000001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865.01952600000004</v>
      </c>
      <c r="I508">
        <v>2055.3236579999998</v>
      </c>
      <c r="J508" t="s">
        <v>3</v>
      </c>
      <c r="K508">
        <v>837.21329300000002</v>
      </c>
      <c r="L508">
        <v>1949.704931</v>
      </c>
      <c r="M508" t="s">
        <v>4</v>
      </c>
      <c r="N508">
        <v>11.052253</v>
      </c>
      <c r="O508">
        <v>0.35129300000000002</v>
      </c>
      <c r="P508" t="s">
        <v>5</v>
      </c>
      <c r="Q508">
        <v>0</v>
      </c>
      <c r="R508">
        <v>0</v>
      </c>
      <c r="S508" t="s">
        <v>6</v>
      </c>
      <c r="T508">
        <v>70.870717999999997</v>
      </c>
      <c r="U508">
        <v>12.613512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0.99883699999999997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988.90753299999994</v>
      </c>
      <c r="I509">
        <v>2716.8437840000001</v>
      </c>
      <c r="J509" t="s">
        <v>3</v>
      </c>
      <c r="K509">
        <v>957.01732300000003</v>
      </c>
      <c r="L509">
        <v>2563.2958450000001</v>
      </c>
      <c r="M509" t="s">
        <v>4</v>
      </c>
      <c r="N509">
        <v>12.63059</v>
      </c>
      <c r="O509">
        <v>0.45814100000000002</v>
      </c>
      <c r="P509" t="s">
        <v>5</v>
      </c>
      <c r="Q509">
        <v>0</v>
      </c>
      <c r="R509">
        <v>0</v>
      </c>
      <c r="S509" t="s">
        <v>6</v>
      </c>
      <c r="T509">
        <v>81.266261999999998</v>
      </c>
      <c r="U509">
        <v>20.744754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0.99890400000000001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1111.983974</v>
      </c>
      <c r="I510">
        <v>3426.461147</v>
      </c>
      <c r="J510" t="s">
        <v>3</v>
      </c>
      <c r="K510">
        <v>1076.153742</v>
      </c>
      <c r="L510">
        <v>3230.2709060000002</v>
      </c>
      <c r="M510" t="s">
        <v>4</v>
      </c>
      <c r="N510">
        <v>14.206958</v>
      </c>
      <c r="O510">
        <v>0.57974700000000001</v>
      </c>
      <c r="P510" t="s">
        <v>5</v>
      </c>
      <c r="Q510">
        <v>0</v>
      </c>
      <c r="R510">
        <v>0</v>
      </c>
      <c r="S510" t="s">
        <v>6</v>
      </c>
      <c r="T510">
        <v>91.369347000000005</v>
      </c>
      <c r="U510">
        <v>25.163288000000001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0.99897100000000005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1234.9698410000001</v>
      </c>
      <c r="I511">
        <v>4226.9679509999996</v>
      </c>
      <c r="J511" t="s">
        <v>3</v>
      </c>
      <c r="K511">
        <v>1195.213156</v>
      </c>
      <c r="L511">
        <v>3982.43111</v>
      </c>
      <c r="M511" t="s">
        <v>4</v>
      </c>
      <c r="N511">
        <v>15.780834</v>
      </c>
      <c r="O511">
        <v>0.71758299999999997</v>
      </c>
      <c r="P511" t="s">
        <v>5</v>
      </c>
      <c r="Q511">
        <v>0</v>
      </c>
      <c r="R511">
        <v>0</v>
      </c>
      <c r="S511" t="s">
        <v>6</v>
      </c>
      <c r="T511">
        <v>101.58838</v>
      </c>
      <c r="U511">
        <v>29.264918999999999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0.99900699999999998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1357.7268899999999</v>
      </c>
      <c r="I512">
        <v>5113.6077400000004</v>
      </c>
      <c r="J512" t="s">
        <v>3</v>
      </c>
      <c r="K512">
        <v>1314.048738</v>
      </c>
      <c r="L512">
        <v>4814.4636639999999</v>
      </c>
      <c r="M512" t="s">
        <v>4</v>
      </c>
      <c r="N512">
        <v>17.355121</v>
      </c>
      <c r="O512">
        <v>0.876004</v>
      </c>
      <c r="P512" t="s">
        <v>5</v>
      </c>
      <c r="Q512">
        <v>0</v>
      </c>
      <c r="R512">
        <v>0</v>
      </c>
      <c r="S512" t="s">
        <v>6</v>
      </c>
      <c r="T512">
        <v>111.65329</v>
      </c>
      <c r="U512">
        <v>34.704628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0.99911799999999995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1481.0607990000001</v>
      </c>
      <c r="I513">
        <v>6090.7250290000002</v>
      </c>
      <c r="J513" t="s">
        <v>3</v>
      </c>
      <c r="K513">
        <v>1433.442286</v>
      </c>
      <c r="L513">
        <v>5733.9206700000004</v>
      </c>
      <c r="M513" t="s">
        <v>4</v>
      </c>
      <c r="N513">
        <v>18.933723000000001</v>
      </c>
      <c r="O513">
        <v>1.038726</v>
      </c>
      <c r="P513" t="s">
        <v>5</v>
      </c>
      <c r="Q513">
        <v>0</v>
      </c>
      <c r="R513">
        <v>0</v>
      </c>
      <c r="S513" t="s">
        <v>6</v>
      </c>
      <c r="T513">
        <v>121.751515</v>
      </c>
      <c r="U513">
        <v>40.304456999999999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0.99912800000000002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1603.979292</v>
      </c>
      <c r="I514">
        <v>7020.902349</v>
      </c>
      <c r="J514" t="s">
        <v>3</v>
      </c>
      <c r="K514">
        <v>1552.420652</v>
      </c>
      <c r="L514">
        <v>6607.149531</v>
      </c>
      <c r="M514" t="s">
        <v>4</v>
      </c>
      <c r="N514">
        <v>20.509257000000002</v>
      </c>
      <c r="O514">
        <v>1.204062</v>
      </c>
      <c r="P514" t="s">
        <v>5</v>
      </c>
      <c r="Q514">
        <v>0</v>
      </c>
      <c r="R514">
        <v>0</v>
      </c>
      <c r="S514" t="s">
        <v>6</v>
      </c>
      <c r="T514">
        <v>131.84542099999999</v>
      </c>
      <c r="U514">
        <v>45.992840000000001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0.999166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1727.3307460000001</v>
      </c>
      <c r="I515">
        <v>8053.0165669999997</v>
      </c>
      <c r="J515" t="s">
        <v>3</v>
      </c>
      <c r="K515">
        <v>1671.8361789999999</v>
      </c>
      <c r="L515">
        <v>7578.7280710000005</v>
      </c>
      <c r="M515" t="s">
        <v>4</v>
      </c>
      <c r="N515">
        <v>22.084907000000001</v>
      </c>
      <c r="O515">
        <v>1.365213</v>
      </c>
      <c r="P515" t="s">
        <v>5</v>
      </c>
      <c r="Q515">
        <v>0</v>
      </c>
      <c r="R515">
        <v>0</v>
      </c>
      <c r="S515" t="s">
        <v>6</v>
      </c>
      <c r="T515">
        <v>141.93246099999999</v>
      </c>
      <c r="U515">
        <v>51.703457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0.99920299999999995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1850.9129499999999</v>
      </c>
      <c r="I516">
        <v>9016.4265720000003</v>
      </c>
      <c r="J516" t="s">
        <v>3</v>
      </c>
      <c r="K516">
        <v>1791.4691170000001</v>
      </c>
      <c r="L516">
        <v>8484.1452530000006</v>
      </c>
      <c r="M516" t="s">
        <v>4</v>
      </c>
      <c r="N516">
        <v>23.668904999999999</v>
      </c>
      <c r="O516">
        <v>1.5287329999999999</v>
      </c>
      <c r="P516" t="s">
        <v>5</v>
      </c>
      <c r="Q516">
        <v>0</v>
      </c>
      <c r="R516">
        <v>0</v>
      </c>
      <c r="S516" t="s">
        <v>6</v>
      </c>
      <c r="T516">
        <v>152.11364499999999</v>
      </c>
      <c r="U516">
        <v>58.586871000000002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0.99931400000000004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1974.2338970000001</v>
      </c>
      <c r="I517">
        <v>10117.690368</v>
      </c>
      <c r="J517" t="s">
        <v>3</v>
      </c>
      <c r="K517">
        <v>1910.8493120000001</v>
      </c>
      <c r="L517">
        <v>9517.5178400000004</v>
      </c>
      <c r="M517" t="s">
        <v>4</v>
      </c>
      <c r="N517">
        <v>25.251408000000001</v>
      </c>
      <c r="O517">
        <v>1.7191559999999999</v>
      </c>
      <c r="P517" t="s">
        <v>5</v>
      </c>
      <c r="Q517">
        <v>0</v>
      </c>
      <c r="R517">
        <v>0</v>
      </c>
      <c r="S517" t="s">
        <v>6</v>
      </c>
      <c r="T517">
        <v>162.208946</v>
      </c>
      <c r="U517">
        <v>65.202337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0.99936499999999995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2097.0127219999999</v>
      </c>
      <c r="I518">
        <v>11163.827149000001</v>
      </c>
      <c r="J518" t="s">
        <v>3</v>
      </c>
      <c r="K518">
        <v>2029.6942610000001</v>
      </c>
      <c r="L518">
        <v>10498.963073000001</v>
      </c>
      <c r="M518" t="s">
        <v>4</v>
      </c>
      <c r="N518">
        <v>26.826381999999999</v>
      </c>
      <c r="O518">
        <v>1.8986799999999999</v>
      </c>
      <c r="P518" t="s">
        <v>5</v>
      </c>
      <c r="Q518">
        <v>0</v>
      </c>
      <c r="R518">
        <v>0</v>
      </c>
      <c r="S518" t="s">
        <v>6</v>
      </c>
      <c r="T518">
        <v>172.28264999999999</v>
      </c>
      <c r="U518">
        <v>71.659150999999994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0.99943400000000004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2220.0854939999999</v>
      </c>
      <c r="I519">
        <v>12264.352548000001</v>
      </c>
      <c r="J519" t="s">
        <v>3</v>
      </c>
      <c r="K519">
        <v>2148.7103670000001</v>
      </c>
      <c r="L519">
        <v>11549.621096999999</v>
      </c>
      <c r="M519" t="s">
        <v>4</v>
      </c>
      <c r="N519">
        <v>28.405583</v>
      </c>
      <c r="O519">
        <v>2.0778029999999998</v>
      </c>
      <c r="P519" t="s">
        <v>5</v>
      </c>
      <c r="Q519">
        <v>0</v>
      </c>
      <c r="R519">
        <v>0</v>
      </c>
      <c r="S519" t="s">
        <v>6</v>
      </c>
      <c r="T519">
        <v>182.378343</v>
      </c>
      <c r="U519">
        <v>78.331081999999995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0.99945300000000004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2343.18588</v>
      </c>
      <c r="I520">
        <v>13476.901351</v>
      </c>
      <c r="J520" t="s">
        <v>3</v>
      </c>
      <c r="K520">
        <v>2267.8777610000002</v>
      </c>
      <c r="L520">
        <v>12692.721243</v>
      </c>
      <c r="M520" t="s">
        <v>4</v>
      </c>
      <c r="N520">
        <v>29.982499000000001</v>
      </c>
      <c r="O520">
        <v>2.260767</v>
      </c>
      <c r="P520" t="s">
        <v>5</v>
      </c>
      <c r="Q520">
        <v>0</v>
      </c>
      <c r="R520">
        <v>0</v>
      </c>
      <c r="S520" t="s">
        <v>6</v>
      </c>
      <c r="T520">
        <v>192.466545</v>
      </c>
      <c r="U520">
        <v>84.842476000000005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0.99946000000000002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2465.970131</v>
      </c>
      <c r="I521">
        <v>14559.758915</v>
      </c>
      <c r="J521" t="s">
        <v>3</v>
      </c>
      <c r="K521">
        <v>2386.733436</v>
      </c>
      <c r="L521">
        <v>13709.068096999999</v>
      </c>
      <c r="M521" t="s">
        <v>4</v>
      </c>
      <c r="N521">
        <v>31.679423</v>
      </c>
      <c r="O521">
        <v>2.9030360000000002</v>
      </c>
      <c r="P521" t="s">
        <v>5</v>
      </c>
      <c r="Q521">
        <v>0</v>
      </c>
      <c r="R521">
        <v>0</v>
      </c>
      <c r="S521" t="s">
        <v>6</v>
      </c>
      <c r="T521">
        <v>202.54109299999999</v>
      </c>
      <c r="U521">
        <v>91.445828000000006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0.99948599999999999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43.844155999999998</v>
      </c>
      <c r="I522">
        <v>2.003E-3</v>
      </c>
      <c r="J522" t="s">
        <v>3</v>
      </c>
      <c r="K522">
        <v>18.606100000000001</v>
      </c>
      <c r="L522">
        <v>4.0400000000000001E-4</v>
      </c>
      <c r="M522" t="s">
        <v>4</v>
      </c>
      <c r="N522">
        <v>7.9915620000000001</v>
      </c>
      <c r="O522">
        <v>6.1300000000000005E-4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86.557816000000003</v>
      </c>
      <c r="I523">
        <v>5.9309999999999996E-3</v>
      </c>
      <c r="J523" t="s">
        <v>3</v>
      </c>
      <c r="K523">
        <v>37.214103000000001</v>
      </c>
      <c r="L523">
        <v>1.4630000000000001E-3</v>
      </c>
      <c r="M523" t="s">
        <v>4</v>
      </c>
      <c r="N523">
        <v>15.988365</v>
      </c>
      <c r="O523">
        <v>2.2780000000000001E-3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129.26969800000001</v>
      </c>
      <c r="I524">
        <v>1.1181999999999999E-2</v>
      </c>
      <c r="J524" t="s">
        <v>3</v>
      </c>
      <c r="K524">
        <v>55.822749999999999</v>
      </c>
      <c r="L524">
        <v>3.1900000000000001E-3</v>
      </c>
      <c r="M524" t="s">
        <v>4</v>
      </c>
      <c r="N524">
        <v>23.986280000000001</v>
      </c>
      <c r="O524">
        <v>5.0229999999999997E-3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171.984962</v>
      </c>
      <c r="I525">
        <v>1.7867000000000001E-2</v>
      </c>
      <c r="J525" t="s">
        <v>3</v>
      </c>
      <c r="K525">
        <v>74.435642000000001</v>
      </c>
      <c r="L525">
        <v>5.5890000000000002E-3</v>
      </c>
      <c r="M525" t="s">
        <v>4</v>
      </c>
      <c r="N525">
        <v>31.986529999999998</v>
      </c>
      <c r="O525">
        <v>8.8780000000000005E-3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214.69793200000001</v>
      </c>
      <c r="I526">
        <v>2.5731E-2</v>
      </c>
      <c r="J526" t="s">
        <v>3</v>
      </c>
      <c r="K526">
        <v>93.046464</v>
      </c>
      <c r="L526">
        <v>8.6239999999999997E-3</v>
      </c>
      <c r="M526" t="s">
        <v>4</v>
      </c>
      <c r="N526">
        <v>39.984310999999998</v>
      </c>
      <c r="O526">
        <v>1.3894E-2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257.41139500000003</v>
      </c>
      <c r="I527">
        <v>3.5011E-2</v>
      </c>
      <c r="J527" t="s">
        <v>3</v>
      </c>
      <c r="K527">
        <v>111.658948</v>
      </c>
      <c r="L527">
        <v>1.2309E-2</v>
      </c>
      <c r="M527" t="s">
        <v>4</v>
      </c>
      <c r="N527">
        <v>47.982787999999999</v>
      </c>
      <c r="O527">
        <v>1.9798E-2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300.12428599999998</v>
      </c>
      <c r="I528">
        <v>4.5622000000000003E-2</v>
      </c>
      <c r="J528" t="s">
        <v>3</v>
      </c>
      <c r="K528">
        <v>130.27105700000001</v>
      </c>
      <c r="L528">
        <v>1.6879000000000002E-2</v>
      </c>
      <c r="M528" t="s">
        <v>4</v>
      </c>
      <c r="N528">
        <v>55.980570999999998</v>
      </c>
      <c r="O528">
        <v>2.6967000000000001E-2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342.83715999999998</v>
      </c>
      <c r="I529">
        <v>5.7245999999999998E-2</v>
      </c>
      <c r="J529" t="s">
        <v>3</v>
      </c>
      <c r="K529">
        <v>148.88310200000001</v>
      </c>
      <c r="L529">
        <v>2.1699E-2</v>
      </c>
      <c r="M529" t="s">
        <v>4</v>
      </c>
      <c r="N529">
        <v>63.978537000000003</v>
      </c>
      <c r="O529">
        <v>3.4890999999999998E-2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385.55115000000001</v>
      </c>
      <c r="I530">
        <v>7.0197999999999997E-2</v>
      </c>
      <c r="J530" t="s">
        <v>3</v>
      </c>
      <c r="K530">
        <v>167.496906</v>
      </c>
      <c r="L530">
        <v>2.7512999999999999E-2</v>
      </c>
      <c r="M530" t="s">
        <v>4</v>
      </c>
      <c r="N530">
        <v>71.977339000000001</v>
      </c>
      <c r="O530">
        <v>4.4486999999999999E-2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428.26386200000002</v>
      </c>
      <c r="I531">
        <v>8.4318000000000004E-2</v>
      </c>
      <c r="J531" t="s">
        <v>3</v>
      </c>
      <c r="K531">
        <v>186.109138</v>
      </c>
      <c r="L531">
        <v>3.388E-2</v>
      </c>
      <c r="M531" t="s">
        <v>4</v>
      </c>
      <c r="N531">
        <v>79.975097000000005</v>
      </c>
      <c r="O531">
        <v>5.4722E-2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470.97718300000003</v>
      </c>
      <c r="I532">
        <v>0.10020999999999999</v>
      </c>
      <c r="J532" t="s">
        <v>3</v>
      </c>
      <c r="K532">
        <v>204.722309</v>
      </c>
      <c r="L532">
        <v>4.1000000000000002E-2</v>
      </c>
      <c r="M532" t="s">
        <v>4</v>
      </c>
      <c r="N532">
        <v>87.973674000000003</v>
      </c>
      <c r="O532">
        <v>6.6290000000000002E-2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513.69015999999999</v>
      </c>
      <c r="I533">
        <v>0.11654399999999999</v>
      </c>
      <c r="J533" t="s">
        <v>3</v>
      </c>
      <c r="K533">
        <v>223.335644</v>
      </c>
      <c r="L533">
        <v>4.8676999999999998E-2</v>
      </c>
      <c r="M533" t="s">
        <v>4</v>
      </c>
      <c r="N533">
        <v>95.972701999999998</v>
      </c>
      <c r="O533">
        <v>7.8827999999999995E-2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556.401747</v>
      </c>
      <c r="I534">
        <v>0.13369700000000001</v>
      </c>
      <c r="J534" t="s">
        <v>3</v>
      </c>
      <c r="K534">
        <v>241.94721899999999</v>
      </c>
      <c r="L534">
        <v>5.6286000000000003E-2</v>
      </c>
      <c r="M534" t="s">
        <v>4</v>
      </c>
      <c r="N534">
        <v>103.970094</v>
      </c>
      <c r="O534">
        <v>9.1718999999999995E-2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599.11457299999995</v>
      </c>
      <c r="I535">
        <v>0.153387</v>
      </c>
      <c r="J535" t="s">
        <v>3</v>
      </c>
      <c r="K535">
        <v>260.55994399999997</v>
      </c>
      <c r="L535">
        <v>6.5601000000000007E-2</v>
      </c>
      <c r="M535" t="s">
        <v>4</v>
      </c>
      <c r="N535">
        <v>111.967664</v>
      </c>
      <c r="O535">
        <v>0.10688599999999999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641.82712500000002</v>
      </c>
      <c r="I536">
        <v>0.17407900000000001</v>
      </c>
      <c r="J536" t="s">
        <v>3</v>
      </c>
      <c r="K536">
        <v>279.172527</v>
      </c>
      <c r="L536">
        <v>7.5509000000000007E-2</v>
      </c>
      <c r="M536" t="s">
        <v>4</v>
      </c>
      <c r="N536">
        <v>119.96517799999999</v>
      </c>
      <c r="O536">
        <v>0.12312099999999999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684.54168700000002</v>
      </c>
      <c r="I537">
        <v>0.19501599999999999</v>
      </c>
      <c r="J537" t="s">
        <v>3</v>
      </c>
      <c r="K537">
        <v>297.78672699999998</v>
      </c>
      <c r="L537">
        <v>8.5722000000000007E-2</v>
      </c>
      <c r="M537" t="s">
        <v>4</v>
      </c>
      <c r="N537">
        <v>127.96355</v>
      </c>
      <c r="O537">
        <v>0.14024300000000001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727.256396</v>
      </c>
      <c r="I538">
        <v>0.21789600000000001</v>
      </c>
      <c r="J538" t="s">
        <v>3</v>
      </c>
      <c r="K538">
        <v>316.40045199999997</v>
      </c>
      <c r="L538">
        <v>9.7309000000000007E-2</v>
      </c>
      <c r="M538" t="s">
        <v>4</v>
      </c>
      <c r="N538">
        <v>135.961783</v>
      </c>
      <c r="O538">
        <v>0.158942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769.96926099999996</v>
      </c>
      <c r="I539">
        <v>0.243141</v>
      </c>
      <c r="J539" t="s">
        <v>3</v>
      </c>
      <c r="K539">
        <v>335.012698</v>
      </c>
      <c r="L539">
        <v>0.10947800000000001</v>
      </c>
      <c r="M539" t="s">
        <v>4</v>
      </c>
      <c r="N539">
        <v>143.95917800000001</v>
      </c>
      <c r="O539">
        <v>0.17869399999999999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812.683401</v>
      </c>
      <c r="I540">
        <v>0.26838499999999998</v>
      </c>
      <c r="J540" t="s">
        <v>3</v>
      </c>
      <c r="K540">
        <v>353.62580700000001</v>
      </c>
      <c r="L540">
        <v>0.12228700000000001</v>
      </c>
      <c r="M540" t="s">
        <v>4</v>
      </c>
      <c r="N540">
        <v>151.95587900000001</v>
      </c>
      <c r="O540">
        <v>0.198462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855.39767300000005</v>
      </c>
      <c r="I541">
        <v>0.29522700000000002</v>
      </c>
      <c r="J541" t="s">
        <v>3</v>
      </c>
      <c r="K541">
        <v>372.23978399999999</v>
      </c>
      <c r="L541">
        <v>0.13481000000000001</v>
      </c>
      <c r="M541" t="s">
        <v>4</v>
      </c>
      <c r="N541">
        <v>159.95366300000001</v>
      </c>
      <c r="O541">
        <v>0.219029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17.841325000000001</v>
      </c>
      <c r="I542">
        <v>3.7815470000000002</v>
      </c>
      <c r="J542" t="s">
        <v>3</v>
      </c>
      <c r="K542">
        <v>13.975372999999999</v>
      </c>
      <c r="L542">
        <v>0.385293</v>
      </c>
      <c r="M542" t="s">
        <v>4</v>
      </c>
      <c r="N542">
        <v>1.501333</v>
      </c>
      <c r="O542">
        <v>0.23749100000000001</v>
      </c>
      <c r="P542" t="s">
        <v>5</v>
      </c>
      <c r="Q542">
        <v>3.8679619999999999</v>
      </c>
      <c r="R542">
        <v>1.7549159999999999</v>
      </c>
      <c r="S542" t="s">
        <v>6</v>
      </c>
      <c r="T542">
        <v>10.708949</v>
      </c>
      <c r="U542">
        <v>2.5799999999999998E-4</v>
      </c>
      <c r="V542" t="s">
        <v>7</v>
      </c>
      <c r="W542">
        <v>7.8037999999999996E-2</v>
      </c>
      <c r="X542">
        <v>4.8899999999999996E-4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1.2340000000000001E-3</v>
      </c>
      <c r="AG542">
        <v>0</v>
      </c>
      <c r="AH542" t="s">
        <v>11</v>
      </c>
      <c r="AI542">
        <v>0.99608300000000005</v>
      </c>
      <c r="AJ542">
        <v>1.9999999999999999E-6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35.519032000000003</v>
      </c>
      <c r="I543">
        <v>11.797155999999999</v>
      </c>
      <c r="J543" t="s">
        <v>3</v>
      </c>
      <c r="K543">
        <v>27.893234</v>
      </c>
      <c r="L543">
        <v>1.1955370000000001</v>
      </c>
      <c r="M543" t="s">
        <v>4</v>
      </c>
      <c r="N543">
        <v>2.972661</v>
      </c>
      <c r="O543">
        <v>0.74189700000000003</v>
      </c>
      <c r="P543" t="s">
        <v>5</v>
      </c>
      <c r="Q543">
        <v>7.6299130000000002</v>
      </c>
      <c r="R543">
        <v>5.4863900000000001</v>
      </c>
      <c r="S543" t="s">
        <v>6</v>
      </c>
      <c r="T543">
        <v>21.409348999999999</v>
      </c>
      <c r="U543">
        <v>7.6999999999999996E-4</v>
      </c>
      <c r="V543" t="s">
        <v>7</v>
      </c>
      <c r="W543">
        <v>0.15167900000000001</v>
      </c>
      <c r="X543">
        <v>1.3799999999999999E-3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1.2310000000000001E-3</v>
      </c>
      <c r="AG543">
        <v>0</v>
      </c>
      <c r="AH543" t="s">
        <v>11</v>
      </c>
      <c r="AI543">
        <v>0.99700900000000003</v>
      </c>
      <c r="AJ543">
        <v>3.0000000000000001E-6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53.088470000000001</v>
      </c>
      <c r="I544">
        <v>21.27646</v>
      </c>
      <c r="J544" t="s">
        <v>3</v>
      </c>
      <c r="K544">
        <v>41.77646</v>
      </c>
      <c r="L544">
        <v>2.1678310000000001</v>
      </c>
      <c r="M544" t="s">
        <v>4</v>
      </c>
      <c r="N544">
        <v>4.4197240000000004</v>
      </c>
      <c r="O544">
        <v>1.338192</v>
      </c>
      <c r="P544" t="s">
        <v>5</v>
      </c>
      <c r="Q544">
        <v>11.318425</v>
      </c>
      <c r="R544">
        <v>9.8692879999999992</v>
      </c>
      <c r="S544" t="s">
        <v>6</v>
      </c>
      <c r="T544">
        <v>32.107647999999998</v>
      </c>
      <c r="U544">
        <v>1.619E-3</v>
      </c>
      <c r="V544" t="s">
        <v>7</v>
      </c>
      <c r="W544">
        <v>0.224276</v>
      </c>
      <c r="X544">
        <v>2.3730000000000001E-3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1.2310000000000001E-3</v>
      </c>
      <c r="AG544">
        <v>0</v>
      </c>
      <c r="AH544" t="s">
        <v>11</v>
      </c>
      <c r="AI544">
        <v>0.99751199999999995</v>
      </c>
      <c r="AJ544">
        <v>3.0000000000000001E-6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70.593014999999994</v>
      </c>
      <c r="I545">
        <v>30.76482</v>
      </c>
      <c r="J545" t="s">
        <v>3</v>
      </c>
      <c r="K545">
        <v>55.643107999999998</v>
      </c>
      <c r="L545">
        <v>3.134693</v>
      </c>
      <c r="M545" t="s">
        <v>4</v>
      </c>
      <c r="N545">
        <v>5.8495160000000004</v>
      </c>
      <c r="O545">
        <v>1.9335260000000001</v>
      </c>
      <c r="P545" t="s">
        <v>5</v>
      </c>
      <c r="Q545">
        <v>14.958028000000001</v>
      </c>
      <c r="R545">
        <v>14.272442</v>
      </c>
      <c r="S545" t="s">
        <v>6</v>
      </c>
      <c r="T545">
        <v>42.808787000000002</v>
      </c>
      <c r="U545">
        <v>2.6150000000000001E-3</v>
      </c>
      <c r="V545" t="s">
        <v>7</v>
      </c>
      <c r="W545">
        <v>0.29603600000000002</v>
      </c>
      <c r="X545">
        <v>3.392E-3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1.23E-3</v>
      </c>
      <c r="AG545">
        <v>0</v>
      </c>
      <c r="AH545" t="s">
        <v>11</v>
      </c>
      <c r="AI545">
        <v>0.99765199999999998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88.031599999999997</v>
      </c>
      <c r="I546">
        <v>39.765965000000001</v>
      </c>
      <c r="J546" t="s">
        <v>3</v>
      </c>
      <c r="K546">
        <v>69.486675000000005</v>
      </c>
      <c r="L546">
        <v>4.0418580000000004</v>
      </c>
      <c r="M546" t="s">
        <v>4</v>
      </c>
      <c r="N546">
        <v>7.2629169999999998</v>
      </c>
      <c r="O546">
        <v>2.495698</v>
      </c>
      <c r="P546" t="s">
        <v>5</v>
      </c>
      <c r="Q546">
        <v>18.554711999999999</v>
      </c>
      <c r="R546">
        <v>18.470216000000001</v>
      </c>
      <c r="S546" t="s">
        <v>6</v>
      </c>
      <c r="T546">
        <v>53.509791</v>
      </c>
      <c r="U546">
        <v>3.5460000000000001E-3</v>
      </c>
      <c r="V546" t="s">
        <v>7</v>
      </c>
      <c r="W546">
        <v>0.36716599999999999</v>
      </c>
      <c r="X546">
        <v>4.2880000000000001E-3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1.23E-3</v>
      </c>
      <c r="AG546">
        <v>0</v>
      </c>
      <c r="AH546" t="s">
        <v>11</v>
      </c>
      <c r="AI546">
        <v>0.99778500000000003</v>
      </c>
      <c r="AJ546">
        <v>3.0000000000000001E-6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105.417616</v>
      </c>
      <c r="I547">
        <v>48.071854999999999</v>
      </c>
      <c r="J547" t="s">
        <v>3</v>
      </c>
      <c r="K547">
        <v>83.311533999999995</v>
      </c>
      <c r="L547">
        <v>4.8733490000000002</v>
      </c>
      <c r="M547" t="s">
        <v>4</v>
      </c>
      <c r="N547">
        <v>8.6630070000000003</v>
      </c>
      <c r="O547">
        <v>3.0115599999999998</v>
      </c>
      <c r="P547" t="s">
        <v>5</v>
      </c>
      <c r="Q547">
        <v>22.117515999999998</v>
      </c>
      <c r="R547">
        <v>22.354537000000001</v>
      </c>
      <c r="S547" t="s">
        <v>6</v>
      </c>
      <c r="T547">
        <v>64.207735999999997</v>
      </c>
      <c r="U547">
        <v>4.7710000000000001E-3</v>
      </c>
      <c r="V547" t="s">
        <v>7</v>
      </c>
      <c r="W547">
        <v>0.43750099999999997</v>
      </c>
      <c r="X547">
        <v>5.1320000000000003E-3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1.23E-3</v>
      </c>
      <c r="AG547">
        <v>0</v>
      </c>
      <c r="AH547" t="s">
        <v>11</v>
      </c>
      <c r="AI547">
        <v>0.99802500000000005</v>
      </c>
      <c r="AJ547">
        <v>3.0000000000000001E-6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122.770284</v>
      </c>
      <c r="I548">
        <v>55.595965999999997</v>
      </c>
      <c r="J548" t="s">
        <v>3</v>
      </c>
      <c r="K548">
        <v>97.127313000000001</v>
      </c>
      <c r="L548">
        <v>5.6230560000000001</v>
      </c>
      <c r="M548" t="s">
        <v>4</v>
      </c>
      <c r="N548">
        <v>10.055122000000001</v>
      </c>
      <c r="O548">
        <v>3.4778980000000002</v>
      </c>
      <c r="P548" t="s">
        <v>5</v>
      </c>
      <c r="Q548">
        <v>25.655768999999999</v>
      </c>
      <c r="R548">
        <v>25.882683</v>
      </c>
      <c r="S548" t="s">
        <v>6</v>
      </c>
      <c r="T548">
        <v>74.906768</v>
      </c>
      <c r="U548">
        <v>5.7710000000000001E-3</v>
      </c>
      <c r="V548" t="s">
        <v>7</v>
      </c>
      <c r="W548">
        <v>0.50777300000000003</v>
      </c>
      <c r="X548">
        <v>5.8380000000000003E-3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1.23E-3</v>
      </c>
      <c r="AG548">
        <v>0</v>
      </c>
      <c r="AH548" t="s">
        <v>11</v>
      </c>
      <c r="AI548">
        <v>0.99836100000000005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140.095068</v>
      </c>
      <c r="I549">
        <v>62.358536000000001</v>
      </c>
      <c r="J549" t="s">
        <v>3</v>
      </c>
      <c r="K549">
        <v>110.934755</v>
      </c>
      <c r="L549">
        <v>6.2912800000000004</v>
      </c>
      <c r="M549" t="s">
        <v>4</v>
      </c>
      <c r="N549">
        <v>11.440693</v>
      </c>
      <c r="O549">
        <v>3.8952879999999999</v>
      </c>
      <c r="P549" t="s">
        <v>5</v>
      </c>
      <c r="Q549">
        <v>29.17492</v>
      </c>
      <c r="R549">
        <v>29.064263</v>
      </c>
      <c r="S549" t="s">
        <v>6</v>
      </c>
      <c r="T549">
        <v>85.606190999999995</v>
      </c>
      <c r="U549">
        <v>6.7260000000000002E-3</v>
      </c>
      <c r="V549" t="s">
        <v>7</v>
      </c>
      <c r="W549">
        <v>0.577546</v>
      </c>
      <c r="X549">
        <v>6.5389999999999997E-3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1.23E-3</v>
      </c>
      <c r="AG549">
        <v>0</v>
      </c>
      <c r="AH549" t="s">
        <v>11</v>
      </c>
      <c r="AI549">
        <v>0.99855300000000002</v>
      </c>
      <c r="AJ549">
        <v>1.9999999999999999E-6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157.400476</v>
      </c>
      <c r="I550">
        <v>68.524946999999997</v>
      </c>
      <c r="J550" t="s">
        <v>3</v>
      </c>
      <c r="K550">
        <v>124.734419</v>
      </c>
      <c r="L550">
        <v>6.913824</v>
      </c>
      <c r="M550" t="s">
        <v>4</v>
      </c>
      <c r="N550">
        <v>12.821031</v>
      </c>
      <c r="O550">
        <v>4.2844160000000002</v>
      </c>
      <c r="P550" t="s">
        <v>5</v>
      </c>
      <c r="Q550">
        <v>32.683129999999998</v>
      </c>
      <c r="R550">
        <v>31.934830000000002</v>
      </c>
      <c r="S550" t="s">
        <v>6</v>
      </c>
      <c r="T550">
        <v>96.305310000000006</v>
      </c>
      <c r="U550">
        <v>7.6800000000000002E-3</v>
      </c>
      <c r="V550" t="s">
        <v>7</v>
      </c>
      <c r="W550">
        <v>0.64700800000000003</v>
      </c>
      <c r="X550">
        <v>7.1339999999999997E-3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1.23E-3</v>
      </c>
      <c r="AG550">
        <v>0</v>
      </c>
      <c r="AH550" t="s">
        <v>11</v>
      </c>
      <c r="AI550">
        <v>0.99876299999999996</v>
      </c>
      <c r="AJ550">
        <v>1.9999999999999999E-6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174.708821</v>
      </c>
      <c r="I551">
        <v>74.096535000000003</v>
      </c>
      <c r="J551" t="s">
        <v>3</v>
      </c>
      <c r="K551">
        <v>138.547867</v>
      </c>
      <c r="L551">
        <v>7.4529509999999997</v>
      </c>
      <c r="M551" t="s">
        <v>4</v>
      </c>
      <c r="N551">
        <v>14.200414</v>
      </c>
      <c r="O551">
        <v>4.637372</v>
      </c>
      <c r="P551" t="s">
        <v>5</v>
      </c>
      <c r="Q551">
        <v>36.180183999999997</v>
      </c>
      <c r="R551">
        <v>34.588141999999998</v>
      </c>
      <c r="S551" t="s">
        <v>6</v>
      </c>
      <c r="T551">
        <v>107.00507399999999</v>
      </c>
      <c r="U551">
        <v>8.9119999999999998E-3</v>
      </c>
      <c r="V551" t="s">
        <v>7</v>
      </c>
      <c r="W551">
        <v>0.717113</v>
      </c>
      <c r="X551">
        <v>7.6309999999999998E-3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1.23E-3</v>
      </c>
      <c r="AG551">
        <v>0</v>
      </c>
      <c r="AH551" t="s">
        <v>11</v>
      </c>
      <c r="AI551">
        <v>0.99891799999999997</v>
      </c>
      <c r="AJ551">
        <v>9.9999999999999995E-7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192.00830400000001</v>
      </c>
      <c r="I552">
        <v>79.322466000000006</v>
      </c>
      <c r="J552" t="s">
        <v>3</v>
      </c>
      <c r="K552">
        <v>152.34784099999999</v>
      </c>
      <c r="L552">
        <v>7.9666199999999998</v>
      </c>
      <c r="M552" t="s">
        <v>4</v>
      </c>
      <c r="N552">
        <v>15.579681000000001</v>
      </c>
      <c r="O552">
        <v>4.965611</v>
      </c>
      <c r="P552" t="s">
        <v>5</v>
      </c>
      <c r="Q552">
        <v>39.681268000000003</v>
      </c>
      <c r="R552">
        <v>37.049892</v>
      </c>
      <c r="S552" t="s">
        <v>6</v>
      </c>
      <c r="T552">
        <v>117.704945</v>
      </c>
      <c r="U552">
        <v>9.9710000000000007E-3</v>
      </c>
      <c r="V552" t="s">
        <v>7</v>
      </c>
      <c r="W552">
        <v>0.78630800000000001</v>
      </c>
      <c r="X552">
        <v>8.1399999999999997E-3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1.23E-3</v>
      </c>
      <c r="AG552">
        <v>0</v>
      </c>
      <c r="AH552" t="s">
        <v>11</v>
      </c>
      <c r="AI552">
        <v>0.998969</v>
      </c>
      <c r="AJ552">
        <v>9.9999999999999995E-7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209.28136799999999</v>
      </c>
      <c r="I553">
        <v>84.366900000000001</v>
      </c>
      <c r="J553" t="s">
        <v>3</v>
      </c>
      <c r="K553">
        <v>166.14155700000001</v>
      </c>
      <c r="L553">
        <v>8.4683510000000002</v>
      </c>
      <c r="M553" t="s">
        <v>4</v>
      </c>
      <c r="N553">
        <v>16.954533999999999</v>
      </c>
      <c r="O553">
        <v>5.279693</v>
      </c>
      <c r="P553" t="s">
        <v>5</v>
      </c>
      <c r="Q553">
        <v>43.162229000000004</v>
      </c>
      <c r="R553">
        <v>39.413879000000001</v>
      </c>
      <c r="S553" t="s">
        <v>6</v>
      </c>
      <c r="T553">
        <v>128.40460899999999</v>
      </c>
      <c r="U553">
        <v>1.1006E-2</v>
      </c>
      <c r="V553" t="s">
        <v>7</v>
      </c>
      <c r="W553">
        <v>0.85553800000000002</v>
      </c>
      <c r="X553">
        <v>8.5590000000000006E-3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1.23E-3</v>
      </c>
      <c r="AG553">
        <v>0</v>
      </c>
      <c r="AH553" t="s">
        <v>11</v>
      </c>
      <c r="AI553">
        <v>0.99913600000000002</v>
      </c>
      <c r="AJ553">
        <v>9.9999999999999995E-7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226.546505</v>
      </c>
      <c r="I554">
        <v>89.398426999999998</v>
      </c>
      <c r="J554" t="s">
        <v>3</v>
      </c>
      <c r="K554">
        <v>179.92981599999999</v>
      </c>
      <c r="L554">
        <v>8.9675659999999997</v>
      </c>
      <c r="M554" t="s">
        <v>4</v>
      </c>
      <c r="N554">
        <v>18.325685</v>
      </c>
      <c r="O554">
        <v>5.5927340000000001</v>
      </c>
      <c r="P554" t="s">
        <v>5</v>
      </c>
      <c r="Q554">
        <v>46.640507999999997</v>
      </c>
      <c r="R554">
        <v>41.777450999999999</v>
      </c>
      <c r="S554" t="s">
        <v>6</v>
      </c>
      <c r="T554">
        <v>139.10396900000001</v>
      </c>
      <c r="U554">
        <v>1.2376E-2</v>
      </c>
      <c r="V554" t="s">
        <v>7</v>
      </c>
      <c r="W554">
        <v>0.92461099999999996</v>
      </c>
      <c r="X554">
        <v>9.0600000000000003E-3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1.23E-3</v>
      </c>
      <c r="AG554">
        <v>0</v>
      </c>
      <c r="AH554" t="s">
        <v>11</v>
      </c>
      <c r="AI554">
        <v>0.99914099999999995</v>
      </c>
      <c r="AJ554">
        <v>9.9999999999999995E-7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243.825165</v>
      </c>
      <c r="I555">
        <v>94.549738000000005</v>
      </c>
      <c r="J555" t="s">
        <v>3</v>
      </c>
      <c r="K555">
        <v>193.72576799999999</v>
      </c>
      <c r="L555">
        <v>9.4867439999999998</v>
      </c>
      <c r="M555" t="s">
        <v>4</v>
      </c>
      <c r="N555">
        <v>19.702439999999999</v>
      </c>
      <c r="O555">
        <v>5.9157260000000003</v>
      </c>
      <c r="P555" t="s">
        <v>5</v>
      </c>
      <c r="Q555">
        <v>50.124588000000003</v>
      </c>
      <c r="R555">
        <v>44.179113000000001</v>
      </c>
      <c r="S555" t="s">
        <v>6</v>
      </c>
      <c r="T555">
        <v>149.80334199999999</v>
      </c>
      <c r="U555">
        <v>1.3682E-2</v>
      </c>
      <c r="V555" t="s">
        <v>7</v>
      </c>
      <c r="W555">
        <v>0.99371399999999999</v>
      </c>
      <c r="X555">
        <v>9.4909999999999994E-3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1.23E-3</v>
      </c>
      <c r="AG555">
        <v>0</v>
      </c>
      <c r="AH555" t="s">
        <v>11</v>
      </c>
      <c r="AI555">
        <v>0.99924100000000005</v>
      </c>
      <c r="AJ555">
        <v>9.9999999999999995E-7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261.130291</v>
      </c>
      <c r="I556">
        <v>99.427655999999999</v>
      </c>
      <c r="J556" t="s">
        <v>3</v>
      </c>
      <c r="K556">
        <v>207.53005999999999</v>
      </c>
      <c r="L556">
        <v>9.9668290000000006</v>
      </c>
      <c r="M556" t="s">
        <v>4</v>
      </c>
      <c r="N556">
        <v>21.084327999999999</v>
      </c>
      <c r="O556">
        <v>6.2135819999999997</v>
      </c>
      <c r="P556" t="s">
        <v>5</v>
      </c>
      <c r="Q556">
        <v>53.627214000000002</v>
      </c>
      <c r="R556">
        <v>46.482557</v>
      </c>
      <c r="S556" t="s">
        <v>6</v>
      </c>
      <c r="T556">
        <v>160.50372100000001</v>
      </c>
      <c r="U556">
        <v>1.5226E-2</v>
      </c>
      <c r="V556" t="s">
        <v>7</v>
      </c>
      <c r="W556">
        <v>1.0637270000000001</v>
      </c>
      <c r="X556">
        <v>9.894E-3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1.23E-3</v>
      </c>
      <c r="AG556">
        <v>0</v>
      </c>
      <c r="AH556" t="s">
        <v>11</v>
      </c>
      <c r="AI556">
        <v>0.99938099999999996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278.41263400000003</v>
      </c>
      <c r="I557">
        <v>104.409978</v>
      </c>
      <c r="J557" t="s">
        <v>3</v>
      </c>
      <c r="K557">
        <v>221.327879</v>
      </c>
      <c r="L557">
        <v>10.481484999999999</v>
      </c>
      <c r="M557" t="s">
        <v>4</v>
      </c>
      <c r="N557">
        <v>22.462039999999998</v>
      </c>
      <c r="O557">
        <v>6.5308419999999998</v>
      </c>
      <c r="P557" t="s">
        <v>5</v>
      </c>
      <c r="Q557">
        <v>57.113427999999999</v>
      </c>
      <c r="R557">
        <v>48.784657000000003</v>
      </c>
      <c r="S557" t="s">
        <v>6</v>
      </c>
      <c r="T557">
        <v>171.20394899999999</v>
      </c>
      <c r="U557">
        <v>1.6733999999999999E-2</v>
      </c>
      <c r="V557" t="s">
        <v>7</v>
      </c>
      <c r="W557">
        <v>1.1326830000000001</v>
      </c>
      <c r="X557">
        <v>1.0351000000000001E-2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1.23E-3</v>
      </c>
      <c r="AG557">
        <v>0</v>
      </c>
      <c r="AH557" t="s">
        <v>11</v>
      </c>
      <c r="AI557">
        <v>0.99942699999999995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295.68563799999998</v>
      </c>
      <c r="I558">
        <v>109.511437</v>
      </c>
      <c r="J558" t="s">
        <v>3</v>
      </c>
      <c r="K558">
        <v>235.126037</v>
      </c>
      <c r="L558">
        <v>10.981935999999999</v>
      </c>
      <c r="M558" t="s">
        <v>4</v>
      </c>
      <c r="N558">
        <v>23.840854</v>
      </c>
      <c r="O558">
        <v>6.8443849999999999</v>
      </c>
      <c r="P558" t="s">
        <v>5</v>
      </c>
      <c r="Q558">
        <v>60.589936999999999</v>
      </c>
      <c r="R558">
        <v>51.196266999999999</v>
      </c>
      <c r="S558" t="s">
        <v>6</v>
      </c>
      <c r="T558">
        <v>181.90472500000001</v>
      </c>
      <c r="U558">
        <v>1.8679000000000001E-2</v>
      </c>
      <c r="V558" t="s">
        <v>7</v>
      </c>
      <c r="W558">
        <v>1.201586</v>
      </c>
      <c r="X558">
        <v>1.0798E-2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1.23E-3</v>
      </c>
      <c r="AG558">
        <v>0</v>
      </c>
      <c r="AH558" t="s">
        <v>11</v>
      </c>
      <c r="AI558">
        <v>0.99950099999999997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312.95249799999999</v>
      </c>
      <c r="I559">
        <v>114.5444</v>
      </c>
      <c r="J559" t="s">
        <v>3</v>
      </c>
      <c r="K559">
        <v>248.92130299999999</v>
      </c>
      <c r="L559">
        <v>11.486777</v>
      </c>
      <c r="M559" t="s">
        <v>4</v>
      </c>
      <c r="N559">
        <v>25.215426999999998</v>
      </c>
      <c r="O559">
        <v>7.1478590000000004</v>
      </c>
      <c r="P559" t="s">
        <v>5</v>
      </c>
      <c r="Q559">
        <v>64.063254999999998</v>
      </c>
      <c r="R559">
        <v>53.546472999999999</v>
      </c>
      <c r="S559" t="s">
        <v>6</v>
      </c>
      <c r="T559">
        <v>192.60569899999999</v>
      </c>
      <c r="U559">
        <v>2.1292999999999999E-2</v>
      </c>
      <c r="V559" t="s">
        <v>7</v>
      </c>
      <c r="W559">
        <v>1.270411</v>
      </c>
      <c r="X559">
        <v>1.1225000000000001E-2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1.23E-3</v>
      </c>
      <c r="AG559">
        <v>0</v>
      </c>
      <c r="AH559" t="s">
        <v>11</v>
      </c>
      <c r="AI559">
        <v>0.99957099999999999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330.21311600000001</v>
      </c>
      <c r="I560">
        <v>119.597009</v>
      </c>
      <c r="J560" t="s">
        <v>3</v>
      </c>
      <c r="K560">
        <v>262.71567299999998</v>
      </c>
      <c r="L560">
        <v>11.984840999999999</v>
      </c>
      <c r="M560" t="s">
        <v>4</v>
      </c>
      <c r="N560">
        <v>26.588638</v>
      </c>
      <c r="O560">
        <v>7.4637310000000001</v>
      </c>
      <c r="P560" t="s">
        <v>5</v>
      </c>
      <c r="Q560">
        <v>67.530835999999994</v>
      </c>
      <c r="R560">
        <v>55.931240000000003</v>
      </c>
      <c r="S560" t="s">
        <v>6</v>
      </c>
      <c r="T560">
        <v>203.30718999999999</v>
      </c>
      <c r="U560">
        <v>2.2610999999999999E-2</v>
      </c>
      <c r="V560" t="s">
        <v>7</v>
      </c>
      <c r="W560">
        <v>1.33917</v>
      </c>
      <c r="X560">
        <v>1.1653E-2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1.23E-3</v>
      </c>
      <c r="AG560">
        <v>0</v>
      </c>
      <c r="AH560" t="s">
        <v>11</v>
      </c>
      <c r="AI560">
        <v>0.999583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347.46750500000002</v>
      </c>
      <c r="I561">
        <v>125.10543699999999</v>
      </c>
      <c r="J561" t="s">
        <v>3</v>
      </c>
      <c r="K561">
        <v>276.50499400000001</v>
      </c>
      <c r="L561">
        <v>12.543941999999999</v>
      </c>
      <c r="M561" t="s">
        <v>4</v>
      </c>
      <c r="N561">
        <v>27.959913</v>
      </c>
      <c r="O561">
        <v>7.8188700000000004</v>
      </c>
      <c r="P561" t="s">
        <v>5</v>
      </c>
      <c r="Q561">
        <v>70.997712000000007</v>
      </c>
      <c r="R561">
        <v>58.497658999999999</v>
      </c>
      <c r="S561" t="s">
        <v>6</v>
      </c>
      <c r="T561">
        <v>214.00738000000001</v>
      </c>
      <c r="U561">
        <v>2.4496E-2</v>
      </c>
      <c r="V561" t="s">
        <v>7</v>
      </c>
      <c r="W561">
        <v>1.4086320000000001</v>
      </c>
      <c r="X561">
        <v>1.2304000000000001E-2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1.23E-3</v>
      </c>
      <c r="AG561">
        <v>0</v>
      </c>
      <c r="AH561" t="s">
        <v>11</v>
      </c>
      <c r="AI561">
        <v>0.99963000000000002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44.065995999999998</v>
      </c>
      <c r="I562">
        <v>2.6899999999999998E-4</v>
      </c>
      <c r="J562" t="s">
        <v>3</v>
      </c>
      <c r="K562">
        <v>10.613985</v>
      </c>
      <c r="L562">
        <v>5.8999999999999998E-5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87.650030000000001</v>
      </c>
      <c r="I563">
        <v>6.2E-4</v>
      </c>
      <c r="J563" t="s">
        <v>3</v>
      </c>
      <c r="K563">
        <v>21.223424000000001</v>
      </c>
      <c r="L563">
        <v>1.9799999999999999E-4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131.236017</v>
      </c>
      <c r="I564">
        <v>1.1670000000000001E-3</v>
      </c>
      <c r="J564" t="s">
        <v>3</v>
      </c>
      <c r="K564">
        <v>31.834318</v>
      </c>
      <c r="L564">
        <v>4.0700000000000003E-4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174.82206099999999</v>
      </c>
      <c r="I565">
        <v>1.835E-3</v>
      </c>
      <c r="J565" t="s">
        <v>3</v>
      </c>
      <c r="K565">
        <v>42.445990000000002</v>
      </c>
      <c r="L565">
        <v>7.7300000000000003E-4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218.408457</v>
      </c>
      <c r="I566">
        <v>2.9139999999999999E-3</v>
      </c>
      <c r="J566" t="s">
        <v>3</v>
      </c>
      <c r="K566">
        <v>53.058194999999998</v>
      </c>
      <c r="L566">
        <v>1.238E-3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261.99316299999998</v>
      </c>
      <c r="I567">
        <v>4.2079999999999999E-3</v>
      </c>
      <c r="J567" t="s">
        <v>3</v>
      </c>
      <c r="K567">
        <v>63.670276999999999</v>
      </c>
      <c r="L567">
        <v>1.787E-3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305.57827400000002</v>
      </c>
      <c r="I568">
        <v>6.143E-3</v>
      </c>
      <c r="J568" t="s">
        <v>3</v>
      </c>
      <c r="K568">
        <v>74.282567</v>
      </c>
      <c r="L568">
        <v>2.4260000000000002E-3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349.16378200000003</v>
      </c>
      <c r="I569">
        <v>8.0990000000000003E-3</v>
      </c>
      <c r="J569" t="s">
        <v>3</v>
      </c>
      <c r="K569">
        <v>84.895347000000001</v>
      </c>
      <c r="L569">
        <v>3.1489999999999999E-3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392.75014800000002</v>
      </c>
      <c r="I570">
        <v>1.0408000000000001E-2</v>
      </c>
      <c r="J570" t="s">
        <v>3</v>
      </c>
      <c r="K570">
        <v>95.508188000000004</v>
      </c>
      <c r="L570">
        <v>4.045E-3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436.33688100000001</v>
      </c>
      <c r="I571">
        <v>1.316E-2</v>
      </c>
      <c r="J571" t="s">
        <v>3</v>
      </c>
      <c r="K571">
        <v>106.121458</v>
      </c>
      <c r="L571">
        <v>5.0949999999999997E-3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479.92268100000001</v>
      </c>
      <c r="I572">
        <v>1.6048E-2</v>
      </c>
      <c r="J572" t="s">
        <v>3</v>
      </c>
      <c r="K572">
        <v>116.734584</v>
      </c>
      <c r="L572">
        <v>6.0410000000000004E-3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523.50986799999998</v>
      </c>
      <c r="I573">
        <v>1.8717000000000001E-2</v>
      </c>
      <c r="J573" t="s">
        <v>3</v>
      </c>
      <c r="K573">
        <v>127.34855</v>
      </c>
      <c r="L573">
        <v>7.1279999999999998E-3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567.09381599999995</v>
      </c>
      <c r="I574">
        <v>2.2162000000000001E-2</v>
      </c>
      <c r="J574" t="s">
        <v>3</v>
      </c>
      <c r="K574">
        <v>137.962119</v>
      </c>
      <c r="L574">
        <v>8.3400000000000002E-3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610.67886199999998</v>
      </c>
      <c r="I575">
        <v>2.5212999999999999E-2</v>
      </c>
      <c r="J575" t="s">
        <v>3</v>
      </c>
      <c r="K575">
        <v>148.576053</v>
      </c>
      <c r="L575">
        <v>9.7310000000000001E-3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654.26504499999999</v>
      </c>
      <c r="I576">
        <v>2.9003000000000001E-2</v>
      </c>
      <c r="J576" t="s">
        <v>3</v>
      </c>
      <c r="K576">
        <v>159.19059899999999</v>
      </c>
      <c r="L576">
        <v>1.1349E-2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697.85154999999997</v>
      </c>
      <c r="I577">
        <v>3.2993000000000001E-2</v>
      </c>
      <c r="J577" t="s">
        <v>3</v>
      </c>
      <c r="K577">
        <v>169.804799</v>
      </c>
      <c r="L577">
        <v>1.2826000000000001E-2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741.44024899999999</v>
      </c>
      <c r="I578">
        <v>3.6184000000000001E-2</v>
      </c>
      <c r="J578" t="s">
        <v>3</v>
      </c>
      <c r="K578">
        <v>180.419816</v>
      </c>
      <c r="L578">
        <v>1.4574999999999999E-2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785.02870399999995</v>
      </c>
      <c r="I579">
        <v>3.9329999999999997E-2</v>
      </c>
      <c r="J579" t="s">
        <v>3</v>
      </c>
      <c r="K579">
        <v>191.03417899999999</v>
      </c>
      <c r="L579">
        <v>1.6431999999999999E-2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828.61731599999996</v>
      </c>
      <c r="I580">
        <v>4.3439999999999999E-2</v>
      </c>
      <c r="J580" t="s">
        <v>3</v>
      </c>
      <c r="K580">
        <v>201.649339</v>
      </c>
      <c r="L580">
        <v>1.8461999999999999E-2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872.20597699999996</v>
      </c>
      <c r="I581">
        <v>4.8473000000000002E-2</v>
      </c>
      <c r="J581" t="s">
        <v>3</v>
      </c>
      <c r="K581">
        <v>212.26468399999999</v>
      </c>
      <c r="L581">
        <v>2.043E-2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46" workbookViewId="0">
      <selection activeCell="A1458" sqref="A1458:J1625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166</v>
      </c>
      <c r="F1" t="s">
        <v>167</v>
      </c>
      <c r="G1" t="s">
        <v>168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5234.7</v>
      </c>
      <c r="C2">
        <v>701.40499999999997</v>
      </c>
      <c r="D2">
        <v>677.00300000000004</v>
      </c>
      <c r="E2">
        <v>167.46</v>
      </c>
      <c r="F2">
        <v>128.011</v>
      </c>
      <c r="G2">
        <v>0</v>
      </c>
      <c r="H2">
        <v>128.011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672.32500000000005</v>
      </c>
      <c r="C3">
        <v>667.86099999999999</v>
      </c>
      <c r="D3">
        <v>643.22400000000005</v>
      </c>
      <c r="E3">
        <v>160.08199999999999</v>
      </c>
      <c r="F3">
        <v>122.22799999999999</v>
      </c>
      <c r="G3">
        <v>0</v>
      </c>
      <c r="H3">
        <v>122.22799999999999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674.48599999999999</v>
      </c>
      <c r="C4">
        <v>670.09</v>
      </c>
      <c r="D4">
        <v>646.57100000000003</v>
      </c>
      <c r="E4">
        <v>160.46700000000001</v>
      </c>
      <c r="F4">
        <v>122.58799999999999</v>
      </c>
      <c r="G4">
        <v>0</v>
      </c>
      <c r="H4">
        <v>122.58799999999999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2111.41</v>
      </c>
      <c r="C5">
        <v>666.11099999999999</v>
      </c>
      <c r="D5">
        <v>643.01800000000003</v>
      </c>
      <c r="E5">
        <v>160.06700000000001</v>
      </c>
      <c r="F5">
        <v>122.2</v>
      </c>
      <c r="G5">
        <v>0</v>
      </c>
      <c r="H5">
        <v>122.2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1760.91</v>
      </c>
      <c r="C6">
        <v>669.58399999999995</v>
      </c>
      <c r="D6">
        <v>643.53700000000003</v>
      </c>
      <c r="E6">
        <v>160.10599999999999</v>
      </c>
      <c r="F6">
        <v>122.232</v>
      </c>
      <c r="G6">
        <v>0</v>
      </c>
      <c r="H6">
        <v>122.232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930.35</v>
      </c>
      <c r="C7">
        <v>667.40099999999995</v>
      </c>
      <c r="D7">
        <v>643.26900000000001</v>
      </c>
      <c r="E7">
        <v>160.07900000000001</v>
      </c>
      <c r="F7">
        <v>122.206</v>
      </c>
      <c r="G7">
        <v>0</v>
      </c>
      <c r="H7">
        <v>122.206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675.05799999999999</v>
      </c>
      <c r="C8">
        <v>670.61199999999997</v>
      </c>
      <c r="D8">
        <v>646.58799999999997</v>
      </c>
      <c r="E8">
        <v>160.459</v>
      </c>
      <c r="F8">
        <v>122.61799999999999</v>
      </c>
      <c r="G8">
        <v>0</v>
      </c>
      <c r="H8">
        <v>122.61799999999999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671.83100000000002</v>
      </c>
      <c r="C9">
        <v>667.29899999999998</v>
      </c>
      <c r="D9">
        <v>643.20699999999999</v>
      </c>
      <c r="E9">
        <v>160.113</v>
      </c>
      <c r="F9">
        <v>122.242</v>
      </c>
      <c r="G9">
        <v>0</v>
      </c>
      <c r="H9">
        <v>122.242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674.99800000000005</v>
      </c>
      <c r="C10">
        <v>670.56399999999996</v>
      </c>
      <c r="D10">
        <v>646.67100000000005</v>
      </c>
      <c r="E10">
        <v>160.459</v>
      </c>
      <c r="F10">
        <v>122.607</v>
      </c>
      <c r="G10">
        <v>0</v>
      </c>
      <c r="H10">
        <v>122.607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671.73199999999997</v>
      </c>
      <c r="C11">
        <v>667.27800000000002</v>
      </c>
      <c r="D11">
        <v>643.21199999999999</v>
      </c>
      <c r="E11">
        <v>160.13399999999999</v>
      </c>
      <c r="F11">
        <v>122.235</v>
      </c>
      <c r="G11">
        <v>0</v>
      </c>
      <c r="H11">
        <v>122.235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675.101</v>
      </c>
      <c r="C12">
        <v>670.63800000000003</v>
      </c>
      <c r="D12">
        <v>646.66200000000003</v>
      </c>
      <c r="E12">
        <v>160.45699999999999</v>
      </c>
      <c r="F12">
        <v>122.592</v>
      </c>
      <c r="G12">
        <v>0</v>
      </c>
      <c r="H12">
        <v>122.592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671.57399999999996</v>
      </c>
      <c r="C13">
        <v>667.11099999999999</v>
      </c>
      <c r="D13">
        <v>643.12699999999995</v>
      </c>
      <c r="E13">
        <v>160.06899999999999</v>
      </c>
      <c r="F13">
        <v>122.21299999999999</v>
      </c>
      <c r="G13">
        <v>0</v>
      </c>
      <c r="H13">
        <v>122.21299999999999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675.08399999999995</v>
      </c>
      <c r="C14">
        <v>670.62300000000005</v>
      </c>
      <c r="D14">
        <v>646.61300000000006</v>
      </c>
      <c r="E14">
        <v>160.43700000000001</v>
      </c>
      <c r="F14">
        <v>122.593</v>
      </c>
      <c r="G14">
        <v>0</v>
      </c>
      <c r="H14">
        <v>122.593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671.84799999999996</v>
      </c>
      <c r="C15">
        <v>667.29600000000005</v>
      </c>
      <c r="D15">
        <v>643.13800000000003</v>
      </c>
      <c r="E15">
        <v>160.078</v>
      </c>
      <c r="F15">
        <v>122.193</v>
      </c>
      <c r="G15">
        <v>0</v>
      </c>
      <c r="H15">
        <v>122.193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1910</v>
      </c>
      <c r="C16">
        <v>670.69399999999996</v>
      </c>
      <c r="D16">
        <v>646.72299999999996</v>
      </c>
      <c r="E16">
        <v>160.46899999999999</v>
      </c>
      <c r="F16">
        <v>122.60299999999999</v>
      </c>
      <c r="G16">
        <v>0</v>
      </c>
      <c r="H16">
        <v>122.60299999999999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1266.18</v>
      </c>
      <c r="C17">
        <v>668.47900000000004</v>
      </c>
      <c r="D17">
        <v>643.42499999999995</v>
      </c>
      <c r="E17">
        <v>160.08500000000001</v>
      </c>
      <c r="F17">
        <v>122.19799999999999</v>
      </c>
      <c r="G17">
        <v>0</v>
      </c>
      <c r="H17">
        <v>122.19799999999999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893.54700000000003</v>
      </c>
      <c r="C18">
        <v>669.95899999999995</v>
      </c>
      <c r="D18">
        <v>646.596</v>
      </c>
      <c r="E18">
        <v>160.47399999999999</v>
      </c>
      <c r="F18">
        <v>122.61799999999999</v>
      </c>
      <c r="G18">
        <v>0</v>
      </c>
      <c r="H18">
        <v>122.61799999999999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672.55499999999995</v>
      </c>
      <c r="C19">
        <v>668.43</v>
      </c>
      <c r="D19">
        <v>643.47699999999998</v>
      </c>
      <c r="E19">
        <v>160.102</v>
      </c>
      <c r="F19">
        <v>122.23399999999999</v>
      </c>
      <c r="G19">
        <v>0</v>
      </c>
      <c r="H19">
        <v>122.23399999999999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676.452</v>
      </c>
      <c r="C20">
        <v>671.93200000000002</v>
      </c>
      <c r="D20">
        <v>646.92899999999997</v>
      </c>
      <c r="E20">
        <v>160.44900000000001</v>
      </c>
      <c r="F20">
        <v>122.57899999999999</v>
      </c>
      <c r="G20">
        <v>0</v>
      </c>
      <c r="H20">
        <v>122.57899999999999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672.88</v>
      </c>
      <c r="C21">
        <v>668.35900000000004</v>
      </c>
      <c r="D21">
        <v>643.43700000000001</v>
      </c>
      <c r="E21">
        <v>160.12</v>
      </c>
      <c r="F21">
        <v>122.245</v>
      </c>
      <c r="G21">
        <v>0</v>
      </c>
      <c r="H21">
        <v>122.245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676.29399999999998</v>
      </c>
      <c r="C22">
        <v>671.81299999999999</v>
      </c>
      <c r="D22">
        <v>646.86199999999997</v>
      </c>
      <c r="E22">
        <v>160.46799999999999</v>
      </c>
      <c r="F22">
        <v>122.6</v>
      </c>
      <c r="G22">
        <v>0</v>
      </c>
      <c r="H22">
        <v>122.6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671.56100000000004</v>
      </c>
      <c r="C23">
        <v>667.10500000000002</v>
      </c>
      <c r="D23">
        <v>643.11400000000003</v>
      </c>
      <c r="E23">
        <v>160.107</v>
      </c>
      <c r="F23">
        <v>122.244</v>
      </c>
      <c r="G23">
        <v>0</v>
      </c>
      <c r="H23">
        <v>122.244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675.98800000000006</v>
      </c>
      <c r="C24">
        <v>671.43100000000004</v>
      </c>
      <c r="D24">
        <v>646.66899999999998</v>
      </c>
      <c r="E24">
        <v>160.44900000000001</v>
      </c>
      <c r="F24">
        <v>122.59399999999999</v>
      </c>
      <c r="G24">
        <v>0</v>
      </c>
      <c r="H24">
        <v>122.59399999999999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671.54</v>
      </c>
      <c r="C25">
        <v>667.09799999999996</v>
      </c>
      <c r="D25">
        <v>643.09900000000005</v>
      </c>
      <c r="E25">
        <v>160.03200000000001</v>
      </c>
      <c r="F25">
        <v>122.18</v>
      </c>
      <c r="G25">
        <v>0</v>
      </c>
      <c r="H25">
        <v>122.18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675.02800000000002</v>
      </c>
      <c r="C26">
        <v>670.59500000000003</v>
      </c>
      <c r="D26">
        <v>646.745</v>
      </c>
      <c r="E26">
        <v>160.48099999999999</v>
      </c>
      <c r="F26">
        <v>122.626</v>
      </c>
      <c r="G26">
        <v>0</v>
      </c>
      <c r="H26">
        <v>122.626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670.53899999999999</v>
      </c>
      <c r="C27">
        <v>666.11400000000003</v>
      </c>
      <c r="D27">
        <v>643.06799999999998</v>
      </c>
      <c r="E27">
        <v>160.09100000000001</v>
      </c>
      <c r="F27">
        <v>122.233</v>
      </c>
      <c r="G27">
        <v>0</v>
      </c>
      <c r="H27">
        <v>122.233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1687.57</v>
      </c>
      <c r="C28">
        <v>670.20600000000002</v>
      </c>
      <c r="D28">
        <v>646.59799999999996</v>
      </c>
      <c r="E28">
        <v>160.43100000000001</v>
      </c>
      <c r="F28">
        <v>122.577</v>
      </c>
      <c r="G28">
        <v>0</v>
      </c>
      <c r="H28">
        <v>122.577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1269.6400000000001</v>
      </c>
      <c r="C29">
        <v>668.09799999999996</v>
      </c>
      <c r="D29">
        <v>643.35500000000002</v>
      </c>
      <c r="E29">
        <v>160.10499999999999</v>
      </c>
      <c r="F29">
        <v>122.23399999999999</v>
      </c>
      <c r="G29">
        <v>0</v>
      </c>
      <c r="H29">
        <v>122.23399999999999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932.53099999999995</v>
      </c>
      <c r="C30">
        <v>669.65300000000002</v>
      </c>
      <c r="D30">
        <v>646.56200000000001</v>
      </c>
      <c r="E30">
        <v>160.47999999999999</v>
      </c>
      <c r="F30">
        <v>122.596</v>
      </c>
      <c r="G30">
        <v>0</v>
      </c>
      <c r="H30">
        <v>122.596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672.596</v>
      </c>
      <c r="C31">
        <v>668.46199999999999</v>
      </c>
      <c r="D31">
        <v>643.49900000000002</v>
      </c>
      <c r="E31">
        <v>160.14699999999999</v>
      </c>
      <c r="F31">
        <v>122.27800000000001</v>
      </c>
      <c r="G31">
        <v>0</v>
      </c>
      <c r="H31">
        <v>122.27800000000001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676.46600000000001</v>
      </c>
      <c r="C32">
        <v>671.94600000000003</v>
      </c>
      <c r="D32">
        <v>646.96</v>
      </c>
      <c r="E32">
        <v>160.43299999999999</v>
      </c>
      <c r="F32">
        <v>122.577</v>
      </c>
      <c r="G32">
        <v>0</v>
      </c>
      <c r="H32">
        <v>122.577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673.03099999999995</v>
      </c>
      <c r="C33">
        <v>668.51400000000001</v>
      </c>
      <c r="D33">
        <v>643.471</v>
      </c>
      <c r="E33">
        <v>160.119</v>
      </c>
      <c r="F33">
        <v>122.235</v>
      </c>
      <c r="G33">
        <v>0</v>
      </c>
      <c r="H33">
        <v>122.235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676.23400000000004</v>
      </c>
      <c r="C34">
        <v>671.75599999999997</v>
      </c>
      <c r="D34">
        <v>646.86800000000005</v>
      </c>
      <c r="E34">
        <v>160.488</v>
      </c>
      <c r="F34">
        <v>122.616</v>
      </c>
      <c r="G34">
        <v>0</v>
      </c>
      <c r="H34">
        <v>122.616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671.96799999999996</v>
      </c>
      <c r="C35">
        <v>667.49400000000003</v>
      </c>
      <c r="D35">
        <v>643.26800000000003</v>
      </c>
      <c r="E35">
        <v>160.125</v>
      </c>
      <c r="F35">
        <v>122.227</v>
      </c>
      <c r="G35">
        <v>0</v>
      </c>
      <c r="H35">
        <v>122.227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675.34500000000003</v>
      </c>
      <c r="C36">
        <v>670.86800000000005</v>
      </c>
      <c r="D36">
        <v>646.77099999999996</v>
      </c>
      <c r="E36">
        <v>160.46</v>
      </c>
      <c r="F36">
        <v>122.58199999999999</v>
      </c>
      <c r="G36">
        <v>0</v>
      </c>
      <c r="H36">
        <v>122.58199999999999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671.92700000000002</v>
      </c>
      <c r="C37">
        <v>667.46</v>
      </c>
      <c r="D37">
        <v>643.24599999999998</v>
      </c>
      <c r="E37">
        <v>160.08199999999999</v>
      </c>
      <c r="F37">
        <v>122.182</v>
      </c>
      <c r="G37">
        <v>0</v>
      </c>
      <c r="H37">
        <v>122.182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675.279</v>
      </c>
      <c r="C38">
        <v>670.81100000000004</v>
      </c>
      <c r="D38">
        <v>646.71500000000003</v>
      </c>
      <c r="E38">
        <v>160.40299999999999</v>
      </c>
      <c r="F38">
        <v>122.54900000000001</v>
      </c>
      <c r="G38">
        <v>0</v>
      </c>
      <c r="H38">
        <v>122.54900000000001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672.64499999999998</v>
      </c>
      <c r="C39">
        <v>668.06899999999996</v>
      </c>
      <c r="D39">
        <v>643.24</v>
      </c>
      <c r="E39">
        <v>160.08600000000001</v>
      </c>
      <c r="F39">
        <v>122.22199999999999</v>
      </c>
      <c r="G39">
        <v>0</v>
      </c>
      <c r="H39">
        <v>122.22199999999999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2317.56</v>
      </c>
      <c r="C40">
        <v>670.75699999999995</v>
      </c>
      <c r="D40">
        <v>646.69799999999998</v>
      </c>
      <c r="E40">
        <v>160.46100000000001</v>
      </c>
      <c r="F40">
        <v>122.59</v>
      </c>
      <c r="G40">
        <v>0</v>
      </c>
      <c r="H40">
        <v>122.59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680.07600000000002</v>
      </c>
      <c r="C41">
        <v>667.13199999999995</v>
      </c>
      <c r="D41">
        <v>643.20699999999999</v>
      </c>
      <c r="E41">
        <v>160.09100000000001</v>
      </c>
      <c r="F41">
        <v>122.22499999999999</v>
      </c>
      <c r="G41">
        <v>0</v>
      </c>
      <c r="H41">
        <v>122.22499999999999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800.28099999999995</v>
      </c>
      <c r="C42">
        <v>670.13</v>
      </c>
      <c r="D42">
        <v>646.65800000000002</v>
      </c>
      <c r="E42">
        <v>160.47</v>
      </c>
      <c r="F42">
        <v>122.586</v>
      </c>
      <c r="G42">
        <v>0</v>
      </c>
      <c r="H42">
        <v>122.586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671.62199999999996</v>
      </c>
      <c r="C43">
        <v>667.52300000000002</v>
      </c>
      <c r="D43">
        <v>643.26400000000001</v>
      </c>
      <c r="E43">
        <v>160.08600000000001</v>
      </c>
      <c r="F43">
        <v>122.206</v>
      </c>
      <c r="G43">
        <v>0</v>
      </c>
      <c r="H43">
        <v>122.206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675.36599999999999</v>
      </c>
      <c r="C44">
        <v>670.86699999999996</v>
      </c>
      <c r="D44">
        <v>646.75699999999995</v>
      </c>
      <c r="E44">
        <v>160.44300000000001</v>
      </c>
      <c r="F44">
        <v>122.581</v>
      </c>
      <c r="G44">
        <v>0</v>
      </c>
      <c r="H44">
        <v>122.581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671.88300000000004</v>
      </c>
      <c r="C45">
        <v>667.41700000000003</v>
      </c>
      <c r="D45">
        <v>643.303</v>
      </c>
      <c r="E45">
        <v>160.13</v>
      </c>
      <c r="F45">
        <v>122.235</v>
      </c>
      <c r="G45">
        <v>0</v>
      </c>
      <c r="H45">
        <v>122.235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675.221</v>
      </c>
      <c r="C46">
        <v>670.73299999999995</v>
      </c>
      <c r="D46">
        <v>646.73199999999997</v>
      </c>
      <c r="E46">
        <v>160.453</v>
      </c>
      <c r="F46">
        <v>122.559</v>
      </c>
      <c r="G46">
        <v>0</v>
      </c>
      <c r="H46">
        <v>122.559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671.76700000000005</v>
      </c>
      <c r="C47">
        <v>667.28399999999999</v>
      </c>
      <c r="D47">
        <v>643.22500000000002</v>
      </c>
      <c r="E47">
        <v>160.113</v>
      </c>
      <c r="F47">
        <v>122.23399999999999</v>
      </c>
      <c r="G47">
        <v>0</v>
      </c>
      <c r="H47">
        <v>122.23399999999999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675.35</v>
      </c>
      <c r="C48">
        <v>670.86300000000006</v>
      </c>
      <c r="D48">
        <v>646.79499999999996</v>
      </c>
      <c r="E48">
        <v>160.44499999999999</v>
      </c>
      <c r="F48">
        <v>122.569</v>
      </c>
      <c r="G48">
        <v>0</v>
      </c>
      <c r="H48">
        <v>122.569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671.75099999999998</v>
      </c>
      <c r="C49">
        <v>667.26700000000005</v>
      </c>
      <c r="D49">
        <v>643.24099999999999</v>
      </c>
      <c r="E49">
        <v>160.09</v>
      </c>
      <c r="F49">
        <v>122.202</v>
      </c>
      <c r="G49">
        <v>0</v>
      </c>
      <c r="H49">
        <v>122.202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675.20500000000004</v>
      </c>
      <c r="C50">
        <v>670.72199999999998</v>
      </c>
      <c r="D50">
        <v>646.66300000000001</v>
      </c>
      <c r="E50">
        <v>160.43799999999999</v>
      </c>
      <c r="F50">
        <v>122.584</v>
      </c>
      <c r="G50">
        <v>0</v>
      </c>
      <c r="H50">
        <v>122.584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670.79</v>
      </c>
      <c r="C51">
        <v>666.36</v>
      </c>
      <c r="D51">
        <v>643.11099999999999</v>
      </c>
      <c r="E51">
        <v>160.12700000000001</v>
      </c>
      <c r="F51">
        <v>122.24299999999999</v>
      </c>
      <c r="G51">
        <v>0</v>
      </c>
      <c r="H51">
        <v>122.24299999999999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1942.97</v>
      </c>
      <c r="C52">
        <v>669.62800000000004</v>
      </c>
      <c r="D52">
        <v>646.59400000000005</v>
      </c>
      <c r="E52">
        <v>160.518</v>
      </c>
      <c r="F52">
        <v>122.654</v>
      </c>
      <c r="G52">
        <v>0</v>
      </c>
      <c r="H52">
        <v>122.654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1267.25</v>
      </c>
      <c r="C53">
        <v>668.48900000000003</v>
      </c>
      <c r="D53">
        <v>643.50300000000004</v>
      </c>
      <c r="E53">
        <v>160.142</v>
      </c>
      <c r="F53">
        <v>122.249</v>
      </c>
      <c r="G53">
        <v>0</v>
      </c>
      <c r="H53">
        <v>122.249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922.13599999999997</v>
      </c>
      <c r="C54">
        <v>670.07500000000005</v>
      </c>
      <c r="D54">
        <v>646.702</v>
      </c>
      <c r="E54">
        <v>160.49299999999999</v>
      </c>
      <c r="F54">
        <v>122.616</v>
      </c>
      <c r="G54">
        <v>0</v>
      </c>
      <c r="H54">
        <v>122.616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672.39800000000002</v>
      </c>
      <c r="C55">
        <v>668.29</v>
      </c>
      <c r="D55">
        <v>643.40899999999999</v>
      </c>
      <c r="E55">
        <v>160.12200000000001</v>
      </c>
      <c r="F55">
        <v>122.226</v>
      </c>
      <c r="G55">
        <v>0</v>
      </c>
      <c r="H55">
        <v>122.226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675.32399999999996</v>
      </c>
      <c r="C56">
        <v>670.85299999999995</v>
      </c>
      <c r="D56">
        <v>646.75199999999995</v>
      </c>
      <c r="E56">
        <v>160.47200000000001</v>
      </c>
      <c r="F56">
        <v>122.608</v>
      </c>
      <c r="G56">
        <v>0</v>
      </c>
      <c r="H56">
        <v>122.608</v>
      </c>
      <c r="I56">
        <v>1</v>
      </c>
      <c r="J56">
        <v>1</v>
      </c>
      <c r="K56">
        <v>0</v>
      </c>
      <c r="R56">
        <f>AVERAGE(B7:B56)</f>
        <v>834.8464399999998</v>
      </c>
      <c r="S56">
        <f>AVERAGE(C7:C56)</f>
        <v>669.17116000000021</v>
      </c>
      <c r="U56">
        <f>_xlfn.VAR.P(B7:B56)</f>
        <v>137777.45414584666</v>
      </c>
      <c r="V56">
        <f>_xlfn.VAR.P(C7:C56)</f>
        <v>2.8996856143999956</v>
      </c>
      <c r="X56">
        <f>1.96*SQRT(U56)/50</f>
        <v>14.550407112471932</v>
      </c>
      <c r="Y56">
        <f>1.96*SQRT(V56)/50</f>
        <v>6.6751576030170318E-2</v>
      </c>
    </row>
    <row r="57" spans="1:25" x14ac:dyDescent="0.25">
      <c r="A57" t="s">
        <v>99</v>
      </c>
      <c r="B57">
        <v>41744.893183</v>
      </c>
      <c r="C57" t="s">
        <v>36</v>
      </c>
    </row>
    <row r="58" spans="1:25" x14ac:dyDescent="0.25">
      <c r="A58" t="s">
        <v>35</v>
      </c>
      <c r="B58">
        <v>665.35299999999995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669.19600000000003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665.75300000000004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669.21799999999996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665.60400000000004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669.92899999999997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665.61599999999999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1878.34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1274.67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816.58799999999997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665.351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669.1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665.48599999999999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669.06500000000005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665.73800000000006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669.01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665.63099999999997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669.09500000000003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664.58600000000001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1299.04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1836.29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995.83900000000006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686.23299999999995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670.06899999999996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666.54600000000005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669.73199999999997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665.59500000000003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668.04600000000005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664.59799999999996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667.976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664.71400000000006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2285.02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674.10900000000004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822.90700000000004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666.346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670.28099999999995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665.75599999999997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669.03899999999999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665.71600000000001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669.08600000000001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665.62900000000002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669.06399999999996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664.69399999999996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2518.73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673.428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872.91700000000003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663.77499999999998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668.09100000000001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664.57600000000002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668.36500000000001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664.803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668.00199999999995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664.59500000000003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667.88400000000001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664.59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826.20572000000004</v>
      </c>
      <c r="S112">
        <f>AVERAGE(C63:C112)</f>
        <v>0</v>
      </c>
      <c r="U112">
        <f>_xlfn.VAR.P(B63:B112)</f>
        <v>171614.37727488164</v>
      </c>
      <c r="V112">
        <f>_xlfn.VAR.P(C63:C112)</f>
        <v>0</v>
      </c>
      <c r="X112">
        <f>1.96*SQRT(U112)/50</f>
        <v>16.239135343227918</v>
      </c>
      <c r="Y112">
        <f>1.96*SQRT(V112)/50</f>
        <v>0</v>
      </c>
    </row>
    <row r="113" spans="1:9" x14ac:dyDescent="0.25">
      <c r="A113" t="s">
        <v>35</v>
      </c>
      <c r="B113">
        <v>41312.711762999999</v>
      </c>
      <c r="C113" t="s">
        <v>36</v>
      </c>
    </row>
    <row r="114" spans="1:9" x14ac:dyDescent="0.25">
      <c r="A114" t="s">
        <v>37</v>
      </c>
      <c r="B114">
        <v>1260.82</v>
      </c>
      <c r="C114">
        <v>671.95600000000002</v>
      </c>
      <c r="D114">
        <v>648.995</v>
      </c>
      <c r="E114">
        <v>166.845</v>
      </c>
      <c r="F114">
        <v>122.607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1183.07</v>
      </c>
      <c r="C115">
        <v>671.81299999999999</v>
      </c>
      <c r="D115">
        <v>647.803</v>
      </c>
      <c r="E115">
        <v>166.47</v>
      </c>
      <c r="F115">
        <v>122.18300000000001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678.87400000000002</v>
      </c>
      <c r="C116">
        <v>672.08699999999999</v>
      </c>
      <c r="D116">
        <v>647.54899999999998</v>
      </c>
      <c r="E116">
        <v>166.61099999999999</v>
      </c>
      <c r="F116">
        <v>122.209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948.149</v>
      </c>
      <c r="C117">
        <v>669.73900000000003</v>
      </c>
      <c r="D117">
        <v>646.572</v>
      </c>
      <c r="E117">
        <v>166.327</v>
      </c>
      <c r="F117">
        <v>122.235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672.42600000000004</v>
      </c>
      <c r="C118">
        <v>669.55200000000002</v>
      </c>
      <c r="D118">
        <v>646.53899999999999</v>
      </c>
      <c r="E118">
        <v>166.3</v>
      </c>
      <c r="F118">
        <v>122.209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672.024</v>
      </c>
      <c r="C119">
        <v>669.46100000000001</v>
      </c>
      <c r="D119">
        <v>646.51199999999994</v>
      </c>
      <c r="E119">
        <v>166.303</v>
      </c>
      <c r="F119">
        <v>122.212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671.95699999999999</v>
      </c>
      <c r="C120">
        <v>669.4</v>
      </c>
      <c r="D120">
        <v>646.49300000000005</v>
      </c>
      <c r="E120">
        <v>166.29400000000001</v>
      </c>
      <c r="F120">
        <v>122.194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672.02300000000002</v>
      </c>
      <c r="C121">
        <v>669.46900000000005</v>
      </c>
      <c r="D121">
        <v>646.57500000000005</v>
      </c>
      <c r="E121">
        <v>166.33799999999999</v>
      </c>
      <c r="F121">
        <v>122.24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671.95799999999997</v>
      </c>
      <c r="C122">
        <v>669.41600000000005</v>
      </c>
      <c r="D122">
        <v>646.53800000000001</v>
      </c>
      <c r="E122">
        <v>166.315</v>
      </c>
      <c r="F122">
        <v>122.256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671.91600000000005</v>
      </c>
      <c r="C123">
        <v>669.37</v>
      </c>
      <c r="D123">
        <v>646.47900000000004</v>
      </c>
      <c r="E123">
        <v>166.28700000000001</v>
      </c>
      <c r="F123">
        <v>122.194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671.94</v>
      </c>
      <c r="C124">
        <v>669.38800000000003</v>
      </c>
      <c r="D124">
        <v>646.48400000000004</v>
      </c>
      <c r="E124">
        <v>166.3</v>
      </c>
      <c r="F124">
        <v>122.20699999999999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671.91499999999996</v>
      </c>
      <c r="C125">
        <v>669.35599999999999</v>
      </c>
      <c r="D125">
        <v>646.45899999999995</v>
      </c>
      <c r="E125">
        <v>166.27500000000001</v>
      </c>
      <c r="F125">
        <v>122.19199999999999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671.88699999999994</v>
      </c>
      <c r="C126">
        <v>669.33799999999997</v>
      </c>
      <c r="D126">
        <v>646.43499999999995</v>
      </c>
      <c r="E126">
        <v>166.256</v>
      </c>
      <c r="F126">
        <v>122.175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1032.76</v>
      </c>
      <c r="C127">
        <v>670.221</v>
      </c>
      <c r="D127">
        <v>646.62400000000002</v>
      </c>
      <c r="E127">
        <v>166.37299999999999</v>
      </c>
      <c r="F127">
        <v>122.224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1270.72</v>
      </c>
      <c r="C128">
        <v>672.14300000000003</v>
      </c>
      <c r="D128">
        <v>648.29399999999998</v>
      </c>
      <c r="E128">
        <v>167.06800000000001</v>
      </c>
      <c r="F128">
        <v>122.773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672.35</v>
      </c>
      <c r="C129">
        <v>669.39200000000005</v>
      </c>
      <c r="D129">
        <v>646.49300000000005</v>
      </c>
      <c r="E129">
        <v>166.29900000000001</v>
      </c>
      <c r="F129">
        <v>122.197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755.88199999999995</v>
      </c>
      <c r="C130">
        <v>669.827</v>
      </c>
      <c r="D130">
        <v>646.60299999999995</v>
      </c>
      <c r="E130">
        <v>166.37899999999999</v>
      </c>
      <c r="F130">
        <v>122.217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696.77599999999995</v>
      </c>
      <c r="C131">
        <v>670.73199999999997</v>
      </c>
      <c r="D131">
        <v>646.94100000000003</v>
      </c>
      <c r="E131">
        <v>166.58099999999999</v>
      </c>
      <c r="F131">
        <v>122.26600000000001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673.55399999999997</v>
      </c>
      <c r="C132">
        <v>670.64599999999996</v>
      </c>
      <c r="D132">
        <v>646.88400000000001</v>
      </c>
      <c r="E132">
        <v>166.49199999999999</v>
      </c>
      <c r="F132">
        <v>122.217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673.56</v>
      </c>
      <c r="C133">
        <v>670.66300000000001</v>
      </c>
      <c r="D133">
        <v>646.81600000000003</v>
      </c>
      <c r="E133">
        <v>166.44</v>
      </c>
      <c r="F133">
        <v>122.157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673.60799999999995</v>
      </c>
      <c r="C134">
        <v>670.71100000000001</v>
      </c>
      <c r="D134">
        <v>646.91300000000001</v>
      </c>
      <c r="E134">
        <v>166.518</v>
      </c>
      <c r="F134">
        <v>122.211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673.50400000000002</v>
      </c>
      <c r="C135">
        <v>670.68200000000002</v>
      </c>
      <c r="D135">
        <v>646.75099999999998</v>
      </c>
      <c r="E135">
        <v>166.47499999999999</v>
      </c>
      <c r="F135">
        <v>122.246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673.42700000000002</v>
      </c>
      <c r="C136">
        <v>670.60900000000004</v>
      </c>
      <c r="D136">
        <v>646.69799999999998</v>
      </c>
      <c r="E136">
        <v>166.42500000000001</v>
      </c>
      <c r="F136">
        <v>122.205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1762.41</v>
      </c>
      <c r="C137">
        <v>670.60400000000004</v>
      </c>
      <c r="D137">
        <v>646.81799999999998</v>
      </c>
      <c r="E137">
        <v>166.49700000000001</v>
      </c>
      <c r="F137">
        <v>122.233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1292.79</v>
      </c>
      <c r="C138">
        <v>678.27599999999995</v>
      </c>
      <c r="D138">
        <v>649.04600000000005</v>
      </c>
      <c r="E138">
        <v>166.84800000000001</v>
      </c>
      <c r="F138">
        <v>122.211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867.65599999999995</v>
      </c>
      <c r="C139">
        <v>669.94899999999996</v>
      </c>
      <c r="D139">
        <v>646.62199999999996</v>
      </c>
      <c r="E139">
        <v>166.352</v>
      </c>
      <c r="F139">
        <v>122.212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695.221</v>
      </c>
      <c r="C140">
        <v>670.69299999999998</v>
      </c>
      <c r="D140">
        <v>646.84799999999996</v>
      </c>
      <c r="E140">
        <v>166.43700000000001</v>
      </c>
      <c r="F140">
        <v>122.167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673.49199999999996</v>
      </c>
      <c r="C141">
        <v>670.56399999999996</v>
      </c>
      <c r="D141">
        <v>646.72500000000002</v>
      </c>
      <c r="E141">
        <v>166.404</v>
      </c>
      <c r="F141">
        <v>122.197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673.32799999999997</v>
      </c>
      <c r="C142">
        <v>670.529</v>
      </c>
      <c r="D142">
        <v>646.65499999999997</v>
      </c>
      <c r="E142">
        <v>166.37</v>
      </c>
      <c r="F142">
        <v>122.21599999999999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673.32399999999996</v>
      </c>
      <c r="C143">
        <v>670.53</v>
      </c>
      <c r="D143">
        <v>646.67600000000004</v>
      </c>
      <c r="E143">
        <v>166.39699999999999</v>
      </c>
      <c r="F143">
        <v>122.224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673.245</v>
      </c>
      <c r="C144">
        <v>670.46400000000006</v>
      </c>
      <c r="D144">
        <v>646.61099999999999</v>
      </c>
      <c r="E144">
        <v>166.34200000000001</v>
      </c>
      <c r="F144">
        <v>122.19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673.30899999999997</v>
      </c>
      <c r="C145">
        <v>670.52700000000004</v>
      </c>
      <c r="D145">
        <v>646.66300000000001</v>
      </c>
      <c r="E145">
        <v>166.38499999999999</v>
      </c>
      <c r="F145">
        <v>122.193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673.149</v>
      </c>
      <c r="C146">
        <v>670.48699999999997</v>
      </c>
      <c r="D146">
        <v>646.61400000000003</v>
      </c>
      <c r="E146">
        <v>166.363</v>
      </c>
      <c r="F146">
        <v>122.23099999999999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673.197</v>
      </c>
      <c r="C147">
        <v>670.529</v>
      </c>
      <c r="D147">
        <v>646.66600000000005</v>
      </c>
      <c r="E147">
        <v>166.39699999999999</v>
      </c>
      <c r="F147">
        <v>122.205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673.18100000000004</v>
      </c>
      <c r="C148">
        <v>670.52</v>
      </c>
      <c r="D148">
        <v>646.64</v>
      </c>
      <c r="E148">
        <v>166.364</v>
      </c>
      <c r="F148">
        <v>122.223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673.23500000000001</v>
      </c>
      <c r="C149">
        <v>670.572</v>
      </c>
      <c r="D149">
        <v>646.70500000000004</v>
      </c>
      <c r="E149">
        <v>166.38499999999999</v>
      </c>
      <c r="F149">
        <v>122.224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673.22199999999998</v>
      </c>
      <c r="C150">
        <v>670.56</v>
      </c>
      <c r="D150">
        <v>646.61699999999996</v>
      </c>
      <c r="E150">
        <v>166.328</v>
      </c>
      <c r="F150">
        <v>122.173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672.09299999999996</v>
      </c>
      <c r="C151">
        <v>669.45799999999997</v>
      </c>
      <c r="D151">
        <v>646.48199999999997</v>
      </c>
      <c r="E151">
        <v>166.239</v>
      </c>
      <c r="F151">
        <v>122.16800000000001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1267.2</v>
      </c>
      <c r="C152">
        <v>669.96799999999996</v>
      </c>
      <c r="D152">
        <v>646.62199999999996</v>
      </c>
      <c r="E152">
        <v>166.38499999999999</v>
      </c>
      <c r="F152">
        <v>122.262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1265.45</v>
      </c>
      <c r="C153">
        <v>673.40499999999997</v>
      </c>
      <c r="D153">
        <v>649.45899999999995</v>
      </c>
      <c r="E153">
        <v>167.001</v>
      </c>
      <c r="F153">
        <v>122.28400000000001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672.15700000000004</v>
      </c>
      <c r="C154">
        <v>669.38099999999997</v>
      </c>
      <c r="D154">
        <v>646.50699999999995</v>
      </c>
      <c r="E154">
        <v>166.298</v>
      </c>
      <c r="F154">
        <v>122.21299999999999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862.33799999999997</v>
      </c>
      <c r="C155">
        <v>669.81399999999996</v>
      </c>
      <c r="D155">
        <v>646.59500000000003</v>
      </c>
      <c r="E155">
        <v>166.36600000000001</v>
      </c>
      <c r="F155">
        <v>122.238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693.49599999999998</v>
      </c>
      <c r="C156">
        <v>670.63900000000001</v>
      </c>
      <c r="D156">
        <v>646.72799999999995</v>
      </c>
      <c r="E156">
        <v>166.42400000000001</v>
      </c>
      <c r="F156">
        <v>122.224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673.09500000000003</v>
      </c>
      <c r="C157">
        <v>670.42899999999997</v>
      </c>
      <c r="D157">
        <v>646.69600000000003</v>
      </c>
      <c r="E157">
        <v>166.404</v>
      </c>
      <c r="F157">
        <v>122.23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672.84299999999996</v>
      </c>
      <c r="C158">
        <v>670.20399999999995</v>
      </c>
      <c r="D158">
        <v>646.60699999999997</v>
      </c>
      <c r="E158">
        <v>166.363</v>
      </c>
      <c r="F158">
        <v>122.194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673.024</v>
      </c>
      <c r="C159">
        <v>670.34799999999996</v>
      </c>
      <c r="D159">
        <v>646.66800000000001</v>
      </c>
      <c r="E159">
        <v>166.39099999999999</v>
      </c>
      <c r="F159">
        <v>122.209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673.16600000000005</v>
      </c>
      <c r="C160">
        <v>670.50900000000001</v>
      </c>
      <c r="D160">
        <v>646.69200000000001</v>
      </c>
      <c r="E160">
        <v>166.43700000000001</v>
      </c>
      <c r="F160">
        <v>122.24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672.91099999999994</v>
      </c>
      <c r="C161">
        <v>670.24300000000005</v>
      </c>
      <c r="D161">
        <v>646.62400000000002</v>
      </c>
      <c r="E161">
        <v>166.374</v>
      </c>
      <c r="F161">
        <v>122.211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672.87400000000002</v>
      </c>
      <c r="C162">
        <v>670.23299999999995</v>
      </c>
      <c r="D162">
        <v>646.59699999999998</v>
      </c>
      <c r="E162">
        <v>166.364</v>
      </c>
      <c r="F162">
        <v>122.197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673.88300000000004</v>
      </c>
      <c r="C163">
        <v>671.15599999999995</v>
      </c>
      <c r="D163">
        <v>647.49</v>
      </c>
      <c r="E163">
        <v>167.227</v>
      </c>
      <c r="F163">
        <v>122.22199999999999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672.92399999999998</v>
      </c>
      <c r="C164">
        <v>670.21600000000001</v>
      </c>
      <c r="D164">
        <v>646.63199999999995</v>
      </c>
      <c r="E164">
        <v>166.37100000000001</v>
      </c>
      <c r="F164">
        <v>122.2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1136.48</v>
      </c>
      <c r="C165">
        <v>670.529</v>
      </c>
      <c r="D165">
        <v>646.69399999999996</v>
      </c>
      <c r="E165">
        <v>166.423</v>
      </c>
      <c r="F165">
        <v>122.233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1850.56</v>
      </c>
      <c r="C166">
        <v>672.76599999999996</v>
      </c>
      <c r="D166">
        <v>647.73699999999997</v>
      </c>
      <c r="E166">
        <v>166.77799999999999</v>
      </c>
      <c r="F166">
        <v>122.21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675.197</v>
      </c>
      <c r="C167">
        <v>669.80399999999997</v>
      </c>
      <c r="D167">
        <v>646.59199999999998</v>
      </c>
      <c r="E167">
        <v>166.37299999999999</v>
      </c>
      <c r="F167">
        <v>122.21899999999999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915.58299999999997</v>
      </c>
      <c r="C168">
        <v>671.98699999999997</v>
      </c>
      <c r="D168">
        <v>647.15499999999997</v>
      </c>
      <c r="E168">
        <v>166.61799999999999</v>
      </c>
      <c r="F168">
        <v>122.221</v>
      </c>
      <c r="G168">
        <v>1</v>
      </c>
      <c r="H168">
        <v>1</v>
      </c>
      <c r="I168">
        <v>0</v>
      </c>
      <c r="R168">
        <f>AVERAGE(B119:B168)</f>
        <v>798.35588000000018</v>
      </c>
      <c r="S168">
        <f>AVERAGE(C119:C168)</f>
        <v>670.53433999999982</v>
      </c>
      <c r="U168">
        <f>_xlfn.VAR.P(B119:B168)</f>
        <v>74368.618751504997</v>
      </c>
      <c r="V168">
        <f>_xlfn.VAR.P(C119:C168)</f>
        <v>1.9054252243999787</v>
      </c>
      <c r="X168">
        <f>1.96*SQRT(U168)/50</f>
        <v>10.690079247522565</v>
      </c>
      <c r="Y168">
        <f>1.96*SQRT(V168)/50</f>
        <v>5.411055919893993E-2</v>
      </c>
    </row>
    <row r="169" spans="1:25" x14ac:dyDescent="0.25">
      <c r="A169" t="s">
        <v>37</v>
      </c>
      <c r="B169">
        <v>39920.319537000003</v>
      </c>
      <c r="C169" t="s">
        <v>36</v>
      </c>
    </row>
    <row r="170" spans="1:25" x14ac:dyDescent="0.25">
      <c r="A170" t="s">
        <v>85</v>
      </c>
      <c r="B170">
        <v>854.572</v>
      </c>
      <c r="C170">
        <v>850.45100000000002</v>
      </c>
      <c r="D170">
        <v>825.62800000000004</v>
      </c>
      <c r="E170">
        <v>327.745</v>
      </c>
      <c r="F170">
        <v>118.669</v>
      </c>
      <c r="G170">
        <v>1.23007E-3</v>
      </c>
      <c r="H170">
        <v>0.99923200000000001</v>
      </c>
      <c r="I170">
        <v>0</v>
      </c>
    </row>
    <row r="171" spans="1:25" x14ac:dyDescent="0.25">
      <c r="A171" t="s">
        <v>85</v>
      </c>
      <c r="B171">
        <v>855.976</v>
      </c>
      <c r="C171">
        <v>851.51400000000001</v>
      </c>
      <c r="D171">
        <v>826.86699999999996</v>
      </c>
      <c r="E171">
        <v>328.99700000000001</v>
      </c>
      <c r="F171">
        <v>119.536</v>
      </c>
      <c r="G171">
        <v>1.2301E-3</v>
      </c>
      <c r="H171">
        <v>0.999865</v>
      </c>
      <c r="I171">
        <v>0</v>
      </c>
    </row>
    <row r="172" spans="1:25" x14ac:dyDescent="0.25">
      <c r="A172" t="s">
        <v>85</v>
      </c>
      <c r="B172">
        <v>851.64</v>
      </c>
      <c r="C172">
        <v>847.16600000000005</v>
      </c>
      <c r="D172">
        <v>822.56600000000003</v>
      </c>
      <c r="E172">
        <v>327.81299999999999</v>
      </c>
      <c r="F172">
        <v>118.8</v>
      </c>
      <c r="G172">
        <v>1.2300499999999999E-3</v>
      </c>
      <c r="H172">
        <v>0.999753</v>
      </c>
      <c r="I172">
        <v>0</v>
      </c>
    </row>
    <row r="173" spans="1:25" x14ac:dyDescent="0.25">
      <c r="A173" t="s">
        <v>85</v>
      </c>
      <c r="B173">
        <v>863.54</v>
      </c>
      <c r="C173">
        <v>859.05200000000002</v>
      </c>
      <c r="D173">
        <v>834.41399999999999</v>
      </c>
      <c r="E173">
        <v>332.70400000000001</v>
      </c>
      <c r="F173">
        <v>123.389</v>
      </c>
      <c r="G173">
        <v>1.23007E-3</v>
      </c>
      <c r="H173">
        <v>0.99993399999999999</v>
      </c>
      <c r="I173">
        <v>0</v>
      </c>
    </row>
    <row r="174" spans="1:25" x14ac:dyDescent="0.25">
      <c r="A174" t="s">
        <v>85</v>
      </c>
      <c r="B174">
        <v>855.78399999999999</v>
      </c>
      <c r="C174">
        <v>851.29499999999996</v>
      </c>
      <c r="D174">
        <v>826.79300000000001</v>
      </c>
      <c r="E174">
        <v>328.95100000000002</v>
      </c>
      <c r="F174">
        <v>119.94799999999999</v>
      </c>
      <c r="G174">
        <v>1.2300600000000001E-3</v>
      </c>
      <c r="H174">
        <v>0.99996799999999997</v>
      </c>
      <c r="I174">
        <v>0</v>
      </c>
    </row>
    <row r="175" spans="1:25" x14ac:dyDescent="0.25">
      <c r="A175" t="s">
        <v>85</v>
      </c>
      <c r="B175">
        <v>854.63900000000001</v>
      </c>
      <c r="C175">
        <v>850.21500000000003</v>
      </c>
      <c r="D175">
        <v>826.41499999999996</v>
      </c>
      <c r="E175">
        <v>330.64699999999999</v>
      </c>
      <c r="F175">
        <v>121.271</v>
      </c>
      <c r="G175">
        <v>1.2300499999999999E-3</v>
      </c>
      <c r="H175">
        <v>0.99994300000000003</v>
      </c>
      <c r="I175">
        <v>0</v>
      </c>
    </row>
    <row r="176" spans="1:25" x14ac:dyDescent="0.25">
      <c r="A176" t="s">
        <v>85</v>
      </c>
      <c r="B176">
        <v>2588.1999999999998</v>
      </c>
      <c r="C176">
        <v>847.33299999999997</v>
      </c>
      <c r="D176">
        <v>824.00800000000004</v>
      </c>
      <c r="E176">
        <v>327.72399999999999</v>
      </c>
      <c r="F176">
        <v>118.63</v>
      </c>
      <c r="G176">
        <v>1.2300499999999999E-3</v>
      </c>
      <c r="H176">
        <v>0.999753</v>
      </c>
      <c r="I176">
        <v>0</v>
      </c>
    </row>
    <row r="177" spans="1:9" x14ac:dyDescent="0.25">
      <c r="A177" t="s">
        <v>85</v>
      </c>
      <c r="B177">
        <v>866.42100000000005</v>
      </c>
      <c r="C177">
        <v>853.17600000000004</v>
      </c>
      <c r="D177">
        <v>829.375</v>
      </c>
      <c r="E177">
        <v>327.88600000000002</v>
      </c>
      <c r="F177">
        <v>118.69</v>
      </c>
      <c r="G177">
        <v>1.23011E-3</v>
      </c>
      <c r="H177">
        <v>0.99992700000000001</v>
      </c>
      <c r="I177">
        <v>0</v>
      </c>
    </row>
    <row r="178" spans="1:9" x14ac:dyDescent="0.25">
      <c r="A178" t="s">
        <v>85</v>
      </c>
      <c r="B178">
        <v>853.68700000000001</v>
      </c>
      <c r="C178">
        <v>849.38400000000001</v>
      </c>
      <c r="D178">
        <v>825.93600000000004</v>
      </c>
      <c r="E178">
        <v>330.98599999999999</v>
      </c>
      <c r="F178">
        <v>121.622</v>
      </c>
      <c r="G178">
        <v>1.2300499999999999E-3</v>
      </c>
      <c r="H178">
        <v>0.99979499999999999</v>
      </c>
      <c r="I178">
        <v>0</v>
      </c>
    </row>
    <row r="179" spans="1:9" x14ac:dyDescent="0.25">
      <c r="A179" t="s">
        <v>85</v>
      </c>
      <c r="B179">
        <v>850.83199999999999</v>
      </c>
      <c r="C179">
        <v>846.40599999999995</v>
      </c>
      <c r="D179">
        <v>823.26599999999996</v>
      </c>
      <c r="E179">
        <v>329.17599999999999</v>
      </c>
      <c r="F179">
        <v>120.117</v>
      </c>
      <c r="G179">
        <v>1.2300499999999999E-3</v>
      </c>
      <c r="H179">
        <v>0.99975099999999995</v>
      </c>
      <c r="I179">
        <v>0</v>
      </c>
    </row>
    <row r="180" spans="1:9" x14ac:dyDescent="0.25">
      <c r="A180" t="s">
        <v>85</v>
      </c>
      <c r="B180">
        <v>853.072</v>
      </c>
      <c r="C180">
        <v>848.654</v>
      </c>
      <c r="D180">
        <v>825.55499999999995</v>
      </c>
      <c r="E180">
        <v>328.68</v>
      </c>
      <c r="F180">
        <v>119.33199999999999</v>
      </c>
      <c r="G180">
        <v>1.2300799999999999E-3</v>
      </c>
      <c r="H180">
        <v>0.99967799999999996</v>
      </c>
      <c r="I180">
        <v>0</v>
      </c>
    </row>
    <row r="181" spans="1:9" x14ac:dyDescent="0.25">
      <c r="A181" t="s">
        <v>85</v>
      </c>
      <c r="B181">
        <v>850.11800000000005</v>
      </c>
      <c r="C181">
        <v>845.69</v>
      </c>
      <c r="D181">
        <v>822.55399999999997</v>
      </c>
      <c r="E181">
        <v>327.18200000000002</v>
      </c>
      <c r="F181">
        <v>118.044</v>
      </c>
      <c r="G181">
        <v>1.2300499999999999E-3</v>
      </c>
      <c r="H181">
        <v>0.99954699999999996</v>
      </c>
      <c r="I181">
        <v>0</v>
      </c>
    </row>
    <row r="182" spans="1:9" x14ac:dyDescent="0.25">
      <c r="A182" t="s">
        <v>85</v>
      </c>
      <c r="B182">
        <v>853.44799999999998</v>
      </c>
      <c r="C182">
        <v>849.02099999999996</v>
      </c>
      <c r="D182">
        <v>825.86500000000001</v>
      </c>
      <c r="E182">
        <v>331.49900000000002</v>
      </c>
      <c r="F182">
        <v>122.151</v>
      </c>
      <c r="G182">
        <v>1.2300600000000001E-3</v>
      </c>
      <c r="H182">
        <v>0.999691</v>
      </c>
      <c r="I182">
        <v>0</v>
      </c>
    </row>
    <row r="183" spans="1:9" x14ac:dyDescent="0.25">
      <c r="A183" t="s">
        <v>85</v>
      </c>
      <c r="B183">
        <v>850.63300000000004</v>
      </c>
      <c r="C183">
        <v>846.20899999999995</v>
      </c>
      <c r="D183">
        <v>823.096</v>
      </c>
      <c r="E183">
        <v>327.00299999999999</v>
      </c>
      <c r="F183">
        <v>118.119</v>
      </c>
      <c r="G183">
        <v>1.2300600000000001E-3</v>
      </c>
      <c r="H183">
        <v>0.99966299999999997</v>
      </c>
      <c r="I183">
        <v>0</v>
      </c>
    </row>
    <row r="184" spans="1:9" x14ac:dyDescent="0.25">
      <c r="A184" t="s">
        <v>85</v>
      </c>
      <c r="B184">
        <v>856.23</v>
      </c>
      <c r="C184">
        <v>851.80499999999995</v>
      </c>
      <c r="D184">
        <v>828.66200000000003</v>
      </c>
      <c r="E184">
        <v>332.83</v>
      </c>
      <c r="F184">
        <v>123.432</v>
      </c>
      <c r="G184">
        <v>1.2300499999999999E-3</v>
      </c>
      <c r="H184">
        <v>0.99939100000000003</v>
      </c>
      <c r="I184">
        <v>0</v>
      </c>
    </row>
    <row r="185" spans="1:9" x14ac:dyDescent="0.25">
      <c r="A185" t="s">
        <v>85</v>
      </c>
      <c r="B185">
        <v>850.13300000000004</v>
      </c>
      <c r="C185">
        <v>845.71</v>
      </c>
      <c r="D185">
        <v>822.56500000000005</v>
      </c>
      <c r="E185">
        <v>327.20100000000002</v>
      </c>
      <c r="F185">
        <v>118.089</v>
      </c>
      <c r="G185">
        <v>1.23014E-3</v>
      </c>
      <c r="H185">
        <v>0.99992700000000001</v>
      </c>
      <c r="I185">
        <v>0</v>
      </c>
    </row>
    <row r="186" spans="1:9" x14ac:dyDescent="0.25">
      <c r="A186" t="s">
        <v>85</v>
      </c>
      <c r="B186">
        <v>1753.37</v>
      </c>
      <c r="C186">
        <v>852.40899999999999</v>
      </c>
      <c r="D186">
        <v>829.03800000000001</v>
      </c>
      <c r="E186">
        <v>332.9</v>
      </c>
      <c r="F186">
        <v>123.55500000000001</v>
      </c>
      <c r="G186">
        <v>1.2300600000000001E-3</v>
      </c>
      <c r="H186">
        <v>0.99921199999999999</v>
      </c>
      <c r="I186">
        <v>0</v>
      </c>
    </row>
    <row r="187" spans="1:9" x14ac:dyDescent="0.25">
      <c r="A187" t="s">
        <v>85</v>
      </c>
      <c r="B187">
        <v>1637.65</v>
      </c>
      <c r="C187">
        <v>846.53899999999999</v>
      </c>
      <c r="D187">
        <v>822.697</v>
      </c>
      <c r="E187">
        <v>327.274</v>
      </c>
      <c r="F187">
        <v>118.054</v>
      </c>
      <c r="G187">
        <v>1.2300499999999999E-3</v>
      </c>
      <c r="H187">
        <v>0.99992899999999996</v>
      </c>
      <c r="I187">
        <v>0</v>
      </c>
    </row>
    <row r="188" spans="1:9" x14ac:dyDescent="0.25">
      <c r="A188" t="s">
        <v>85</v>
      </c>
      <c r="B188">
        <v>1365.73</v>
      </c>
      <c r="C188">
        <v>847.88499999999999</v>
      </c>
      <c r="D188">
        <v>822.87199999999996</v>
      </c>
      <c r="E188">
        <v>327.38400000000001</v>
      </c>
      <c r="F188">
        <v>118.395</v>
      </c>
      <c r="G188">
        <v>1.2300499999999999E-3</v>
      </c>
      <c r="H188">
        <v>0.99948800000000004</v>
      </c>
      <c r="I188">
        <v>0</v>
      </c>
    </row>
    <row r="189" spans="1:9" x14ac:dyDescent="0.25">
      <c r="A189" t="s">
        <v>85</v>
      </c>
      <c r="B189">
        <v>856.58900000000006</v>
      </c>
      <c r="C189">
        <v>852.11099999999999</v>
      </c>
      <c r="D189">
        <v>827.24699999999996</v>
      </c>
      <c r="E189">
        <v>332.38</v>
      </c>
      <c r="F189">
        <v>123.041</v>
      </c>
      <c r="G189">
        <v>1.2300499999999999E-3</v>
      </c>
      <c r="H189">
        <v>0.99873400000000001</v>
      </c>
      <c r="I189">
        <v>0</v>
      </c>
    </row>
    <row r="190" spans="1:9" x14ac:dyDescent="0.25">
      <c r="A190" t="s">
        <v>85</v>
      </c>
      <c r="B190">
        <v>853.13099999999997</v>
      </c>
      <c r="C190">
        <v>848.43700000000001</v>
      </c>
      <c r="D190">
        <v>823.82600000000002</v>
      </c>
      <c r="E190">
        <v>327.197</v>
      </c>
      <c r="F190">
        <v>118.07</v>
      </c>
      <c r="G190">
        <v>1.2300499999999999E-3</v>
      </c>
      <c r="H190">
        <v>0.99984700000000004</v>
      </c>
      <c r="I190">
        <v>0</v>
      </c>
    </row>
    <row r="191" spans="1:9" x14ac:dyDescent="0.25">
      <c r="A191" t="s">
        <v>85</v>
      </c>
      <c r="B191">
        <v>856.80799999999999</v>
      </c>
      <c r="C191">
        <v>852.44100000000003</v>
      </c>
      <c r="D191">
        <v>829.08500000000004</v>
      </c>
      <c r="E191">
        <v>331.97199999999998</v>
      </c>
      <c r="F191">
        <v>122.583</v>
      </c>
      <c r="G191">
        <v>1.23007E-3</v>
      </c>
      <c r="H191">
        <v>0.99934500000000004</v>
      </c>
      <c r="I191">
        <v>0</v>
      </c>
    </row>
    <row r="192" spans="1:9" x14ac:dyDescent="0.25">
      <c r="A192" t="s">
        <v>85</v>
      </c>
      <c r="B192">
        <v>851.99</v>
      </c>
      <c r="C192">
        <v>847.58500000000004</v>
      </c>
      <c r="D192">
        <v>824.36300000000006</v>
      </c>
      <c r="E192">
        <v>327.15100000000001</v>
      </c>
      <c r="F192">
        <v>118.089</v>
      </c>
      <c r="G192">
        <v>1.2300499999999999E-3</v>
      </c>
      <c r="H192">
        <v>0.99923600000000001</v>
      </c>
      <c r="I192">
        <v>0</v>
      </c>
    </row>
    <row r="193" spans="1:9" x14ac:dyDescent="0.25">
      <c r="A193" t="s">
        <v>85</v>
      </c>
      <c r="B193">
        <v>855.72500000000002</v>
      </c>
      <c r="C193">
        <v>851.30100000000004</v>
      </c>
      <c r="D193">
        <v>828.09799999999996</v>
      </c>
      <c r="E193">
        <v>331.55599999999998</v>
      </c>
      <c r="F193">
        <v>122.18600000000001</v>
      </c>
      <c r="G193">
        <v>1.23007E-3</v>
      </c>
      <c r="H193">
        <v>0.99946199999999996</v>
      </c>
      <c r="I193">
        <v>0</v>
      </c>
    </row>
    <row r="194" spans="1:9" x14ac:dyDescent="0.25">
      <c r="A194" t="s">
        <v>85</v>
      </c>
      <c r="B194">
        <v>849.94</v>
      </c>
      <c r="C194">
        <v>845.53099999999995</v>
      </c>
      <c r="D194">
        <v>822.35199999999998</v>
      </c>
      <c r="E194">
        <v>327.65899999999999</v>
      </c>
      <c r="F194">
        <v>118.68300000000001</v>
      </c>
      <c r="G194">
        <v>1.2300499999999999E-3</v>
      </c>
      <c r="H194">
        <v>0.99959699999999996</v>
      </c>
      <c r="I194">
        <v>0</v>
      </c>
    </row>
    <row r="195" spans="1:9" x14ac:dyDescent="0.25">
      <c r="A195" t="s">
        <v>85</v>
      </c>
      <c r="B195">
        <v>2386.6799999999998</v>
      </c>
      <c r="C195">
        <v>853.59900000000005</v>
      </c>
      <c r="D195">
        <v>830.22400000000005</v>
      </c>
      <c r="E195">
        <v>331.96800000000002</v>
      </c>
      <c r="F195">
        <v>122.589</v>
      </c>
      <c r="G195">
        <v>1.2300900000000001E-3</v>
      </c>
      <c r="H195">
        <v>0.99998799999999999</v>
      </c>
      <c r="I195">
        <v>0</v>
      </c>
    </row>
    <row r="196" spans="1:9" x14ac:dyDescent="0.25">
      <c r="A196" t="s">
        <v>85</v>
      </c>
      <c r="B196">
        <v>863.02300000000002</v>
      </c>
      <c r="C196">
        <v>850.06799999999998</v>
      </c>
      <c r="D196">
        <v>826.16200000000003</v>
      </c>
      <c r="E196">
        <v>327.87599999999998</v>
      </c>
      <c r="F196">
        <v>118.69199999999999</v>
      </c>
      <c r="G196">
        <v>1.2300499999999999E-3</v>
      </c>
      <c r="H196">
        <v>0.99999300000000002</v>
      </c>
      <c r="I196">
        <v>0</v>
      </c>
    </row>
    <row r="197" spans="1:9" x14ac:dyDescent="0.25">
      <c r="A197" t="s">
        <v>85</v>
      </c>
      <c r="B197">
        <v>856.31500000000005</v>
      </c>
      <c r="C197">
        <v>851.81100000000004</v>
      </c>
      <c r="D197">
        <v>828.327</v>
      </c>
      <c r="E197">
        <v>330.31</v>
      </c>
      <c r="F197">
        <v>121.03400000000001</v>
      </c>
      <c r="G197">
        <v>1.2300600000000001E-3</v>
      </c>
      <c r="H197">
        <v>0.99944500000000003</v>
      </c>
      <c r="I197">
        <v>0</v>
      </c>
    </row>
    <row r="198" spans="1:9" x14ac:dyDescent="0.25">
      <c r="A198" t="s">
        <v>85</v>
      </c>
      <c r="B198">
        <v>852.79600000000005</v>
      </c>
      <c r="C198">
        <v>848.27599999999995</v>
      </c>
      <c r="D198">
        <v>823.16399999999999</v>
      </c>
      <c r="E198">
        <v>327.14299999999997</v>
      </c>
      <c r="F198">
        <v>118.063</v>
      </c>
      <c r="G198">
        <v>1.2300499999999999E-3</v>
      </c>
      <c r="H198">
        <v>0.99988600000000005</v>
      </c>
      <c r="I198">
        <v>0</v>
      </c>
    </row>
    <row r="199" spans="1:9" x14ac:dyDescent="0.25">
      <c r="A199" t="s">
        <v>85</v>
      </c>
      <c r="B199">
        <v>855.70500000000004</v>
      </c>
      <c r="C199">
        <v>851.21799999999996</v>
      </c>
      <c r="D199">
        <v>826.48</v>
      </c>
      <c r="E199">
        <v>328.69600000000003</v>
      </c>
      <c r="F199">
        <v>119.193</v>
      </c>
      <c r="G199">
        <v>1.2300499999999999E-3</v>
      </c>
      <c r="H199">
        <v>0.99929699999999999</v>
      </c>
      <c r="I199">
        <v>0</v>
      </c>
    </row>
    <row r="200" spans="1:9" x14ac:dyDescent="0.25">
      <c r="A200" t="s">
        <v>85</v>
      </c>
      <c r="B200">
        <v>853.07299999999998</v>
      </c>
      <c r="C200">
        <v>848.58500000000004</v>
      </c>
      <c r="D200">
        <v>824.02200000000005</v>
      </c>
      <c r="E200">
        <v>327.19099999999997</v>
      </c>
      <c r="F200">
        <v>118.03100000000001</v>
      </c>
      <c r="G200">
        <v>1.2300600000000001E-3</v>
      </c>
      <c r="H200">
        <v>0.99817599999999995</v>
      </c>
      <c r="I200">
        <v>0</v>
      </c>
    </row>
    <row r="201" spans="1:9" x14ac:dyDescent="0.25">
      <c r="A201" t="s">
        <v>85</v>
      </c>
      <c r="B201">
        <v>855.75099999999998</v>
      </c>
      <c r="C201">
        <v>851.26</v>
      </c>
      <c r="D201">
        <v>826.70100000000002</v>
      </c>
      <c r="E201">
        <v>328.74900000000002</v>
      </c>
      <c r="F201">
        <v>119.476</v>
      </c>
      <c r="G201">
        <v>1.2300499999999999E-3</v>
      </c>
      <c r="H201">
        <v>0.99979300000000004</v>
      </c>
      <c r="I201">
        <v>0</v>
      </c>
    </row>
    <row r="202" spans="1:9" x14ac:dyDescent="0.25">
      <c r="A202" t="s">
        <v>85</v>
      </c>
      <c r="B202">
        <v>863.91</v>
      </c>
      <c r="C202">
        <v>859.42399999999998</v>
      </c>
      <c r="D202">
        <v>834.86800000000005</v>
      </c>
      <c r="E202">
        <v>327.68599999999998</v>
      </c>
      <c r="F202">
        <v>118.64400000000001</v>
      </c>
      <c r="G202">
        <v>1.2300499999999999E-3</v>
      </c>
      <c r="H202">
        <v>0.99943099999999996</v>
      </c>
      <c r="I202">
        <v>0</v>
      </c>
    </row>
    <row r="203" spans="1:9" x14ac:dyDescent="0.25">
      <c r="A203" t="s">
        <v>85</v>
      </c>
      <c r="B203">
        <v>858.505</v>
      </c>
      <c r="C203">
        <v>854.024</v>
      </c>
      <c r="D203">
        <v>829.37599999999998</v>
      </c>
      <c r="E203">
        <v>334.74900000000002</v>
      </c>
      <c r="F203">
        <v>125.401</v>
      </c>
      <c r="G203">
        <v>1.2300600000000001E-3</v>
      </c>
      <c r="H203">
        <v>0.99895800000000001</v>
      </c>
      <c r="I203">
        <v>0</v>
      </c>
    </row>
    <row r="204" spans="1:9" x14ac:dyDescent="0.25">
      <c r="A204" t="s">
        <v>85</v>
      </c>
      <c r="B204">
        <v>852.99</v>
      </c>
      <c r="C204">
        <v>848.50099999999998</v>
      </c>
      <c r="D204">
        <v>823.94600000000003</v>
      </c>
      <c r="E204">
        <v>327.642</v>
      </c>
      <c r="F204">
        <v>118.377</v>
      </c>
      <c r="G204">
        <v>1.2300499999999999E-3</v>
      </c>
      <c r="H204">
        <v>0.99992700000000001</v>
      </c>
      <c r="I204">
        <v>0</v>
      </c>
    </row>
    <row r="205" spans="1:9" x14ac:dyDescent="0.25">
      <c r="A205" t="s">
        <v>85</v>
      </c>
      <c r="B205">
        <v>2313.4499999999998</v>
      </c>
      <c r="C205">
        <v>862.46900000000005</v>
      </c>
      <c r="D205">
        <v>838.14800000000002</v>
      </c>
      <c r="E205">
        <v>331.30700000000002</v>
      </c>
      <c r="F205">
        <v>121.922</v>
      </c>
      <c r="G205">
        <v>1.2300900000000001E-3</v>
      </c>
      <c r="H205">
        <v>0.99939</v>
      </c>
      <c r="I205">
        <v>0</v>
      </c>
    </row>
    <row r="206" spans="1:9" x14ac:dyDescent="0.25">
      <c r="A206" t="s">
        <v>85</v>
      </c>
      <c r="B206">
        <v>1214.32</v>
      </c>
      <c r="C206">
        <v>847.68299999999999</v>
      </c>
      <c r="D206">
        <v>823.96100000000001</v>
      </c>
      <c r="E206">
        <v>327.51799999999997</v>
      </c>
      <c r="F206">
        <v>118.33499999999999</v>
      </c>
      <c r="G206">
        <v>1.2301199999999999E-3</v>
      </c>
      <c r="H206">
        <v>0.99858000000000002</v>
      </c>
      <c r="I206">
        <v>0</v>
      </c>
    </row>
    <row r="207" spans="1:9" x14ac:dyDescent="0.25">
      <c r="A207" t="s">
        <v>85</v>
      </c>
      <c r="B207">
        <v>1136.33</v>
      </c>
      <c r="C207">
        <v>849.548</v>
      </c>
      <c r="D207">
        <v>824.524</v>
      </c>
      <c r="E207">
        <v>327.16699999999997</v>
      </c>
      <c r="F207">
        <v>118.06</v>
      </c>
      <c r="G207">
        <v>1.2300600000000001E-3</v>
      </c>
      <c r="H207">
        <v>0.99962799999999996</v>
      </c>
      <c r="I207">
        <v>0</v>
      </c>
    </row>
    <row r="208" spans="1:9" x14ac:dyDescent="0.25">
      <c r="A208" t="s">
        <v>85</v>
      </c>
      <c r="B208">
        <v>862.221</v>
      </c>
      <c r="C208">
        <v>857.70100000000002</v>
      </c>
      <c r="D208">
        <v>832.72299999999996</v>
      </c>
      <c r="E208">
        <v>333.334</v>
      </c>
      <c r="F208">
        <v>124.032</v>
      </c>
      <c r="G208">
        <v>1.2300499999999999E-3</v>
      </c>
      <c r="H208">
        <v>0.99979300000000004</v>
      </c>
      <c r="I208">
        <v>0</v>
      </c>
    </row>
    <row r="209" spans="1:25" x14ac:dyDescent="0.25">
      <c r="A209" t="s">
        <v>85</v>
      </c>
      <c r="B209">
        <v>856.32100000000003</v>
      </c>
      <c r="C209">
        <v>851.84199999999998</v>
      </c>
      <c r="D209">
        <v>827.25199999999995</v>
      </c>
      <c r="E209">
        <v>331.24099999999999</v>
      </c>
      <c r="F209">
        <v>122.10299999999999</v>
      </c>
      <c r="G209">
        <v>1.2300499999999999E-3</v>
      </c>
      <c r="H209">
        <v>0.99909800000000004</v>
      </c>
      <c r="I209">
        <v>0</v>
      </c>
    </row>
    <row r="210" spans="1:25" x14ac:dyDescent="0.25">
      <c r="A210" t="s">
        <v>85</v>
      </c>
      <c r="B210">
        <v>858.04200000000003</v>
      </c>
      <c r="C210">
        <v>853.54899999999998</v>
      </c>
      <c r="D210">
        <v>828.92700000000002</v>
      </c>
      <c r="E210">
        <v>331.74099999999999</v>
      </c>
      <c r="F210">
        <v>122.205</v>
      </c>
      <c r="G210">
        <v>1.2300600000000001E-3</v>
      </c>
      <c r="H210">
        <v>0.99997199999999997</v>
      </c>
      <c r="I210">
        <v>0</v>
      </c>
    </row>
    <row r="211" spans="1:25" x14ac:dyDescent="0.25">
      <c r="A211" t="s">
        <v>85</v>
      </c>
      <c r="B211">
        <v>858.51800000000003</v>
      </c>
      <c r="C211">
        <v>854.03</v>
      </c>
      <c r="D211">
        <v>829.59299999999996</v>
      </c>
      <c r="E211">
        <v>327.17399999999998</v>
      </c>
      <c r="F211">
        <v>118.114</v>
      </c>
      <c r="G211">
        <v>1.2300499999999999E-3</v>
      </c>
      <c r="H211">
        <v>0.99935200000000002</v>
      </c>
      <c r="I211">
        <v>0</v>
      </c>
    </row>
    <row r="212" spans="1:25" x14ac:dyDescent="0.25">
      <c r="A212" t="s">
        <v>85</v>
      </c>
      <c r="B212">
        <v>854.36</v>
      </c>
      <c r="C212">
        <v>849.875</v>
      </c>
      <c r="D212">
        <v>825.21500000000003</v>
      </c>
      <c r="E212">
        <v>330.70100000000002</v>
      </c>
      <c r="F212">
        <v>121.27200000000001</v>
      </c>
      <c r="G212">
        <v>1.2300600000000001E-3</v>
      </c>
      <c r="H212">
        <v>0.99978400000000001</v>
      </c>
      <c r="I212">
        <v>0</v>
      </c>
    </row>
    <row r="213" spans="1:25" x14ac:dyDescent="0.25">
      <c r="A213" t="s">
        <v>85</v>
      </c>
      <c r="B213">
        <v>851.46600000000001</v>
      </c>
      <c r="C213">
        <v>847.04</v>
      </c>
      <c r="D213">
        <v>823.37</v>
      </c>
      <c r="E213">
        <v>327.17</v>
      </c>
      <c r="F213">
        <v>117.999</v>
      </c>
      <c r="G213">
        <v>1.2300499999999999E-3</v>
      </c>
      <c r="H213">
        <v>0.99890100000000004</v>
      </c>
      <c r="I213">
        <v>0</v>
      </c>
    </row>
    <row r="214" spans="1:25" x14ac:dyDescent="0.25">
      <c r="A214" t="s">
        <v>85</v>
      </c>
      <c r="B214">
        <v>2019.4</v>
      </c>
      <c r="C214">
        <v>849.39</v>
      </c>
      <c r="D214">
        <v>825.71600000000001</v>
      </c>
      <c r="E214">
        <v>328.74099999999999</v>
      </c>
      <c r="F214">
        <v>119.24</v>
      </c>
      <c r="G214">
        <v>1.2300499999999999E-3</v>
      </c>
      <c r="H214">
        <v>0.99843400000000004</v>
      </c>
      <c r="I214">
        <v>0</v>
      </c>
    </row>
    <row r="215" spans="1:25" x14ac:dyDescent="0.25">
      <c r="A215" t="s">
        <v>85</v>
      </c>
      <c r="B215">
        <v>1449.01</v>
      </c>
      <c r="C215">
        <v>847.88900000000001</v>
      </c>
      <c r="D215">
        <v>823.15700000000004</v>
      </c>
      <c r="E215">
        <v>329.40600000000001</v>
      </c>
      <c r="F215">
        <v>120.22499999999999</v>
      </c>
      <c r="G215">
        <v>1.2300499999999999E-3</v>
      </c>
      <c r="H215">
        <v>0.99912100000000004</v>
      </c>
      <c r="I215">
        <v>0</v>
      </c>
    </row>
    <row r="216" spans="1:25" x14ac:dyDescent="0.25">
      <c r="A216" t="s">
        <v>85</v>
      </c>
      <c r="B216">
        <v>975.54100000000005</v>
      </c>
      <c r="C216">
        <v>851.57500000000005</v>
      </c>
      <c r="D216">
        <v>828.13499999999999</v>
      </c>
      <c r="E216">
        <v>332.17200000000003</v>
      </c>
      <c r="F216">
        <v>122.715</v>
      </c>
      <c r="G216">
        <v>1.2300499999999999E-3</v>
      </c>
      <c r="H216">
        <v>0.99942200000000003</v>
      </c>
      <c r="I216">
        <v>0</v>
      </c>
    </row>
    <row r="217" spans="1:25" x14ac:dyDescent="0.25">
      <c r="A217" t="s">
        <v>85</v>
      </c>
      <c r="B217">
        <v>849.43799999999999</v>
      </c>
      <c r="C217">
        <v>845.87900000000002</v>
      </c>
      <c r="D217">
        <v>822.60799999999995</v>
      </c>
      <c r="E217">
        <v>327.35000000000002</v>
      </c>
      <c r="F217">
        <v>118.319</v>
      </c>
      <c r="G217">
        <v>1.2300600000000001E-3</v>
      </c>
      <c r="H217">
        <v>0.99906399999999995</v>
      </c>
      <c r="I217">
        <v>0</v>
      </c>
    </row>
    <row r="218" spans="1:25" x14ac:dyDescent="0.25">
      <c r="A218" t="s">
        <v>85</v>
      </c>
      <c r="B218">
        <v>852.29499999999996</v>
      </c>
      <c r="C218">
        <v>847.85900000000004</v>
      </c>
      <c r="D218">
        <v>824.63300000000004</v>
      </c>
      <c r="E218">
        <v>328.55</v>
      </c>
      <c r="F218">
        <v>119.20699999999999</v>
      </c>
      <c r="G218">
        <v>1.2300499999999999E-3</v>
      </c>
      <c r="H218">
        <v>0.99938400000000005</v>
      </c>
      <c r="I218">
        <v>0</v>
      </c>
    </row>
    <row r="219" spans="1:25" x14ac:dyDescent="0.25">
      <c r="A219" t="s">
        <v>85</v>
      </c>
      <c r="B219">
        <v>851.33199999999999</v>
      </c>
      <c r="C219">
        <v>846.91200000000003</v>
      </c>
      <c r="D219">
        <v>823.68299999999999</v>
      </c>
      <c r="E219">
        <v>327.137</v>
      </c>
      <c r="F219">
        <v>118.09699999999999</v>
      </c>
      <c r="G219">
        <v>1.2300600000000001E-3</v>
      </c>
      <c r="H219">
        <v>0.99979099999999999</v>
      </c>
      <c r="I219">
        <v>0</v>
      </c>
    </row>
    <row r="220" spans="1:25" x14ac:dyDescent="0.25">
      <c r="A220" t="s">
        <v>85</v>
      </c>
      <c r="B220">
        <v>853.31899999999996</v>
      </c>
      <c r="C220">
        <v>848.89599999999996</v>
      </c>
      <c r="D220">
        <v>825.48199999999997</v>
      </c>
      <c r="E220">
        <v>330.65800000000002</v>
      </c>
      <c r="F220">
        <v>121.276</v>
      </c>
      <c r="G220">
        <v>1.2301199999999999E-3</v>
      </c>
      <c r="H220">
        <v>0.99997999999999998</v>
      </c>
      <c r="I220">
        <v>0</v>
      </c>
    </row>
    <row r="221" spans="1:25" x14ac:dyDescent="0.25">
      <c r="A221" t="s">
        <v>85</v>
      </c>
      <c r="B221">
        <v>857.70399999999995</v>
      </c>
      <c r="C221">
        <v>853.28099999999995</v>
      </c>
      <c r="D221">
        <v>830.1</v>
      </c>
      <c r="E221">
        <v>327.92</v>
      </c>
      <c r="F221">
        <v>118.755</v>
      </c>
      <c r="G221">
        <v>1.2300600000000001E-3</v>
      </c>
      <c r="H221">
        <v>0.99945600000000001</v>
      </c>
      <c r="I221">
        <v>0</v>
      </c>
    </row>
    <row r="222" spans="1:25" x14ac:dyDescent="0.25">
      <c r="A222" t="s">
        <v>85</v>
      </c>
      <c r="B222">
        <v>853.178</v>
      </c>
      <c r="C222">
        <v>848.74599999999998</v>
      </c>
      <c r="D222">
        <v>825.54700000000003</v>
      </c>
      <c r="E222">
        <v>330.74099999999999</v>
      </c>
      <c r="F222">
        <v>121.38500000000001</v>
      </c>
      <c r="G222">
        <v>1.2301E-3</v>
      </c>
      <c r="H222">
        <v>0.99953400000000003</v>
      </c>
      <c r="I222">
        <v>0</v>
      </c>
    </row>
    <row r="223" spans="1:25" x14ac:dyDescent="0.25">
      <c r="A223" t="s">
        <v>85</v>
      </c>
      <c r="B223">
        <v>2299.9</v>
      </c>
      <c r="C223">
        <v>846.56100000000004</v>
      </c>
      <c r="D223">
        <v>823.32500000000005</v>
      </c>
      <c r="E223">
        <v>327.27800000000002</v>
      </c>
      <c r="F223">
        <v>118.03100000000001</v>
      </c>
      <c r="G223">
        <v>1.23007E-3</v>
      </c>
      <c r="H223">
        <v>0.99918700000000005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1478.34</v>
      </c>
      <c r="C224">
        <v>850.09699999999998</v>
      </c>
      <c r="D224">
        <v>825.31100000000004</v>
      </c>
      <c r="E224">
        <v>329.69299999999998</v>
      </c>
      <c r="F224">
        <v>120.54600000000001</v>
      </c>
      <c r="G224">
        <v>1.2300600000000001E-3</v>
      </c>
      <c r="H224">
        <v>0.99997100000000005</v>
      </c>
      <c r="I224">
        <v>0</v>
      </c>
      <c r="R224">
        <f>AVERAGE(B175:B224)</f>
        <v>1085.0315800000001</v>
      </c>
      <c r="S224">
        <f>AVERAGE(C175:C224)</f>
        <v>850.10860000000002</v>
      </c>
      <c r="U224">
        <f>_xlfn.VAR.P(B175:B224)</f>
        <v>218403.5130792431</v>
      </c>
      <c r="V224">
        <f>_xlfn.VAR.P(C175:C224)</f>
        <v>12.132814720000033</v>
      </c>
      <c r="X224">
        <f>1.96*SQRT(U224)/50</f>
        <v>18.319595365020703</v>
      </c>
      <c r="Y224">
        <f>1.96*SQRT(V224)/50</f>
        <v>0.13654218546420316</v>
      </c>
    </row>
    <row r="225" spans="1:9" x14ac:dyDescent="0.25">
      <c r="A225" t="s">
        <v>85</v>
      </c>
      <c r="B225">
        <v>54254.237779000003</v>
      </c>
      <c r="C225" t="s">
        <v>36</v>
      </c>
    </row>
    <row r="226" spans="1:9" x14ac:dyDescent="0.25">
      <c r="A226" t="s">
        <v>100</v>
      </c>
      <c r="B226">
        <v>946.101</v>
      </c>
      <c r="C226">
        <v>872.72500000000002</v>
      </c>
      <c r="D226">
        <v>849.25</v>
      </c>
      <c r="E226">
        <v>368.1</v>
      </c>
      <c r="F226">
        <v>159.58000000000001</v>
      </c>
      <c r="G226">
        <v>1.2300499999999999E-3</v>
      </c>
      <c r="H226">
        <v>0.99933399999999994</v>
      </c>
      <c r="I226">
        <v>0</v>
      </c>
    </row>
    <row r="227" spans="1:9" x14ac:dyDescent="0.25">
      <c r="A227" t="s">
        <v>100</v>
      </c>
      <c r="B227">
        <v>876.11699999999996</v>
      </c>
      <c r="C227">
        <v>872.22799999999995</v>
      </c>
      <c r="D227">
        <v>848.17200000000003</v>
      </c>
      <c r="E227">
        <v>366.99099999999999</v>
      </c>
      <c r="F227">
        <v>158.83600000000001</v>
      </c>
      <c r="G227">
        <v>1.2300499999999999E-3</v>
      </c>
      <c r="H227">
        <v>0.99993600000000005</v>
      </c>
      <c r="I227">
        <v>0</v>
      </c>
    </row>
    <row r="228" spans="1:9" x14ac:dyDescent="0.25">
      <c r="A228" t="s">
        <v>100</v>
      </c>
      <c r="B228">
        <v>877.88599999999997</v>
      </c>
      <c r="C228">
        <v>873.39700000000005</v>
      </c>
      <c r="D228">
        <v>849.29300000000001</v>
      </c>
      <c r="E228">
        <v>368.07900000000001</v>
      </c>
      <c r="F228">
        <v>159.553</v>
      </c>
      <c r="G228">
        <v>1.2300499999999999E-3</v>
      </c>
      <c r="H228">
        <v>0.99994000000000005</v>
      </c>
      <c r="I228">
        <v>0</v>
      </c>
    </row>
    <row r="229" spans="1:9" x14ac:dyDescent="0.25">
      <c r="A229" t="s">
        <v>100</v>
      </c>
      <c r="B229">
        <v>877.15599999999995</v>
      </c>
      <c r="C229">
        <v>872.55100000000004</v>
      </c>
      <c r="D229">
        <v>848.23</v>
      </c>
      <c r="E229">
        <v>367.03899999999999</v>
      </c>
      <c r="F229">
        <v>158.86000000000001</v>
      </c>
      <c r="G229">
        <v>1.2300600000000001E-3</v>
      </c>
      <c r="H229">
        <v>0.99934599999999996</v>
      </c>
      <c r="I229">
        <v>0</v>
      </c>
    </row>
    <row r="230" spans="1:9" x14ac:dyDescent="0.25">
      <c r="A230" t="s">
        <v>100</v>
      </c>
      <c r="B230">
        <v>877.83199999999999</v>
      </c>
      <c r="C230">
        <v>873.37900000000002</v>
      </c>
      <c r="D230">
        <v>849.28499999999997</v>
      </c>
      <c r="E230">
        <v>368.06200000000001</v>
      </c>
      <c r="F230">
        <v>159.54900000000001</v>
      </c>
      <c r="G230">
        <v>1.23007E-3</v>
      </c>
      <c r="H230">
        <v>0.99998500000000001</v>
      </c>
      <c r="I230">
        <v>0</v>
      </c>
    </row>
    <row r="231" spans="1:9" x14ac:dyDescent="0.25">
      <c r="A231" t="s">
        <v>100</v>
      </c>
      <c r="B231">
        <v>876.71500000000003</v>
      </c>
      <c r="C231">
        <v>872.26499999999999</v>
      </c>
      <c r="D231">
        <v>848.12400000000002</v>
      </c>
      <c r="E231">
        <v>366.98399999999998</v>
      </c>
      <c r="F231">
        <v>158.822</v>
      </c>
      <c r="G231">
        <v>1.23007E-3</v>
      </c>
      <c r="H231">
        <v>0.99906899999999998</v>
      </c>
      <c r="I231">
        <v>0</v>
      </c>
    </row>
    <row r="232" spans="1:9" x14ac:dyDescent="0.25">
      <c r="A232" t="s">
        <v>100</v>
      </c>
      <c r="B232">
        <v>877.71299999999997</v>
      </c>
      <c r="C232">
        <v>873.28099999999995</v>
      </c>
      <c r="D232">
        <v>849.21699999999998</v>
      </c>
      <c r="E232">
        <v>368.08699999999999</v>
      </c>
      <c r="F232">
        <v>159.58500000000001</v>
      </c>
      <c r="G232">
        <v>1.2300600000000001E-3</v>
      </c>
      <c r="H232">
        <v>0.99991300000000005</v>
      </c>
      <c r="I232">
        <v>0</v>
      </c>
    </row>
    <row r="233" spans="1:9" x14ac:dyDescent="0.25">
      <c r="A233" t="s">
        <v>100</v>
      </c>
      <c r="B233">
        <v>2455.23</v>
      </c>
      <c r="C233">
        <v>871.26400000000001</v>
      </c>
      <c r="D233">
        <v>848.04200000000003</v>
      </c>
      <c r="E233">
        <v>367.03</v>
      </c>
      <c r="F233">
        <v>158.86199999999999</v>
      </c>
      <c r="G233">
        <v>1.23007E-3</v>
      </c>
      <c r="H233">
        <v>0.99989300000000003</v>
      </c>
      <c r="I233">
        <v>0</v>
      </c>
    </row>
    <row r="234" spans="1:9" x14ac:dyDescent="0.25">
      <c r="A234" t="s">
        <v>100</v>
      </c>
      <c r="B234">
        <v>1751.7</v>
      </c>
      <c r="C234">
        <v>872.93499999999995</v>
      </c>
      <c r="D234">
        <v>848.28200000000004</v>
      </c>
      <c r="E234">
        <v>367.08199999999999</v>
      </c>
      <c r="F234">
        <v>158.875</v>
      </c>
      <c r="G234">
        <v>1.23007E-3</v>
      </c>
      <c r="H234">
        <v>0.99861500000000003</v>
      </c>
      <c r="I234">
        <v>0</v>
      </c>
    </row>
    <row r="235" spans="1:9" x14ac:dyDescent="0.25">
      <c r="A235" t="s">
        <v>100</v>
      </c>
      <c r="B235">
        <v>1144.8800000000001</v>
      </c>
      <c r="C235">
        <v>871.88300000000004</v>
      </c>
      <c r="D235">
        <v>848.10199999999998</v>
      </c>
      <c r="E235">
        <v>367.05799999999999</v>
      </c>
      <c r="F235">
        <v>158.86799999999999</v>
      </c>
      <c r="G235">
        <v>1.2300600000000001E-3</v>
      </c>
      <c r="H235">
        <v>0.99915100000000001</v>
      </c>
      <c r="I235">
        <v>0</v>
      </c>
    </row>
    <row r="236" spans="1:9" x14ac:dyDescent="0.25">
      <c r="A236" t="s">
        <v>100</v>
      </c>
      <c r="B236">
        <v>876.95600000000002</v>
      </c>
      <c r="C236">
        <v>872.49699999999996</v>
      </c>
      <c r="D236">
        <v>849.13599999999997</v>
      </c>
      <c r="E236">
        <v>368.08699999999999</v>
      </c>
      <c r="F236">
        <v>159.61000000000001</v>
      </c>
      <c r="G236">
        <v>1.2300600000000001E-3</v>
      </c>
      <c r="H236">
        <v>0.99816400000000005</v>
      </c>
      <c r="I236">
        <v>0</v>
      </c>
    </row>
    <row r="237" spans="1:9" x14ac:dyDescent="0.25">
      <c r="A237" t="s">
        <v>100</v>
      </c>
      <c r="B237">
        <v>875.67700000000002</v>
      </c>
      <c r="C237">
        <v>871.22299999999996</v>
      </c>
      <c r="D237">
        <v>848.05100000000004</v>
      </c>
      <c r="E237">
        <v>367.06200000000001</v>
      </c>
      <c r="F237">
        <v>158.898</v>
      </c>
      <c r="G237">
        <v>1.2300600000000001E-3</v>
      </c>
      <c r="H237">
        <v>0.99978599999999995</v>
      </c>
      <c r="I237">
        <v>0</v>
      </c>
    </row>
    <row r="238" spans="1:9" x14ac:dyDescent="0.25">
      <c r="A238" t="s">
        <v>100</v>
      </c>
      <c r="B238">
        <v>877.05600000000004</v>
      </c>
      <c r="C238">
        <v>872.625</v>
      </c>
      <c r="D238">
        <v>849.11599999999999</v>
      </c>
      <c r="E238">
        <v>368.09199999999998</v>
      </c>
      <c r="F238">
        <v>159.577</v>
      </c>
      <c r="G238">
        <v>1.2300499999999999E-3</v>
      </c>
      <c r="H238">
        <v>0.99937900000000002</v>
      </c>
      <c r="I238">
        <v>0</v>
      </c>
    </row>
    <row r="239" spans="1:9" x14ac:dyDescent="0.25">
      <c r="A239" t="s">
        <v>100</v>
      </c>
      <c r="B239">
        <v>875.78499999999997</v>
      </c>
      <c r="C239">
        <v>871.35900000000004</v>
      </c>
      <c r="D239">
        <v>847.96100000000001</v>
      </c>
      <c r="E239">
        <v>366.97199999999998</v>
      </c>
      <c r="F239">
        <v>158.809</v>
      </c>
      <c r="G239">
        <v>1.2300600000000001E-3</v>
      </c>
      <c r="H239">
        <v>0.999058</v>
      </c>
      <c r="I239">
        <v>0</v>
      </c>
    </row>
    <row r="240" spans="1:9" x14ac:dyDescent="0.25">
      <c r="A240" t="s">
        <v>100</v>
      </c>
      <c r="B240">
        <v>877.03800000000001</v>
      </c>
      <c r="C240">
        <v>872.596</v>
      </c>
      <c r="D240">
        <v>849.09299999999996</v>
      </c>
      <c r="E240">
        <v>368.05599999999998</v>
      </c>
      <c r="F240">
        <v>159.55500000000001</v>
      </c>
      <c r="G240">
        <v>1.2300499999999999E-3</v>
      </c>
      <c r="H240">
        <v>0.99935700000000005</v>
      </c>
      <c r="I240">
        <v>0</v>
      </c>
    </row>
    <row r="241" spans="1:9" x14ac:dyDescent="0.25">
      <c r="A241" t="s">
        <v>100</v>
      </c>
      <c r="B241">
        <v>875.88199999999995</v>
      </c>
      <c r="C241">
        <v>871.44299999999998</v>
      </c>
      <c r="D241">
        <v>848.05100000000004</v>
      </c>
      <c r="E241">
        <v>367.03699999999998</v>
      </c>
      <c r="F241">
        <v>158.85599999999999</v>
      </c>
      <c r="G241">
        <v>1.2300499999999999E-3</v>
      </c>
      <c r="H241">
        <v>0.99925399999999998</v>
      </c>
      <c r="I241">
        <v>0</v>
      </c>
    </row>
    <row r="242" spans="1:9" x14ac:dyDescent="0.25">
      <c r="A242" t="s">
        <v>100</v>
      </c>
      <c r="B242">
        <v>2321.85</v>
      </c>
      <c r="C242">
        <v>873.048</v>
      </c>
      <c r="D242">
        <v>849.18200000000002</v>
      </c>
      <c r="E242">
        <v>368.08800000000002</v>
      </c>
      <c r="F242">
        <v>159.565</v>
      </c>
      <c r="G242">
        <v>1.2300499999999999E-3</v>
      </c>
      <c r="H242">
        <v>0.99993100000000001</v>
      </c>
      <c r="I242">
        <v>0</v>
      </c>
    </row>
    <row r="243" spans="1:9" x14ac:dyDescent="0.25">
      <c r="A243" t="s">
        <v>100</v>
      </c>
      <c r="B243">
        <v>1287.3599999999999</v>
      </c>
      <c r="C243">
        <v>871.88300000000004</v>
      </c>
      <c r="D243">
        <v>848.048</v>
      </c>
      <c r="E243">
        <v>366.95499999999998</v>
      </c>
      <c r="F243">
        <v>158.78200000000001</v>
      </c>
      <c r="G243">
        <v>1.2300499999999999E-3</v>
      </c>
      <c r="H243">
        <v>0.99939500000000003</v>
      </c>
      <c r="I243">
        <v>0</v>
      </c>
    </row>
    <row r="244" spans="1:9" x14ac:dyDescent="0.25">
      <c r="A244" t="s">
        <v>100</v>
      </c>
      <c r="B244">
        <v>1137.21</v>
      </c>
      <c r="C244">
        <v>874.024</v>
      </c>
      <c r="D244">
        <v>848.39800000000002</v>
      </c>
      <c r="E244">
        <v>367.036</v>
      </c>
      <c r="F244">
        <v>158.845</v>
      </c>
      <c r="G244">
        <v>1.2300499999999999E-3</v>
      </c>
      <c r="H244">
        <v>0.99996600000000002</v>
      </c>
      <c r="I244">
        <v>0</v>
      </c>
    </row>
    <row r="245" spans="1:9" x14ac:dyDescent="0.25">
      <c r="A245" t="s">
        <v>100</v>
      </c>
      <c r="B245">
        <v>878.61500000000001</v>
      </c>
      <c r="C245">
        <v>874.14200000000005</v>
      </c>
      <c r="D245">
        <v>849.37800000000004</v>
      </c>
      <c r="E245">
        <v>368.06700000000001</v>
      </c>
      <c r="F245">
        <v>159.55600000000001</v>
      </c>
      <c r="G245">
        <v>1.2300600000000001E-3</v>
      </c>
      <c r="H245">
        <v>0.99991300000000005</v>
      </c>
      <c r="I245">
        <v>0</v>
      </c>
    </row>
    <row r="246" spans="1:9" x14ac:dyDescent="0.25">
      <c r="A246" t="s">
        <v>100</v>
      </c>
      <c r="B246">
        <v>876.89099999999996</v>
      </c>
      <c r="C246">
        <v>872.40099999999995</v>
      </c>
      <c r="D246">
        <v>848.197</v>
      </c>
      <c r="E246">
        <v>367.01400000000001</v>
      </c>
      <c r="F246">
        <v>158.83500000000001</v>
      </c>
      <c r="G246">
        <v>1.23007E-3</v>
      </c>
      <c r="H246">
        <v>0.99923700000000004</v>
      </c>
      <c r="I246">
        <v>0</v>
      </c>
    </row>
    <row r="247" spans="1:9" x14ac:dyDescent="0.25">
      <c r="A247" t="s">
        <v>100</v>
      </c>
      <c r="B247">
        <v>877.76300000000003</v>
      </c>
      <c r="C247">
        <v>873.26599999999996</v>
      </c>
      <c r="D247">
        <v>849.24599999999998</v>
      </c>
      <c r="E247">
        <v>368.09899999999999</v>
      </c>
      <c r="F247">
        <v>159.577</v>
      </c>
      <c r="G247">
        <v>1.2300499999999999E-3</v>
      </c>
      <c r="H247">
        <v>0.99898100000000001</v>
      </c>
      <c r="I247">
        <v>0</v>
      </c>
    </row>
    <row r="248" spans="1:9" x14ac:dyDescent="0.25">
      <c r="A248" t="s">
        <v>100</v>
      </c>
      <c r="B248">
        <v>876.29600000000005</v>
      </c>
      <c r="C248">
        <v>871.86599999999999</v>
      </c>
      <c r="D248">
        <v>848.07799999999997</v>
      </c>
      <c r="E248">
        <v>367.01600000000002</v>
      </c>
      <c r="F248">
        <v>158.85499999999999</v>
      </c>
      <c r="G248">
        <v>1.23007E-3</v>
      </c>
      <c r="H248">
        <v>0.99846400000000002</v>
      </c>
      <c r="I248">
        <v>0</v>
      </c>
    </row>
    <row r="249" spans="1:9" x14ac:dyDescent="0.25">
      <c r="A249" t="s">
        <v>100</v>
      </c>
      <c r="B249">
        <v>877.36900000000003</v>
      </c>
      <c r="C249">
        <v>872.93200000000002</v>
      </c>
      <c r="D249">
        <v>849.12699999999995</v>
      </c>
      <c r="E249">
        <v>368.04300000000001</v>
      </c>
      <c r="F249">
        <v>159.54300000000001</v>
      </c>
      <c r="G249">
        <v>1.2300900000000001E-3</v>
      </c>
      <c r="H249">
        <v>0.99998799999999999</v>
      </c>
      <c r="I249">
        <v>0</v>
      </c>
    </row>
    <row r="250" spans="1:9" x14ac:dyDescent="0.25">
      <c r="A250" t="s">
        <v>100</v>
      </c>
      <c r="B250">
        <v>875.67200000000003</v>
      </c>
      <c r="C250">
        <v>871.255</v>
      </c>
      <c r="D250">
        <v>848.03700000000003</v>
      </c>
      <c r="E250">
        <v>367.05</v>
      </c>
      <c r="F250">
        <v>158.86099999999999</v>
      </c>
      <c r="G250">
        <v>1.2300600000000001E-3</v>
      </c>
      <c r="H250">
        <v>0.99929900000000005</v>
      </c>
      <c r="I250">
        <v>0</v>
      </c>
    </row>
    <row r="251" spans="1:9" x14ac:dyDescent="0.25">
      <c r="A251" t="s">
        <v>100</v>
      </c>
      <c r="B251">
        <v>2396.29</v>
      </c>
      <c r="C251">
        <v>872.55700000000002</v>
      </c>
      <c r="D251">
        <v>849.14400000000001</v>
      </c>
      <c r="E251">
        <v>368.08499999999998</v>
      </c>
      <c r="F251">
        <v>159.596</v>
      </c>
      <c r="G251">
        <v>1.2300499999999999E-3</v>
      </c>
      <c r="H251">
        <v>0.99901200000000001</v>
      </c>
      <c r="I251">
        <v>0</v>
      </c>
    </row>
    <row r="252" spans="1:9" x14ac:dyDescent="0.25">
      <c r="A252" t="s">
        <v>100</v>
      </c>
      <c r="B252">
        <v>884.779</v>
      </c>
      <c r="C252">
        <v>871.81899999999996</v>
      </c>
      <c r="D252">
        <v>848.08600000000001</v>
      </c>
      <c r="E252">
        <v>367.029</v>
      </c>
      <c r="F252">
        <v>158.87700000000001</v>
      </c>
      <c r="G252">
        <v>1.2300499999999999E-3</v>
      </c>
      <c r="H252">
        <v>0.99970999999999999</v>
      </c>
      <c r="I252">
        <v>0</v>
      </c>
    </row>
    <row r="253" spans="1:9" x14ac:dyDescent="0.25">
      <c r="A253" t="s">
        <v>100</v>
      </c>
      <c r="B253">
        <v>877.20699999999999</v>
      </c>
      <c r="C253">
        <v>872.69899999999996</v>
      </c>
      <c r="D253">
        <v>849.18799999999999</v>
      </c>
      <c r="E253">
        <v>368.08300000000003</v>
      </c>
      <c r="F253">
        <v>159.56399999999999</v>
      </c>
      <c r="G253">
        <v>1.2301300000000001E-3</v>
      </c>
      <c r="H253">
        <v>0.99997499999999995</v>
      </c>
      <c r="I253">
        <v>0</v>
      </c>
    </row>
    <row r="254" spans="1:9" x14ac:dyDescent="0.25">
      <c r="A254" t="s">
        <v>100</v>
      </c>
      <c r="B254">
        <v>878.00900000000001</v>
      </c>
      <c r="C254">
        <v>873.48400000000004</v>
      </c>
      <c r="D254">
        <v>848.36400000000003</v>
      </c>
      <c r="E254">
        <v>367.03199999999998</v>
      </c>
      <c r="F254">
        <v>158.82900000000001</v>
      </c>
      <c r="G254">
        <v>1.2300499999999999E-3</v>
      </c>
      <c r="H254">
        <v>0.99864399999999998</v>
      </c>
      <c r="I254">
        <v>0</v>
      </c>
    </row>
    <row r="255" spans="1:9" x14ac:dyDescent="0.25">
      <c r="A255" t="s">
        <v>100</v>
      </c>
      <c r="B255">
        <v>879.12900000000002</v>
      </c>
      <c r="C255">
        <v>874.60299999999995</v>
      </c>
      <c r="D255">
        <v>849.44</v>
      </c>
      <c r="E255">
        <v>368.09</v>
      </c>
      <c r="F255">
        <v>159.589</v>
      </c>
      <c r="G255">
        <v>1.2300499999999999E-3</v>
      </c>
      <c r="H255">
        <v>0.99962799999999996</v>
      </c>
      <c r="I255">
        <v>0</v>
      </c>
    </row>
    <row r="256" spans="1:9" x14ac:dyDescent="0.25">
      <c r="A256" t="s">
        <v>100</v>
      </c>
      <c r="B256">
        <v>878.04</v>
      </c>
      <c r="C256">
        <v>873.51400000000001</v>
      </c>
      <c r="D256">
        <v>848.31</v>
      </c>
      <c r="E256">
        <v>366.971</v>
      </c>
      <c r="F256">
        <v>158.816</v>
      </c>
      <c r="G256">
        <v>1.2300499999999999E-3</v>
      </c>
      <c r="H256">
        <v>0.99992800000000004</v>
      </c>
      <c r="I256">
        <v>0</v>
      </c>
    </row>
    <row r="257" spans="1:9" x14ac:dyDescent="0.25">
      <c r="A257" t="s">
        <v>100</v>
      </c>
      <c r="B257">
        <v>878.53300000000002</v>
      </c>
      <c r="C257">
        <v>874.05200000000002</v>
      </c>
      <c r="D257">
        <v>849.35799999999995</v>
      </c>
      <c r="E257">
        <v>368.07600000000002</v>
      </c>
      <c r="F257">
        <v>159.56100000000001</v>
      </c>
      <c r="G257">
        <v>1.2300499999999999E-3</v>
      </c>
      <c r="H257">
        <v>0.99948099999999995</v>
      </c>
      <c r="I257">
        <v>0</v>
      </c>
    </row>
    <row r="258" spans="1:9" x14ac:dyDescent="0.25">
      <c r="A258" t="s">
        <v>100</v>
      </c>
      <c r="B258">
        <v>876.66399999999999</v>
      </c>
      <c r="C258">
        <v>872.17399999999998</v>
      </c>
      <c r="D258">
        <v>848.15099999999995</v>
      </c>
      <c r="E258">
        <v>366.94900000000001</v>
      </c>
      <c r="F258">
        <v>158.785</v>
      </c>
      <c r="G258">
        <v>1.2300499999999999E-3</v>
      </c>
      <c r="H258">
        <v>0.999969</v>
      </c>
      <c r="I258">
        <v>0</v>
      </c>
    </row>
    <row r="259" spans="1:9" x14ac:dyDescent="0.25">
      <c r="A259" t="s">
        <v>100</v>
      </c>
      <c r="B259">
        <v>877.87699999999995</v>
      </c>
      <c r="C259">
        <v>873.39</v>
      </c>
      <c r="D259">
        <v>849.27700000000004</v>
      </c>
      <c r="E259">
        <v>368.065</v>
      </c>
      <c r="F259">
        <v>159.547</v>
      </c>
      <c r="G259">
        <v>1.2300499999999999E-3</v>
      </c>
      <c r="H259">
        <v>0.99843499999999996</v>
      </c>
      <c r="I259">
        <v>0</v>
      </c>
    </row>
    <row r="260" spans="1:9" x14ac:dyDescent="0.25">
      <c r="A260" t="s">
        <v>100</v>
      </c>
      <c r="B260">
        <v>2905.19</v>
      </c>
      <c r="C260">
        <v>872.28499999999997</v>
      </c>
      <c r="D260">
        <v>848.17499999999995</v>
      </c>
      <c r="E260">
        <v>366.99799999999999</v>
      </c>
      <c r="F260">
        <v>158.83500000000001</v>
      </c>
      <c r="G260">
        <v>1.2300799999999999E-3</v>
      </c>
      <c r="H260">
        <v>0.99934900000000004</v>
      </c>
      <c r="I260">
        <v>0</v>
      </c>
    </row>
    <row r="261" spans="1:9" x14ac:dyDescent="0.25">
      <c r="A261" t="s">
        <v>100</v>
      </c>
      <c r="B261">
        <v>1168.52</v>
      </c>
      <c r="C261">
        <v>871.94799999999998</v>
      </c>
      <c r="D261">
        <v>848.10599999999999</v>
      </c>
      <c r="E261">
        <v>366.983</v>
      </c>
      <c r="F261">
        <v>158.815</v>
      </c>
      <c r="G261">
        <v>1.2302000000000001E-3</v>
      </c>
      <c r="H261">
        <v>0.99988299999999997</v>
      </c>
      <c r="I261">
        <v>0</v>
      </c>
    </row>
    <row r="262" spans="1:9" x14ac:dyDescent="0.25">
      <c r="A262" t="s">
        <v>100</v>
      </c>
      <c r="B262">
        <v>1135.5</v>
      </c>
      <c r="C262">
        <v>873.43</v>
      </c>
      <c r="D262">
        <v>848.35299999999995</v>
      </c>
      <c r="E262">
        <v>367.03399999999999</v>
      </c>
      <c r="F262">
        <v>158.863</v>
      </c>
      <c r="G262">
        <v>1.2300499999999999E-3</v>
      </c>
      <c r="H262">
        <v>0.99991699999999994</v>
      </c>
      <c r="I262">
        <v>0</v>
      </c>
    </row>
    <row r="263" spans="1:9" x14ac:dyDescent="0.25">
      <c r="A263" t="s">
        <v>100</v>
      </c>
      <c r="B263">
        <v>879.12099999999998</v>
      </c>
      <c r="C263">
        <v>874.59699999999998</v>
      </c>
      <c r="D263">
        <v>849.45899999999995</v>
      </c>
      <c r="E263">
        <v>368.07400000000001</v>
      </c>
      <c r="F263">
        <v>159.58099999999999</v>
      </c>
      <c r="G263">
        <v>1.2300499999999999E-3</v>
      </c>
      <c r="H263">
        <v>0.99983200000000005</v>
      </c>
      <c r="I263">
        <v>0</v>
      </c>
    </row>
    <row r="264" spans="1:9" x14ac:dyDescent="0.25">
      <c r="A264" t="s">
        <v>100</v>
      </c>
      <c r="B264">
        <v>878.05399999999997</v>
      </c>
      <c r="C264">
        <v>873.52599999999995</v>
      </c>
      <c r="D264">
        <v>848.35699999999997</v>
      </c>
      <c r="E264">
        <v>366.99400000000003</v>
      </c>
      <c r="F264">
        <v>158.839</v>
      </c>
      <c r="G264">
        <v>1.2300499999999999E-3</v>
      </c>
      <c r="H264">
        <v>0.99949200000000005</v>
      </c>
      <c r="I264">
        <v>0</v>
      </c>
    </row>
    <row r="265" spans="1:9" x14ac:dyDescent="0.25">
      <c r="A265" t="s">
        <v>100</v>
      </c>
      <c r="B265">
        <v>878.02</v>
      </c>
      <c r="C265">
        <v>873.53800000000001</v>
      </c>
      <c r="D265">
        <v>849.28899999999999</v>
      </c>
      <c r="E265">
        <v>368.05</v>
      </c>
      <c r="F265">
        <v>159.54300000000001</v>
      </c>
      <c r="G265">
        <v>1.2301899999999999E-3</v>
      </c>
      <c r="H265">
        <v>0.99970800000000004</v>
      </c>
      <c r="I265">
        <v>0</v>
      </c>
    </row>
    <row r="266" spans="1:9" x14ac:dyDescent="0.25">
      <c r="A266" t="s">
        <v>100</v>
      </c>
      <c r="B266">
        <v>876.80499999999995</v>
      </c>
      <c r="C266">
        <v>872.31600000000003</v>
      </c>
      <c r="D266">
        <v>848.18499999999995</v>
      </c>
      <c r="E266">
        <v>366.99200000000002</v>
      </c>
      <c r="F266">
        <v>158.81899999999999</v>
      </c>
      <c r="G266">
        <v>1.2300499999999999E-3</v>
      </c>
      <c r="H266">
        <v>0.99982400000000005</v>
      </c>
      <c r="I266">
        <v>0</v>
      </c>
    </row>
    <row r="267" spans="1:9" x14ac:dyDescent="0.25">
      <c r="A267" t="s">
        <v>100</v>
      </c>
      <c r="B267">
        <v>877.83299999999997</v>
      </c>
      <c r="C267">
        <v>873.34400000000005</v>
      </c>
      <c r="D267">
        <v>849.25300000000004</v>
      </c>
      <c r="E267">
        <v>368.05200000000002</v>
      </c>
      <c r="F267">
        <v>159.55600000000001</v>
      </c>
      <c r="G267">
        <v>1.2300799999999999E-3</v>
      </c>
      <c r="H267">
        <v>0.99954399999999999</v>
      </c>
      <c r="I267">
        <v>0</v>
      </c>
    </row>
    <row r="268" spans="1:9" x14ac:dyDescent="0.25">
      <c r="A268" t="s">
        <v>100</v>
      </c>
      <c r="B268">
        <v>876</v>
      </c>
      <c r="C268">
        <v>871.572</v>
      </c>
      <c r="D268">
        <v>848.10799999999995</v>
      </c>
      <c r="E268">
        <v>367.036</v>
      </c>
      <c r="F268">
        <v>158.863</v>
      </c>
      <c r="G268">
        <v>1.2300900000000001E-3</v>
      </c>
      <c r="H268">
        <v>0.99933499999999997</v>
      </c>
      <c r="I268">
        <v>0</v>
      </c>
    </row>
    <row r="269" spans="1:9" x14ac:dyDescent="0.25">
      <c r="A269" t="s">
        <v>100</v>
      </c>
      <c r="B269">
        <v>2417.39</v>
      </c>
      <c r="C269">
        <v>872.70299999999997</v>
      </c>
      <c r="D269">
        <v>849.15200000000004</v>
      </c>
      <c r="E269">
        <v>368.084</v>
      </c>
      <c r="F269">
        <v>159.55199999999999</v>
      </c>
      <c r="G269">
        <v>1.2300499999999999E-3</v>
      </c>
      <c r="H269">
        <v>0.998803</v>
      </c>
      <c r="I269">
        <v>0</v>
      </c>
    </row>
    <row r="270" spans="1:9" x14ac:dyDescent="0.25">
      <c r="A270" t="s">
        <v>100</v>
      </c>
      <c r="B270">
        <v>1225.79</v>
      </c>
      <c r="C270">
        <v>871.93399999999997</v>
      </c>
      <c r="D270">
        <v>848.14300000000003</v>
      </c>
      <c r="E270">
        <v>367.03</v>
      </c>
      <c r="F270">
        <v>158.83699999999999</v>
      </c>
      <c r="G270">
        <v>1.23007E-3</v>
      </c>
      <c r="H270">
        <v>0.99984499999999998</v>
      </c>
      <c r="I270">
        <v>0</v>
      </c>
    </row>
    <row r="271" spans="1:9" x14ac:dyDescent="0.25">
      <c r="A271" t="s">
        <v>100</v>
      </c>
      <c r="B271">
        <v>1135.49</v>
      </c>
      <c r="C271">
        <v>872.41099999999994</v>
      </c>
      <c r="D271">
        <v>848.22699999999998</v>
      </c>
      <c r="E271">
        <v>367.02600000000001</v>
      </c>
      <c r="F271">
        <v>158.84700000000001</v>
      </c>
      <c r="G271">
        <v>1.2300499999999999E-3</v>
      </c>
      <c r="H271">
        <v>0.99998399999999998</v>
      </c>
      <c r="I271">
        <v>0</v>
      </c>
    </row>
    <row r="272" spans="1:9" x14ac:dyDescent="0.25">
      <c r="A272" t="s">
        <v>100</v>
      </c>
      <c r="B272">
        <v>877.89599999999996</v>
      </c>
      <c r="C272">
        <v>873.40899999999999</v>
      </c>
      <c r="D272">
        <v>849.33799999999997</v>
      </c>
      <c r="E272">
        <v>368.11799999999999</v>
      </c>
      <c r="F272">
        <v>159.61099999999999</v>
      </c>
      <c r="G272">
        <v>1.2300499999999999E-3</v>
      </c>
      <c r="H272">
        <v>0.99990900000000005</v>
      </c>
      <c r="I272">
        <v>0</v>
      </c>
    </row>
    <row r="273" spans="1:25" x14ac:dyDescent="0.25">
      <c r="A273" t="s">
        <v>100</v>
      </c>
      <c r="B273">
        <v>876.76099999999997</v>
      </c>
      <c r="C273">
        <v>872.274</v>
      </c>
      <c r="D273">
        <v>848.16300000000001</v>
      </c>
      <c r="E273">
        <v>366.96600000000001</v>
      </c>
      <c r="F273">
        <v>158.78899999999999</v>
      </c>
      <c r="G273">
        <v>1.23007E-3</v>
      </c>
      <c r="H273">
        <v>0.99911300000000003</v>
      </c>
      <c r="I273">
        <v>0</v>
      </c>
    </row>
    <row r="274" spans="1:25" x14ac:dyDescent="0.25">
      <c r="A274" t="s">
        <v>100</v>
      </c>
      <c r="B274">
        <v>877.89</v>
      </c>
      <c r="C274">
        <v>873.39599999999996</v>
      </c>
      <c r="D274">
        <v>849.26700000000005</v>
      </c>
      <c r="E274">
        <v>368.03699999999998</v>
      </c>
      <c r="F274">
        <v>159.53399999999999</v>
      </c>
      <c r="G274">
        <v>1.2300600000000001E-3</v>
      </c>
      <c r="H274">
        <v>0.99996799999999997</v>
      </c>
      <c r="I274">
        <v>0</v>
      </c>
    </row>
    <row r="275" spans="1:25" x14ac:dyDescent="0.25">
      <c r="A275" t="s">
        <v>100</v>
      </c>
      <c r="B275">
        <v>876.75900000000001</v>
      </c>
      <c r="C275">
        <v>872.26700000000005</v>
      </c>
      <c r="D275">
        <v>848.22699999999998</v>
      </c>
      <c r="E275">
        <v>367.041</v>
      </c>
      <c r="F275">
        <v>158.86099999999999</v>
      </c>
      <c r="G275">
        <v>1.2300799999999999E-3</v>
      </c>
      <c r="H275">
        <v>0.99980999999999998</v>
      </c>
      <c r="I275">
        <v>0</v>
      </c>
    </row>
    <row r="276" spans="1:25" x14ac:dyDescent="0.25">
      <c r="A276" t="s">
        <v>100</v>
      </c>
      <c r="B276">
        <v>877.85</v>
      </c>
      <c r="C276">
        <v>873.37300000000005</v>
      </c>
      <c r="D276">
        <v>849.32799999999997</v>
      </c>
      <c r="E276">
        <v>368.09300000000002</v>
      </c>
      <c r="F276">
        <v>159.59299999999999</v>
      </c>
      <c r="G276">
        <v>1.2300499999999999E-3</v>
      </c>
      <c r="H276">
        <v>0.997498</v>
      </c>
      <c r="I276">
        <v>0</v>
      </c>
    </row>
    <row r="277" spans="1:25" x14ac:dyDescent="0.25">
      <c r="A277" t="s">
        <v>100</v>
      </c>
      <c r="B277">
        <v>876.61599999999999</v>
      </c>
      <c r="C277">
        <v>872.12800000000004</v>
      </c>
      <c r="D277">
        <v>848.13099999999997</v>
      </c>
      <c r="E277">
        <v>366.96699999999998</v>
      </c>
      <c r="F277">
        <v>158.81399999999999</v>
      </c>
      <c r="G277">
        <v>1.23007E-3</v>
      </c>
      <c r="H277">
        <v>0.99946699999999999</v>
      </c>
      <c r="I277">
        <v>0</v>
      </c>
    </row>
    <row r="278" spans="1:25" x14ac:dyDescent="0.25">
      <c r="A278" t="s">
        <v>100</v>
      </c>
      <c r="B278">
        <v>1822.67</v>
      </c>
      <c r="C278">
        <v>873.28</v>
      </c>
      <c r="D278">
        <v>849.25300000000004</v>
      </c>
      <c r="E278">
        <v>368.08600000000001</v>
      </c>
      <c r="F278">
        <v>159.595</v>
      </c>
      <c r="G278">
        <v>1.2300600000000001E-3</v>
      </c>
      <c r="H278">
        <v>0.999614</v>
      </c>
      <c r="I278">
        <v>0</v>
      </c>
    </row>
    <row r="279" spans="1:25" x14ac:dyDescent="0.25">
      <c r="A279" t="s">
        <v>100</v>
      </c>
      <c r="B279">
        <v>1896.62</v>
      </c>
      <c r="C279">
        <v>871.726</v>
      </c>
      <c r="D279">
        <v>848.07</v>
      </c>
      <c r="E279">
        <v>366.99</v>
      </c>
      <c r="F279">
        <v>158.83600000000001</v>
      </c>
      <c r="G279">
        <v>1.2300900000000001E-3</v>
      </c>
      <c r="H279">
        <v>0.99858800000000003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1136.46</v>
      </c>
      <c r="C280">
        <v>873.46900000000005</v>
      </c>
      <c r="D280">
        <v>848.35699999999997</v>
      </c>
      <c r="E280">
        <v>367.02199999999999</v>
      </c>
      <c r="F280">
        <v>158.84899999999999</v>
      </c>
      <c r="G280">
        <v>1.2300600000000001E-3</v>
      </c>
      <c r="H280">
        <v>0.99891799999999997</v>
      </c>
      <c r="I280">
        <v>0</v>
      </c>
      <c r="R280">
        <f>AVERAGE(B231:B280)</f>
        <v>1143.4684199999997</v>
      </c>
      <c r="S280">
        <f>AVERAGE(C231:C280)</f>
        <v>872.70811999999989</v>
      </c>
      <c r="U280">
        <f>_xlfn.VAR.P(B231:B280)</f>
        <v>264745.97889460449</v>
      </c>
      <c r="V280">
        <f>_xlfn.VAR.P(C231:C280)</f>
        <v>0.7568217455999996</v>
      </c>
      <c r="X280">
        <f>1.96*SQRT(U280)/50</f>
        <v>20.16976105482177</v>
      </c>
      <c r="Y280">
        <f>1.96*SQRT(V280)/50</f>
        <v>3.4102236981740412E-2</v>
      </c>
    </row>
    <row r="281" spans="1:25" x14ac:dyDescent="0.25">
      <c r="A281" t="s">
        <v>100</v>
      </c>
      <c r="B281">
        <v>57176.026789000003</v>
      </c>
      <c r="C281" t="s">
        <v>36</v>
      </c>
    </row>
    <row r="282" spans="1:25" x14ac:dyDescent="0.25">
      <c r="A282" t="s">
        <v>86</v>
      </c>
      <c r="B282">
        <v>852.68499999999995</v>
      </c>
      <c r="C282">
        <v>848.71199999999999</v>
      </c>
      <c r="D282">
        <v>823.96900000000005</v>
      </c>
      <c r="E282">
        <v>328.58800000000002</v>
      </c>
      <c r="F282">
        <v>120.71299999999999</v>
      </c>
      <c r="G282">
        <v>1.2300499999999999E-3</v>
      </c>
      <c r="H282">
        <v>0.99962799999999996</v>
      </c>
      <c r="I282">
        <v>0</v>
      </c>
    </row>
    <row r="283" spans="1:25" x14ac:dyDescent="0.25">
      <c r="A283" t="s">
        <v>86</v>
      </c>
      <c r="B283">
        <v>850.68499999999995</v>
      </c>
      <c r="C283">
        <v>847.74300000000005</v>
      </c>
      <c r="D283">
        <v>823.28899999999999</v>
      </c>
      <c r="E283">
        <v>325.411</v>
      </c>
      <c r="F283">
        <v>118.03400000000001</v>
      </c>
      <c r="G283">
        <v>1.2300499999999999E-3</v>
      </c>
      <c r="H283">
        <v>0.99990800000000002</v>
      </c>
      <c r="I283">
        <v>0</v>
      </c>
    </row>
    <row r="284" spans="1:25" x14ac:dyDescent="0.25">
      <c r="A284" t="s">
        <v>86</v>
      </c>
      <c r="B284">
        <v>850.92499999999995</v>
      </c>
      <c r="C284">
        <v>847.88099999999997</v>
      </c>
      <c r="D284">
        <v>823.37400000000002</v>
      </c>
      <c r="E284">
        <v>325.42</v>
      </c>
      <c r="F284">
        <v>118.044</v>
      </c>
      <c r="G284">
        <v>1.2301E-3</v>
      </c>
      <c r="H284">
        <v>0.99980100000000005</v>
      </c>
      <c r="I284">
        <v>0</v>
      </c>
    </row>
    <row r="285" spans="1:25" x14ac:dyDescent="0.25">
      <c r="A285" t="s">
        <v>86</v>
      </c>
      <c r="B285">
        <v>850.697</v>
      </c>
      <c r="C285">
        <v>847.79700000000003</v>
      </c>
      <c r="D285">
        <v>823.35</v>
      </c>
      <c r="E285">
        <v>325.43299999999999</v>
      </c>
      <c r="F285">
        <v>118.047</v>
      </c>
      <c r="G285">
        <v>1.2300499999999999E-3</v>
      </c>
      <c r="H285">
        <v>0.99906399999999995</v>
      </c>
      <c r="I285">
        <v>0</v>
      </c>
    </row>
    <row r="286" spans="1:25" x14ac:dyDescent="0.25">
      <c r="A286" t="s">
        <v>86</v>
      </c>
      <c r="B286">
        <v>850.58799999999997</v>
      </c>
      <c r="C286">
        <v>847.68799999999999</v>
      </c>
      <c r="D286">
        <v>823.18299999999999</v>
      </c>
      <c r="E286">
        <v>325.35599999999999</v>
      </c>
      <c r="F286">
        <v>118</v>
      </c>
      <c r="G286">
        <v>1.2300600000000001E-3</v>
      </c>
      <c r="H286">
        <v>0.99965599999999999</v>
      </c>
      <c r="I286">
        <v>0</v>
      </c>
    </row>
    <row r="287" spans="1:25" x14ac:dyDescent="0.25">
      <c r="A287" t="s">
        <v>86</v>
      </c>
      <c r="B287">
        <v>849.596</v>
      </c>
      <c r="C287">
        <v>846.69500000000005</v>
      </c>
      <c r="D287">
        <v>823.14300000000003</v>
      </c>
      <c r="E287">
        <v>325.41800000000001</v>
      </c>
      <c r="F287">
        <v>118.053</v>
      </c>
      <c r="G287">
        <v>1.2300499999999999E-3</v>
      </c>
      <c r="H287">
        <v>0.99931899999999996</v>
      </c>
      <c r="I287">
        <v>0</v>
      </c>
    </row>
    <row r="288" spans="1:25" x14ac:dyDescent="0.25">
      <c r="A288" t="s">
        <v>86</v>
      </c>
      <c r="B288">
        <v>1319.39</v>
      </c>
      <c r="C288">
        <v>846.553</v>
      </c>
      <c r="D288">
        <v>823.19600000000003</v>
      </c>
      <c r="E288">
        <v>325.38400000000001</v>
      </c>
      <c r="F288">
        <v>118.03</v>
      </c>
      <c r="G288">
        <v>1.2300499999999999E-3</v>
      </c>
      <c r="H288">
        <v>0.99983299999999997</v>
      </c>
      <c r="I288">
        <v>0</v>
      </c>
    </row>
    <row r="289" spans="1:9" x14ac:dyDescent="0.25">
      <c r="A289" t="s">
        <v>86</v>
      </c>
      <c r="B289">
        <v>1187.6500000000001</v>
      </c>
      <c r="C289">
        <v>847.74099999999999</v>
      </c>
      <c r="D289">
        <v>823.83900000000006</v>
      </c>
      <c r="E289">
        <v>325.44799999999998</v>
      </c>
      <c r="F289">
        <v>118.072</v>
      </c>
      <c r="G289">
        <v>1.2300600000000001E-3</v>
      </c>
      <c r="H289">
        <v>0.99995100000000003</v>
      </c>
      <c r="I289">
        <v>0</v>
      </c>
    </row>
    <row r="290" spans="1:9" x14ac:dyDescent="0.25">
      <c r="A290" t="s">
        <v>86</v>
      </c>
      <c r="B290">
        <v>1076.67</v>
      </c>
      <c r="C290">
        <v>847.37099999999998</v>
      </c>
      <c r="D290">
        <v>823.25400000000002</v>
      </c>
      <c r="E290">
        <v>325.40300000000002</v>
      </c>
      <c r="F290">
        <v>118.02200000000001</v>
      </c>
      <c r="G290">
        <v>1.2300499999999999E-3</v>
      </c>
      <c r="H290">
        <v>0.99964200000000003</v>
      </c>
      <c r="I290">
        <v>0</v>
      </c>
    </row>
    <row r="291" spans="1:9" x14ac:dyDescent="0.25">
      <c r="A291" t="s">
        <v>86</v>
      </c>
      <c r="B291">
        <v>870.78899999999999</v>
      </c>
      <c r="C291">
        <v>847.577</v>
      </c>
      <c r="D291">
        <v>823.29899999999998</v>
      </c>
      <c r="E291">
        <v>325.45299999999997</v>
      </c>
      <c r="F291">
        <v>118.063</v>
      </c>
      <c r="G291">
        <v>1.2300499999999999E-3</v>
      </c>
      <c r="H291">
        <v>0.99913399999999997</v>
      </c>
      <c r="I291">
        <v>0</v>
      </c>
    </row>
    <row r="292" spans="1:9" x14ac:dyDescent="0.25">
      <c r="A292" t="s">
        <v>86</v>
      </c>
      <c r="B292">
        <v>851.83500000000004</v>
      </c>
      <c r="C292">
        <v>848.63400000000001</v>
      </c>
      <c r="D292">
        <v>823.505</v>
      </c>
      <c r="E292">
        <v>325.44099999999997</v>
      </c>
      <c r="F292">
        <v>118.08199999999999</v>
      </c>
      <c r="G292">
        <v>1.2300499999999999E-3</v>
      </c>
      <c r="H292">
        <v>0.99892899999999996</v>
      </c>
      <c r="I292">
        <v>0</v>
      </c>
    </row>
    <row r="293" spans="1:9" x14ac:dyDescent="0.25">
      <c r="A293" t="s">
        <v>86</v>
      </c>
      <c r="B293">
        <v>851.33600000000001</v>
      </c>
      <c r="C293">
        <v>848.15599999999995</v>
      </c>
      <c r="D293">
        <v>823.43499999999995</v>
      </c>
      <c r="E293">
        <v>325.42200000000003</v>
      </c>
      <c r="F293">
        <v>118.04600000000001</v>
      </c>
      <c r="G293">
        <v>1.2300499999999999E-3</v>
      </c>
      <c r="H293">
        <v>0.99932900000000002</v>
      </c>
      <c r="I293">
        <v>0</v>
      </c>
    </row>
    <row r="294" spans="1:9" x14ac:dyDescent="0.25">
      <c r="A294" t="s">
        <v>86</v>
      </c>
      <c r="B294">
        <v>850.86</v>
      </c>
      <c r="C294">
        <v>847.96</v>
      </c>
      <c r="D294">
        <v>823.39200000000005</v>
      </c>
      <c r="E294">
        <v>325.50200000000001</v>
      </c>
      <c r="F294">
        <v>118.101</v>
      </c>
      <c r="G294">
        <v>1.23007E-3</v>
      </c>
      <c r="H294">
        <v>0.99798500000000001</v>
      </c>
      <c r="I294">
        <v>0</v>
      </c>
    </row>
    <row r="295" spans="1:9" x14ac:dyDescent="0.25">
      <c r="A295" t="s">
        <v>86</v>
      </c>
      <c r="B295">
        <v>850.66099999999994</v>
      </c>
      <c r="C295">
        <v>847.75699999999995</v>
      </c>
      <c r="D295">
        <v>823.32799999999997</v>
      </c>
      <c r="E295">
        <v>325.47500000000002</v>
      </c>
      <c r="F295">
        <v>118.08499999999999</v>
      </c>
      <c r="G295">
        <v>1.2300499999999999E-3</v>
      </c>
      <c r="H295">
        <v>0.99942900000000001</v>
      </c>
      <c r="I295">
        <v>0</v>
      </c>
    </row>
    <row r="296" spans="1:9" x14ac:dyDescent="0.25">
      <c r="A296" t="s">
        <v>86</v>
      </c>
      <c r="B296">
        <v>850.87</v>
      </c>
      <c r="C296">
        <v>847.947</v>
      </c>
      <c r="D296">
        <v>823.38199999999995</v>
      </c>
      <c r="E296">
        <v>325.44400000000002</v>
      </c>
      <c r="F296">
        <v>118.069</v>
      </c>
      <c r="G296">
        <v>1.2300499999999999E-3</v>
      </c>
      <c r="H296">
        <v>0.999857</v>
      </c>
      <c r="I296">
        <v>0</v>
      </c>
    </row>
    <row r="297" spans="1:9" x14ac:dyDescent="0.25">
      <c r="A297" t="s">
        <v>86</v>
      </c>
      <c r="B297">
        <v>850.71400000000006</v>
      </c>
      <c r="C297">
        <v>847.803</v>
      </c>
      <c r="D297">
        <v>823.274</v>
      </c>
      <c r="E297">
        <v>325.41500000000002</v>
      </c>
      <c r="F297">
        <v>118.02800000000001</v>
      </c>
      <c r="G297">
        <v>1.2300600000000001E-3</v>
      </c>
      <c r="H297">
        <v>0.99995599999999996</v>
      </c>
      <c r="I297">
        <v>0</v>
      </c>
    </row>
    <row r="298" spans="1:9" x14ac:dyDescent="0.25">
      <c r="A298" t="s">
        <v>86</v>
      </c>
      <c r="B298">
        <v>1820.01</v>
      </c>
      <c r="C298">
        <v>847.86</v>
      </c>
      <c r="D298">
        <v>823.40800000000002</v>
      </c>
      <c r="E298">
        <v>325.51</v>
      </c>
      <c r="F298">
        <v>118.092</v>
      </c>
      <c r="G298">
        <v>1.2300600000000001E-3</v>
      </c>
      <c r="H298">
        <v>0.999942</v>
      </c>
      <c r="I298">
        <v>0</v>
      </c>
    </row>
    <row r="299" spans="1:9" x14ac:dyDescent="0.25">
      <c r="A299" t="s">
        <v>86</v>
      </c>
      <c r="B299">
        <v>2153.4299999999998</v>
      </c>
      <c r="C299">
        <v>848.51400000000001</v>
      </c>
      <c r="D299">
        <v>823.35500000000002</v>
      </c>
      <c r="E299">
        <v>325.42200000000003</v>
      </c>
      <c r="F299">
        <v>118.059</v>
      </c>
      <c r="G299">
        <v>1.2300600000000001E-3</v>
      </c>
      <c r="H299">
        <v>0.99934199999999995</v>
      </c>
      <c r="I299">
        <v>0</v>
      </c>
    </row>
    <row r="300" spans="1:9" x14ac:dyDescent="0.25">
      <c r="A300" t="s">
        <v>86</v>
      </c>
      <c r="B300">
        <v>1093.6099999999999</v>
      </c>
      <c r="C300">
        <v>848.13099999999997</v>
      </c>
      <c r="D300">
        <v>823.42</v>
      </c>
      <c r="E300">
        <v>325.43</v>
      </c>
      <c r="F300">
        <v>118.051</v>
      </c>
      <c r="G300">
        <v>1.23007E-3</v>
      </c>
      <c r="H300">
        <v>0.99982599999999999</v>
      </c>
      <c r="I300">
        <v>0</v>
      </c>
    </row>
    <row r="301" spans="1:9" x14ac:dyDescent="0.25">
      <c r="A301" t="s">
        <v>86</v>
      </c>
      <c r="B301">
        <v>851.61</v>
      </c>
      <c r="C301">
        <v>848.41300000000001</v>
      </c>
      <c r="D301">
        <v>823.35500000000002</v>
      </c>
      <c r="E301">
        <v>325.42399999999998</v>
      </c>
      <c r="F301">
        <v>118.065</v>
      </c>
      <c r="G301">
        <v>1.2300600000000001E-3</v>
      </c>
      <c r="H301">
        <v>0.99980500000000005</v>
      </c>
      <c r="I301">
        <v>0</v>
      </c>
    </row>
    <row r="302" spans="1:9" x14ac:dyDescent="0.25">
      <c r="A302" t="s">
        <v>86</v>
      </c>
      <c r="B302">
        <v>850.88800000000003</v>
      </c>
      <c r="C302">
        <v>847.851</v>
      </c>
      <c r="D302">
        <v>823.32600000000002</v>
      </c>
      <c r="E302">
        <v>325.40499999999997</v>
      </c>
      <c r="F302">
        <v>118.038</v>
      </c>
      <c r="G302">
        <v>1.2300499999999999E-3</v>
      </c>
      <c r="H302">
        <v>0.99882099999999996</v>
      </c>
      <c r="I302">
        <v>0</v>
      </c>
    </row>
    <row r="303" spans="1:9" x14ac:dyDescent="0.25">
      <c r="A303" t="s">
        <v>86</v>
      </c>
      <c r="B303">
        <v>850.346</v>
      </c>
      <c r="C303">
        <v>847.39400000000001</v>
      </c>
      <c r="D303">
        <v>823.31600000000003</v>
      </c>
      <c r="E303">
        <v>325.45600000000002</v>
      </c>
      <c r="F303">
        <v>118.089</v>
      </c>
      <c r="G303">
        <v>1.2300499999999999E-3</v>
      </c>
      <c r="H303">
        <v>0.99912299999999998</v>
      </c>
      <c r="I303">
        <v>0</v>
      </c>
    </row>
    <row r="304" spans="1:9" x14ac:dyDescent="0.25">
      <c r="A304" t="s">
        <v>86</v>
      </c>
      <c r="B304">
        <v>849.71400000000006</v>
      </c>
      <c r="C304">
        <v>847.01</v>
      </c>
      <c r="D304">
        <v>823.28099999999995</v>
      </c>
      <c r="E304">
        <v>325.41300000000001</v>
      </c>
      <c r="F304">
        <v>118.032</v>
      </c>
      <c r="G304">
        <v>1.2300499999999999E-3</v>
      </c>
      <c r="H304">
        <v>0.99982700000000002</v>
      </c>
      <c r="I304">
        <v>0</v>
      </c>
    </row>
    <row r="305" spans="1:9" x14ac:dyDescent="0.25">
      <c r="A305" t="s">
        <v>86</v>
      </c>
      <c r="B305">
        <v>849.61300000000006</v>
      </c>
      <c r="C305">
        <v>846.96299999999997</v>
      </c>
      <c r="D305">
        <v>823.26900000000001</v>
      </c>
      <c r="E305">
        <v>325.40600000000001</v>
      </c>
      <c r="F305">
        <v>118.062</v>
      </c>
      <c r="G305">
        <v>1.23007E-3</v>
      </c>
      <c r="H305">
        <v>0.99944699999999997</v>
      </c>
      <c r="I305">
        <v>0</v>
      </c>
    </row>
    <row r="306" spans="1:9" x14ac:dyDescent="0.25">
      <c r="A306" t="s">
        <v>86</v>
      </c>
      <c r="B306">
        <v>849.22699999999998</v>
      </c>
      <c r="C306">
        <v>846.58699999999999</v>
      </c>
      <c r="D306">
        <v>823.17200000000003</v>
      </c>
      <c r="E306">
        <v>325.464</v>
      </c>
      <c r="F306">
        <v>118.09399999999999</v>
      </c>
      <c r="G306">
        <v>1.2301E-3</v>
      </c>
      <c r="H306">
        <v>0.99958599999999997</v>
      </c>
      <c r="I306">
        <v>0</v>
      </c>
    </row>
    <row r="307" spans="1:9" x14ac:dyDescent="0.25">
      <c r="A307" t="s">
        <v>86</v>
      </c>
      <c r="B307">
        <v>1564.5</v>
      </c>
      <c r="C307">
        <v>846.31399999999996</v>
      </c>
      <c r="D307">
        <v>823.10299999999995</v>
      </c>
      <c r="E307">
        <v>325.43200000000002</v>
      </c>
      <c r="F307">
        <v>118.06399999999999</v>
      </c>
      <c r="G307">
        <v>1.23007E-3</v>
      </c>
      <c r="H307">
        <v>0.99994300000000003</v>
      </c>
      <c r="I307">
        <v>0</v>
      </c>
    </row>
    <row r="308" spans="1:9" x14ac:dyDescent="0.25">
      <c r="A308" t="s">
        <v>86</v>
      </c>
      <c r="B308">
        <v>1174.3900000000001</v>
      </c>
      <c r="C308">
        <v>847.88099999999997</v>
      </c>
      <c r="D308">
        <v>823.99599999999998</v>
      </c>
      <c r="E308">
        <v>325.79300000000001</v>
      </c>
      <c r="F308">
        <v>118.42</v>
      </c>
      <c r="G308">
        <v>1.2300600000000001E-3</v>
      </c>
      <c r="H308">
        <v>0.99971100000000002</v>
      </c>
      <c r="I308">
        <v>0</v>
      </c>
    </row>
    <row r="309" spans="1:9" x14ac:dyDescent="0.25">
      <c r="A309" t="s">
        <v>86</v>
      </c>
      <c r="B309">
        <v>858.428</v>
      </c>
      <c r="C309">
        <v>847.01599999999996</v>
      </c>
      <c r="D309">
        <v>823.26599999999996</v>
      </c>
      <c r="E309">
        <v>325.41800000000001</v>
      </c>
      <c r="F309">
        <v>118.048</v>
      </c>
      <c r="G309">
        <v>1.23011E-3</v>
      </c>
      <c r="H309">
        <v>0.99971900000000002</v>
      </c>
      <c r="I309">
        <v>0</v>
      </c>
    </row>
    <row r="310" spans="1:9" x14ac:dyDescent="0.25">
      <c r="A310" t="s">
        <v>86</v>
      </c>
      <c r="B310">
        <v>1045.74</v>
      </c>
      <c r="C310">
        <v>846.61599999999999</v>
      </c>
      <c r="D310">
        <v>823.12599999999998</v>
      </c>
      <c r="E310">
        <v>325.43799999999999</v>
      </c>
      <c r="F310">
        <v>118.07599999999999</v>
      </c>
      <c r="G310">
        <v>1.2300600000000001E-3</v>
      </c>
      <c r="H310">
        <v>0.99996600000000002</v>
      </c>
      <c r="I310">
        <v>0</v>
      </c>
    </row>
    <row r="311" spans="1:9" x14ac:dyDescent="0.25">
      <c r="A311" t="s">
        <v>86</v>
      </c>
      <c r="B311">
        <v>871.63199999999995</v>
      </c>
      <c r="C311">
        <v>848.54899999999998</v>
      </c>
      <c r="D311">
        <v>823.49699999999996</v>
      </c>
      <c r="E311">
        <v>325.43</v>
      </c>
      <c r="F311">
        <v>118.06</v>
      </c>
      <c r="G311">
        <v>1.2300499999999999E-3</v>
      </c>
      <c r="H311">
        <v>0.99957399999999996</v>
      </c>
      <c r="I311">
        <v>0</v>
      </c>
    </row>
    <row r="312" spans="1:9" x14ac:dyDescent="0.25">
      <c r="A312" t="s">
        <v>86</v>
      </c>
      <c r="B312">
        <v>851.57799999999997</v>
      </c>
      <c r="C312">
        <v>848.38199999999995</v>
      </c>
      <c r="D312">
        <v>823.49699999999996</v>
      </c>
      <c r="E312">
        <v>325.41899999999998</v>
      </c>
      <c r="F312">
        <v>118.066</v>
      </c>
      <c r="G312">
        <v>1.2300600000000001E-3</v>
      </c>
      <c r="H312">
        <v>0.99991399999999997</v>
      </c>
      <c r="I312">
        <v>0</v>
      </c>
    </row>
    <row r="313" spans="1:9" x14ac:dyDescent="0.25">
      <c r="A313" t="s">
        <v>86</v>
      </c>
      <c r="B313">
        <v>850.85</v>
      </c>
      <c r="C313">
        <v>847.80399999999997</v>
      </c>
      <c r="D313">
        <v>823.33199999999999</v>
      </c>
      <c r="E313">
        <v>325.46499999999997</v>
      </c>
      <c r="F313">
        <v>118.08</v>
      </c>
      <c r="G313">
        <v>1.2300600000000001E-3</v>
      </c>
      <c r="H313">
        <v>0.99953899999999996</v>
      </c>
      <c r="I313">
        <v>0</v>
      </c>
    </row>
    <row r="314" spans="1:9" x14ac:dyDescent="0.25">
      <c r="A314" t="s">
        <v>86</v>
      </c>
      <c r="B314">
        <v>850.72</v>
      </c>
      <c r="C314">
        <v>847.81299999999999</v>
      </c>
      <c r="D314">
        <v>823.30799999999999</v>
      </c>
      <c r="E314">
        <v>325.39699999999999</v>
      </c>
      <c r="F314">
        <v>118.04900000000001</v>
      </c>
      <c r="G314">
        <v>1.2300499999999999E-3</v>
      </c>
      <c r="H314">
        <v>0.99984499999999998</v>
      </c>
      <c r="I314">
        <v>0</v>
      </c>
    </row>
    <row r="315" spans="1:9" x14ac:dyDescent="0.25">
      <c r="A315" t="s">
        <v>86</v>
      </c>
      <c r="B315">
        <v>850.702</v>
      </c>
      <c r="C315">
        <v>847.79499999999996</v>
      </c>
      <c r="D315">
        <v>823.35599999999999</v>
      </c>
      <c r="E315">
        <v>325.44900000000001</v>
      </c>
      <c r="F315">
        <v>118.08799999999999</v>
      </c>
      <c r="G315">
        <v>1.2300499999999999E-3</v>
      </c>
      <c r="H315">
        <v>0.99893600000000005</v>
      </c>
      <c r="I315">
        <v>0</v>
      </c>
    </row>
    <row r="316" spans="1:9" x14ac:dyDescent="0.25">
      <c r="A316" t="s">
        <v>86</v>
      </c>
      <c r="B316">
        <v>850.721</v>
      </c>
      <c r="C316">
        <v>847.82799999999997</v>
      </c>
      <c r="D316">
        <v>823.36</v>
      </c>
      <c r="E316">
        <v>325.38600000000002</v>
      </c>
      <c r="F316">
        <v>118.027</v>
      </c>
      <c r="G316">
        <v>1.2300499999999999E-3</v>
      </c>
      <c r="H316">
        <v>0.99980899999999995</v>
      </c>
      <c r="I316">
        <v>0</v>
      </c>
    </row>
    <row r="317" spans="1:9" x14ac:dyDescent="0.25">
      <c r="A317" t="s">
        <v>86</v>
      </c>
      <c r="B317">
        <v>1743.31</v>
      </c>
      <c r="C317">
        <v>847.745</v>
      </c>
      <c r="D317">
        <v>823.32100000000003</v>
      </c>
      <c r="E317">
        <v>325.39499999999998</v>
      </c>
      <c r="F317">
        <v>118.053</v>
      </c>
      <c r="G317">
        <v>1.2300499999999999E-3</v>
      </c>
      <c r="H317">
        <v>0.99933499999999997</v>
      </c>
      <c r="I317">
        <v>0</v>
      </c>
    </row>
    <row r="318" spans="1:9" x14ac:dyDescent="0.25">
      <c r="A318" t="s">
        <v>86</v>
      </c>
      <c r="B318">
        <v>1437.83</v>
      </c>
      <c r="C318">
        <v>847.98699999999997</v>
      </c>
      <c r="D318">
        <v>824.12699999999995</v>
      </c>
      <c r="E318">
        <v>325.77999999999997</v>
      </c>
      <c r="F318">
        <v>118.398</v>
      </c>
      <c r="G318">
        <v>1.2300799999999999E-3</v>
      </c>
      <c r="H318">
        <v>0.999699</v>
      </c>
      <c r="I318">
        <v>0</v>
      </c>
    </row>
    <row r="319" spans="1:9" x14ac:dyDescent="0.25">
      <c r="A319" t="s">
        <v>86</v>
      </c>
      <c r="B319">
        <v>977.47</v>
      </c>
      <c r="C319">
        <v>846.452</v>
      </c>
      <c r="D319">
        <v>823.20500000000004</v>
      </c>
      <c r="E319">
        <v>325.44299999999998</v>
      </c>
      <c r="F319">
        <v>118.05800000000001</v>
      </c>
      <c r="G319">
        <v>1.2300499999999999E-3</v>
      </c>
      <c r="H319">
        <v>0.99894099999999997</v>
      </c>
      <c r="I319">
        <v>0</v>
      </c>
    </row>
    <row r="320" spans="1:9" x14ac:dyDescent="0.25">
      <c r="A320" t="s">
        <v>86</v>
      </c>
      <c r="B320">
        <v>1093.6600000000001</v>
      </c>
      <c r="C320">
        <v>848.22500000000002</v>
      </c>
      <c r="D320">
        <v>823.54100000000005</v>
      </c>
      <c r="E320">
        <v>325.45999999999998</v>
      </c>
      <c r="F320">
        <v>118.1</v>
      </c>
      <c r="G320">
        <v>1.2300499999999999E-3</v>
      </c>
      <c r="H320">
        <v>0.999421</v>
      </c>
      <c r="I320">
        <v>0</v>
      </c>
    </row>
    <row r="321" spans="1:25" x14ac:dyDescent="0.25">
      <c r="A321" t="s">
        <v>86</v>
      </c>
      <c r="B321">
        <v>850.91399999999999</v>
      </c>
      <c r="C321">
        <v>847.86599999999999</v>
      </c>
      <c r="D321">
        <v>823.34500000000003</v>
      </c>
      <c r="E321">
        <v>325.44499999999999</v>
      </c>
      <c r="F321">
        <v>118.101</v>
      </c>
      <c r="G321">
        <v>1.2300600000000001E-3</v>
      </c>
      <c r="H321">
        <v>0.99985599999999997</v>
      </c>
      <c r="I321">
        <v>0</v>
      </c>
    </row>
    <row r="322" spans="1:25" x14ac:dyDescent="0.25">
      <c r="A322" t="s">
        <v>86</v>
      </c>
      <c r="B322">
        <v>850.8</v>
      </c>
      <c r="C322">
        <v>847.89599999999996</v>
      </c>
      <c r="D322">
        <v>823.41700000000003</v>
      </c>
      <c r="E322">
        <v>325.43799999999999</v>
      </c>
      <c r="F322">
        <v>118.066</v>
      </c>
      <c r="G322">
        <v>1.23018E-3</v>
      </c>
      <c r="H322">
        <v>0.99956800000000001</v>
      </c>
      <c r="I322">
        <v>0</v>
      </c>
    </row>
    <row r="323" spans="1:25" x14ac:dyDescent="0.25">
      <c r="A323" t="s">
        <v>86</v>
      </c>
      <c r="B323">
        <v>850.33299999999997</v>
      </c>
      <c r="C323">
        <v>847.43899999999996</v>
      </c>
      <c r="D323">
        <v>823.27700000000004</v>
      </c>
      <c r="E323">
        <v>325.435</v>
      </c>
      <c r="F323">
        <v>118.06699999999999</v>
      </c>
      <c r="G323">
        <v>1.2300499999999999E-3</v>
      </c>
      <c r="H323">
        <v>0.99994000000000005</v>
      </c>
      <c r="I323">
        <v>0</v>
      </c>
    </row>
    <row r="324" spans="1:25" x14ac:dyDescent="0.25">
      <c r="A324" t="s">
        <v>86</v>
      </c>
      <c r="B324">
        <v>850.22199999999998</v>
      </c>
      <c r="C324">
        <v>847.42100000000005</v>
      </c>
      <c r="D324">
        <v>823.37199999999996</v>
      </c>
      <c r="E324">
        <v>325.44600000000003</v>
      </c>
      <c r="F324">
        <v>118.065</v>
      </c>
      <c r="G324">
        <v>1.2300600000000001E-3</v>
      </c>
      <c r="H324">
        <v>0.99898900000000002</v>
      </c>
      <c r="I324">
        <v>0</v>
      </c>
    </row>
    <row r="325" spans="1:25" x14ac:dyDescent="0.25">
      <c r="A325" t="s">
        <v>86</v>
      </c>
      <c r="B325">
        <v>850.18200000000002</v>
      </c>
      <c r="C325">
        <v>847.38800000000003</v>
      </c>
      <c r="D325">
        <v>823.32100000000003</v>
      </c>
      <c r="E325">
        <v>325.44900000000001</v>
      </c>
      <c r="F325">
        <v>118.08</v>
      </c>
      <c r="G325">
        <v>1.2300499999999999E-3</v>
      </c>
      <c r="H325">
        <v>0.99965199999999999</v>
      </c>
      <c r="I325">
        <v>0</v>
      </c>
    </row>
    <row r="326" spans="1:25" x14ac:dyDescent="0.25">
      <c r="A326" t="s">
        <v>86</v>
      </c>
      <c r="B326">
        <v>849.72900000000004</v>
      </c>
      <c r="C326">
        <v>846.94799999999998</v>
      </c>
      <c r="D326">
        <v>823.298</v>
      </c>
      <c r="E326">
        <v>325.41800000000001</v>
      </c>
      <c r="F326">
        <v>118.038</v>
      </c>
      <c r="G326">
        <v>1.2300600000000001E-3</v>
      </c>
      <c r="H326">
        <v>0.99968199999999996</v>
      </c>
      <c r="I326">
        <v>0</v>
      </c>
    </row>
    <row r="327" spans="1:25" x14ac:dyDescent="0.25">
      <c r="A327" t="s">
        <v>86</v>
      </c>
      <c r="B327">
        <v>1397.63</v>
      </c>
      <c r="C327">
        <v>846.64300000000003</v>
      </c>
      <c r="D327">
        <v>823.14200000000005</v>
      </c>
      <c r="E327">
        <v>325.40300000000002</v>
      </c>
      <c r="F327">
        <v>118.03</v>
      </c>
      <c r="G327">
        <v>1.23007E-3</v>
      </c>
      <c r="H327">
        <v>0.99936100000000005</v>
      </c>
      <c r="I327">
        <v>0</v>
      </c>
    </row>
    <row r="328" spans="1:25" x14ac:dyDescent="0.25">
      <c r="A328" t="s">
        <v>86</v>
      </c>
      <c r="B328">
        <v>1171.5899999999999</v>
      </c>
      <c r="C328">
        <v>848.15800000000002</v>
      </c>
      <c r="D328">
        <v>823.98699999999997</v>
      </c>
      <c r="E328">
        <v>325.72899999999998</v>
      </c>
      <c r="F328">
        <v>118.33499999999999</v>
      </c>
      <c r="G328">
        <v>1.23007E-3</v>
      </c>
      <c r="H328">
        <v>0.998977</v>
      </c>
      <c r="I328">
        <v>0</v>
      </c>
    </row>
    <row r="329" spans="1:25" x14ac:dyDescent="0.25">
      <c r="A329" t="s">
        <v>86</v>
      </c>
      <c r="B329">
        <v>858.48599999999999</v>
      </c>
      <c r="C329">
        <v>847.05200000000002</v>
      </c>
      <c r="D329">
        <v>823.27200000000005</v>
      </c>
      <c r="E329">
        <v>325.43400000000003</v>
      </c>
      <c r="F329">
        <v>118.033</v>
      </c>
      <c r="G329">
        <v>1.2300600000000001E-3</v>
      </c>
      <c r="H329">
        <v>0.99905900000000003</v>
      </c>
      <c r="I329">
        <v>0</v>
      </c>
    </row>
    <row r="330" spans="1:25" x14ac:dyDescent="0.25">
      <c r="A330" t="s">
        <v>86</v>
      </c>
      <c r="B330">
        <v>930.45600000000002</v>
      </c>
      <c r="C330">
        <v>846.774</v>
      </c>
      <c r="D330">
        <v>823.26199999999994</v>
      </c>
      <c r="E330">
        <v>325.45499999999998</v>
      </c>
      <c r="F330">
        <v>118.069</v>
      </c>
      <c r="G330">
        <v>1.2300499999999999E-3</v>
      </c>
      <c r="H330">
        <v>0.99982300000000002</v>
      </c>
      <c r="I330">
        <v>0</v>
      </c>
    </row>
    <row r="331" spans="1:25" x14ac:dyDescent="0.25">
      <c r="A331" t="s">
        <v>86</v>
      </c>
      <c r="B331">
        <v>871.88800000000003</v>
      </c>
      <c r="C331">
        <v>848.58799999999997</v>
      </c>
      <c r="D331">
        <v>823.51599999999996</v>
      </c>
      <c r="E331">
        <v>325.44099999999997</v>
      </c>
      <c r="F331">
        <v>118.084</v>
      </c>
      <c r="G331">
        <v>1.2300499999999999E-3</v>
      </c>
      <c r="H331">
        <v>0.99951400000000001</v>
      </c>
      <c r="I331">
        <v>0</v>
      </c>
    </row>
    <row r="332" spans="1:25" x14ac:dyDescent="0.25">
      <c r="A332" t="s">
        <v>86</v>
      </c>
      <c r="B332">
        <v>851.82500000000005</v>
      </c>
      <c r="C332">
        <v>848.62800000000004</v>
      </c>
      <c r="D332">
        <v>823.53599999999994</v>
      </c>
      <c r="E332">
        <v>325.43</v>
      </c>
      <c r="F332">
        <v>118.07</v>
      </c>
      <c r="G332">
        <v>1.2300799999999999E-3</v>
      </c>
      <c r="H332">
        <v>0.99931700000000001</v>
      </c>
      <c r="I332">
        <v>0</v>
      </c>
    </row>
    <row r="333" spans="1:25" x14ac:dyDescent="0.25">
      <c r="A333" t="s">
        <v>86</v>
      </c>
      <c r="B333">
        <v>851.44799999999998</v>
      </c>
      <c r="C333">
        <v>848.26700000000005</v>
      </c>
      <c r="D333">
        <v>823.38499999999999</v>
      </c>
      <c r="E333">
        <v>325.42500000000001</v>
      </c>
      <c r="F333">
        <v>118.057</v>
      </c>
      <c r="G333">
        <v>1.2300499999999999E-3</v>
      </c>
      <c r="H333">
        <v>0.99955499999999997</v>
      </c>
      <c r="I333">
        <v>0</v>
      </c>
    </row>
    <row r="334" spans="1:25" x14ac:dyDescent="0.25">
      <c r="A334" t="s">
        <v>86</v>
      </c>
      <c r="B334">
        <v>850.79700000000003</v>
      </c>
      <c r="C334">
        <v>847.89300000000003</v>
      </c>
      <c r="D334">
        <v>823.41399999999999</v>
      </c>
      <c r="E334">
        <v>325.45299999999997</v>
      </c>
      <c r="F334">
        <v>118.08799999999999</v>
      </c>
      <c r="G334">
        <v>1.2300499999999999E-3</v>
      </c>
      <c r="H334">
        <v>0.99994499999999997</v>
      </c>
      <c r="I334">
        <v>0</v>
      </c>
    </row>
    <row r="335" spans="1:25" x14ac:dyDescent="0.25">
      <c r="A335" t="s">
        <v>86</v>
      </c>
      <c r="B335">
        <v>850.71699999999998</v>
      </c>
      <c r="C335">
        <v>847.80100000000004</v>
      </c>
      <c r="D335">
        <v>823.303</v>
      </c>
      <c r="E335">
        <v>325.43299999999999</v>
      </c>
      <c r="F335">
        <v>118.07599999999999</v>
      </c>
      <c r="G335">
        <v>1.23007E-3</v>
      </c>
      <c r="H335">
        <v>0.999668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850.75199999999995</v>
      </c>
      <c r="C336">
        <v>847.84699999999998</v>
      </c>
      <c r="D336">
        <v>823.38099999999997</v>
      </c>
      <c r="E336">
        <v>325.39999999999998</v>
      </c>
      <c r="F336">
        <v>118.03400000000001</v>
      </c>
      <c r="G336">
        <v>1.23007E-3</v>
      </c>
      <c r="H336">
        <v>0.99841500000000005</v>
      </c>
      <c r="I336">
        <v>0</v>
      </c>
      <c r="R336">
        <f>AVERAGE(B287:B336)</f>
        <v>1003.7623799999998</v>
      </c>
      <c r="S336">
        <f>AVERAGE(C287:C336)</f>
        <v>847.63865999999985</v>
      </c>
      <c r="U336">
        <f>_xlfn.VAR.P(B287:B336)</f>
        <v>83746.482386875723</v>
      </c>
      <c r="V336">
        <f>_xlfn.VAR.P(C287:C336)</f>
        <v>0.39021354440000044</v>
      </c>
      <c r="X336">
        <f>1.96*SQRT(U336)/50</f>
        <v>11.344081923847725</v>
      </c>
      <c r="Y336">
        <f>1.96*SQRT(V336)/50</f>
        <v>2.4487093352760687E-2</v>
      </c>
    </row>
    <row r="337" spans="1:9" x14ac:dyDescent="0.25">
      <c r="A337" t="s">
        <v>86</v>
      </c>
      <c r="B337">
        <v>50190.927947999997</v>
      </c>
      <c r="C337" t="s">
        <v>36</v>
      </c>
    </row>
    <row r="338" spans="1:9" x14ac:dyDescent="0.25">
      <c r="A338" t="s">
        <v>101</v>
      </c>
      <c r="B338">
        <v>380.18400000000003</v>
      </c>
      <c r="C338">
        <v>376.36</v>
      </c>
      <c r="D338">
        <v>356.113</v>
      </c>
      <c r="E338">
        <v>275.745</v>
      </c>
      <c r="F338">
        <v>30.856200000000001</v>
      </c>
      <c r="G338">
        <v>1.2300499999999999E-3</v>
      </c>
      <c r="H338">
        <v>0.99969399999999997</v>
      </c>
      <c r="I338">
        <v>0</v>
      </c>
    </row>
    <row r="339" spans="1:9" x14ac:dyDescent="0.25">
      <c r="A339" t="s">
        <v>101</v>
      </c>
      <c r="B339">
        <v>381.13799999999998</v>
      </c>
      <c r="C339">
        <v>376.65499999999997</v>
      </c>
      <c r="D339">
        <v>356.43400000000003</v>
      </c>
      <c r="E339">
        <v>276.07400000000001</v>
      </c>
      <c r="F339">
        <v>30.930199999999999</v>
      </c>
      <c r="G339">
        <v>1.2300499999999999E-3</v>
      </c>
      <c r="H339">
        <v>0.99914700000000001</v>
      </c>
      <c r="I339">
        <v>0</v>
      </c>
    </row>
    <row r="340" spans="1:9" x14ac:dyDescent="0.25">
      <c r="A340" t="s">
        <v>101</v>
      </c>
      <c r="B340">
        <v>1824.38</v>
      </c>
      <c r="C340">
        <v>376.07</v>
      </c>
      <c r="D340">
        <v>355.72399999999999</v>
      </c>
      <c r="E340">
        <v>275.31700000000001</v>
      </c>
      <c r="F340">
        <v>30.5382</v>
      </c>
      <c r="G340">
        <v>1.2300499999999999E-3</v>
      </c>
      <c r="H340">
        <v>0.99979600000000002</v>
      </c>
      <c r="I340">
        <v>0</v>
      </c>
    </row>
    <row r="341" spans="1:9" x14ac:dyDescent="0.25">
      <c r="A341" t="s">
        <v>101</v>
      </c>
      <c r="B341">
        <v>1013.89</v>
      </c>
      <c r="C341">
        <v>402.05599999999998</v>
      </c>
      <c r="D341">
        <v>380.26400000000001</v>
      </c>
      <c r="E341">
        <v>282.68599999999998</v>
      </c>
      <c r="F341">
        <v>36.7395</v>
      </c>
      <c r="G341">
        <v>1.2300499999999999E-3</v>
      </c>
      <c r="H341">
        <v>0.99976299999999996</v>
      </c>
      <c r="I341">
        <v>0</v>
      </c>
    </row>
    <row r="342" spans="1:9" x14ac:dyDescent="0.25">
      <c r="A342" t="s">
        <v>101</v>
      </c>
      <c r="B342">
        <v>754.4</v>
      </c>
      <c r="C342">
        <v>356.97</v>
      </c>
      <c r="D342">
        <v>337.392</v>
      </c>
      <c r="E342">
        <v>269.685</v>
      </c>
      <c r="F342">
        <v>26.1678</v>
      </c>
      <c r="G342">
        <v>1.2301E-3</v>
      </c>
      <c r="H342">
        <v>0.99971100000000002</v>
      </c>
      <c r="I342">
        <v>0</v>
      </c>
    </row>
    <row r="343" spans="1:9" x14ac:dyDescent="0.25">
      <c r="A343" t="s">
        <v>101</v>
      </c>
      <c r="B343">
        <v>669.50099999999998</v>
      </c>
      <c r="C343">
        <v>402.97800000000001</v>
      </c>
      <c r="D343">
        <v>382.97899999999998</v>
      </c>
      <c r="E343">
        <v>284.64100000000002</v>
      </c>
      <c r="F343">
        <v>37.671399999999998</v>
      </c>
      <c r="G343">
        <v>1.2300600000000001E-3</v>
      </c>
      <c r="H343">
        <v>0.999448</v>
      </c>
      <c r="I343">
        <v>0</v>
      </c>
    </row>
    <row r="344" spans="1:9" x14ac:dyDescent="0.25">
      <c r="A344" t="s">
        <v>101</v>
      </c>
      <c r="B344">
        <v>369.69900000000001</v>
      </c>
      <c r="C344">
        <v>365.24700000000001</v>
      </c>
      <c r="D344">
        <v>346.69499999999999</v>
      </c>
      <c r="E344">
        <v>273.46100000000001</v>
      </c>
      <c r="F344">
        <v>28.586200000000002</v>
      </c>
      <c r="G344">
        <v>1.2300499999999999E-3</v>
      </c>
      <c r="H344">
        <v>0.99990400000000002</v>
      </c>
      <c r="I344">
        <v>0</v>
      </c>
    </row>
    <row r="345" spans="1:9" x14ac:dyDescent="0.25">
      <c r="A345" t="s">
        <v>101</v>
      </c>
      <c r="B345">
        <v>369.35199999999998</v>
      </c>
      <c r="C345">
        <v>364.87799999999999</v>
      </c>
      <c r="D345">
        <v>346.30099999999999</v>
      </c>
      <c r="E345">
        <v>273.04000000000002</v>
      </c>
      <c r="F345">
        <v>28.525099999999998</v>
      </c>
      <c r="G345">
        <v>1.2300499999999999E-3</v>
      </c>
      <c r="H345">
        <v>0.99939500000000003</v>
      </c>
      <c r="I345">
        <v>0</v>
      </c>
    </row>
    <row r="346" spans="1:9" x14ac:dyDescent="0.25">
      <c r="A346" t="s">
        <v>101</v>
      </c>
      <c r="B346">
        <v>369.75700000000001</v>
      </c>
      <c r="C346">
        <v>365.279</v>
      </c>
      <c r="D346">
        <v>346.714</v>
      </c>
      <c r="E346">
        <v>273.51400000000001</v>
      </c>
      <c r="F346">
        <v>28.579000000000001</v>
      </c>
      <c r="G346">
        <v>1.2300499999999999E-3</v>
      </c>
      <c r="H346">
        <v>0.99936499999999995</v>
      </c>
      <c r="I346">
        <v>0</v>
      </c>
    </row>
    <row r="347" spans="1:9" x14ac:dyDescent="0.25">
      <c r="A347" t="s">
        <v>101</v>
      </c>
      <c r="B347">
        <v>363.565</v>
      </c>
      <c r="C347">
        <v>359.12099999999998</v>
      </c>
      <c r="D347">
        <v>341.16500000000002</v>
      </c>
      <c r="E347">
        <v>271.41500000000002</v>
      </c>
      <c r="F347">
        <v>27.2502</v>
      </c>
      <c r="G347">
        <v>1.2300600000000001E-3</v>
      </c>
      <c r="H347">
        <v>0.99927600000000005</v>
      </c>
      <c r="I347">
        <v>0</v>
      </c>
    </row>
    <row r="348" spans="1:9" x14ac:dyDescent="0.25">
      <c r="A348" t="s">
        <v>101</v>
      </c>
      <c r="B348">
        <v>360.08</v>
      </c>
      <c r="C348">
        <v>355.65</v>
      </c>
      <c r="D348">
        <v>338.04</v>
      </c>
      <c r="E348">
        <v>270.67099999999999</v>
      </c>
      <c r="F348">
        <v>26.433299999999999</v>
      </c>
      <c r="G348">
        <v>1.23007E-3</v>
      </c>
      <c r="H348">
        <v>0.99974600000000002</v>
      </c>
      <c r="I348">
        <v>0</v>
      </c>
    </row>
    <row r="349" spans="1:9" x14ac:dyDescent="0.25">
      <c r="A349" t="s">
        <v>101</v>
      </c>
      <c r="B349">
        <v>359.68</v>
      </c>
      <c r="C349">
        <v>355.25</v>
      </c>
      <c r="D349">
        <v>337.63400000000001</v>
      </c>
      <c r="E349">
        <v>270.31599999999997</v>
      </c>
      <c r="F349">
        <v>26.4132</v>
      </c>
      <c r="G349">
        <v>1.2300600000000001E-3</v>
      </c>
      <c r="H349">
        <v>0.99895900000000004</v>
      </c>
      <c r="I349">
        <v>0</v>
      </c>
    </row>
    <row r="350" spans="1:9" x14ac:dyDescent="0.25">
      <c r="A350" t="s">
        <v>101</v>
      </c>
      <c r="B350">
        <v>360.18</v>
      </c>
      <c r="C350">
        <v>355.72300000000001</v>
      </c>
      <c r="D350">
        <v>338.14499999999998</v>
      </c>
      <c r="E350">
        <v>270.82</v>
      </c>
      <c r="F350">
        <v>26.495000000000001</v>
      </c>
      <c r="G350">
        <v>1.2300499999999999E-3</v>
      </c>
      <c r="H350">
        <v>0.99993799999999999</v>
      </c>
      <c r="I350">
        <v>0</v>
      </c>
    </row>
    <row r="351" spans="1:9" x14ac:dyDescent="0.25">
      <c r="A351" t="s">
        <v>101</v>
      </c>
      <c r="B351">
        <v>359.78800000000001</v>
      </c>
      <c r="C351">
        <v>355.36399999999998</v>
      </c>
      <c r="D351">
        <v>337.78</v>
      </c>
      <c r="E351">
        <v>270.42</v>
      </c>
      <c r="F351">
        <v>26.489899999999999</v>
      </c>
      <c r="G351">
        <v>1.2300499999999999E-3</v>
      </c>
      <c r="H351">
        <v>0.99985199999999996</v>
      </c>
      <c r="I351">
        <v>0</v>
      </c>
    </row>
    <row r="352" spans="1:9" x14ac:dyDescent="0.25">
      <c r="A352" t="s">
        <v>101</v>
      </c>
      <c r="B352">
        <v>360.596</v>
      </c>
      <c r="C352">
        <v>356.16199999999998</v>
      </c>
      <c r="D352">
        <v>338.56599999999997</v>
      </c>
      <c r="E352">
        <v>271.09899999999999</v>
      </c>
      <c r="F352">
        <v>26.7746</v>
      </c>
      <c r="G352">
        <v>1.2301E-3</v>
      </c>
      <c r="H352">
        <v>0.99887000000000004</v>
      </c>
      <c r="I352">
        <v>0</v>
      </c>
    </row>
    <row r="353" spans="1:9" x14ac:dyDescent="0.25">
      <c r="A353" t="s">
        <v>101</v>
      </c>
      <c r="B353">
        <v>359.96899999999999</v>
      </c>
      <c r="C353">
        <v>355.53699999999998</v>
      </c>
      <c r="D353">
        <v>337.90699999999998</v>
      </c>
      <c r="E353">
        <v>270.50900000000001</v>
      </c>
      <c r="F353">
        <v>26.606300000000001</v>
      </c>
      <c r="G353">
        <v>1.2300499999999999E-3</v>
      </c>
      <c r="H353">
        <v>0.99971699999999997</v>
      </c>
      <c r="I353">
        <v>0</v>
      </c>
    </row>
    <row r="354" spans="1:9" x14ac:dyDescent="0.25">
      <c r="A354" t="s">
        <v>101</v>
      </c>
      <c r="B354">
        <v>360.053</v>
      </c>
      <c r="C354">
        <v>355.62599999999998</v>
      </c>
      <c r="D354">
        <v>338.036</v>
      </c>
      <c r="E354">
        <v>270.762</v>
      </c>
      <c r="F354">
        <v>26.510400000000001</v>
      </c>
      <c r="G354">
        <v>1.23007E-3</v>
      </c>
      <c r="H354">
        <v>0.99958800000000003</v>
      </c>
      <c r="I354">
        <v>0</v>
      </c>
    </row>
    <row r="355" spans="1:9" x14ac:dyDescent="0.25">
      <c r="A355" t="s">
        <v>101</v>
      </c>
      <c r="B355">
        <v>359.911</v>
      </c>
      <c r="C355">
        <v>355.47500000000002</v>
      </c>
      <c r="D355">
        <v>337.86799999999999</v>
      </c>
      <c r="E355">
        <v>270.47500000000002</v>
      </c>
      <c r="F355">
        <v>26.553899999999999</v>
      </c>
      <c r="G355">
        <v>1.2300600000000001E-3</v>
      </c>
      <c r="H355">
        <v>0.99993500000000002</v>
      </c>
      <c r="I355">
        <v>0</v>
      </c>
    </row>
    <row r="356" spans="1:9" x14ac:dyDescent="0.25">
      <c r="A356" t="s">
        <v>101</v>
      </c>
      <c r="B356">
        <v>360.22300000000001</v>
      </c>
      <c r="C356">
        <v>355.79300000000001</v>
      </c>
      <c r="D356">
        <v>338.202</v>
      </c>
      <c r="E356">
        <v>270.83699999999999</v>
      </c>
      <c r="F356">
        <v>26.589099999999998</v>
      </c>
      <c r="G356">
        <v>1.2300499999999999E-3</v>
      </c>
      <c r="H356">
        <v>0.99982899999999997</v>
      </c>
      <c r="I356">
        <v>0</v>
      </c>
    </row>
    <row r="357" spans="1:9" x14ac:dyDescent="0.25">
      <c r="A357" t="s">
        <v>101</v>
      </c>
      <c r="B357">
        <v>360.00099999999998</v>
      </c>
      <c r="C357">
        <v>355.56700000000001</v>
      </c>
      <c r="D357">
        <v>337.959</v>
      </c>
      <c r="E357">
        <v>270.57799999999997</v>
      </c>
      <c r="F357">
        <v>26.633500000000002</v>
      </c>
      <c r="G357">
        <v>1.2300499999999999E-3</v>
      </c>
      <c r="H357">
        <v>0.99952600000000003</v>
      </c>
      <c r="I357">
        <v>0</v>
      </c>
    </row>
    <row r="358" spans="1:9" x14ac:dyDescent="0.25">
      <c r="A358" t="s">
        <v>101</v>
      </c>
      <c r="B358">
        <v>360.28</v>
      </c>
      <c r="C358">
        <v>355.85</v>
      </c>
      <c r="D358">
        <v>338.24299999999999</v>
      </c>
      <c r="E358">
        <v>270.714</v>
      </c>
      <c r="F358">
        <v>26.405899999999999</v>
      </c>
      <c r="G358">
        <v>1.2300499999999999E-3</v>
      </c>
      <c r="H358">
        <v>0.99984899999999999</v>
      </c>
      <c r="I358">
        <v>0</v>
      </c>
    </row>
    <row r="359" spans="1:9" x14ac:dyDescent="0.25">
      <c r="A359" t="s">
        <v>101</v>
      </c>
      <c r="B359">
        <v>359.83699999999999</v>
      </c>
      <c r="C359">
        <v>355.41</v>
      </c>
      <c r="D359">
        <v>337.79599999999999</v>
      </c>
      <c r="E359">
        <v>270.423</v>
      </c>
      <c r="F359">
        <v>26.507899999999999</v>
      </c>
      <c r="G359">
        <v>1.2300600000000001E-3</v>
      </c>
      <c r="H359">
        <v>0.99851699999999999</v>
      </c>
      <c r="I359">
        <v>0</v>
      </c>
    </row>
    <row r="360" spans="1:9" x14ac:dyDescent="0.25">
      <c r="A360" t="s">
        <v>101</v>
      </c>
      <c r="B360">
        <v>1743.69</v>
      </c>
      <c r="C360">
        <v>364.11399999999998</v>
      </c>
      <c r="D360">
        <v>345.68599999999998</v>
      </c>
      <c r="E360">
        <v>273.35199999999998</v>
      </c>
      <c r="F360">
        <v>28.205300000000001</v>
      </c>
      <c r="G360">
        <v>1.2300600000000001E-3</v>
      </c>
      <c r="H360">
        <v>0.99938300000000002</v>
      </c>
      <c r="I360">
        <v>0</v>
      </c>
    </row>
    <row r="361" spans="1:9" x14ac:dyDescent="0.25">
      <c r="A361" t="s">
        <v>101</v>
      </c>
      <c r="B361">
        <v>1001.64</v>
      </c>
      <c r="C361">
        <v>401.34399999999999</v>
      </c>
      <c r="D361">
        <v>381.65699999999998</v>
      </c>
      <c r="E361">
        <v>284.34399999999999</v>
      </c>
      <c r="F361">
        <v>37.318600000000004</v>
      </c>
      <c r="G361">
        <v>1.2300499999999999E-3</v>
      </c>
      <c r="H361">
        <v>0.99932200000000004</v>
      </c>
      <c r="I361">
        <v>0</v>
      </c>
    </row>
    <row r="362" spans="1:9" x14ac:dyDescent="0.25">
      <c r="A362" t="s">
        <v>101</v>
      </c>
      <c r="B362">
        <v>823.54700000000003</v>
      </c>
      <c r="C362">
        <v>359.50700000000001</v>
      </c>
      <c r="D362">
        <v>341.5</v>
      </c>
      <c r="E362">
        <v>271.95600000000002</v>
      </c>
      <c r="F362">
        <v>27.116700000000002</v>
      </c>
      <c r="G362">
        <v>1.2300600000000001E-3</v>
      </c>
      <c r="H362">
        <v>0.99886299999999995</v>
      </c>
      <c r="I362">
        <v>0</v>
      </c>
    </row>
    <row r="363" spans="1:9" x14ac:dyDescent="0.25">
      <c r="A363" t="s">
        <v>101</v>
      </c>
      <c r="B363">
        <v>709.47400000000005</v>
      </c>
      <c r="C363">
        <v>398.45499999999998</v>
      </c>
      <c r="D363">
        <v>378.76299999999998</v>
      </c>
      <c r="E363">
        <v>283.745</v>
      </c>
      <c r="F363">
        <v>36.917499999999997</v>
      </c>
      <c r="G363">
        <v>1.2300499999999999E-3</v>
      </c>
      <c r="H363">
        <v>0.999197</v>
      </c>
      <c r="I363">
        <v>0</v>
      </c>
    </row>
    <row r="364" spans="1:9" x14ac:dyDescent="0.25">
      <c r="A364" t="s">
        <v>101</v>
      </c>
      <c r="B364">
        <v>393.83800000000002</v>
      </c>
      <c r="C364">
        <v>389.30399999999997</v>
      </c>
      <c r="D364">
        <v>370.012</v>
      </c>
      <c r="E364">
        <v>281.07499999999999</v>
      </c>
      <c r="F364">
        <v>34.597299999999997</v>
      </c>
      <c r="G364">
        <v>1.2300499999999999E-3</v>
      </c>
      <c r="H364">
        <v>0.99904899999999996</v>
      </c>
      <c r="I364">
        <v>0</v>
      </c>
    </row>
    <row r="365" spans="1:9" x14ac:dyDescent="0.25">
      <c r="A365" t="s">
        <v>101</v>
      </c>
      <c r="B365">
        <v>393.66</v>
      </c>
      <c r="C365">
        <v>389.12299999999999</v>
      </c>
      <c r="D365">
        <v>369.815</v>
      </c>
      <c r="E365">
        <v>280.86399999999998</v>
      </c>
      <c r="F365">
        <v>34.656100000000002</v>
      </c>
      <c r="G365">
        <v>1.23007E-3</v>
      </c>
      <c r="H365">
        <v>0.99939299999999998</v>
      </c>
      <c r="I365">
        <v>0</v>
      </c>
    </row>
    <row r="366" spans="1:9" x14ac:dyDescent="0.25">
      <c r="A366" t="s">
        <v>101</v>
      </c>
      <c r="B366">
        <v>385.57100000000003</v>
      </c>
      <c r="C366">
        <v>381.08100000000002</v>
      </c>
      <c r="D366">
        <v>362.38600000000002</v>
      </c>
      <c r="E366">
        <v>278.702</v>
      </c>
      <c r="F366">
        <v>32.586500000000001</v>
      </c>
      <c r="G366">
        <v>1.23007E-3</v>
      </c>
      <c r="H366">
        <v>0.99968800000000002</v>
      </c>
      <c r="I366">
        <v>0</v>
      </c>
    </row>
    <row r="367" spans="1:9" x14ac:dyDescent="0.25">
      <c r="A367" t="s">
        <v>101</v>
      </c>
      <c r="B367">
        <v>365.36799999999999</v>
      </c>
      <c r="C367">
        <v>360.92500000000001</v>
      </c>
      <c r="D367">
        <v>343.053</v>
      </c>
      <c r="E367">
        <v>272.16800000000001</v>
      </c>
      <c r="F367">
        <v>27.811800000000002</v>
      </c>
      <c r="G367">
        <v>1.2300499999999999E-3</v>
      </c>
      <c r="H367">
        <v>0.99977300000000002</v>
      </c>
      <c r="I367">
        <v>0</v>
      </c>
    </row>
    <row r="368" spans="1:9" x14ac:dyDescent="0.25">
      <c r="A368" t="s">
        <v>101</v>
      </c>
      <c r="B368">
        <v>359.947</v>
      </c>
      <c r="C368">
        <v>355.51900000000001</v>
      </c>
      <c r="D368">
        <v>337.93400000000003</v>
      </c>
      <c r="E368">
        <v>270.69299999999998</v>
      </c>
      <c r="F368">
        <v>26.474900000000002</v>
      </c>
      <c r="G368">
        <v>1.23007E-3</v>
      </c>
      <c r="H368">
        <v>0.99965499999999996</v>
      </c>
      <c r="I368">
        <v>0</v>
      </c>
    </row>
    <row r="369" spans="1:9" x14ac:dyDescent="0.25">
      <c r="A369" t="s">
        <v>101</v>
      </c>
      <c r="B369">
        <v>359.88299999999998</v>
      </c>
      <c r="C369">
        <v>355.452</v>
      </c>
      <c r="D369">
        <v>337.80900000000003</v>
      </c>
      <c r="E369">
        <v>270.40199999999999</v>
      </c>
      <c r="F369">
        <v>26.427700000000002</v>
      </c>
      <c r="G369">
        <v>1.2300499999999999E-3</v>
      </c>
      <c r="H369">
        <v>0.99988699999999997</v>
      </c>
      <c r="I369">
        <v>0</v>
      </c>
    </row>
    <row r="370" spans="1:9" x14ac:dyDescent="0.25">
      <c r="A370" t="s">
        <v>101</v>
      </c>
      <c r="B370">
        <v>360.24200000000002</v>
      </c>
      <c r="C370">
        <v>355.80799999999999</v>
      </c>
      <c r="D370">
        <v>338.22</v>
      </c>
      <c r="E370">
        <v>270.88099999999997</v>
      </c>
      <c r="F370">
        <v>26.607199999999999</v>
      </c>
      <c r="G370">
        <v>1.23007E-3</v>
      </c>
      <c r="H370">
        <v>0.99980100000000005</v>
      </c>
      <c r="I370">
        <v>0</v>
      </c>
    </row>
    <row r="371" spans="1:9" x14ac:dyDescent="0.25">
      <c r="A371" t="s">
        <v>101</v>
      </c>
      <c r="B371">
        <v>359.77499999999998</v>
      </c>
      <c r="C371">
        <v>355.34500000000003</v>
      </c>
      <c r="D371">
        <v>337.73599999999999</v>
      </c>
      <c r="E371">
        <v>270.42200000000003</v>
      </c>
      <c r="F371">
        <v>26.468399999999999</v>
      </c>
      <c r="G371">
        <v>1.2301E-3</v>
      </c>
      <c r="H371">
        <v>0.99995800000000001</v>
      </c>
      <c r="I371">
        <v>0</v>
      </c>
    </row>
    <row r="372" spans="1:9" x14ac:dyDescent="0.25">
      <c r="A372" t="s">
        <v>101</v>
      </c>
      <c r="B372">
        <v>360.28399999999999</v>
      </c>
      <c r="C372">
        <v>355.86399999999998</v>
      </c>
      <c r="D372">
        <v>338.233</v>
      </c>
      <c r="E372">
        <v>270.80500000000001</v>
      </c>
      <c r="F372">
        <v>26.470099999999999</v>
      </c>
      <c r="G372">
        <v>1.2300600000000001E-3</v>
      </c>
      <c r="H372">
        <v>0.99913300000000005</v>
      </c>
      <c r="I372">
        <v>0</v>
      </c>
    </row>
    <row r="373" spans="1:9" x14ac:dyDescent="0.25">
      <c r="A373" t="s">
        <v>101</v>
      </c>
      <c r="B373">
        <v>359.81599999999997</v>
      </c>
      <c r="C373">
        <v>355.38</v>
      </c>
      <c r="D373">
        <v>337.81299999999999</v>
      </c>
      <c r="E373">
        <v>270.43900000000002</v>
      </c>
      <c r="F373">
        <v>26.5122</v>
      </c>
      <c r="G373">
        <v>1.2300600000000001E-3</v>
      </c>
      <c r="H373">
        <v>0.99960800000000005</v>
      </c>
      <c r="I373">
        <v>0</v>
      </c>
    </row>
    <row r="374" spans="1:9" x14ac:dyDescent="0.25">
      <c r="A374" t="s">
        <v>101</v>
      </c>
      <c r="B374">
        <v>360.27100000000002</v>
      </c>
      <c r="C374">
        <v>355.84</v>
      </c>
      <c r="D374">
        <v>338.255</v>
      </c>
      <c r="E374">
        <v>270.95100000000002</v>
      </c>
      <c r="F374">
        <v>26.6996</v>
      </c>
      <c r="G374">
        <v>1.2300499999999999E-3</v>
      </c>
      <c r="H374">
        <v>0.999336</v>
      </c>
      <c r="I374">
        <v>0</v>
      </c>
    </row>
    <row r="375" spans="1:9" x14ac:dyDescent="0.25">
      <c r="A375" t="s">
        <v>101</v>
      </c>
      <c r="B375">
        <v>360.108</v>
      </c>
      <c r="C375">
        <v>355.678</v>
      </c>
      <c r="D375">
        <v>338.11900000000003</v>
      </c>
      <c r="E375">
        <v>270.77100000000002</v>
      </c>
      <c r="F375">
        <v>26.835799999999999</v>
      </c>
      <c r="G375">
        <v>1.2300499999999999E-3</v>
      </c>
      <c r="H375">
        <v>0.99980100000000005</v>
      </c>
      <c r="I375">
        <v>0</v>
      </c>
    </row>
    <row r="376" spans="1:9" x14ac:dyDescent="0.25">
      <c r="A376" t="s">
        <v>101</v>
      </c>
      <c r="B376">
        <v>360.31099999999998</v>
      </c>
      <c r="C376">
        <v>355.88</v>
      </c>
      <c r="D376">
        <v>338.25599999999997</v>
      </c>
      <c r="E376">
        <v>270.77699999999999</v>
      </c>
      <c r="F376">
        <v>26.445799999999998</v>
      </c>
      <c r="G376">
        <v>1.2300600000000001E-3</v>
      </c>
      <c r="H376">
        <v>0.99980800000000003</v>
      </c>
      <c r="I376">
        <v>0</v>
      </c>
    </row>
    <row r="377" spans="1:9" x14ac:dyDescent="0.25">
      <c r="A377" t="s">
        <v>101</v>
      </c>
      <c r="B377">
        <v>360.94</v>
      </c>
      <c r="C377">
        <v>356.42399999999998</v>
      </c>
      <c r="D377">
        <v>338.80500000000001</v>
      </c>
      <c r="E377">
        <v>270.47899999999998</v>
      </c>
      <c r="F377">
        <v>26.363399999999999</v>
      </c>
      <c r="G377">
        <v>1.2300600000000001E-3</v>
      </c>
      <c r="H377">
        <v>0.99906099999999998</v>
      </c>
      <c r="I377">
        <v>0</v>
      </c>
    </row>
    <row r="378" spans="1:9" x14ac:dyDescent="0.25">
      <c r="A378" t="s">
        <v>101</v>
      </c>
      <c r="B378">
        <v>360.55399999999997</v>
      </c>
      <c r="C378">
        <v>356.12900000000002</v>
      </c>
      <c r="D378">
        <v>338.49900000000002</v>
      </c>
      <c r="E378">
        <v>271</v>
      </c>
      <c r="F378">
        <v>26.738</v>
      </c>
      <c r="G378">
        <v>1.23007E-3</v>
      </c>
      <c r="H378">
        <v>0.99885900000000005</v>
      </c>
      <c r="I378">
        <v>0</v>
      </c>
    </row>
    <row r="379" spans="1:9" x14ac:dyDescent="0.25">
      <c r="A379" t="s">
        <v>101</v>
      </c>
      <c r="B379">
        <v>2008.61</v>
      </c>
      <c r="C379">
        <v>358.00599999999997</v>
      </c>
      <c r="D379">
        <v>340.221</v>
      </c>
      <c r="E379">
        <v>271.3</v>
      </c>
      <c r="F379">
        <v>27.229299999999999</v>
      </c>
      <c r="G379">
        <v>1.2300600000000001E-3</v>
      </c>
      <c r="H379">
        <v>0.999892</v>
      </c>
      <c r="I379">
        <v>0</v>
      </c>
    </row>
    <row r="380" spans="1:9" x14ac:dyDescent="0.25">
      <c r="A380" t="s">
        <v>101</v>
      </c>
      <c r="B380">
        <v>1006.34</v>
      </c>
      <c r="C380">
        <v>403.00599999999997</v>
      </c>
      <c r="D380">
        <v>383.12599999999998</v>
      </c>
      <c r="E380">
        <v>284.57600000000002</v>
      </c>
      <c r="F380">
        <v>37.589100000000002</v>
      </c>
      <c r="G380">
        <v>1.2300900000000001E-3</v>
      </c>
      <c r="H380">
        <v>0.99994799999999995</v>
      </c>
      <c r="I380">
        <v>0</v>
      </c>
    </row>
    <row r="381" spans="1:9" x14ac:dyDescent="0.25">
      <c r="A381" t="s">
        <v>101</v>
      </c>
      <c r="B381">
        <v>823.92499999999995</v>
      </c>
      <c r="C381">
        <v>358.5</v>
      </c>
      <c r="D381">
        <v>340.63600000000002</v>
      </c>
      <c r="E381">
        <v>271.65100000000001</v>
      </c>
      <c r="F381">
        <v>26.967400000000001</v>
      </c>
      <c r="G381">
        <v>1.2300900000000001E-3</v>
      </c>
      <c r="H381">
        <v>0.99947200000000003</v>
      </c>
      <c r="I381">
        <v>0</v>
      </c>
    </row>
    <row r="382" spans="1:9" x14ac:dyDescent="0.25">
      <c r="A382" t="s">
        <v>101</v>
      </c>
      <c r="B382">
        <v>670.84</v>
      </c>
      <c r="C382">
        <v>407.39600000000002</v>
      </c>
      <c r="D382">
        <v>387.601</v>
      </c>
      <c r="E382">
        <v>286.17399999999998</v>
      </c>
      <c r="F382">
        <v>38.794499999999999</v>
      </c>
      <c r="G382">
        <v>1.2300600000000001E-3</v>
      </c>
      <c r="H382">
        <v>0.99942600000000004</v>
      </c>
      <c r="I382">
        <v>0</v>
      </c>
    </row>
    <row r="383" spans="1:9" x14ac:dyDescent="0.25">
      <c r="A383" t="s">
        <v>101</v>
      </c>
      <c r="B383">
        <v>379.96899999999999</v>
      </c>
      <c r="C383">
        <v>375.48099999999999</v>
      </c>
      <c r="D383">
        <v>357.23599999999999</v>
      </c>
      <c r="E383">
        <v>276.93700000000001</v>
      </c>
      <c r="F383">
        <v>31.229700000000001</v>
      </c>
      <c r="G383">
        <v>1.2300600000000001E-3</v>
      </c>
      <c r="H383">
        <v>0.99993500000000002</v>
      </c>
      <c r="I383">
        <v>0</v>
      </c>
    </row>
    <row r="384" spans="1:9" x14ac:dyDescent="0.25">
      <c r="A384" t="s">
        <v>101</v>
      </c>
      <c r="B384">
        <v>370.33300000000003</v>
      </c>
      <c r="C384">
        <v>365.86700000000002</v>
      </c>
      <c r="D384">
        <v>347.315</v>
      </c>
      <c r="E384">
        <v>273.21100000000001</v>
      </c>
      <c r="F384">
        <v>28.686499999999999</v>
      </c>
      <c r="G384">
        <v>1.2300499999999999E-3</v>
      </c>
      <c r="H384">
        <v>0.99958000000000002</v>
      </c>
      <c r="I384">
        <v>0</v>
      </c>
    </row>
    <row r="385" spans="1:25" x14ac:dyDescent="0.25">
      <c r="A385" t="s">
        <v>101</v>
      </c>
      <c r="B385">
        <v>369.79500000000002</v>
      </c>
      <c r="C385">
        <v>365.31700000000001</v>
      </c>
      <c r="D385">
        <v>346.80399999999997</v>
      </c>
      <c r="E385">
        <v>273.48700000000002</v>
      </c>
      <c r="F385">
        <v>28.623100000000001</v>
      </c>
      <c r="G385">
        <v>1.2300600000000001E-3</v>
      </c>
      <c r="H385">
        <v>0.99985100000000005</v>
      </c>
      <c r="I385">
        <v>0</v>
      </c>
    </row>
    <row r="386" spans="1:25" x14ac:dyDescent="0.25">
      <c r="A386" t="s">
        <v>101</v>
      </c>
      <c r="B386">
        <v>363.00200000000001</v>
      </c>
      <c r="C386">
        <v>358.55900000000003</v>
      </c>
      <c r="D386">
        <v>340.69499999999999</v>
      </c>
      <c r="E386">
        <v>271.25700000000001</v>
      </c>
      <c r="F386">
        <v>27.182600000000001</v>
      </c>
      <c r="G386">
        <v>1.2300499999999999E-3</v>
      </c>
      <c r="H386">
        <v>0.99936599999999998</v>
      </c>
      <c r="I386">
        <v>0</v>
      </c>
    </row>
    <row r="387" spans="1:25" x14ac:dyDescent="0.25">
      <c r="A387" t="s">
        <v>101</v>
      </c>
      <c r="B387">
        <v>360.11500000000001</v>
      </c>
      <c r="C387">
        <v>355.68200000000002</v>
      </c>
      <c r="D387">
        <v>338.11</v>
      </c>
      <c r="E387">
        <v>270.79300000000001</v>
      </c>
      <c r="F387">
        <v>26.503799999999998</v>
      </c>
      <c r="G387">
        <v>1.2300499999999999E-3</v>
      </c>
      <c r="H387">
        <v>0.99881500000000001</v>
      </c>
      <c r="I387">
        <v>0</v>
      </c>
    </row>
    <row r="388" spans="1:25" x14ac:dyDescent="0.25">
      <c r="A388" t="s">
        <v>101</v>
      </c>
      <c r="B388">
        <v>361.58600000000001</v>
      </c>
      <c r="C388">
        <v>357.12599999999998</v>
      </c>
      <c r="D388">
        <v>339.4</v>
      </c>
      <c r="E388">
        <v>270.83499999999998</v>
      </c>
      <c r="F388">
        <v>26.842600000000001</v>
      </c>
      <c r="G388">
        <v>1.2300499999999999E-3</v>
      </c>
      <c r="H388">
        <v>0.99979200000000001</v>
      </c>
      <c r="I388">
        <v>0</v>
      </c>
    </row>
    <row r="389" spans="1:25" x14ac:dyDescent="0.25">
      <c r="A389" t="s">
        <v>101</v>
      </c>
      <c r="B389">
        <v>360.05099999999999</v>
      </c>
      <c r="C389">
        <v>355.62299999999999</v>
      </c>
      <c r="D389">
        <v>337.98</v>
      </c>
      <c r="E389">
        <v>270.65100000000001</v>
      </c>
      <c r="F389">
        <v>26.336200000000002</v>
      </c>
      <c r="G389">
        <v>1.2300499999999999E-3</v>
      </c>
      <c r="H389">
        <v>0.99950300000000003</v>
      </c>
      <c r="I389">
        <v>0</v>
      </c>
    </row>
    <row r="390" spans="1:25" x14ac:dyDescent="0.25">
      <c r="A390" t="s">
        <v>101</v>
      </c>
      <c r="B390">
        <v>359.61</v>
      </c>
      <c r="C390">
        <v>355.17500000000001</v>
      </c>
      <c r="D390">
        <v>337.58499999999998</v>
      </c>
      <c r="E390">
        <v>270.30500000000001</v>
      </c>
      <c r="F390">
        <v>26.4101</v>
      </c>
      <c r="G390">
        <v>1.23007E-3</v>
      </c>
      <c r="H390">
        <v>0.99971500000000002</v>
      </c>
      <c r="I390">
        <v>0</v>
      </c>
    </row>
    <row r="391" spans="1:25" x14ac:dyDescent="0.25">
      <c r="A391" t="s">
        <v>101</v>
      </c>
      <c r="B391">
        <v>360.637</v>
      </c>
      <c r="C391">
        <v>356.18799999999999</v>
      </c>
      <c r="D391">
        <v>338.57499999999999</v>
      </c>
      <c r="E391">
        <v>271.06599999999997</v>
      </c>
      <c r="F391">
        <v>26.764500000000002</v>
      </c>
      <c r="G391">
        <v>1.2300499999999999E-3</v>
      </c>
      <c r="H391">
        <v>0.99992800000000004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359.71300000000002</v>
      </c>
      <c r="C392">
        <v>355.28500000000003</v>
      </c>
      <c r="D392">
        <v>337.69900000000001</v>
      </c>
      <c r="E392">
        <v>270.34199999999998</v>
      </c>
      <c r="F392">
        <v>26.4315</v>
      </c>
      <c r="G392">
        <v>1.23007E-3</v>
      </c>
      <c r="H392">
        <v>0.99856800000000001</v>
      </c>
      <c r="I392">
        <v>0</v>
      </c>
      <c r="R392">
        <f>AVERAGE(B343:B392)</f>
        <v>487.91833999999994</v>
      </c>
      <c r="S392">
        <f>AVERAGE(C343:C392)</f>
        <v>364.18585999999982</v>
      </c>
      <c r="U392">
        <f>_xlfn.VAR.P(B343:B392)</f>
        <v>107846.5587962244</v>
      </c>
      <c r="V392">
        <f>_xlfn.VAR.P(C343:C392)</f>
        <v>227.02875716039992</v>
      </c>
      <c r="X392">
        <f>1.96*SQRT(U392)/50</f>
        <v>12.873279928154684</v>
      </c>
      <c r="Y392">
        <f>1.96*SQRT(V392)/50</f>
        <v>0.59064496053293891</v>
      </c>
    </row>
    <row r="393" spans="1:25" x14ac:dyDescent="0.25">
      <c r="A393" t="s">
        <v>101</v>
      </c>
      <c r="B393">
        <v>24398.078012000002</v>
      </c>
      <c r="C393" t="s">
        <v>36</v>
      </c>
    </row>
    <row r="394" spans="1:25" x14ac:dyDescent="0.25">
      <c r="A394" t="s">
        <v>102</v>
      </c>
      <c r="B394">
        <v>339.286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0.99991200000000002</v>
      </c>
      <c r="I394">
        <v>0</v>
      </c>
    </row>
    <row r="395" spans="1:25" x14ac:dyDescent="0.25">
      <c r="A395" t="s">
        <v>102</v>
      </c>
      <c r="B395">
        <v>339.48700000000002</v>
      </c>
      <c r="C395">
        <v>0</v>
      </c>
      <c r="D395">
        <v>0</v>
      </c>
      <c r="E395">
        <v>0</v>
      </c>
      <c r="F395">
        <v>0</v>
      </c>
      <c r="G395">
        <v>1.2300600000000001E-3</v>
      </c>
      <c r="H395">
        <v>0.99983999999999995</v>
      </c>
      <c r="I395">
        <v>0</v>
      </c>
    </row>
    <row r="396" spans="1:25" x14ac:dyDescent="0.25">
      <c r="A396" t="s">
        <v>102</v>
      </c>
      <c r="B396">
        <v>339.91500000000002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0.99960499999999997</v>
      </c>
      <c r="I396">
        <v>0</v>
      </c>
    </row>
    <row r="397" spans="1:25" x14ac:dyDescent="0.25">
      <c r="A397" t="s">
        <v>102</v>
      </c>
      <c r="B397">
        <v>339.73700000000002</v>
      </c>
      <c r="C397">
        <v>0</v>
      </c>
      <c r="D397">
        <v>0</v>
      </c>
      <c r="E397">
        <v>0</v>
      </c>
      <c r="F397">
        <v>0</v>
      </c>
      <c r="G397">
        <v>1.2300600000000001E-3</v>
      </c>
      <c r="H397">
        <v>0.99990199999999996</v>
      </c>
      <c r="I397">
        <v>0</v>
      </c>
    </row>
    <row r="398" spans="1:25" x14ac:dyDescent="0.25">
      <c r="A398" t="s">
        <v>102</v>
      </c>
      <c r="B398">
        <v>339.65699999999998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0.99997100000000005</v>
      </c>
      <c r="I398">
        <v>0</v>
      </c>
    </row>
    <row r="399" spans="1:25" x14ac:dyDescent="0.25">
      <c r="A399" t="s">
        <v>102</v>
      </c>
      <c r="B399">
        <v>339.51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0.99924900000000005</v>
      </c>
      <c r="I399">
        <v>0</v>
      </c>
    </row>
    <row r="400" spans="1:25" x14ac:dyDescent="0.25">
      <c r="A400" t="s">
        <v>102</v>
      </c>
      <c r="B400">
        <v>1679.26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0.99959699999999996</v>
      </c>
      <c r="I400">
        <v>0</v>
      </c>
    </row>
    <row r="401" spans="1:9" x14ac:dyDescent="0.25">
      <c r="A401" t="s">
        <v>102</v>
      </c>
      <c r="B401">
        <v>979.09199999999998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0.99834299999999998</v>
      </c>
      <c r="I401">
        <v>0</v>
      </c>
    </row>
    <row r="402" spans="1:9" x14ac:dyDescent="0.25">
      <c r="A402" t="s">
        <v>102</v>
      </c>
      <c r="B402">
        <v>790.26800000000003</v>
      </c>
      <c r="C402">
        <v>0</v>
      </c>
      <c r="D402">
        <v>0</v>
      </c>
      <c r="E402">
        <v>0</v>
      </c>
      <c r="F402">
        <v>0</v>
      </c>
      <c r="G402">
        <v>1.23015E-3</v>
      </c>
      <c r="H402">
        <v>0.99904700000000002</v>
      </c>
      <c r="I402">
        <v>0</v>
      </c>
    </row>
    <row r="403" spans="1:9" x14ac:dyDescent="0.25">
      <c r="A403" t="s">
        <v>102</v>
      </c>
      <c r="B403">
        <v>628.99599999999998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0.99957200000000002</v>
      </c>
      <c r="I403">
        <v>0</v>
      </c>
    </row>
    <row r="404" spans="1:9" x14ac:dyDescent="0.25">
      <c r="A404" t="s">
        <v>102</v>
      </c>
      <c r="B404">
        <v>371.226</v>
      </c>
      <c r="C404">
        <v>0</v>
      </c>
      <c r="D404">
        <v>0</v>
      </c>
      <c r="E404">
        <v>0</v>
      </c>
      <c r="F404">
        <v>0</v>
      </c>
      <c r="G404">
        <v>1.2300600000000001E-3</v>
      </c>
      <c r="H404">
        <v>0.99993200000000004</v>
      </c>
      <c r="I404">
        <v>0</v>
      </c>
    </row>
    <row r="405" spans="1:9" x14ac:dyDescent="0.25">
      <c r="A405" t="s">
        <v>102</v>
      </c>
      <c r="B405">
        <v>359.94099999999997</v>
      </c>
      <c r="C405">
        <v>0</v>
      </c>
      <c r="D405">
        <v>0</v>
      </c>
      <c r="E405">
        <v>0</v>
      </c>
      <c r="F405">
        <v>0</v>
      </c>
      <c r="G405">
        <v>1.2300799999999999E-3</v>
      </c>
      <c r="H405">
        <v>0.99957300000000004</v>
      </c>
      <c r="I405">
        <v>0</v>
      </c>
    </row>
    <row r="406" spans="1:9" x14ac:dyDescent="0.25">
      <c r="A406" t="s">
        <v>102</v>
      </c>
      <c r="B406">
        <v>358.58100000000002</v>
      </c>
      <c r="C406">
        <v>0</v>
      </c>
      <c r="D406">
        <v>0</v>
      </c>
      <c r="E406">
        <v>0</v>
      </c>
      <c r="F406">
        <v>0</v>
      </c>
      <c r="G406">
        <v>1.2300900000000001E-3</v>
      </c>
      <c r="H406">
        <v>0.99899000000000004</v>
      </c>
      <c r="I406">
        <v>0</v>
      </c>
    </row>
    <row r="407" spans="1:9" x14ac:dyDescent="0.25">
      <c r="A407" t="s">
        <v>102</v>
      </c>
      <c r="B407">
        <v>358.52100000000002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0.99943300000000002</v>
      </c>
      <c r="I407">
        <v>0</v>
      </c>
    </row>
    <row r="408" spans="1:9" x14ac:dyDescent="0.25">
      <c r="A408" t="s">
        <v>102</v>
      </c>
      <c r="B408">
        <v>345.10399999999998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0.99967399999999995</v>
      </c>
      <c r="I408">
        <v>0</v>
      </c>
    </row>
    <row r="409" spans="1:9" x14ac:dyDescent="0.25">
      <c r="A409" t="s">
        <v>102</v>
      </c>
      <c r="B409">
        <v>339.36599999999999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0.99721000000000004</v>
      </c>
      <c r="I409">
        <v>0</v>
      </c>
    </row>
    <row r="410" spans="1:9" x14ac:dyDescent="0.25">
      <c r="A410" t="s">
        <v>102</v>
      </c>
      <c r="B410">
        <v>339.85599999999999</v>
      </c>
      <c r="C410">
        <v>0</v>
      </c>
      <c r="D410">
        <v>0</v>
      </c>
      <c r="E410">
        <v>0</v>
      </c>
      <c r="F410">
        <v>0</v>
      </c>
      <c r="G410">
        <v>1.2300600000000001E-3</v>
      </c>
      <c r="H410">
        <v>0.99964900000000001</v>
      </c>
      <c r="I410">
        <v>0</v>
      </c>
    </row>
    <row r="411" spans="1:9" x14ac:dyDescent="0.25">
      <c r="A411" t="s">
        <v>102</v>
      </c>
      <c r="B411">
        <v>339.363</v>
      </c>
      <c r="C411">
        <v>0</v>
      </c>
      <c r="D411">
        <v>0</v>
      </c>
      <c r="E411">
        <v>0</v>
      </c>
      <c r="F411">
        <v>0</v>
      </c>
      <c r="G411">
        <v>1.2300600000000001E-3</v>
      </c>
      <c r="H411">
        <v>0.999807</v>
      </c>
      <c r="I411">
        <v>0</v>
      </c>
    </row>
    <row r="412" spans="1:9" x14ac:dyDescent="0.25">
      <c r="A412" t="s">
        <v>102</v>
      </c>
      <c r="B412">
        <v>339.68900000000002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0.999498</v>
      </c>
      <c r="I412">
        <v>0</v>
      </c>
    </row>
    <row r="413" spans="1:9" x14ac:dyDescent="0.25">
      <c r="A413" t="s">
        <v>102</v>
      </c>
      <c r="B413">
        <v>339.673</v>
      </c>
      <c r="C413">
        <v>0</v>
      </c>
      <c r="D413">
        <v>0</v>
      </c>
      <c r="E413">
        <v>0</v>
      </c>
      <c r="F413">
        <v>0</v>
      </c>
      <c r="G413">
        <v>1.2300799999999999E-3</v>
      </c>
      <c r="H413">
        <v>0.99920500000000001</v>
      </c>
      <c r="I413">
        <v>0</v>
      </c>
    </row>
    <row r="414" spans="1:9" x14ac:dyDescent="0.25">
      <c r="A414" t="s">
        <v>102</v>
      </c>
      <c r="B414">
        <v>339.86599999999999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0.99991600000000003</v>
      </c>
      <c r="I414">
        <v>0</v>
      </c>
    </row>
    <row r="415" spans="1:9" x14ac:dyDescent="0.25">
      <c r="A415" t="s">
        <v>102</v>
      </c>
      <c r="B415">
        <v>339.32799999999997</v>
      </c>
      <c r="C415">
        <v>0</v>
      </c>
      <c r="D415">
        <v>0</v>
      </c>
      <c r="E415">
        <v>0</v>
      </c>
      <c r="F415">
        <v>0</v>
      </c>
      <c r="G415">
        <v>1.23007E-3</v>
      </c>
      <c r="H415">
        <v>0.99935600000000002</v>
      </c>
      <c r="I415">
        <v>0</v>
      </c>
    </row>
    <row r="416" spans="1:9" x14ac:dyDescent="0.25">
      <c r="A416" t="s">
        <v>102</v>
      </c>
      <c r="B416">
        <v>339.71100000000001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0.99987400000000004</v>
      </c>
      <c r="I416">
        <v>0</v>
      </c>
    </row>
    <row r="417" spans="1:9" x14ac:dyDescent="0.25">
      <c r="A417" t="s">
        <v>102</v>
      </c>
      <c r="B417">
        <v>339.68599999999998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0.99982300000000002</v>
      </c>
      <c r="I417">
        <v>0</v>
      </c>
    </row>
    <row r="418" spans="1:9" x14ac:dyDescent="0.25">
      <c r="A418" t="s">
        <v>102</v>
      </c>
      <c r="B418">
        <v>339.67099999999999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0.99883299999999997</v>
      </c>
      <c r="I418">
        <v>0</v>
      </c>
    </row>
    <row r="419" spans="1:9" x14ac:dyDescent="0.25">
      <c r="A419" t="s">
        <v>102</v>
      </c>
      <c r="B419">
        <v>339.56599999999997</v>
      </c>
      <c r="C419">
        <v>0</v>
      </c>
      <c r="D419">
        <v>0</v>
      </c>
      <c r="E419">
        <v>0</v>
      </c>
      <c r="F419">
        <v>0</v>
      </c>
      <c r="G419">
        <v>1.23014E-3</v>
      </c>
      <c r="H419">
        <v>0.99950000000000006</v>
      </c>
      <c r="I419">
        <v>0</v>
      </c>
    </row>
    <row r="420" spans="1:9" x14ac:dyDescent="0.25">
      <c r="A420" t="s">
        <v>102</v>
      </c>
      <c r="B420">
        <v>339.74</v>
      </c>
      <c r="C420">
        <v>0</v>
      </c>
      <c r="D420">
        <v>0</v>
      </c>
      <c r="E420">
        <v>0</v>
      </c>
      <c r="F420">
        <v>0</v>
      </c>
      <c r="G420">
        <v>1.2300799999999999E-3</v>
      </c>
      <c r="H420">
        <v>0.99993200000000004</v>
      </c>
      <c r="I420">
        <v>0</v>
      </c>
    </row>
    <row r="421" spans="1:9" x14ac:dyDescent="0.25">
      <c r="A421" t="s">
        <v>102</v>
      </c>
      <c r="B421">
        <v>1859.23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0.99936700000000001</v>
      </c>
      <c r="I421">
        <v>0</v>
      </c>
    </row>
    <row r="422" spans="1:9" x14ac:dyDescent="0.25">
      <c r="A422" t="s">
        <v>102</v>
      </c>
      <c r="B422">
        <v>985.65899999999999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0.99970599999999998</v>
      </c>
      <c r="I422">
        <v>0</v>
      </c>
    </row>
    <row r="423" spans="1:9" x14ac:dyDescent="0.25">
      <c r="A423" t="s">
        <v>102</v>
      </c>
      <c r="B423">
        <v>340.79300000000001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0.99948800000000004</v>
      </c>
      <c r="I423">
        <v>0</v>
      </c>
    </row>
    <row r="424" spans="1:9" x14ac:dyDescent="0.25">
      <c r="A424" t="s">
        <v>102</v>
      </c>
      <c r="B424">
        <v>769.35799999999995</v>
      </c>
      <c r="C424">
        <v>0</v>
      </c>
      <c r="D424">
        <v>0</v>
      </c>
      <c r="E424">
        <v>0</v>
      </c>
      <c r="F424">
        <v>0</v>
      </c>
      <c r="G424">
        <v>1.2300600000000001E-3</v>
      </c>
      <c r="H424">
        <v>0.99962899999999999</v>
      </c>
      <c r="I424">
        <v>0</v>
      </c>
    </row>
    <row r="425" spans="1:9" x14ac:dyDescent="0.25">
      <c r="A425" t="s">
        <v>102</v>
      </c>
      <c r="B425">
        <v>379.43200000000002</v>
      </c>
      <c r="C425">
        <v>0</v>
      </c>
      <c r="D425">
        <v>0</v>
      </c>
      <c r="E425">
        <v>0</v>
      </c>
      <c r="F425">
        <v>0</v>
      </c>
      <c r="G425">
        <v>1.23007E-3</v>
      </c>
      <c r="H425">
        <v>0.99859200000000004</v>
      </c>
      <c r="I425">
        <v>0</v>
      </c>
    </row>
    <row r="426" spans="1:9" x14ac:dyDescent="0.25">
      <c r="A426" t="s">
        <v>102</v>
      </c>
      <c r="B426">
        <v>348.26499999999999</v>
      </c>
      <c r="C426">
        <v>0</v>
      </c>
      <c r="D426">
        <v>0</v>
      </c>
      <c r="E426">
        <v>0</v>
      </c>
      <c r="F426">
        <v>0</v>
      </c>
      <c r="G426">
        <v>1.2300600000000001E-3</v>
      </c>
      <c r="H426">
        <v>0.99993399999999999</v>
      </c>
      <c r="I426">
        <v>0</v>
      </c>
    </row>
    <row r="427" spans="1:9" x14ac:dyDescent="0.25">
      <c r="A427" t="s">
        <v>102</v>
      </c>
      <c r="B427">
        <v>348.35899999999998</v>
      </c>
      <c r="C427">
        <v>0</v>
      </c>
      <c r="D427">
        <v>0</v>
      </c>
      <c r="E427">
        <v>0</v>
      </c>
      <c r="F427">
        <v>0</v>
      </c>
      <c r="G427">
        <v>1.2300799999999999E-3</v>
      </c>
      <c r="H427">
        <v>0.99984799999999996</v>
      </c>
      <c r="I427">
        <v>0</v>
      </c>
    </row>
    <row r="428" spans="1:9" x14ac:dyDescent="0.25">
      <c r="A428" t="s">
        <v>102</v>
      </c>
      <c r="B428">
        <v>348.10500000000002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0.99955000000000005</v>
      </c>
      <c r="I428">
        <v>0</v>
      </c>
    </row>
    <row r="429" spans="1:9" x14ac:dyDescent="0.25">
      <c r="A429" t="s">
        <v>102</v>
      </c>
      <c r="B429">
        <v>346.59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0.99960199999999999</v>
      </c>
      <c r="I429">
        <v>0</v>
      </c>
    </row>
    <row r="430" spans="1:9" x14ac:dyDescent="0.25">
      <c r="A430" t="s">
        <v>102</v>
      </c>
      <c r="B430">
        <v>339.30599999999998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0.99904999999999999</v>
      </c>
      <c r="I430">
        <v>0</v>
      </c>
    </row>
    <row r="431" spans="1:9" x14ac:dyDescent="0.25">
      <c r="A431" t="s">
        <v>102</v>
      </c>
      <c r="B431">
        <v>339.08</v>
      </c>
      <c r="C431">
        <v>0</v>
      </c>
      <c r="D431">
        <v>0</v>
      </c>
      <c r="E431">
        <v>0</v>
      </c>
      <c r="F431">
        <v>0</v>
      </c>
      <c r="G431">
        <v>1.23007E-3</v>
      </c>
      <c r="H431">
        <v>0.99989300000000003</v>
      </c>
      <c r="I431">
        <v>0</v>
      </c>
    </row>
    <row r="432" spans="1:9" x14ac:dyDescent="0.25">
      <c r="A432" t="s">
        <v>102</v>
      </c>
      <c r="B432">
        <v>339.68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0.99945799999999996</v>
      </c>
      <c r="I432">
        <v>0</v>
      </c>
    </row>
    <row r="433" spans="1:25" x14ac:dyDescent="0.25">
      <c r="A433" t="s">
        <v>102</v>
      </c>
      <c r="B433">
        <v>339.41699999999997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0.99943899999999997</v>
      </c>
      <c r="I433">
        <v>0</v>
      </c>
    </row>
    <row r="434" spans="1:25" x14ac:dyDescent="0.25">
      <c r="A434" t="s">
        <v>102</v>
      </c>
      <c r="B434">
        <v>339.18099999999998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0.99939500000000003</v>
      </c>
      <c r="I434">
        <v>0</v>
      </c>
    </row>
    <row r="435" spans="1:25" x14ac:dyDescent="0.25">
      <c r="A435" t="s">
        <v>102</v>
      </c>
      <c r="B435">
        <v>339.67099999999999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0.99881399999999998</v>
      </c>
      <c r="I435">
        <v>0</v>
      </c>
    </row>
    <row r="436" spans="1:25" x14ac:dyDescent="0.25">
      <c r="A436" t="s">
        <v>102</v>
      </c>
      <c r="B436">
        <v>339.40699999999998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0.99987099999999995</v>
      </c>
      <c r="I436">
        <v>0</v>
      </c>
    </row>
    <row r="437" spans="1:25" x14ac:dyDescent="0.25">
      <c r="A437" t="s">
        <v>102</v>
      </c>
      <c r="B437">
        <v>339.33499999999998</v>
      </c>
      <c r="C437">
        <v>0</v>
      </c>
      <c r="D437">
        <v>0</v>
      </c>
      <c r="E437">
        <v>0</v>
      </c>
      <c r="F437">
        <v>0</v>
      </c>
      <c r="G437">
        <v>1.23007E-3</v>
      </c>
      <c r="H437">
        <v>0.99978999999999996</v>
      </c>
      <c r="I437">
        <v>0</v>
      </c>
    </row>
    <row r="438" spans="1:25" x14ac:dyDescent="0.25">
      <c r="A438" t="s">
        <v>102</v>
      </c>
      <c r="B438">
        <v>339.762</v>
      </c>
      <c r="C438">
        <v>0</v>
      </c>
      <c r="D438">
        <v>0</v>
      </c>
      <c r="E438">
        <v>0</v>
      </c>
      <c r="F438">
        <v>0</v>
      </c>
      <c r="G438">
        <v>1.23018E-3</v>
      </c>
      <c r="H438">
        <v>0.99980599999999997</v>
      </c>
      <c r="I438">
        <v>0</v>
      </c>
    </row>
    <row r="439" spans="1:25" x14ac:dyDescent="0.25">
      <c r="A439" t="s">
        <v>102</v>
      </c>
      <c r="B439">
        <v>339.62599999999998</v>
      </c>
      <c r="C439">
        <v>0</v>
      </c>
      <c r="D439">
        <v>0</v>
      </c>
      <c r="E439">
        <v>0</v>
      </c>
      <c r="F439">
        <v>0</v>
      </c>
      <c r="G439">
        <v>1.2300799999999999E-3</v>
      </c>
      <c r="H439">
        <v>0.99950399999999995</v>
      </c>
      <c r="I439">
        <v>0</v>
      </c>
    </row>
    <row r="440" spans="1:25" x14ac:dyDescent="0.25">
      <c r="A440" t="s">
        <v>102</v>
      </c>
      <c r="B440">
        <v>339.505</v>
      </c>
      <c r="C440">
        <v>0</v>
      </c>
      <c r="D440">
        <v>0</v>
      </c>
      <c r="E440">
        <v>0</v>
      </c>
      <c r="F440">
        <v>0</v>
      </c>
      <c r="G440">
        <v>1.23007E-3</v>
      </c>
      <c r="H440">
        <v>0.99986799999999998</v>
      </c>
      <c r="I440">
        <v>0</v>
      </c>
    </row>
    <row r="441" spans="1:25" x14ac:dyDescent="0.25">
      <c r="A441" t="s">
        <v>102</v>
      </c>
      <c r="B441">
        <v>339.34100000000001</v>
      </c>
      <c r="C441">
        <v>0</v>
      </c>
      <c r="D441">
        <v>0</v>
      </c>
      <c r="E441">
        <v>0</v>
      </c>
      <c r="F441">
        <v>0</v>
      </c>
      <c r="G441">
        <v>1.2300600000000001E-3</v>
      </c>
      <c r="H441">
        <v>0.99968900000000005</v>
      </c>
      <c r="I441">
        <v>0</v>
      </c>
    </row>
    <row r="442" spans="1:25" x14ac:dyDescent="0.25">
      <c r="A442" t="s">
        <v>102</v>
      </c>
      <c r="B442">
        <v>340.30399999999997</v>
      </c>
      <c r="C442">
        <v>0</v>
      </c>
      <c r="D442">
        <v>0</v>
      </c>
      <c r="E442">
        <v>0</v>
      </c>
      <c r="F442">
        <v>0</v>
      </c>
      <c r="G442">
        <v>1.2300600000000001E-3</v>
      </c>
      <c r="H442">
        <v>0.99956699999999998</v>
      </c>
      <c r="I442">
        <v>0</v>
      </c>
    </row>
    <row r="443" spans="1:25" x14ac:dyDescent="0.25">
      <c r="A443" t="s">
        <v>102</v>
      </c>
      <c r="B443">
        <v>1667.16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0.99928499999999998</v>
      </c>
      <c r="I443">
        <v>0</v>
      </c>
    </row>
    <row r="444" spans="1:25" x14ac:dyDescent="0.25">
      <c r="A444" t="s">
        <v>102</v>
      </c>
      <c r="B444">
        <v>977.25199999999995</v>
      </c>
      <c r="C444">
        <v>0</v>
      </c>
      <c r="D444">
        <v>0</v>
      </c>
      <c r="E444">
        <v>0</v>
      </c>
      <c r="F444">
        <v>0</v>
      </c>
      <c r="G444">
        <v>1.2300600000000001E-3</v>
      </c>
      <c r="H444">
        <v>0.99925600000000003</v>
      </c>
      <c r="I444">
        <v>0</v>
      </c>
    </row>
    <row r="445" spans="1:25" x14ac:dyDescent="0.25">
      <c r="A445" t="s">
        <v>102</v>
      </c>
      <c r="B445">
        <v>753.48599999999999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0.99998699999999996</v>
      </c>
      <c r="I445">
        <v>0</v>
      </c>
    </row>
    <row r="446" spans="1:25" x14ac:dyDescent="0.25">
      <c r="A446" t="s">
        <v>102</v>
      </c>
      <c r="B446">
        <v>639.95799999999997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0.999884</v>
      </c>
      <c r="I446">
        <v>0</v>
      </c>
    </row>
    <row r="447" spans="1:25" x14ac:dyDescent="0.25">
      <c r="A447" t="s">
        <v>102</v>
      </c>
      <c r="B447">
        <v>371.24200000000002</v>
      </c>
      <c r="C447">
        <v>0</v>
      </c>
      <c r="D447">
        <v>0</v>
      </c>
      <c r="E447">
        <v>0</v>
      </c>
      <c r="F447">
        <v>0</v>
      </c>
      <c r="G447">
        <v>1.23007E-3</v>
      </c>
      <c r="H447">
        <v>0.99992599999999998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365.96300000000002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0.99965000000000004</v>
      </c>
      <c r="I448">
        <v>0</v>
      </c>
      <c r="R448">
        <f>AVERAGE(B399:B448)</f>
        <v>504.00961999999993</v>
      </c>
      <c r="S448">
        <f>AVERAGE(C399:C448)</f>
        <v>0</v>
      </c>
      <c r="U448">
        <f>_xlfn.VAR.P(B399:B448)</f>
        <v>129731.55182411571</v>
      </c>
      <c r="V448">
        <f>_xlfn.VAR.P(C399:C448)</f>
        <v>0</v>
      </c>
      <c r="X448">
        <f>1.96*SQRT(U448)/50</f>
        <v>14.11916044936841</v>
      </c>
      <c r="Y448">
        <f>1.96*SQRT(V448)/50</f>
        <v>0</v>
      </c>
    </row>
    <row r="449" spans="1:9" x14ac:dyDescent="0.25">
      <c r="A449" t="s">
        <v>102</v>
      </c>
      <c r="B449">
        <v>25202.558452000001</v>
      </c>
      <c r="C449" t="s">
        <v>36</v>
      </c>
    </row>
    <row r="450" spans="1:9" x14ac:dyDescent="0.25">
      <c r="A450" t="s">
        <v>103</v>
      </c>
      <c r="B450">
        <v>377.42500000000001</v>
      </c>
      <c r="C450">
        <v>373.36799999999999</v>
      </c>
      <c r="D450">
        <v>355.15199999999999</v>
      </c>
      <c r="E450">
        <v>274.755</v>
      </c>
      <c r="F450">
        <v>31.260300000000001</v>
      </c>
      <c r="G450">
        <v>1.2300499999999999E-3</v>
      </c>
      <c r="H450">
        <v>0.99982700000000002</v>
      </c>
      <c r="I450">
        <v>0</v>
      </c>
    </row>
    <row r="451" spans="1:9" x14ac:dyDescent="0.25">
      <c r="A451" t="s">
        <v>103</v>
      </c>
      <c r="B451">
        <v>375.32100000000003</v>
      </c>
      <c r="C451">
        <v>372.41199999999998</v>
      </c>
      <c r="D451">
        <v>354.26499999999999</v>
      </c>
      <c r="E451">
        <v>274.23899999999998</v>
      </c>
      <c r="F451">
        <v>31.0822</v>
      </c>
      <c r="G451">
        <v>1.2300499999999999E-3</v>
      </c>
      <c r="H451">
        <v>0.99998699999999996</v>
      </c>
      <c r="I451">
        <v>0</v>
      </c>
    </row>
    <row r="452" spans="1:9" x14ac:dyDescent="0.25">
      <c r="A452" t="s">
        <v>103</v>
      </c>
      <c r="B452">
        <v>360.49700000000001</v>
      </c>
      <c r="C452">
        <v>357.59899999999999</v>
      </c>
      <c r="D452">
        <v>339.721</v>
      </c>
      <c r="E452">
        <v>269.48200000000003</v>
      </c>
      <c r="F452">
        <v>27.453700000000001</v>
      </c>
      <c r="G452">
        <v>1.2300600000000001E-3</v>
      </c>
      <c r="H452">
        <v>0.99939999999999996</v>
      </c>
      <c r="I452">
        <v>0</v>
      </c>
    </row>
    <row r="453" spans="1:9" x14ac:dyDescent="0.25">
      <c r="A453" t="s">
        <v>103</v>
      </c>
      <c r="B453">
        <v>355.64400000000001</v>
      </c>
      <c r="C453">
        <v>353.09500000000003</v>
      </c>
      <c r="D453">
        <v>335.52800000000002</v>
      </c>
      <c r="E453">
        <v>268.44600000000003</v>
      </c>
      <c r="F453">
        <v>26.797499999999999</v>
      </c>
      <c r="G453">
        <v>1.2301199999999999E-3</v>
      </c>
      <c r="H453">
        <v>0.99968000000000001</v>
      </c>
      <c r="I453">
        <v>0</v>
      </c>
    </row>
    <row r="454" spans="1:9" x14ac:dyDescent="0.25">
      <c r="A454" t="s">
        <v>103</v>
      </c>
      <c r="B454">
        <v>355.43900000000002</v>
      </c>
      <c r="C454">
        <v>352.88799999999998</v>
      </c>
      <c r="D454">
        <v>335.30200000000002</v>
      </c>
      <c r="E454">
        <v>268.137</v>
      </c>
      <c r="F454">
        <v>26.4649</v>
      </c>
      <c r="G454">
        <v>1.2300499999999999E-3</v>
      </c>
      <c r="H454">
        <v>0.99948800000000004</v>
      </c>
      <c r="I454">
        <v>0</v>
      </c>
    </row>
    <row r="455" spans="1:9" x14ac:dyDescent="0.25">
      <c r="A455" t="s">
        <v>103</v>
      </c>
      <c r="B455">
        <v>355.63799999999998</v>
      </c>
      <c r="C455">
        <v>353.08499999999998</v>
      </c>
      <c r="D455">
        <v>335.48399999999998</v>
      </c>
      <c r="E455">
        <v>268.30200000000002</v>
      </c>
      <c r="F455">
        <v>26.636700000000001</v>
      </c>
      <c r="G455">
        <v>1.2300499999999999E-3</v>
      </c>
      <c r="H455">
        <v>0.99840200000000001</v>
      </c>
      <c r="I455">
        <v>0</v>
      </c>
    </row>
    <row r="456" spans="1:9" x14ac:dyDescent="0.25">
      <c r="A456" t="s">
        <v>103</v>
      </c>
      <c r="B456">
        <v>355.39600000000002</v>
      </c>
      <c r="C456">
        <v>352.84399999999999</v>
      </c>
      <c r="D456">
        <v>335.26400000000001</v>
      </c>
      <c r="E456">
        <v>268.048</v>
      </c>
      <c r="F456">
        <v>26.313800000000001</v>
      </c>
      <c r="G456">
        <v>1.2300499999999999E-3</v>
      </c>
      <c r="H456">
        <v>0.99992800000000004</v>
      </c>
      <c r="I456">
        <v>0</v>
      </c>
    </row>
    <row r="457" spans="1:9" x14ac:dyDescent="0.25">
      <c r="A457" t="s">
        <v>103</v>
      </c>
      <c r="B457">
        <v>355.73200000000003</v>
      </c>
      <c r="C457">
        <v>353.17099999999999</v>
      </c>
      <c r="D457">
        <v>335.565</v>
      </c>
      <c r="E457">
        <v>268.226</v>
      </c>
      <c r="F457">
        <v>26.502300000000002</v>
      </c>
      <c r="G457">
        <v>1.2300499999999999E-3</v>
      </c>
      <c r="H457">
        <v>0.99992099999999995</v>
      </c>
      <c r="I457">
        <v>0</v>
      </c>
    </row>
    <row r="458" spans="1:9" x14ac:dyDescent="0.25">
      <c r="A458" t="s">
        <v>103</v>
      </c>
      <c r="B458">
        <v>355.20499999999998</v>
      </c>
      <c r="C458">
        <v>352.65699999999998</v>
      </c>
      <c r="D458">
        <v>335.09399999999999</v>
      </c>
      <c r="E458">
        <v>267.99799999999999</v>
      </c>
      <c r="F458">
        <v>26.311299999999999</v>
      </c>
      <c r="G458">
        <v>1.2300600000000001E-3</v>
      </c>
      <c r="H458">
        <v>0.99939299999999998</v>
      </c>
      <c r="I458">
        <v>0</v>
      </c>
    </row>
    <row r="459" spans="1:9" x14ac:dyDescent="0.25">
      <c r="A459" t="s">
        <v>103</v>
      </c>
      <c r="B459">
        <v>355.42899999999997</v>
      </c>
      <c r="C459">
        <v>352.87900000000002</v>
      </c>
      <c r="D459">
        <v>335.29399999999998</v>
      </c>
      <c r="E459">
        <v>268.22500000000002</v>
      </c>
      <c r="F459">
        <v>26.577000000000002</v>
      </c>
      <c r="G459">
        <v>1.2300600000000001E-3</v>
      </c>
      <c r="H459">
        <v>0.99972799999999995</v>
      </c>
      <c r="I459">
        <v>0</v>
      </c>
    </row>
    <row r="460" spans="1:9" x14ac:dyDescent="0.25">
      <c r="A460" t="s">
        <v>103</v>
      </c>
      <c r="B460">
        <v>355.70699999999999</v>
      </c>
      <c r="C460">
        <v>353.16199999999998</v>
      </c>
      <c r="D460">
        <v>335.53300000000002</v>
      </c>
      <c r="E460">
        <v>268.21899999999999</v>
      </c>
      <c r="F460">
        <v>26.526</v>
      </c>
      <c r="G460">
        <v>1.2301E-3</v>
      </c>
      <c r="H460">
        <v>0.99843000000000004</v>
      </c>
      <c r="I460">
        <v>0</v>
      </c>
    </row>
    <row r="461" spans="1:9" x14ac:dyDescent="0.25">
      <c r="A461" t="s">
        <v>103</v>
      </c>
      <c r="B461">
        <v>355.25799999999998</v>
      </c>
      <c r="C461">
        <v>352.70600000000002</v>
      </c>
      <c r="D461">
        <v>335.11500000000001</v>
      </c>
      <c r="E461">
        <v>267.959</v>
      </c>
      <c r="F461">
        <v>26.315799999999999</v>
      </c>
      <c r="G461">
        <v>1.2300600000000001E-3</v>
      </c>
      <c r="H461">
        <v>0.99924400000000002</v>
      </c>
      <c r="I461">
        <v>0</v>
      </c>
    </row>
    <row r="462" spans="1:9" x14ac:dyDescent="0.25">
      <c r="A462" t="s">
        <v>103</v>
      </c>
      <c r="B462">
        <v>355.89400000000001</v>
      </c>
      <c r="C462">
        <v>353.32900000000001</v>
      </c>
      <c r="D462">
        <v>335.68400000000003</v>
      </c>
      <c r="E462">
        <v>268.25200000000001</v>
      </c>
      <c r="F462">
        <v>26.534800000000001</v>
      </c>
      <c r="G462">
        <v>1.2302400000000001E-3</v>
      </c>
      <c r="H462">
        <v>0.99958400000000003</v>
      </c>
      <c r="I462">
        <v>0</v>
      </c>
    </row>
    <row r="463" spans="1:9" x14ac:dyDescent="0.25">
      <c r="A463" t="s">
        <v>103</v>
      </c>
      <c r="B463">
        <v>355.577</v>
      </c>
      <c r="C463">
        <v>353.03199999999998</v>
      </c>
      <c r="D463">
        <v>335.45400000000001</v>
      </c>
      <c r="E463">
        <v>268.20800000000003</v>
      </c>
      <c r="F463">
        <v>26.532599999999999</v>
      </c>
      <c r="G463">
        <v>1.2300499999999999E-3</v>
      </c>
      <c r="H463">
        <v>0.99911700000000003</v>
      </c>
      <c r="I463">
        <v>0</v>
      </c>
    </row>
    <row r="464" spans="1:9" x14ac:dyDescent="0.25">
      <c r="A464" t="s">
        <v>103</v>
      </c>
      <c r="B464">
        <v>1234.04</v>
      </c>
      <c r="C464">
        <v>357.18200000000002</v>
      </c>
      <c r="D464">
        <v>339.19900000000001</v>
      </c>
      <c r="E464">
        <v>269.38799999999998</v>
      </c>
      <c r="F464">
        <v>27.478999999999999</v>
      </c>
      <c r="G464">
        <v>1.2300900000000001E-3</v>
      </c>
      <c r="H464">
        <v>0.999116</v>
      </c>
      <c r="I464">
        <v>0</v>
      </c>
    </row>
    <row r="465" spans="1:9" x14ac:dyDescent="0.25">
      <c r="A465" t="s">
        <v>103</v>
      </c>
      <c r="B465">
        <v>1197.4100000000001</v>
      </c>
      <c r="C465">
        <v>420.74400000000003</v>
      </c>
      <c r="D465">
        <v>399.661</v>
      </c>
      <c r="E465">
        <v>288.52600000000001</v>
      </c>
      <c r="F465">
        <v>42.182600000000001</v>
      </c>
      <c r="G465">
        <v>1.2300499999999999E-3</v>
      </c>
      <c r="H465">
        <v>0.99999499999999997</v>
      </c>
      <c r="I465">
        <v>0</v>
      </c>
    </row>
    <row r="466" spans="1:9" x14ac:dyDescent="0.25">
      <c r="A466" t="s">
        <v>103</v>
      </c>
      <c r="B466">
        <v>409.11</v>
      </c>
      <c r="C466">
        <v>400.57600000000002</v>
      </c>
      <c r="D466">
        <v>378.78899999999999</v>
      </c>
      <c r="E466">
        <v>281.35399999999998</v>
      </c>
      <c r="F466">
        <v>37.033200000000001</v>
      </c>
      <c r="G466">
        <v>1.2300600000000001E-3</v>
      </c>
      <c r="H466">
        <v>0.99914400000000003</v>
      </c>
      <c r="I466">
        <v>0</v>
      </c>
    </row>
    <row r="467" spans="1:9" x14ac:dyDescent="0.25">
      <c r="A467" t="s">
        <v>103</v>
      </c>
      <c r="B467">
        <v>357.125</v>
      </c>
      <c r="C467">
        <v>354.298</v>
      </c>
      <c r="D467">
        <v>334.75299999999999</v>
      </c>
      <c r="E467">
        <v>267.18099999999998</v>
      </c>
      <c r="F467">
        <v>26.093900000000001</v>
      </c>
      <c r="G467">
        <v>1.2300499999999999E-3</v>
      </c>
      <c r="H467">
        <v>0.99952700000000005</v>
      </c>
      <c r="I467">
        <v>0</v>
      </c>
    </row>
    <row r="468" spans="1:9" x14ac:dyDescent="0.25">
      <c r="A468" t="s">
        <v>103</v>
      </c>
      <c r="B468">
        <v>527.84699999999998</v>
      </c>
      <c r="C468">
        <v>358.45299999999997</v>
      </c>
      <c r="D468">
        <v>338.58499999999998</v>
      </c>
      <c r="E468">
        <v>268.18799999999999</v>
      </c>
      <c r="F468">
        <v>26.914100000000001</v>
      </c>
      <c r="G468">
        <v>1.2300600000000001E-3</v>
      </c>
      <c r="H468">
        <v>0.99989600000000001</v>
      </c>
      <c r="I468">
        <v>0</v>
      </c>
    </row>
    <row r="469" spans="1:9" x14ac:dyDescent="0.25">
      <c r="A469" t="s">
        <v>103</v>
      </c>
      <c r="B469">
        <v>635.52</v>
      </c>
      <c r="C469">
        <v>386.08</v>
      </c>
      <c r="D469">
        <v>364.78699999999998</v>
      </c>
      <c r="E469">
        <v>276.64499999999998</v>
      </c>
      <c r="F469">
        <v>33.7027</v>
      </c>
      <c r="G469">
        <v>1.2300600000000001E-3</v>
      </c>
      <c r="H469">
        <v>0.99893100000000001</v>
      </c>
      <c r="I469">
        <v>0</v>
      </c>
    </row>
    <row r="470" spans="1:9" x14ac:dyDescent="0.25">
      <c r="A470" t="s">
        <v>103</v>
      </c>
      <c r="B470">
        <v>390.42599999999999</v>
      </c>
      <c r="C470">
        <v>387.22500000000002</v>
      </c>
      <c r="D470">
        <v>365.911</v>
      </c>
      <c r="E470">
        <v>276.99599999999998</v>
      </c>
      <c r="F470">
        <v>33.962800000000001</v>
      </c>
      <c r="G470">
        <v>1.2300499999999999E-3</v>
      </c>
      <c r="H470">
        <v>0.99992599999999998</v>
      </c>
      <c r="I470">
        <v>0</v>
      </c>
    </row>
    <row r="471" spans="1:9" x14ac:dyDescent="0.25">
      <c r="A471" t="s">
        <v>103</v>
      </c>
      <c r="B471">
        <v>377.77</v>
      </c>
      <c r="C471">
        <v>374.63600000000002</v>
      </c>
      <c r="D471">
        <v>354.43700000000001</v>
      </c>
      <c r="E471">
        <v>273.78800000000001</v>
      </c>
      <c r="F471">
        <v>31.047599999999999</v>
      </c>
      <c r="G471">
        <v>1.2300499999999999E-3</v>
      </c>
      <c r="H471">
        <v>0.999278</v>
      </c>
      <c r="I471">
        <v>0</v>
      </c>
    </row>
    <row r="472" spans="1:9" x14ac:dyDescent="0.25">
      <c r="A472" t="s">
        <v>103</v>
      </c>
      <c r="B472">
        <v>377.15699999999998</v>
      </c>
      <c r="C472">
        <v>374.125</v>
      </c>
      <c r="D472">
        <v>354.02600000000001</v>
      </c>
      <c r="E472">
        <v>273.74099999999999</v>
      </c>
      <c r="F472">
        <v>30.942</v>
      </c>
      <c r="G472">
        <v>1.23011E-3</v>
      </c>
      <c r="H472">
        <v>0.99926099999999995</v>
      </c>
      <c r="I472">
        <v>0</v>
      </c>
    </row>
    <row r="473" spans="1:9" x14ac:dyDescent="0.25">
      <c r="A473" t="s">
        <v>103</v>
      </c>
      <c r="B473">
        <v>377.19900000000001</v>
      </c>
      <c r="C473">
        <v>374.28300000000002</v>
      </c>
      <c r="D473">
        <v>354.161</v>
      </c>
      <c r="E473">
        <v>273.82600000000002</v>
      </c>
      <c r="F473">
        <v>31.114699999999999</v>
      </c>
      <c r="G473">
        <v>1.2300799999999999E-3</v>
      </c>
      <c r="H473">
        <v>0.99992199999999998</v>
      </c>
      <c r="I473">
        <v>0</v>
      </c>
    </row>
    <row r="474" spans="1:9" x14ac:dyDescent="0.25">
      <c r="A474" t="s">
        <v>103</v>
      </c>
      <c r="B474">
        <v>376.53399999999999</v>
      </c>
      <c r="C474">
        <v>373.63499999999999</v>
      </c>
      <c r="D474">
        <v>353.52199999999999</v>
      </c>
      <c r="E474">
        <v>273.238</v>
      </c>
      <c r="F474">
        <v>30.6767</v>
      </c>
      <c r="G474">
        <v>1.2300799999999999E-3</v>
      </c>
      <c r="H474">
        <v>0.99986799999999998</v>
      </c>
      <c r="I474">
        <v>0</v>
      </c>
    </row>
    <row r="475" spans="1:9" x14ac:dyDescent="0.25">
      <c r="A475" t="s">
        <v>103</v>
      </c>
      <c r="B475">
        <v>377.09899999999999</v>
      </c>
      <c r="C475">
        <v>374.197</v>
      </c>
      <c r="D475">
        <v>354.06299999999999</v>
      </c>
      <c r="E475">
        <v>273.68799999999999</v>
      </c>
      <c r="F475">
        <v>31.0215</v>
      </c>
      <c r="G475">
        <v>1.2300499999999999E-3</v>
      </c>
      <c r="H475">
        <v>0.99947200000000003</v>
      </c>
      <c r="I475">
        <v>0</v>
      </c>
    </row>
    <row r="476" spans="1:9" x14ac:dyDescent="0.25">
      <c r="A476" t="s">
        <v>103</v>
      </c>
      <c r="B476">
        <v>377.03699999999998</v>
      </c>
      <c r="C476">
        <v>374.13799999999998</v>
      </c>
      <c r="D476">
        <v>353.971</v>
      </c>
      <c r="E476">
        <v>273.69799999999998</v>
      </c>
      <c r="F476">
        <v>31.022500000000001</v>
      </c>
      <c r="G476">
        <v>1.2300900000000001E-3</v>
      </c>
      <c r="H476">
        <v>0.997861</v>
      </c>
      <c r="I476">
        <v>0</v>
      </c>
    </row>
    <row r="477" spans="1:9" x14ac:dyDescent="0.25">
      <c r="A477" t="s">
        <v>103</v>
      </c>
      <c r="B477">
        <v>377.10300000000001</v>
      </c>
      <c r="C477">
        <v>374.20600000000002</v>
      </c>
      <c r="D477">
        <v>354.02300000000002</v>
      </c>
      <c r="E477">
        <v>273.61099999999999</v>
      </c>
      <c r="F477">
        <v>30.884599999999999</v>
      </c>
      <c r="G477">
        <v>1.2300600000000001E-3</v>
      </c>
      <c r="H477">
        <v>0.99938000000000005</v>
      </c>
      <c r="I477">
        <v>0</v>
      </c>
    </row>
    <row r="478" spans="1:9" x14ac:dyDescent="0.25">
      <c r="A478" t="s">
        <v>103</v>
      </c>
      <c r="B478">
        <v>377.07100000000003</v>
      </c>
      <c r="C478">
        <v>374.17200000000003</v>
      </c>
      <c r="D478">
        <v>354.02800000000002</v>
      </c>
      <c r="E478">
        <v>273.71199999999999</v>
      </c>
      <c r="F478">
        <v>30.961400000000001</v>
      </c>
      <c r="G478">
        <v>1.2301E-3</v>
      </c>
      <c r="H478">
        <v>0.99962099999999998</v>
      </c>
      <c r="I478">
        <v>0</v>
      </c>
    </row>
    <row r="479" spans="1:9" x14ac:dyDescent="0.25">
      <c r="A479" t="s">
        <v>103</v>
      </c>
      <c r="B479">
        <v>377.39499999999998</v>
      </c>
      <c r="C479">
        <v>374.49400000000003</v>
      </c>
      <c r="D479">
        <v>354.32100000000003</v>
      </c>
      <c r="E479">
        <v>273.99</v>
      </c>
      <c r="F479">
        <v>31.189800000000002</v>
      </c>
      <c r="G479">
        <v>1.2300600000000001E-3</v>
      </c>
      <c r="H479">
        <v>0.99856</v>
      </c>
      <c r="I479">
        <v>0</v>
      </c>
    </row>
    <row r="480" spans="1:9" x14ac:dyDescent="0.25">
      <c r="A480" t="s">
        <v>103</v>
      </c>
      <c r="B480">
        <v>376.863</v>
      </c>
      <c r="C480">
        <v>373.96499999999997</v>
      </c>
      <c r="D480">
        <v>353.81700000000001</v>
      </c>
      <c r="E480">
        <v>273.488</v>
      </c>
      <c r="F480">
        <v>30.786799999999999</v>
      </c>
      <c r="G480">
        <v>1.2300499999999999E-3</v>
      </c>
      <c r="H480">
        <v>0.99930399999999997</v>
      </c>
      <c r="I480">
        <v>0</v>
      </c>
    </row>
    <row r="481" spans="1:9" x14ac:dyDescent="0.25">
      <c r="A481" t="s">
        <v>103</v>
      </c>
      <c r="B481">
        <v>376.69400000000002</v>
      </c>
      <c r="C481">
        <v>373.79399999999998</v>
      </c>
      <c r="D481">
        <v>353.65499999999997</v>
      </c>
      <c r="E481">
        <v>273.38099999999997</v>
      </c>
      <c r="F481">
        <v>30.740500000000001</v>
      </c>
      <c r="G481">
        <v>1.2300499999999999E-3</v>
      </c>
      <c r="H481">
        <v>0.99989899999999998</v>
      </c>
      <c r="I481">
        <v>0</v>
      </c>
    </row>
    <row r="482" spans="1:9" x14ac:dyDescent="0.25">
      <c r="A482" t="s">
        <v>103</v>
      </c>
      <c r="B482">
        <v>376.93799999999999</v>
      </c>
      <c r="C482">
        <v>374.03800000000001</v>
      </c>
      <c r="D482">
        <v>353.90300000000002</v>
      </c>
      <c r="E482">
        <v>273.548</v>
      </c>
      <c r="F482">
        <v>30.819199999999999</v>
      </c>
      <c r="G482">
        <v>1.2300499999999999E-3</v>
      </c>
      <c r="H482">
        <v>0.99971299999999996</v>
      </c>
      <c r="I482">
        <v>0</v>
      </c>
    </row>
    <row r="483" spans="1:9" x14ac:dyDescent="0.25">
      <c r="A483" t="s">
        <v>103</v>
      </c>
      <c r="B483">
        <v>361.59199999999998</v>
      </c>
      <c r="C483">
        <v>358.71</v>
      </c>
      <c r="D483">
        <v>338.91800000000001</v>
      </c>
      <c r="E483">
        <v>268.51499999999999</v>
      </c>
      <c r="F483">
        <v>27.159099999999999</v>
      </c>
      <c r="G483">
        <v>1.2300499999999999E-3</v>
      </c>
      <c r="H483">
        <v>0.99999199999999999</v>
      </c>
      <c r="I483">
        <v>0</v>
      </c>
    </row>
    <row r="484" spans="1:9" x14ac:dyDescent="0.25">
      <c r="A484" t="s">
        <v>103</v>
      </c>
      <c r="B484">
        <v>356.93900000000002</v>
      </c>
      <c r="C484">
        <v>354.39499999999998</v>
      </c>
      <c r="D484">
        <v>334.798</v>
      </c>
      <c r="E484">
        <v>267.25900000000001</v>
      </c>
      <c r="F484">
        <v>26.135100000000001</v>
      </c>
      <c r="G484">
        <v>1.23007E-3</v>
      </c>
      <c r="H484">
        <v>0.99907000000000001</v>
      </c>
      <c r="I484">
        <v>0</v>
      </c>
    </row>
    <row r="485" spans="1:9" x14ac:dyDescent="0.25">
      <c r="A485" t="s">
        <v>103</v>
      </c>
      <c r="B485">
        <v>1303</v>
      </c>
      <c r="C485">
        <v>354.84100000000001</v>
      </c>
      <c r="D485">
        <v>335.16800000000001</v>
      </c>
      <c r="E485">
        <v>267.26299999999998</v>
      </c>
      <c r="F485">
        <v>26.169699999999999</v>
      </c>
      <c r="G485">
        <v>1.2300799999999999E-3</v>
      </c>
      <c r="H485">
        <v>0.99969600000000003</v>
      </c>
      <c r="I485">
        <v>0</v>
      </c>
    </row>
    <row r="486" spans="1:9" x14ac:dyDescent="0.25">
      <c r="A486" t="s">
        <v>103</v>
      </c>
      <c r="B486">
        <v>1178.97</v>
      </c>
      <c r="C486">
        <v>376.81400000000002</v>
      </c>
      <c r="D486">
        <v>355.94600000000003</v>
      </c>
      <c r="E486">
        <v>273.733</v>
      </c>
      <c r="F486">
        <v>31.387799999999999</v>
      </c>
      <c r="G486">
        <v>1.2301E-3</v>
      </c>
      <c r="H486">
        <v>0.99905299999999997</v>
      </c>
      <c r="I486">
        <v>0</v>
      </c>
    </row>
    <row r="487" spans="1:9" x14ac:dyDescent="0.25">
      <c r="A487" t="s">
        <v>103</v>
      </c>
      <c r="B487">
        <v>382.28199999999998</v>
      </c>
      <c r="C487">
        <v>376.73500000000001</v>
      </c>
      <c r="D487">
        <v>356.05500000000001</v>
      </c>
      <c r="E487">
        <v>273.94200000000001</v>
      </c>
      <c r="F487">
        <v>31.312999999999999</v>
      </c>
      <c r="G487">
        <v>1.2300600000000001E-3</v>
      </c>
      <c r="H487">
        <v>0.99929199999999996</v>
      </c>
      <c r="I487">
        <v>0</v>
      </c>
    </row>
    <row r="488" spans="1:9" x14ac:dyDescent="0.25">
      <c r="A488" t="s">
        <v>103</v>
      </c>
      <c r="B488">
        <v>357.38799999999998</v>
      </c>
      <c r="C488">
        <v>354.63600000000002</v>
      </c>
      <c r="D488">
        <v>335.05099999999999</v>
      </c>
      <c r="E488">
        <v>267.32799999999997</v>
      </c>
      <c r="F488">
        <v>26.189499999999999</v>
      </c>
      <c r="G488">
        <v>1.2300799999999999E-3</v>
      </c>
      <c r="H488">
        <v>0.99958000000000002</v>
      </c>
      <c r="I488">
        <v>0</v>
      </c>
    </row>
    <row r="489" spans="1:9" x14ac:dyDescent="0.25">
      <c r="A489" t="s">
        <v>103</v>
      </c>
      <c r="B489">
        <v>599.58699999999999</v>
      </c>
      <c r="C489">
        <v>354.93200000000002</v>
      </c>
      <c r="D489">
        <v>335.24700000000001</v>
      </c>
      <c r="E489">
        <v>267.18900000000002</v>
      </c>
      <c r="F489">
        <v>26.053000000000001</v>
      </c>
      <c r="G489">
        <v>1.2301E-3</v>
      </c>
      <c r="H489">
        <v>0.99979399999999996</v>
      </c>
      <c r="I489">
        <v>0</v>
      </c>
    </row>
    <row r="490" spans="1:9" x14ac:dyDescent="0.25">
      <c r="A490" t="s">
        <v>103</v>
      </c>
      <c r="B490">
        <v>622.01</v>
      </c>
      <c r="C490">
        <v>377.11099999999999</v>
      </c>
      <c r="D490">
        <v>358.63</v>
      </c>
      <c r="E490">
        <v>275.47000000000003</v>
      </c>
      <c r="F490">
        <v>32.160499999999999</v>
      </c>
      <c r="G490">
        <v>1.2300499999999999E-3</v>
      </c>
      <c r="H490">
        <v>0.99871799999999999</v>
      </c>
      <c r="I490">
        <v>0</v>
      </c>
    </row>
    <row r="491" spans="1:9" x14ac:dyDescent="0.25">
      <c r="A491" t="s">
        <v>103</v>
      </c>
      <c r="B491">
        <v>377.315</v>
      </c>
      <c r="C491">
        <v>374.37</v>
      </c>
      <c r="D491">
        <v>356.15300000000002</v>
      </c>
      <c r="E491">
        <v>274.685</v>
      </c>
      <c r="F491">
        <v>31.4087</v>
      </c>
      <c r="G491">
        <v>1.2300499999999999E-3</v>
      </c>
      <c r="H491">
        <v>0.99983599999999995</v>
      </c>
      <c r="I491">
        <v>0</v>
      </c>
    </row>
    <row r="492" spans="1:9" x14ac:dyDescent="0.25">
      <c r="A492" t="s">
        <v>103</v>
      </c>
      <c r="B492">
        <v>375.601</v>
      </c>
      <c r="C492">
        <v>372.68700000000001</v>
      </c>
      <c r="D492">
        <v>354.59899999999999</v>
      </c>
      <c r="E492">
        <v>274.23099999999999</v>
      </c>
      <c r="F492">
        <v>31.149899999999999</v>
      </c>
      <c r="G492">
        <v>1.2300600000000001E-3</v>
      </c>
      <c r="H492">
        <v>0.99802900000000005</v>
      </c>
      <c r="I492">
        <v>0</v>
      </c>
    </row>
    <row r="493" spans="1:9" x14ac:dyDescent="0.25">
      <c r="A493" t="s">
        <v>103</v>
      </c>
      <c r="B493">
        <v>375.60500000000002</v>
      </c>
      <c r="C493">
        <v>372.69</v>
      </c>
      <c r="D493">
        <v>354.58100000000002</v>
      </c>
      <c r="E493">
        <v>274.24</v>
      </c>
      <c r="F493">
        <v>31.190999999999999</v>
      </c>
      <c r="G493">
        <v>1.2300799999999999E-3</v>
      </c>
      <c r="H493">
        <v>0.99934500000000004</v>
      </c>
      <c r="I493">
        <v>0</v>
      </c>
    </row>
    <row r="494" spans="1:9" x14ac:dyDescent="0.25">
      <c r="A494" t="s">
        <v>103</v>
      </c>
      <c r="B494">
        <v>371.83100000000002</v>
      </c>
      <c r="C494">
        <v>368.93400000000003</v>
      </c>
      <c r="D494">
        <v>350.72500000000002</v>
      </c>
      <c r="E494">
        <v>272.98099999999999</v>
      </c>
      <c r="F494">
        <v>30.277200000000001</v>
      </c>
      <c r="G494">
        <v>1.2300499999999999E-3</v>
      </c>
      <c r="H494">
        <v>0.99967899999999998</v>
      </c>
      <c r="I494">
        <v>0</v>
      </c>
    </row>
    <row r="495" spans="1:9" x14ac:dyDescent="0.25">
      <c r="A495" t="s">
        <v>103</v>
      </c>
      <c r="B495">
        <v>355.512</v>
      </c>
      <c r="C495">
        <v>353.041</v>
      </c>
      <c r="D495">
        <v>335.50799999999998</v>
      </c>
      <c r="E495">
        <v>268.15899999999999</v>
      </c>
      <c r="F495">
        <v>26.529299999999999</v>
      </c>
      <c r="G495">
        <v>1.23011E-3</v>
      </c>
      <c r="H495">
        <v>0.999695</v>
      </c>
      <c r="I495">
        <v>0</v>
      </c>
    </row>
    <row r="496" spans="1:9" x14ac:dyDescent="0.25">
      <c r="A496" t="s">
        <v>103</v>
      </c>
      <c r="B496">
        <v>356.23099999999999</v>
      </c>
      <c r="C496">
        <v>353.76299999999998</v>
      </c>
      <c r="D496">
        <v>336.10399999999998</v>
      </c>
      <c r="E496">
        <v>268.55900000000003</v>
      </c>
      <c r="F496">
        <v>26.9102</v>
      </c>
      <c r="G496">
        <v>1.2300600000000001E-3</v>
      </c>
      <c r="H496">
        <v>0.99982800000000005</v>
      </c>
      <c r="I496">
        <v>0</v>
      </c>
    </row>
    <row r="497" spans="1:25" x14ac:dyDescent="0.25">
      <c r="A497" t="s">
        <v>103</v>
      </c>
      <c r="B497">
        <v>355.52</v>
      </c>
      <c r="C497">
        <v>352.964</v>
      </c>
      <c r="D497">
        <v>335.411</v>
      </c>
      <c r="E497">
        <v>268.096</v>
      </c>
      <c r="F497">
        <v>26.399000000000001</v>
      </c>
      <c r="G497">
        <v>1.2300499999999999E-3</v>
      </c>
      <c r="H497">
        <v>0.99929599999999996</v>
      </c>
      <c r="I497">
        <v>0</v>
      </c>
    </row>
    <row r="498" spans="1:25" x14ac:dyDescent="0.25">
      <c r="A498" t="s">
        <v>103</v>
      </c>
      <c r="B498">
        <v>355.84399999999999</v>
      </c>
      <c r="C498">
        <v>353.37599999999998</v>
      </c>
      <c r="D498">
        <v>335.74599999999998</v>
      </c>
      <c r="E498">
        <v>268.30900000000003</v>
      </c>
      <c r="F498">
        <v>26.590900000000001</v>
      </c>
      <c r="G498">
        <v>1.2300600000000001E-3</v>
      </c>
      <c r="H498">
        <v>0.99959500000000001</v>
      </c>
      <c r="I498">
        <v>0</v>
      </c>
    </row>
    <row r="499" spans="1:25" x14ac:dyDescent="0.25">
      <c r="A499" t="s">
        <v>103</v>
      </c>
      <c r="B499">
        <v>355.77100000000002</v>
      </c>
      <c r="C499">
        <v>353.23200000000003</v>
      </c>
      <c r="D499">
        <v>335.66199999999998</v>
      </c>
      <c r="E499">
        <v>268.28199999999998</v>
      </c>
      <c r="F499">
        <v>26.661300000000001</v>
      </c>
      <c r="G499">
        <v>1.23007E-3</v>
      </c>
      <c r="H499">
        <v>0.99966200000000005</v>
      </c>
      <c r="I499">
        <v>0</v>
      </c>
    </row>
    <row r="500" spans="1:25" x14ac:dyDescent="0.25">
      <c r="A500" t="s">
        <v>103</v>
      </c>
      <c r="B500">
        <v>355.827</v>
      </c>
      <c r="C500">
        <v>353.35700000000003</v>
      </c>
      <c r="D500">
        <v>335.73599999999999</v>
      </c>
      <c r="E500">
        <v>268.23500000000001</v>
      </c>
      <c r="F500">
        <v>26.553899999999999</v>
      </c>
      <c r="G500">
        <v>1.2300499999999999E-3</v>
      </c>
      <c r="H500">
        <v>0.99930600000000003</v>
      </c>
      <c r="I500">
        <v>0</v>
      </c>
    </row>
    <row r="501" spans="1:25" x14ac:dyDescent="0.25">
      <c r="A501" t="s">
        <v>103</v>
      </c>
      <c r="B501">
        <v>355.952</v>
      </c>
      <c r="C501">
        <v>353.48700000000002</v>
      </c>
      <c r="D501">
        <v>335.90800000000002</v>
      </c>
      <c r="E501">
        <v>268.447</v>
      </c>
      <c r="F501">
        <v>26.822099999999999</v>
      </c>
      <c r="G501">
        <v>1.2300499999999999E-3</v>
      </c>
      <c r="H501">
        <v>0.99988999999999995</v>
      </c>
      <c r="I501">
        <v>0</v>
      </c>
    </row>
    <row r="502" spans="1:25" x14ac:dyDescent="0.25">
      <c r="A502" t="s">
        <v>103</v>
      </c>
      <c r="B502">
        <v>355.54899999999998</v>
      </c>
      <c r="C502">
        <v>353.048</v>
      </c>
      <c r="D502">
        <v>335.488</v>
      </c>
      <c r="E502">
        <v>268.12799999999999</v>
      </c>
      <c r="F502">
        <v>26.534800000000001</v>
      </c>
      <c r="G502">
        <v>1.2300499999999999E-3</v>
      </c>
      <c r="H502">
        <v>0.99960400000000005</v>
      </c>
      <c r="I502">
        <v>0</v>
      </c>
    </row>
    <row r="503" spans="1:25" x14ac:dyDescent="0.25">
      <c r="A503" t="s">
        <v>103</v>
      </c>
      <c r="B503">
        <v>355.75299999999999</v>
      </c>
      <c r="C503">
        <v>353.28899999999999</v>
      </c>
      <c r="D503">
        <v>335.71600000000001</v>
      </c>
      <c r="E503">
        <v>268.19900000000001</v>
      </c>
      <c r="F503">
        <v>26.5349</v>
      </c>
      <c r="G503">
        <v>1.2301199999999999E-3</v>
      </c>
      <c r="H503">
        <v>0.99970199999999998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355.37200000000001</v>
      </c>
      <c r="C504">
        <v>352.892</v>
      </c>
      <c r="D504">
        <v>335.35899999999998</v>
      </c>
      <c r="E504">
        <v>268.00200000000001</v>
      </c>
      <c r="F504">
        <v>26.353100000000001</v>
      </c>
      <c r="G504">
        <v>1.2300600000000001E-3</v>
      </c>
      <c r="H504">
        <v>0.99968999999999997</v>
      </c>
      <c r="I504">
        <v>0</v>
      </c>
      <c r="R504">
        <f>AVERAGE(B455:B504)</f>
        <v>453.91249999999985</v>
      </c>
      <c r="S504">
        <f>AVERAGE(C455:C504)</f>
        <v>365.20820000000015</v>
      </c>
      <c r="U504">
        <f>_xlfn.VAR.P(B455:B504)</f>
        <v>56459.357723370173</v>
      </c>
      <c r="V504">
        <f>_xlfn.VAR.P(C455:C504)</f>
        <v>206.45298088000015</v>
      </c>
      <c r="X504">
        <f>1.96*SQRT(U504)/50</f>
        <v>9.3143817536130413</v>
      </c>
      <c r="Y504">
        <f>1.96*SQRT(V504)/50</f>
        <v>0.56324409321309654</v>
      </c>
    </row>
    <row r="505" spans="1:25" x14ac:dyDescent="0.25">
      <c r="A505" t="s">
        <v>103</v>
      </c>
      <c r="B505">
        <v>22698.192748000001</v>
      </c>
      <c r="C505" t="s">
        <v>36</v>
      </c>
    </row>
    <row r="506" spans="1:25" x14ac:dyDescent="0.25">
      <c r="A506" t="s">
        <v>104</v>
      </c>
      <c r="B506">
        <v>3038.15</v>
      </c>
      <c r="C506">
        <v>2790.15</v>
      </c>
      <c r="D506">
        <v>2783.03</v>
      </c>
      <c r="E506">
        <v>2300.17</v>
      </c>
      <c r="F506">
        <v>160.13499999999999</v>
      </c>
      <c r="G506">
        <v>1.23007E-3</v>
      </c>
      <c r="H506">
        <v>0.99896799999999997</v>
      </c>
      <c r="I506">
        <v>0</v>
      </c>
    </row>
    <row r="507" spans="1:25" x14ac:dyDescent="0.25">
      <c r="A507" t="s">
        <v>104</v>
      </c>
      <c r="B507">
        <v>2924.01</v>
      </c>
      <c r="C507">
        <v>2789.51</v>
      </c>
      <c r="D507">
        <v>2782.16</v>
      </c>
      <c r="E507">
        <v>2221.33</v>
      </c>
      <c r="F507">
        <v>185.03800000000001</v>
      </c>
      <c r="G507">
        <v>1.2300499999999999E-3</v>
      </c>
      <c r="H507">
        <v>0.99992700000000001</v>
      </c>
      <c r="I507">
        <v>0</v>
      </c>
    </row>
    <row r="508" spans="1:25" x14ac:dyDescent="0.25">
      <c r="A508" t="s">
        <v>104</v>
      </c>
      <c r="B508">
        <v>2903.74</v>
      </c>
      <c r="C508">
        <v>2796.48</v>
      </c>
      <c r="D508">
        <v>2789.17</v>
      </c>
      <c r="E508">
        <v>2228.3000000000002</v>
      </c>
      <c r="F508">
        <v>185.03</v>
      </c>
      <c r="G508">
        <v>1.2300499999999999E-3</v>
      </c>
      <c r="H508">
        <v>0.99986600000000003</v>
      </c>
      <c r="I508">
        <v>0</v>
      </c>
    </row>
    <row r="509" spans="1:25" x14ac:dyDescent="0.25">
      <c r="A509" t="s">
        <v>104</v>
      </c>
      <c r="B509">
        <v>2951.98</v>
      </c>
      <c r="C509">
        <v>2838.93</v>
      </c>
      <c r="D509">
        <v>2831.59</v>
      </c>
      <c r="E509">
        <v>2270.34</v>
      </c>
      <c r="F509">
        <v>185.13</v>
      </c>
      <c r="G509">
        <v>1.2300499999999999E-3</v>
      </c>
      <c r="H509">
        <v>0.99992700000000001</v>
      </c>
      <c r="I509">
        <v>0</v>
      </c>
    </row>
    <row r="510" spans="1:25" x14ac:dyDescent="0.25">
      <c r="A510" t="s">
        <v>104</v>
      </c>
      <c r="B510">
        <v>4141.3599999999997</v>
      </c>
      <c r="C510">
        <v>2962.52</v>
      </c>
      <c r="D510">
        <v>2955.01</v>
      </c>
      <c r="E510">
        <v>2394.0700000000002</v>
      </c>
      <c r="F510">
        <v>185.095</v>
      </c>
      <c r="G510">
        <v>1.2300600000000001E-3</v>
      </c>
      <c r="H510">
        <v>0.999919</v>
      </c>
      <c r="I510">
        <v>0</v>
      </c>
    </row>
    <row r="511" spans="1:25" x14ac:dyDescent="0.25">
      <c r="A511" t="s">
        <v>104</v>
      </c>
      <c r="B511">
        <v>3044.09</v>
      </c>
      <c r="C511">
        <v>2932.45</v>
      </c>
      <c r="D511">
        <v>2924.99</v>
      </c>
      <c r="E511">
        <v>2364.12</v>
      </c>
      <c r="F511">
        <v>185.04300000000001</v>
      </c>
      <c r="G511">
        <v>1.2300600000000001E-3</v>
      </c>
      <c r="H511">
        <v>0.99975999999999998</v>
      </c>
      <c r="I511">
        <v>0</v>
      </c>
    </row>
    <row r="512" spans="1:25" x14ac:dyDescent="0.25">
      <c r="A512" t="s">
        <v>104</v>
      </c>
      <c r="B512">
        <v>3865.29</v>
      </c>
      <c r="C512">
        <v>2905.06</v>
      </c>
      <c r="D512">
        <v>2897.64</v>
      </c>
      <c r="E512">
        <v>2336.79</v>
      </c>
      <c r="F512">
        <v>185.017</v>
      </c>
      <c r="G512">
        <v>1.2300799999999999E-3</v>
      </c>
      <c r="H512">
        <v>0.99903200000000003</v>
      </c>
      <c r="I512">
        <v>0</v>
      </c>
    </row>
    <row r="513" spans="1:9" x14ac:dyDescent="0.25">
      <c r="A513" t="s">
        <v>104</v>
      </c>
      <c r="B513">
        <v>3022.03</v>
      </c>
      <c r="C513">
        <v>2878.21</v>
      </c>
      <c r="D513">
        <v>2870.83</v>
      </c>
      <c r="E513">
        <v>2309.94</v>
      </c>
      <c r="F513">
        <v>185.03700000000001</v>
      </c>
      <c r="G513">
        <v>1.2300600000000001E-3</v>
      </c>
      <c r="H513">
        <v>0.99913700000000005</v>
      </c>
      <c r="I513">
        <v>137</v>
      </c>
    </row>
    <row r="514" spans="1:9" x14ac:dyDescent="0.25">
      <c r="A514" t="s">
        <v>104</v>
      </c>
      <c r="B514">
        <v>2946.36</v>
      </c>
      <c r="C514">
        <v>2835.32</v>
      </c>
      <c r="D514">
        <v>2827.98</v>
      </c>
      <c r="E514">
        <v>2267.08</v>
      </c>
      <c r="F514">
        <v>185.071</v>
      </c>
      <c r="G514">
        <v>1.2300600000000001E-3</v>
      </c>
      <c r="H514">
        <v>0.99962499999999999</v>
      </c>
      <c r="I514">
        <v>0</v>
      </c>
    </row>
    <row r="515" spans="1:9" x14ac:dyDescent="0.25">
      <c r="A515" t="s">
        <v>104</v>
      </c>
      <c r="B515">
        <v>4040.01</v>
      </c>
      <c r="C515">
        <v>2780.34</v>
      </c>
      <c r="D515">
        <v>2773.08</v>
      </c>
      <c r="E515">
        <v>2212.1999999999998</v>
      </c>
      <c r="F515">
        <v>184.983</v>
      </c>
      <c r="G515">
        <v>1.2300499999999999E-3</v>
      </c>
      <c r="H515">
        <v>0.99982899999999997</v>
      </c>
      <c r="I515">
        <v>0</v>
      </c>
    </row>
    <row r="516" spans="1:9" x14ac:dyDescent="0.25">
      <c r="A516" t="s">
        <v>104</v>
      </c>
      <c r="B516">
        <v>3010.68</v>
      </c>
      <c r="C516">
        <v>2870.82</v>
      </c>
      <c r="D516">
        <v>2863.38</v>
      </c>
      <c r="E516">
        <v>2302.4899999999998</v>
      </c>
      <c r="F516">
        <v>185.04300000000001</v>
      </c>
      <c r="G516">
        <v>1.2300900000000001E-3</v>
      </c>
      <c r="H516">
        <v>0.99949699999999997</v>
      </c>
      <c r="I516">
        <v>0</v>
      </c>
    </row>
    <row r="517" spans="1:9" x14ac:dyDescent="0.25">
      <c r="A517" t="s">
        <v>104</v>
      </c>
      <c r="B517">
        <v>3043.37</v>
      </c>
      <c r="C517">
        <v>2932.77</v>
      </c>
      <c r="D517">
        <v>2925.32</v>
      </c>
      <c r="E517">
        <v>2364.42</v>
      </c>
      <c r="F517">
        <v>185.07599999999999</v>
      </c>
      <c r="G517">
        <v>1.2300499999999999E-3</v>
      </c>
      <c r="H517">
        <v>0.99914199999999997</v>
      </c>
      <c r="I517">
        <v>0</v>
      </c>
    </row>
    <row r="518" spans="1:9" x14ac:dyDescent="0.25">
      <c r="A518" t="s">
        <v>104</v>
      </c>
      <c r="B518">
        <v>3961.81</v>
      </c>
      <c r="C518">
        <v>2895.98</v>
      </c>
      <c r="D518">
        <v>2888.58</v>
      </c>
      <c r="E518">
        <v>2327.6999999999998</v>
      </c>
      <c r="F518">
        <v>185.03299999999999</v>
      </c>
      <c r="G518">
        <v>1.2300600000000001E-3</v>
      </c>
      <c r="H518">
        <v>0.99951000000000001</v>
      </c>
      <c r="I518">
        <v>0</v>
      </c>
    </row>
    <row r="519" spans="1:9" x14ac:dyDescent="0.25">
      <c r="A519" t="s">
        <v>104</v>
      </c>
      <c r="B519">
        <v>3105.17</v>
      </c>
      <c r="C519">
        <v>2957.89</v>
      </c>
      <c r="D519">
        <v>2950.47</v>
      </c>
      <c r="E519">
        <v>2389.58</v>
      </c>
      <c r="F519">
        <v>185.11199999999999</v>
      </c>
      <c r="G519">
        <v>1.2300499999999999E-3</v>
      </c>
      <c r="H519">
        <v>0.99894000000000005</v>
      </c>
      <c r="I519">
        <v>0</v>
      </c>
    </row>
    <row r="520" spans="1:9" x14ac:dyDescent="0.25">
      <c r="A520" t="s">
        <v>104</v>
      </c>
      <c r="B520">
        <v>3245.04</v>
      </c>
      <c r="C520">
        <v>3126.74</v>
      </c>
      <c r="D520">
        <v>3119.14</v>
      </c>
      <c r="E520">
        <v>2558.2600000000002</v>
      </c>
      <c r="F520">
        <v>185.059</v>
      </c>
      <c r="G520">
        <v>1.23007E-3</v>
      </c>
      <c r="H520">
        <v>0.99868599999999996</v>
      </c>
      <c r="I520">
        <v>0</v>
      </c>
    </row>
    <row r="521" spans="1:9" x14ac:dyDescent="0.25">
      <c r="A521" t="s">
        <v>104</v>
      </c>
      <c r="B521">
        <v>3701.04</v>
      </c>
      <c r="C521">
        <v>2820.4</v>
      </c>
      <c r="D521">
        <v>2813.06</v>
      </c>
      <c r="E521">
        <v>2252.16</v>
      </c>
      <c r="F521">
        <v>185.137</v>
      </c>
      <c r="G521">
        <v>1.2300499999999999E-3</v>
      </c>
      <c r="H521">
        <v>0.99987300000000001</v>
      </c>
      <c r="I521">
        <v>0</v>
      </c>
    </row>
    <row r="522" spans="1:9" x14ac:dyDescent="0.25">
      <c r="A522" t="s">
        <v>104</v>
      </c>
      <c r="B522">
        <v>3237.72</v>
      </c>
      <c r="C522">
        <v>3090.22</v>
      </c>
      <c r="D522">
        <v>3082.65</v>
      </c>
      <c r="E522">
        <v>2521.73</v>
      </c>
      <c r="F522">
        <v>185.11</v>
      </c>
      <c r="G522">
        <v>1.2300900000000001E-3</v>
      </c>
      <c r="H522">
        <v>0.99959100000000001</v>
      </c>
      <c r="I522">
        <v>0</v>
      </c>
    </row>
    <row r="523" spans="1:9" x14ac:dyDescent="0.25">
      <c r="A523" t="s">
        <v>104</v>
      </c>
      <c r="B523">
        <v>3261.24</v>
      </c>
      <c r="C523">
        <v>3143.66</v>
      </c>
      <c r="D523">
        <v>3136.04</v>
      </c>
      <c r="E523">
        <v>2575.15</v>
      </c>
      <c r="F523">
        <v>185.16399999999999</v>
      </c>
      <c r="G523">
        <v>1.2300600000000001E-3</v>
      </c>
      <c r="H523">
        <v>0.99975800000000004</v>
      </c>
      <c r="I523">
        <v>0</v>
      </c>
    </row>
    <row r="524" spans="1:9" x14ac:dyDescent="0.25">
      <c r="A524" t="s">
        <v>104</v>
      </c>
      <c r="B524">
        <v>3449</v>
      </c>
      <c r="C524">
        <v>2969.76</v>
      </c>
      <c r="D524">
        <v>2962.3</v>
      </c>
      <c r="E524">
        <v>2401.39</v>
      </c>
      <c r="F524">
        <v>185.148</v>
      </c>
      <c r="G524">
        <v>1.2300499999999999E-3</v>
      </c>
      <c r="H524">
        <v>0.99941000000000002</v>
      </c>
      <c r="I524">
        <v>0</v>
      </c>
    </row>
    <row r="525" spans="1:9" x14ac:dyDescent="0.25">
      <c r="A525" t="s">
        <v>104</v>
      </c>
      <c r="B525">
        <v>3058.44</v>
      </c>
      <c r="C525">
        <v>2917.41</v>
      </c>
      <c r="D525">
        <v>2910.04</v>
      </c>
      <c r="E525">
        <v>2349.16</v>
      </c>
      <c r="F525">
        <v>185.06800000000001</v>
      </c>
      <c r="G525">
        <v>1.2300499999999999E-3</v>
      </c>
      <c r="H525">
        <v>0.99983100000000003</v>
      </c>
      <c r="I525">
        <v>0</v>
      </c>
    </row>
    <row r="526" spans="1:9" x14ac:dyDescent="0.25">
      <c r="A526" t="s">
        <v>104</v>
      </c>
      <c r="B526">
        <v>3068.33</v>
      </c>
      <c r="C526">
        <v>2950.64</v>
      </c>
      <c r="D526">
        <v>2943.19</v>
      </c>
      <c r="E526">
        <v>2382.3200000000002</v>
      </c>
      <c r="F526">
        <v>185.02199999999999</v>
      </c>
      <c r="G526">
        <v>1.23011E-3</v>
      </c>
      <c r="H526">
        <v>0.99991300000000005</v>
      </c>
      <c r="I526">
        <v>0</v>
      </c>
    </row>
    <row r="527" spans="1:9" x14ac:dyDescent="0.25">
      <c r="A527" t="s">
        <v>104</v>
      </c>
      <c r="B527">
        <v>3268.92</v>
      </c>
      <c r="C527">
        <v>2831.4</v>
      </c>
      <c r="D527">
        <v>2824.06</v>
      </c>
      <c r="E527">
        <v>2263.17</v>
      </c>
      <c r="F527">
        <v>185.113</v>
      </c>
      <c r="G527">
        <v>1.2300499999999999E-3</v>
      </c>
      <c r="H527">
        <v>0.99943499999999996</v>
      </c>
      <c r="I527">
        <v>0</v>
      </c>
    </row>
    <row r="528" spans="1:9" x14ac:dyDescent="0.25">
      <c r="A528" t="s">
        <v>104</v>
      </c>
      <c r="B528">
        <v>3695.09</v>
      </c>
      <c r="C528">
        <v>3108.26</v>
      </c>
      <c r="D528">
        <v>3100.71</v>
      </c>
      <c r="E528">
        <v>2539.79</v>
      </c>
      <c r="F528">
        <v>185.09200000000001</v>
      </c>
      <c r="G528">
        <v>1.2300499999999999E-3</v>
      </c>
      <c r="H528">
        <v>0.99993399999999999</v>
      </c>
      <c r="I528">
        <v>0</v>
      </c>
    </row>
    <row r="529" spans="1:9" x14ac:dyDescent="0.25">
      <c r="A529" t="s">
        <v>104</v>
      </c>
      <c r="B529">
        <v>3394.93</v>
      </c>
      <c r="C529">
        <v>3268.75</v>
      </c>
      <c r="D529">
        <v>3261.1</v>
      </c>
      <c r="E529">
        <v>2700.16</v>
      </c>
      <c r="F529">
        <v>185.119</v>
      </c>
      <c r="G529">
        <v>1.23021E-3</v>
      </c>
      <c r="H529">
        <v>0.99933399999999994</v>
      </c>
      <c r="I529">
        <v>0</v>
      </c>
    </row>
    <row r="530" spans="1:9" x14ac:dyDescent="0.25">
      <c r="A530" t="s">
        <v>104</v>
      </c>
      <c r="B530">
        <v>3650.98</v>
      </c>
      <c r="C530">
        <v>3011.58</v>
      </c>
      <c r="D530">
        <v>3004.11</v>
      </c>
      <c r="E530">
        <v>2442.92</v>
      </c>
      <c r="F530">
        <v>185.13499999999999</v>
      </c>
      <c r="G530">
        <v>1.2300499999999999E-3</v>
      </c>
      <c r="H530">
        <v>0.99979899999999999</v>
      </c>
      <c r="I530">
        <v>0</v>
      </c>
    </row>
    <row r="531" spans="1:9" x14ac:dyDescent="0.25">
      <c r="A531" t="s">
        <v>104</v>
      </c>
      <c r="B531">
        <v>3153.62</v>
      </c>
      <c r="C531">
        <v>3016.88</v>
      </c>
      <c r="D531">
        <v>3009.41</v>
      </c>
      <c r="E531">
        <v>2448.52</v>
      </c>
      <c r="F531">
        <v>185.11799999999999</v>
      </c>
      <c r="G531">
        <v>1.2300600000000001E-3</v>
      </c>
      <c r="H531">
        <v>0.99957300000000004</v>
      </c>
      <c r="I531">
        <v>0</v>
      </c>
    </row>
    <row r="532" spans="1:9" x14ac:dyDescent="0.25">
      <c r="A532" t="s">
        <v>104</v>
      </c>
      <c r="B532">
        <v>3257.85</v>
      </c>
      <c r="C532">
        <v>3140.73</v>
      </c>
      <c r="D532">
        <v>3133.16</v>
      </c>
      <c r="E532">
        <v>2572.2600000000002</v>
      </c>
      <c r="F532">
        <v>185.107</v>
      </c>
      <c r="G532">
        <v>1.2300600000000001E-3</v>
      </c>
      <c r="H532">
        <v>0.99994000000000005</v>
      </c>
      <c r="I532">
        <v>0</v>
      </c>
    </row>
    <row r="533" spans="1:9" x14ac:dyDescent="0.25">
      <c r="A533" t="s">
        <v>104</v>
      </c>
      <c r="B533">
        <v>3510.59</v>
      </c>
      <c r="C533">
        <v>2861.21</v>
      </c>
      <c r="D533">
        <v>2853.81</v>
      </c>
      <c r="E533">
        <v>2292.67</v>
      </c>
      <c r="F533">
        <v>185.40199999999999</v>
      </c>
      <c r="G533">
        <v>1.2300499999999999E-3</v>
      </c>
      <c r="H533">
        <v>0.99982300000000002</v>
      </c>
      <c r="I533">
        <v>0</v>
      </c>
    </row>
    <row r="534" spans="1:9" x14ac:dyDescent="0.25">
      <c r="A534" t="s">
        <v>104</v>
      </c>
      <c r="B534">
        <v>3111.88</v>
      </c>
      <c r="C534">
        <v>2974.24</v>
      </c>
      <c r="D534">
        <v>2966.76</v>
      </c>
      <c r="E534">
        <v>2405.91</v>
      </c>
      <c r="F534">
        <v>185.12100000000001</v>
      </c>
      <c r="G534">
        <v>1.2300600000000001E-3</v>
      </c>
      <c r="H534">
        <v>0.99956199999999995</v>
      </c>
      <c r="I534">
        <v>0</v>
      </c>
    </row>
    <row r="535" spans="1:9" x14ac:dyDescent="0.25">
      <c r="A535" t="s">
        <v>104</v>
      </c>
      <c r="B535">
        <v>3094.37</v>
      </c>
      <c r="C535">
        <v>2977.37</v>
      </c>
      <c r="D535">
        <v>2969.93</v>
      </c>
      <c r="E535">
        <v>2409.06</v>
      </c>
      <c r="F535">
        <v>185.077</v>
      </c>
      <c r="G535">
        <v>1.2300600000000001E-3</v>
      </c>
      <c r="H535">
        <v>0.99991699999999994</v>
      </c>
      <c r="I535">
        <v>0</v>
      </c>
    </row>
    <row r="536" spans="1:9" x14ac:dyDescent="0.25">
      <c r="A536" t="s">
        <v>104</v>
      </c>
      <c r="B536">
        <v>3152.05</v>
      </c>
      <c r="C536">
        <v>2930.01</v>
      </c>
      <c r="D536">
        <v>2922.57</v>
      </c>
      <c r="E536">
        <v>2361.6999999999998</v>
      </c>
      <c r="F536">
        <v>185.03399999999999</v>
      </c>
      <c r="G536">
        <v>1.2300499999999999E-3</v>
      </c>
      <c r="H536">
        <v>0.99984300000000004</v>
      </c>
      <c r="I536">
        <v>0</v>
      </c>
    </row>
    <row r="537" spans="1:9" x14ac:dyDescent="0.25">
      <c r="A537" t="s">
        <v>104</v>
      </c>
      <c r="B537">
        <v>3685.27</v>
      </c>
      <c r="C537">
        <v>3095.94</v>
      </c>
      <c r="D537">
        <v>3088.44</v>
      </c>
      <c r="E537">
        <v>2527.54</v>
      </c>
      <c r="F537">
        <v>185.13900000000001</v>
      </c>
      <c r="G537">
        <v>1.2300499999999999E-3</v>
      </c>
      <c r="H537">
        <v>0.99970400000000004</v>
      </c>
      <c r="I537">
        <v>0</v>
      </c>
    </row>
    <row r="538" spans="1:9" x14ac:dyDescent="0.25">
      <c r="A538" t="s">
        <v>104</v>
      </c>
      <c r="B538">
        <v>3257.89</v>
      </c>
      <c r="C538">
        <v>3140.7</v>
      </c>
      <c r="D538">
        <v>3133.14</v>
      </c>
      <c r="E538">
        <v>2572.2399999999998</v>
      </c>
      <c r="F538">
        <v>185.12799999999999</v>
      </c>
      <c r="G538">
        <v>1.2300499999999999E-3</v>
      </c>
      <c r="H538">
        <v>0.99993200000000004</v>
      </c>
      <c r="I538">
        <v>0</v>
      </c>
    </row>
    <row r="539" spans="1:9" x14ac:dyDescent="0.25">
      <c r="A539" t="s">
        <v>104</v>
      </c>
      <c r="B539">
        <v>3600.75</v>
      </c>
      <c r="C539">
        <v>2858.64</v>
      </c>
      <c r="D539">
        <v>2851.31</v>
      </c>
      <c r="E539">
        <v>2290.4499999999998</v>
      </c>
      <c r="F539">
        <v>185.072</v>
      </c>
      <c r="G539">
        <v>1.2300600000000001E-3</v>
      </c>
      <c r="H539">
        <v>0.99990999999999997</v>
      </c>
      <c r="I539">
        <v>0</v>
      </c>
    </row>
    <row r="540" spans="1:9" x14ac:dyDescent="0.25">
      <c r="A540" t="s">
        <v>104</v>
      </c>
      <c r="B540">
        <v>2942.73</v>
      </c>
      <c r="C540">
        <v>2803.77</v>
      </c>
      <c r="D540">
        <v>2796.45</v>
      </c>
      <c r="E540">
        <v>2235.5500000000002</v>
      </c>
      <c r="F540">
        <v>185.07900000000001</v>
      </c>
      <c r="G540">
        <v>1.2300600000000001E-3</v>
      </c>
      <c r="H540">
        <v>0.99973000000000001</v>
      </c>
      <c r="I540">
        <v>0</v>
      </c>
    </row>
    <row r="541" spans="1:9" x14ac:dyDescent="0.25">
      <c r="A541" t="s">
        <v>104</v>
      </c>
      <c r="B541">
        <v>2866.73</v>
      </c>
      <c r="C541">
        <v>2763.66</v>
      </c>
      <c r="D541">
        <v>2756.4</v>
      </c>
      <c r="E541">
        <v>2195.54</v>
      </c>
      <c r="F541">
        <v>185.06700000000001</v>
      </c>
      <c r="G541">
        <v>1.2300600000000001E-3</v>
      </c>
      <c r="H541">
        <v>0.99919599999999997</v>
      </c>
      <c r="I541">
        <v>0</v>
      </c>
    </row>
    <row r="542" spans="1:9" x14ac:dyDescent="0.25">
      <c r="A542" t="s">
        <v>104</v>
      </c>
      <c r="B542">
        <v>3027.01</v>
      </c>
      <c r="C542">
        <v>2786.62</v>
      </c>
      <c r="D542">
        <v>2779.35</v>
      </c>
      <c r="E542">
        <v>2218.48</v>
      </c>
      <c r="F542">
        <v>185.029</v>
      </c>
      <c r="G542">
        <v>1.2300499999999999E-3</v>
      </c>
      <c r="H542">
        <v>0.99941400000000002</v>
      </c>
      <c r="I542">
        <v>0</v>
      </c>
    </row>
    <row r="543" spans="1:9" x14ac:dyDescent="0.25">
      <c r="A543" t="s">
        <v>104</v>
      </c>
      <c r="B543">
        <v>4273.93</v>
      </c>
      <c r="C543">
        <v>3110.39</v>
      </c>
      <c r="D543">
        <v>3102.86</v>
      </c>
      <c r="E543">
        <v>2541.9299999999998</v>
      </c>
      <c r="F543">
        <v>185.14699999999999</v>
      </c>
      <c r="G543">
        <v>1.2300499999999999E-3</v>
      </c>
      <c r="H543">
        <v>0.99986799999999998</v>
      </c>
      <c r="I543">
        <v>0</v>
      </c>
    </row>
    <row r="544" spans="1:9" x14ac:dyDescent="0.25">
      <c r="A544" t="s">
        <v>104</v>
      </c>
      <c r="B544">
        <v>2881.34</v>
      </c>
      <c r="C544">
        <v>2771.89</v>
      </c>
      <c r="D544">
        <v>2764.62</v>
      </c>
      <c r="E544">
        <v>2203.7399999999998</v>
      </c>
      <c r="F544">
        <v>185.089</v>
      </c>
      <c r="G544">
        <v>1.2300600000000001E-3</v>
      </c>
      <c r="H544">
        <v>0.99907699999999999</v>
      </c>
      <c r="I544">
        <v>0</v>
      </c>
    </row>
    <row r="545" spans="1:25" x14ac:dyDescent="0.25">
      <c r="A545" t="s">
        <v>104</v>
      </c>
      <c r="B545">
        <v>4034.01</v>
      </c>
      <c r="C545">
        <v>2788.37</v>
      </c>
      <c r="D545">
        <v>2781.06</v>
      </c>
      <c r="E545">
        <v>2220.1999999999998</v>
      </c>
      <c r="F545">
        <v>185.02699999999999</v>
      </c>
      <c r="G545">
        <v>1.2300600000000001E-3</v>
      </c>
      <c r="H545">
        <v>0.99970199999999998</v>
      </c>
      <c r="I545">
        <v>0</v>
      </c>
    </row>
    <row r="546" spans="1:25" x14ac:dyDescent="0.25">
      <c r="A546" t="s">
        <v>104</v>
      </c>
      <c r="B546">
        <v>3160.12</v>
      </c>
      <c r="C546">
        <v>3021.08</v>
      </c>
      <c r="D546">
        <v>3013.58</v>
      </c>
      <c r="E546">
        <v>2452.64</v>
      </c>
      <c r="F546">
        <v>185.084</v>
      </c>
      <c r="G546">
        <v>1.2300600000000001E-3</v>
      </c>
      <c r="H546">
        <v>0.99853599999999998</v>
      </c>
      <c r="I546">
        <v>0</v>
      </c>
    </row>
    <row r="547" spans="1:25" x14ac:dyDescent="0.25">
      <c r="A547" t="s">
        <v>104</v>
      </c>
      <c r="B547">
        <v>3318.69</v>
      </c>
      <c r="C547">
        <v>3192.93</v>
      </c>
      <c r="D547">
        <v>3185.37</v>
      </c>
      <c r="E547">
        <v>2624.42</v>
      </c>
      <c r="F547">
        <v>185.10900000000001</v>
      </c>
      <c r="G547">
        <v>1.2300499999999999E-3</v>
      </c>
      <c r="H547">
        <v>0.99976600000000004</v>
      </c>
      <c r="I547">
        <v>0</v>
      </c>
    </row>
    <row r="548" spans="1:25" x14ac:dyDescent="0.25">
      <c r="A548" t="s">
        <v>104</v>
      </c>
      <c r="B548">
        <v>3576.76</v>
      </c>
      <c r="C548">
        <v>2987.34</v>
      </c>
      <c r="D548">
        <v>2979.91</v>
      </c>
      <c r="E548">
        <v>2419</v>
      </c>
      <c r="F548">
        <v>185.12200000000001</v>
      </c>
      <c r="G548">
        <v>1.2300499999999999E-3</v>
      </c>
      <c r="H548">
        <v>0.99949900000000003</v>
      </c>
      <c r="I548">
        <v>0</v>
      </c>
    </row>
    <row r="549" spans="1:25" x14ac:dyDescent="0.25">
      <c r="A549" t="s">
        <v>104</v>
      </c>
      <c r="B549">
        <v>3158.43</v>
      </c>
      <c r="C549">
        <v>3021.39</v>
      </c>
      <c r="D549">
        <v>3013.94</v>
      </c>
      <c r="E549">
        <v>2453.02</v>
      </c>
      <c r="F549">
        <v>185.089</v>
      </c>
      <c r="G549">
        <v>1.23007E-3</v>
      </c>
      <c r="H549">
        <v>0.99978500000000003</v>
      </c>
      <c r="I549">
        <v>0</v>
      </c>
    </row>
    <row r="550" spans="1:25" x14ac:dyDescent="0.25">
      <c r="A550" t="s">
        <v>104</v>
      </c>
      <c r="B550">
        <v>3256.27</v>
      </c>
      <c r="C550">
        <v>3139.48</v>
      </c>
      <c r="D550">
        <v>3131.93</v>
      </c>
      <c r="E550">
        <v>2571</v>
      </c>
      <c r="F550">
        <v>185.11799999999999</v>
      </c>
      <c r="G550">
        <v>1.2300600000000001E-3</v>
      </c>
      <c r="H550">
        <v>0.99919199999999997</v>
      </c>
      <c r="I550">
        <v>0</v>
      </c>
    </row>
    <row r="551" spans="1:25" x14ac:dyDescent="0.25">
      <c r="A551" t="s">
        <v>104</v>
      </c>
      <c r="B551">
        <v>3547.66</v>
      </c>
      <c r="C551">
        <v>2850.95</v>
      </c>
      <c r="D551">
        <v>2843.62</v>
      </c>
      <c r="E551">
        <v>2282.73</v>
      </c>
      <c r="F551">
        <v>185.03299999999999</v>
      </c>
      <c r="G551">
        <v>1.2300600000000001E-3</v>
      </c>
      <c r="H551">
        <v>0.99770300000000001</v>
      </c>
      <c r="I551">
        <v>0</v>
      </c>
    </row>
    <row r="552" spans="1:25" x14ac:dyDescent="0.25">
      <c r="A552" t="s">
        <v>104</v>
      </c>
      <c r="B552">
        <v>3213.89</v>
      </c>
      <c r="C552">
        <v>3072.35</v>
      </c>
      <c r="D552">
        <v>3064.81</v>
      </c>
      <c r="E552">
        <v>2503.91</v>
      </c>
      <c r="F552">
        <v>185.15199999999999</v>
      </c>
      <c r="G552">
        <v>1.2300600000000001E-3</v>
      </c>
      <c r="H552">
        <v>0.99989099999999997</v>
      </c>
      <c r="I552">
        <v>0</v>
      </c>
    </row>
    <row r="553" spans="1:25" x14ac:dyDescent="0.25">
      <c r="A553" t="s">
        <v>104</v>
      </c>
      <c r="B553">
        <v>3262.1</v>
      </c>
      <c r="C553">
        <v>3144.85</v>
      </c>
      <c r="D553">
        <v>3137.25</v>
      </c>
      <c r="E553">
        <v>2576.3200000000002</v>
      </c>
      <c r="F553">
        <v>185.13300000000001</v>
      </c>
      <c r="G553">
        <v>1.2300499999999999E-3</v>
      </c>
      <c r="H553">
        <v>0.99995599999999996</v>
      </c>
      <c r="I553">
        <v>0</v>
      </c>
    </row>
    <row r="554" spans="1:25" x14ac:dyDescent="0.25">
      <c r="A554" t="s">
        <v>104</v>
      </c>
      <c r="B554">
        <v>3539.11</v>
      </c>
      <c r="C554">
        <v>2975.87</v>
      </c>
      <c r="D554">
        <v>2968.4</v>
      </c>
      <c r="E554">
        <v>2407.2199999999998</v>
      </c>
      <c r="F554">
        <v>185.14500000000001</v>
      </c>
      <c r="G554">
        <v>1.2300499999999999E-3</v>
      </c>
      <c r="H554">
        <v>0.999996</v>
      </c>
      <c r="I554">
        <v>0</v>
      </c>
    </row>
    <row r="555" spans="1:25" x14ac:dyDescent="0.25">
      <c r="A555" t="s">
        <v>104</v>
      </c>
      <c r="B555">
        <v>3098</v>
      </c>
      <c r="C555">
        <v>2957.7</v>
      </c>
      <c r="D555">
        <v>2950.27</v>
      </c>
      <c r="E555">
        <v>2389.34</v>
      </c>
      <c r="F555">
        <v>185.096</v>
      </c>
      <c r="G555">
        <v>1.2300499999999999E-3</v>
      </c>
      <c r="H555">
        <v>0.99948199999999998</v>
      </c>
      <c r="I555">
        <v>0</v>
      </c>
    </row>
    <row r="556" spans="1:25" x14ac:dyDescent="0.25">
      <c r="A556" t="s">
        <v>104</v>
      </c>
      <c r="B556">
        <v>3042.69</v>
      </c>
      <c r="C556">
        <v>2933.82</v>
      </c>
      <c r="D556">
        <v>2926.4</v>
      </c>
      <c r="E556">
        <v>2365.48</v>
      </c>
      <c r="F556">
        <v>185.095</v>
      </c>
      <c r="G556">
        <v>1.2300499999999999E-3</v>
      </c>
      <c r="H556">
        <v>0.99844900000000003</v>
      </c>
      <c r="I556">
        <v>0</v>
      </c>
    </row>
    <row r="557" spans="1:25" x14ac:dyDescent="0.25">
      <c r="A557" t="s">
        <v>104</v>
      </c>
      <c r="B557">
        <v>3917.23</v>
      </c>
      <c r="C557">
        <v>2813.64</v>
      </c>
      <c r="D557">
        <v>2806.31</v>
      </c>
      <c r="E557">
        <v>2245.0700000000002</v>
      </c>
      <c r="F557">
        <v>185.12799999999999</v>
      </c>
      <c r="G557">
        <v>1.2300799999999999E-3</v>
      </c>
      <c r="H557">
        <v>0.99912800000000002</v>
      </c>
      <c r="I557">
        <v>0</v>
      </c>
    </row>
    <row r="558" spans="1:25" x14ac:dyDescent="0.25">
      <c r="A558" t="s">
        <v>104</v>
      </c>
      <c r="B558">
        <v>2927.63</v>
      </c>
      <c r="C558">
        <v>2781.08</v>
      </c>
      <c r="D558">
        <v>2773.77</v>
      </c>
      <c r="E558">
        <v>2212.87</v>
      </c>
      <c r="F558">
        <v>185.02</v>
      </c>
      <c r="G558">
        <v>1.2301E-3</v>
      </c>
      <c r="H558">
        <v>0.99965099999999996</v>
      </c>
      <c r="I558">
        <v>0</v>
      </c>
    </row>
    <row r="559" spans="1:25" x14ac:dyDescent="0.25">
      <c r="A559" t="s">
        <v>104</v>
      </c>
      <c r="B559">
        <v>2866.01</v>
      </c>
      <c r="C559">
        <v>2763.25</v>
      </c>
      <c r="D559">
        <v>2755.99</v>
      </c>
      <c r="E559">
        <v>2195.08</v>
      </c>
      <c r="F559">
        <v>185.05500000000001</v>
      </c>
      <c r="G559">
        <v>1.23015E-3</v>
      </c>
      <c r="H559">
        <v>0.99887800000000004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2925.11</v>
      </c>
      <c r="C560">
        <v>2790.31</v>
      </c>
      <c r="D560">
        <v>2783.02</v>
      </c>
      <c r="E560">
        <v>2222.16</v>
      </c>
      <c r="F560">
        <v>185.048</v>
      </c>
      <c r="G560">
        <v>1.2300499999999999E-3</v>
      </c>
      <c r="H560">
        <v>0.99900299999999997</v>
      </c>
      <c r="I560">
        <v>0</v>
      </c>
      <c r="R560">
        <f>AVERAGE(B511:B560)</f>
        <v>3314.5851999999995</v>
      </c>
      <c r="S560">
        <f>AVERAGE(C511:C560)</f>
        <v>2953.8824</v>
      </c>
      <c r="U560">
        <f>_xlfn.VAR.P(B511:B560)</f>
        <v>120083.82724496002</v>
      </c>
      <c r="V560">
        <f>_xlfn.VAR.P(C511:C560)</f>
        <v>17398.492838239996</v>
      </c>
      <c r="X560">
        <f>1.96*SQRT(U560)/50</f>
        <v>13.584020476195381</v>
      </c>
      <c r="Y560">
        <f>1.96*SQRT(V560)/50</f>
        <v>5.1706111858225334</v>
      </c>
    </row>
    <row r="561" spans="1:9" x14ac:dyDescent="0.25">
      <c r="A561" t="s">
        <v>105</v>
      </c>
      <c r="B561">
        <v>165733.30252500001</v>
      </c>
      <c r="C561" t="s">
        <v>36</v>
      </c>
    </row>
    <row r="562" spans="1:9" x14ac:dyDescent="0.25">
      <c r="A562" t="s">
        <v>38</v>
      </c>
      <c r="B562">
        <v>2239.06</v>
      </c>
      <c r="C562">
        <v>0</v>
      </c>
      <c r="D562">
        <v>0</v>
      </c>
      <c r="E562">
        <v>0</v>
      </c>
      <c r="F562">
        <v>0</v>
      </c>
      <c r="G562">
        <v>0.99956500000000004</v>
      </c>
      <c r="H562">
        <v>1</v>
      </c>
      <c r="I562">
        <v>0</v>
      </c>
    </row>
    <row r="563" spans="1:9" x14ac:dyDescent="0.25">
      <c r="A563" t="s">
        <v>38</v>
      </c>
      <c r="B563">
        <v>932.78300000000002</v>
      </c>
      <c r="C563">
        <v>0</v>
      </c>
      <c r="D563">
        <v>0</v>
      </c>
      <c r="E563">
        <v>0</v>
      </c>
      <c r="F563">
        <v>0</v>
      </c>
      <c r="G563">
        <v>0.99956500000000004</v>
      </c>
      <c r="H563">
        <v>1</v>
      </c>
      <c r="I563">
        <v>0</v>
      </c>
    </row>
    <row r="564" spans="1:9" x14ac:dyDescent="0.25">
      <c r="A564" t="s">
        <v>38</v>
      </c>
      <c r="B564">
        <v>661.32799999999997</v>
      </c>
      <c r="C564">
        <v>0</v>
      </c>
      <c r="D564">
        <v>0</v>
      </c>
      <c r="E564">
        <v>0</v>
      </c>
      <c r="F564">
        <v>0</v>
      </c>
      <c r="G564">
        <v>0.99956500000000004</v>
      </c>
      <c r="H564">
        <v>1</v>
      </c>
      <c r="I564">
        <v>0</v>
      </c>
    </row>
    <row r="565" spans="1:9" x14ac:dyDescent="0.25">
      <c r="A565" t="s">
        <v>38</v>
      </c>
      <c r="B565">
        <v>660.86800000000005</v>
      </c>
      <c r="C565">
        <v>0</v>
      </c>
      <c r="D565">
        <v>0</v>
      </c>
      <c r="E565">
        <v>0</v>
      </c>
      <c r="F565">
        <v>0</v>
      </c>
      <c r="G565">
        <v>0.99956500000000004</v>
      </c>
      <c r="H565">
        <v>1</v>
      </c>
      <c r="I565">
        <v>0</v>
      </c>
    </row>
    <row r="566" spans="1:9" x14ac:dyDescent="0.25">
      <c r="A566" t="s">
        <v>38</v>
      </c>
      <c r="B566">
        <v>661.20699999999999</v>
      </c>
      <c r="C566">
        <v>0</v>
      </c>
      <c r="D566">
        <v>0</v>
      </c>
      <c r="E566">
        <v>0</v>
      </c>
      <c r="F566">
        <v>0</v>
      </c>
      <c r="G566">
        <v>0.99956500000000004</v>
      </c>
      <c r="H566">
        <v>1</v>
      </c>
      <c r="I566">
        <v>0</v>
      </c>
    </row>
    <row r="567" spans="1:9" x14ac:dyDescent="0.25">
      <c r="A567" t="s">
        <v>38</v>
      </c>
      <c r="B567">
        <v>660.89200000000005</v>
      </c>
      <c r="C567">
        <v>0</v>
      </c>
      <c r="D567">
        <v>0</v>
      </c>
      <c r="E567">
        <v>0</v>
      </c>
      <c r="F567">
        <v>0</v>
      </c>
      <c r="G567">
        <v>0.99956500000000004</v>
      </c>
      <c r="H567">
        <v>1</v>
      </c>
      <c r="I567">
        <v>0</v>
      </c>
    </row>
    <row r="568" spans="1:9" x14ac:dyDescent="0.25">
      <c r="A568" t="s">
        <v>38</v>
      </c>
      <c r="B568">
        <v>660.72</v>
      </c>
      <c r="C568">
        <v>0</v>
      </c>
      <c r="D568">
        <v>0</v>
      </c>
      <c r="E568">
        <v>0</v>
      </c>
      <c r="F568">
        <v>0</v>
      </c>
      <c r="G568">
        <v>0.99956500000000004</v>
      </c>
      <c r="H568">
        <v>1</v>
      </c>
      <c r="I568">
        <v>0</v>
      </c>
    </row>
    <row r="569" spans="1:9" x14ac:dyDescent="0.25">
      <c r="A569" t="s">
        <v>38</v>
      </c>
      <c r="B569">
        <v>660.44100000000003</v>
      </c>
      <c r="C569">
        <v>0</v>
      </c>
      <c r="D569">
        <v>0</v>
      </c>
      <c r="E569">
        <v>0</v>
      </c>
      <c r="F569">
        <v>0</v>
      </c>
      <c r="G569">
        <v>0.99956500000000004</v>
      </c>
      <c r="H569">
        <v>1</v>
      </c>
      <c r="I569">
        <v>0</v>
      </c>
    </row>
    <row r="570" spans="1:9" x14ac:dyDescent="0.25">
      <c r="A570" t="s">
        <v>38</v>
      </c>
      <c r="B570">
        <v>660.78300000000002</v>
      </c>
      <c r="C570">
        <v>0</v>
      </c>
      <c r="D570">
        <v>0</v>
      </c>
      <c r="E570">
        <v>0</v>
      </c>
      <c r="F570">
        <v>0</v>
      </c>
      <c r="G570">
        <v>0.99956500000000004</v>
      </c>
      <c r="H570">
        <v>1</v>
      </c>
      <c r="I570">
        <v>0</v>
      </c>
    </row>
    <row r="571" spans="1:9" x14ac:dyDescent="0.25">
      <c r="A571" t="s">
        <v>38</v>
      </c>
      <c r="B571">
        <v>660.601</v>
      </c>
      <c r="C571">
        <v>0</v>
      </c>
      <c r="D571">
        <v>0</v>
      </c>
      <c r="E571">
        <v>0</v>
      </c>
      <c r="F571">
        <v>0</v>
      </c>
      <c r="G571">
        <v>0.99956500000000004</v>
      </c>
      <c r="H571">
        <v>1</v>
      </c>
      <c r="I571">
        <v>0</v>
      </c>
    </row>
    <row r="572" spans="1:9" x14ac:dyDescent="0.25">
      <c r="A572" t="s">
        <v>38</v>
      </c>
      <c r="B572">
        <v>2176.9</v>
      </c>
      <c r="C572">
        <v>0</v>
      </c>
      <c r="D572">
        <v>0</v>
      </c>
      <c r="E572">
        <v>0</v>
      </c>
      <c r="F572">
        <v>0</v>
      </c>
      <c r="G572">
        <v>0.99956500000000004</v>
      </c>
      <c r="H572">
        <v>1</v>
      </c>
      <c r="I572">
        <v>0</v>
      </c>
    </row>
    <row r="573" spans="1:9" x14ac:dyDescent="0.25">
      <c r="A573" t="s">
        <v>38</v>
      </c>
      <c r="B573">
        <v>1259.1500000000001</v>
      </c>
      <c r="C573">
        <v>0</v>
      </c>
      <c r="D573">
        <v>0</v>
      </c>
      <c r="E573">
        <v>0</v>
      </c>
      <c r="F573">
        <v>0</v>
      </c>
      <c r="G573">
        <v>0.99956500000000004</v>
      </c>
      <c r="H573">
        <v>1</v>
      </c>
      <c r="I573">
        <v>0</v>
      </c>
    </row>
    <row r="574" spans="1:9" x14ac:dyDescent="0.25">
      <c r="A574" t="s">
        <v>38</v>
      </c>
      <c r="B574">
        <v>855.71199999999999</v>
      </c>
      <c r="C574">
        <v>0</v>
      </c>
      <c r="D574">
        <v>0</v>
      </c>
      <c r="E574">
        <v>0</v>
      </c>
      <c r="F574">
        <v>0</v>
      </c>
      <c r="G574">
        <v>0.99956500000000004</v>
      </c>
      <c r="H574">
        <v>1</v>
      </c>
      <c r="I574">
        <v>0</v>
      </c>
    </row>
    <row r="575" spans="1:9" x14ac:dyDescent="0.25">
      <c r="A575" t="s">
        <v>38</v>
      </c>
      <c r="B575">
        <v>661.12400000000002</v>
      </c>
      <c r="C575">
        <v>0</v>
      </c>
      <c r="D575">
        <v>0</v>
      </c>
      <c r="E575">
        <v>0</v>
      </c>
      <c r="F575">
        <v>0</v>
      </c>
      <c r="G575">
        <v>0.99956500000000004</v>
      </c>
      <c r="H575">
        <v>1</v>
      </c>
      <c r="I575">
        <v>0</v>
      </c>
    </row>
    <row r="576" spans="1:9" x14ac:dyDescent="0.25">
      <c r="A576" t="s">
        <v>38</v>
      </c>
      <c r="B576">
        <v>662.03499999999997</v>
      </c>
      <c r="C576">
        <v>0</v>
      </c>
      <c r="D576">
        <v>0</v>
      </c>
      <c r="E576">
        <v>0</v>
      </c>
      <c r="F576">
        <v>0</v>
      </c>
      <c r="G576">
        <v>0.99956500000000004</v>
      </c>
      <c r="H576">
        <v>1</v>
      </c>
      <c r="I576">
        <v>0</v>
      </c>
    </row>
    <row r="577" spans="1:9" x14ac:dyDescent="0.25">
      <c r="A577" t="s">
        <v>38</v>
      </c>
      <c r="B577">
        <v>662.60699999999997</v>
      </c>
      <c r="C577">
        <v>0</v>
      </c>
      <c r="D577">
        <v>0</v>
      </c>
      <c r="E577">
        <v>0</v>
      </c>
      <c r="F577">
        <v>0</v>
      </c>
      <c r="G577">
        <v>0.99956500000000004</v>
      </c>
      <c r="H577">
        <v>1</v>
      </c>
      <c r="I577">
        <v>0</v>
      </c>
    </row>
    <row r="578" spans="1:9" x14ac:dyDescent="0.25">
      <c r="A578" t="s">
        <v>38</v>
      </c>
      <c r="B578">
        <v>661.22</v>
      </c>
      <c r="C578">
        <v>0</v>
      </c>
      <c r="D578">
        <v>0</v>
      </c>
      <c r="E578">
        <v>0</v>
      </c>
      <c r="F578">
        <v>0</v>
      </c>
      <c r="G578">
        <v>0.99956500000000004</v>
      </c>
      <c r="H578">
        <v>1</v>
      </c>
      <c r="I578">
        <v>0</v>
      </c>
    </row>
    <row r="579" spans="1:9" x14ac:dyDescent="0.25">
      <c r="A579" t="s">
        <v>38</v>
      </c>
      <c r="B579">
        <v>660.93299999999999</v>
      </c>
      <c r="C579">
        <v>0</v>
      </c>
      <c r="D579">
        <v>0</v>
      </c>
      <c r="E579">
        <v>0</v>
      </c>
      <c r="F579">
        <v>0</v>
      </c>
      <c r="G579">
        <v>0.99956500000000004</v>
      </c>
      <c r="H579">
        <v>1</v>
      </c>
      <c r="I579">
        <v>0</v>
      </c>
    </row>
    <row r="580" spans="1:9" x14ac:dyDescent="0.25">
      <c r="A580" t="s">
        <v>38</v>
      </c>
      <c r="B580">
        <v>661.21100000000001</v>
      </c>
      <c r="C580">
        <v>0</v>
      </c>
      <c r="D580">
        <v>0</v>
      </c>
      <c r="E580">
        <v>0</v>
      </c>
      <c r="F580">
        <v>0</v>
      </c>
      <c r="G580">
        <v>0.99956500000000004</v>
      </c>
      <c r="H580">
        <v>1</v>
      </c>
      <c r="I580">
        <v>0</v>
      </c>
    </row>
    <row r="581" spans="1:9" x14ac:dyDescent="0.25">
      <c r="A581" t="s">
        <v>38</v>
      </c>
      <c r="B581">
        <v>661.83100000000002</v>
      </c>
      <c r="C581">
        <v>0</v>
      </c>
      <c r="D581">
        <v>0</v>
      </c>
      <c r="E581">
        <v>0</v>
      </c>
      <c r="F581">
        <v>0</v>
      </c>
      <c r="G581">
        <v>0.99956500000000004</v>
      </c>
      <c r="H581">
        <v>1</v>
      </c>
      <c r="I581">
        <v>0</v>
      </c>
    </row>
    <row r="582" spans="1:9" x14ac:dyDescent="0.25">
      <c r="A582" t="s">
        <v>38</v>
      </c>
      <c r="B582">
        <v>661.56</v>
      </c>
      <c r="C582">
        <v>0</v>
      </c>
      <c r="D582">
        <v>0</v>
      </c>
      <c r="E582">
        <v>0</v>
      </c>
      <c r="F582">
        <v>0</v>
      </c>
      <c r="G582">
        <v>0.99956500000000004</v>
      </c>
      <c r="H582">
        <v>1</v>
      </c>
      <c r="I582">
        <v>0</v>
      </c>
    </row>
    <row r="583" spans="1:9" x14ac:dyDescent="0.25">
      <c r="A583" t="s">
        <v>38</v>
      </c>
      <c r="B583">
        <v>661.18100000000004</v>
      </c>
      <c r="C583">
        <v>0</v>
      </c>
      <c r="D583">
        <v>0</v>
      </c>
      <c r="E583">
        <v>0</v>
      </c>
      <c r="F583">
        <v>0</v>
      </c>
      <c r="G583">
        <v>0.99956500000000004</v>
      </c>
      <c r="H583">
        <v>1</v>
      </c>
      <c r="I583">
        <v>0</v>
      </c>
    </row>
    <row r="584" spans="1:9" x14ac:dyDescent="0.25">
      <c r="A584" t="s">
        <v>38</v>
      </c>
      <c r="B584">
        <v>1997.18</v>
      </c>
      <c r="C584">
        <v>0</v>
      </c>
      <c r="D584">
        <v>0</v>
      </c>
      <c r="E584">
        <v>0</v>
      </c>
      <c r="F584">
        <v>0</v>
      </c>
      <c r="G584">
        <v>0.99956500000000004</v>
      </c>
      <c r="H584">
        <v>1</v>
      </c>
      <c r="I584">
        <v>0</v>
      </c>
    </row>
    <row r="585" spans="1:9" x14ac:dyDescent="0.25">
      <c r="A585" t="s">
        <v>38</v>
      </c>
      <c r="B585">
        <v>1257.6199999999999</v>
      </c>
      <c r="C585">
        <v>0</v>
      </c>
      <c r="D585">
        <v>0</v>
      </c>
      <c r="E585">
        <v>0</v>
      </c>
      <c r="F585">
        <v>0</v>
      </c>
      <c r="G585">
        <v>0.99956500000000004</v>
      </c>
      <c r="H585">
        <v>1</v>
      </c>
      <c r="I585">
        <v>0</v>
      </c>
    </row>
    <row r="586" spans="1:9" x14ac:dyDescent="0.25">
      <c r="A586" t="s">
        <v>38</v>
      </c>
      <c r="B586">
        <v>819.11800000000005</v>
      </c>
      <c r="C586">
        <v>0</v>
      </c>
      <c r="D586">
        <v>0</v>
      </c>
      <c r="E586">
        <v>0</v>
      </c>
      <c r="F586">
        <v>0</v>
      </c>
      <c r="G586">
        <v>0.99956500000000004</v>
      </c>
      <c r="H586">
        <v>1</v>
      </c>
      <c r="I586">
        <v>0</v>
      </c>
    </row>
    <row r="587" spans="1:9" x14ac:dyDescent="0.25">
      <c r="A587" t="s">
        <v>38</v>
      </c>
      <c r="B587">
        <v>662.26400000000001</v>
      </c>
      <c r="C587">
        <v>0</v>
      </c>
      <c r="D587">
        <v>0</v>
      </c>
      <c r="E587">
        <v>0</v>
      </c>
      <c r="F587">
        <v>0</v>
      </c>
      <c r="G587">
        <v>0.99956500000000004</v>
      </c>
      <c r="H587">
        <v>1</v>
      </c>
      <c r="I587">
        <v>0</v>
      </c>
    </row>
    <row r="588" spans="1:9" x14ac:dyDescent="0.25">
      <c r="A588" t="s">
        <v>38</v>
      </c>
      <c r="B588">
        <v>661.50199999999995</v>
      </c>
      <c r="C588">
        <v>0</v>
      </c>
      <c r="D588">
        <v>0</v>
      </c>
      <c r="E588">
        <v>0</v>
      </c>
      <c r="F588">
        <v>0</v>
      </c>
      <c r="G588">
        <v>0.99956500000000004</v>
      </c>
      <c r="H588">
        <v>1</v>
      </c>
      <c r="I588">
        <v>0</v>
      </c>
    </row>
    <row r="589" spans="1:9" x14ac:dyDescent="0.25">
      <c r="A589" t="s">
        <v>38</v>
      </c>
      <c r="B589">
        <v>660.89700000000005</v>
      </c>
      <c r="C589">
        <v>0</v>
      </c>
      <c r="D589">
        <v>0</v>
      </c>
      <c r="E589">
        <v>0</v>
      </c>
      <c r="F589">
        <v>0</v>
      </c>
      <c r="G589">
        <v>0.99956500000000004</v>
      </c>
      <c r="H589">
        <v>1</v>
      </c>
      <c r="I589">
        <v>0</v>
      </c>
    </row>
    <row r="590" spans="1:9" x14ac:dyDescent="0.25">
      <c r="A590" t="s">
        <v>38</v>
      </c>
      <c r="B590">
        <v>662.17200000000003</v>
      </c>
      <c r="C590">
        <v>0</v>
      </c>
      <c r="D590">
        <v>0</v>
      </c>
      <c r="E590">
        <v>0</v>
      </c>
      <c r="F590">
        <v>0</v>
      </c>
      <c r="G590">
        <v>0.99956500000000004</v>
      </c>
      <c r="H590">
        <v>1</v>
      </c>
      <c r="I590">
        <v>0</v>
      </c>
    </row>
    <row r="591" spans="1:9" x14ac:dyDescent="0.25">
      <c r="A591" t="s">
        <v>38</v>
      </c>
      <c r="B591">
        <v>659.92100000000005</v>
      </c>
      <c r="C591">
        <v>0</v>
      </c>
      <c r="D591">
        <v>0</v>
      </c>
      <c r="E591">
        <v>0</v>
      </c>
      <c r="F591">
        <v>0</v>
      </c>
      <c r="G591">
        <v>0.99956500000000004</v>
      </c>
      <c r="H591">
        <v>1</v>
      </c>
      <c r="I591">
        <v>0</v>
      </c>
    </row>
    <row r="592" spans="1:9" x14ac:dyDescent="0.25">
      <c r="A592" t="s">
        <v>38</v>
      </c>
      <c r="B592">
        <v>660.20100000000002</v>
      </c>
      <c r="C592">
        <v>0</v>
      </c>
      <c r="D592">
        <v>0</v>
      </c>
      <c r="E592">
        <v>0</v>
      </c>
      <c r="F592">
        <v>0</v>
      </c>
      <c r="G592">
        <v>0.99956500000000004</v>
      </c>
      <c r="H592">
        <v>1</v>
      </c>
      <c r="I592">
        <v>0</v>
      </c>
    </row>
    <row r="593" spans="1:9" x14ac:dyDescent="0.25">
      <c r="A593" t="s">
        <v>38</v>
      </c>
      <c r="B593">
        <v>659.93200000000002</v>
      </c>
      <c r="C593">
        <v>0</v>
      </c>
      <c r="D593">
        <v>0</v>
      </c>
      <c r="E593">
        <v>0</v>
      </c>
      <c r="F593">
        <v>0</v>
      </c>
      <c r="G593">
        <v>0.99956500000000004</v>
      </c>
      <c r="H593">
        <v>1</v>
      </c>
      <c r="I593">
        <v>0</v>
      </c>
    </row>
    <row r="594" spans="1:9" x14ac:dyDescent="0.25">
      <c r="A594" t="s">
        <v>38</v>
      </c>
      <c r="B594">
        <v>660.173</v>
      </c>
      <c r="C594">
        <v>0</v>
      </c>
      <c r="D594">
        <v>0</v>
      </c>
      <c r="E594">
        <v>0</v>
      </c>
      <c r="F594">
        <v>0</v>
      </c>
      <c r="G594">
        <v>0.99956500000000004</v>
      </c>
      <c r="H594">
        <v>1</v>
      </c>
      <c r="I594">
        <v>0</v>
      </c>
    </row>
    <row r="595" spans="1:9" x14ac:dyDescent="0.25">
      <c r="A595" t="s">
        <v>38</v>
      </c>
      <c r="B595">
        <v>659.76700000000005</v>
      </c>
      <c r="C595">
        <v>0</v>
      </c>
      <c r="D595">
        <v>0</v>
      </c>
      <c r="E595">
        <v>0</v>
      </c>
      <c r="F595">
        <v>0</v>
      </c>
      <c r="G595">
        <v>0.99956500000000004</v>
      </c>
      <c r="H595">
        <v>1</v>
      </c>
      <c r="I595">
        <v>0</v>
      </c>
    </row>
    <row r="596" spans="1:9" x14ac:dyDescent="0.25">
      <c r="A596" t="s">
        <v>38</v>
      </c>
      <c r="B596">
        <v>1867.97</v>
      </c>
      <c r="C596">
        <v>0</v>
      </c>
      <c r="D596">
        <v>0</v>
      </c>
      <c r="E596">
        <v>0</v>
      </c>
      <c r="F596">
        <v>0</v>
      </c>
      <c r="G596">
        <v>0.99956500000000004</v>
      </c>
      <c r="H596">
        <v>1</v>
      </c>
      <c r="I596">
        <v>0</v>
      </c>
    </row>
    <row r="597" spans="1:9" x14ac:dyDescent="0.25">
      <c r="A597" t="s">
        <v>38</v>
      </c>
      <c r="B597">
        <v>1265.17</v>
      </c>
      <c r="C597">
        <v>0</v>
      </c>
      <c r="D597">
        <v>0</v>
      </c>
      <c r="E597">
        <v>0</v>
      </c>
      <c r="F597">
        <v>0</v>
      </c>
      <c r="G597">
        <v>0.99956500000000004</v>
      </c>
      <c r="H597">
        <v>1</v>
      </c>
      <c r="I597">
        <v>0</v>
      </c>
    </row>
    <row r="598" spans="1:9" x14ac:dyDescent="0.25">
      <c r="A598" t="s">
        <v>38</v>
      </c>
      <c r="B598">
        <v>908.46299999999997</v>
      </c>
      <c r="C598">
        <v>0</v>
      </c>
      <c r="D598">
        <v>0</v>
      </c>
      <c r="E598">
        <v>0</v>
      </c>
      <c r="F598">
        <v>0</v>
      </c>
      <c r="G598">
        <v>0.99956500000000004</v>
      </c>
      <c r="H598">
        <v>1</v>
      </c>
      <c r="I598">
        <v>0</v>
      </c>
    </row>
    <row r="599" spans="1:9" x14ac:dyDescent="0.25">
      <c r="A599" t="s">
        <v>38</v>
      </c>
      <c r="B599">
        <v>661.33900000000006</v>
      </c>
      <c r="C599">
        <v>0</v>
      </c>
      <c r="D599">
        <v>0</v>
      </c>
      <c r="E599">
        <v>0</v>
      </c>
      <c r="F599">
        <v>0</v>
      </c>
      <c r="G599">
        <v>0.99956500000000004</v>
      </c>
      <c r="H599">
        <v>1</v>
      </c>
      <c r="I599">
        <v>0</v>
      </c>
    </row>
    <row r="600" spans="1:9" x14ac:dyDescent="0.25">
      <c r="A600" t="s">
        <v>38</v>
      </c>
      <c r="B600">
        <v>662.31600000000003</v>
      </c>
      <c r="C600">
        <v>0</v>
      </c>
      <c r="D600">
        <v>0</v>
      </c>
      <c r="E600">
        <v>0</v>
      </c>
      <c r="F600">
        <v>0</v>
      </c>
      <c r="G600">
        <v>0.99956500000000004</v>
      </c>
      <c r="H600">
        <v>1</v>
      </c>
      <c r="I600">
        <v>0</v>
      </c>
    </row>
    <row r="601" spans="1:9" x14ac:dyDescent="0.25">
      <c r="A601" t="s">
        <v>38</v>
      </c>
      <c r="B601">
        <v>661.03499999999997</v>
      </c>
      <c r="C601">
        <v>0</v>
      </c>
      <c r="D601">
        <v>0</v>
      </c>
      <c r="E601">
        <v>0</v>
      </c>
      <c r="F601">
        <v>0</v>
      </c>
      <c r="G601">
        <v>0.99956500000000004</v>
      </c>
      <c r="H601">
        <v>1</v>
      </c>
      <c r="I601">
        <v>0</v>
      </c>
    </row>
    <row r="602" spans="1:9" x14ac:dyDescent="0.25">
      <c r="A602" t="s">
        <v>38</v>
      </c>
      <c r="B602">
        <v>661.10299999999995</v>
      </c>
      <c r="C602">
        <v>0</v>
      </c>
      <c r="D602">
        <v>0</v>
      </c>
      <c r="E602">
        <v>0</v>
      </c>
      <c r="F602">
        <v>0</v>
      </c>
      <c r="G602">
        <v>0.99956500000000004</v>
      </c>
      <c r="H602">
        <v>1</v>
      </c>
      <c r="I602">
        <v>0</v>
      </c>
    </row>
    <row r="603" spans="1:9" x14ac:dyDescent="0.25">
      <c r="A603" t="s">
        <v>38</v>
      </c>
      <c r="B603">
        <v>660.92399999999998</v>
      </c>
      <c r="C603">
        <v>0</v>
      </c>
      <c r="D603">
        <v>0</v>
      </c>
      <c r="E603">
        <v>0</v>
      </c>
      <c r="F603">
        <v>0</v>
      </c>
      <c r="G603">
        <v>0.99956500000000004</v>
      </c>
      <c r="H603">
        <v>1</v>
      </c>
      <c r="I603">
        <v>0</v>
      </c>
    </row>
    <row r="604" spans="1:9" x14ac:dyDescent="0.25">
      <c r="A604" t="s">
        <v>38</v>
      </c>
      <c r="B604">
        <v>661.49900000000002</v>
      </c>
      <c r="C604">
        <v>0</v>
      </c>
      <c r="D604">
        <v>0</v>
      </c>
      <c r="E604">
        <v>0</v>
      </c>
      <c r="F604">
        <v>0</v>
      </c>
      <c r="G604">
        <v>0.99956500000000004</v>
      </c>
      <c r="H604">
        <v>1</v>
      </c>
      <c r="I604">
        <v>0</v>
      </c>
    </row>
    <row r="605" spans="1:9" x14ac:dyDescent="0.25">
      <c r="A605" t="s">
        <v>38</v>
      </c>
      <c r="B605">
        <v>661.18200000000002</v>
      </c>
      <c r="C605">
        <v>0</v>
      </c>
      <c r="D605">
        <v>0</v>
      </c>
      <c r="E605">
        <v>0</v>
      </c>
      <c r="F605">
        <v>0</v>
      </c>
      <c r="G605">
        <v>0.99956500000000004</v>
      </c>
      <c r="H605">
        <v>1</v>
      </c>
      <c r="I605">
        <v>0</v>
      </c>
    </row>
    <row r="606" spans="1:9" x14ac:dyDescent="0.25">
      <c r="A606" t="s">
        <v>38</v>
      </c>
      <c r="B606">
        <v>661.21500000000003</v>
      </c>
      <c r="C606">
        <v>0</v>
      </c>
      <c r="D606">
        <v>0</v>
      </c>
      <c r="E606">
        <v>0</v>
      </c>
      <c r="F606">
        <v>0</v>
      </c>
      <c r="G606">
        <v>0.99956500000000004</v>
      </c>
      <c r="H606">
        <v>1</v>
      </c>
      <c r="I606">
        <v>0</v>
      </c>
    </row>
    <row r="607" spans="1:9" x14ac:dyDescent="0.25">
      <c r="A607" t="s">
        <v>38</v>
      </c>
      <c r="B607">
        <v>660.98199999999997</v>
      </c>
      <c r="C607">
        <v>0</v>
      </c>
      <c r="D607">
        <v>0</v>
      </c>
      <c r="E607">
        <v>0</v>
      </c>
      <c r="F607">
        <v>0</v>
      </c>
      <c r="G607">
        <v>0.99956500000000004</v>
      </c>
      <c r="H607">
        <v>1</v>
      </c>
      <c r="I607">
        <v>0</v>
      </c>
    </row>
    <row r="608" spans="1:9" x14ac:dyDescent="0.25">
      <c r="A608" t="s">
        <v>38</v>
      </c>
      <c r="B608">
        <v>2038.42</v>
      </c>
      <c r="C608">
        <v>0</v>
      </c>
      <c r="D608">
        <v>0</v>
      </c>
      <c r="E608">
        <v>0</v>
      </c>
      <c r="F608">
        <v>0</v>
      </c>
      <c r="G608">
        <v>0.99956500000000004</v>
      </c>
      <c r="H608">
        <v>1</v>
      </c>
      <c r="I608">
        <v>0</v>
      </c>
    </row>
    <row r="609" spans="1:25" x14ac:dyDescent="0.25">
      <c r="A609" t="s">
        <v>38</v>
      </c>
      <c r="B609">
        <v>1264.01</v>
      </c>
      <c r="C609">
        <v>0</v>
      </c>
      <c r="D609">
        <v>0</v>
      </c>
      <c r="E609">
        <v>0</v>
      </c>
      <c r="F609">
        <v>0</v>
      </c>
      <c r="G609">
        <v>0.99956500000000004</v>
      </c>
      <c r="H609">
        <v>1</v>
      </c>
      <c r="I609">
        <v>0</v>
      </c>
    </row>
    <row r="610" spans="1:25" x14ac:dyDescent="0.25">
      <c r="A610" t="s">
        <v>38</v>
      </c>
      <c r="B610">
        <v>1112.18</v>
      </c>
      <c r="C610">
        <v>0</v>
      </c>
      <c r="D610">
        <v>0</v>
      </c>
      <c r="E610">
        <v>0</v>
      </c>
      <c r="F610">
        <v>0</v>
      </c>
      <c r="G610">
        <v>0.99956500000000004</v>
      </c>
      <c r="H610">
        <v>1</v>
      </c>
      <c r="I610">
        <v>0</v>
      </c>
    </row>
    <row r="611" spans="1:25" x14ac:dyDescent="0.25">
      <c r="A611" t="s">
        <v>38</v>
      </c>
      <c r="B611">
        <v>681.02800000000002</v>
      </c>
      <c r="C611">
        <v>0</v>
      </c>
      <c r="D611">
        <v>0</v>
      </c>
      <c r="E611">
        <v>0</v>
      </c>
      <c r="F611">
        <v>0</v>
      </c>
      <c r="G611">
        <v>0.99956500000000004</v>
      </c>
      <c r="H611">
        <v>1</v>
      </c>
      <c r="I611">
        <v>0</v>
      </c>
    </row>
    <row r="612" spans="1:25" x14ac:dyDescent="0.25">
      <c r="A612" t="s">
        <v>38</v>
      </c>
      <c r="B612">
        <v>661.221</v>
      </c>
      <c r="C612">
        <v>0</v>
      </c>
      <c r="D612">
        <v>0</v>
      </c>
      <c r="E612">
        <v>0</v>
      </c>
      <c r="F612">
        <v>0</v>
      </c>
      <c r="G612">
        <v>0.99956500000000004</v>
      </c>
      <c r="H612">
        <v>1</v>
      </c>
      <c r="I612">
        <v>0</v>
      </c>
    </row>
    <row r="613" spans="1:25" x14ac:dyDescent="0.25">
      <c r="A613" t="s">
        <v>38</v>
      </c>
      <c r="B613">
        <v>661.80899999999997</v>
      </c>
      <c r="C613">
        <v>0</v>
      </c>
      <c r="D613">
        <v>0</v>
      </c>
      <c r="E613">
        <v>0</v>
      </c>
      <c r="F613">
        <v>0</v>
      </c>
      <c r="G613">
        <v>0.99956500000000004</v>
      </c>
      <c r="H613">
        <v>1</v>
      </c>
      <c r="I613">
        <v>0</v>
      </c>
    </row>
    <row r="614" spans="1:25" x14ac:dyDescent="0.25">
      <c r="A614" t="s">
        <v>38</v>
      </c>
      <c r="B614">
        <v>661.05</v>
      </c>
      <c r="C614">
        <v>0</v>
      </c>
      <c r="D614">
        <v>0</v>
      </c>
      <c r="E614">
        <v>0</v>
      </c>
      <c r="F614">
        <v>0</v>
      </c>
      <c r="G614">
        <v>0.99956500000000004</v>
      </c>
      <c r="H614">
        <v>1</v>
      </c>
      <c r="I614">
        <v>0</v>
      </c>
    </row>
    <row r="615" spans="1:25" x14ac:dyDescent="0.25">
      <c r="A615" t="s">
        <v>38</v>
      </c>
      <c r="B615">
        <v>660.83</v>
      </c>
      <c r="C615">
        <v>0</v>
      </c>
      <c r="D615">
        <v>0</v>
      </c>
      <c r="E615">
        <v>0</v>
      </c>
      <c r="F615">
        <v>0</v>
      </c>
      <c r="G615">
        <v>0.99956500000000004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661.44600000000003</v>
      </c>
      <c r="C616">
        <v>0</v>
      </c>
      <c r="D616">
        <v>0</v>
      </c>
      <c r="E616">
        <v>0</v>
      </c>
      <c r="F616">
        <v>0</v>
      </c>
      <c r="G616">
        <v>0.99956500000000004</v>
      </c>
      <c r="H616">
        <v>1</v>
      </c>
      <c r="I616">
        <v>0</v>
      </c>
      <c r="R616">
        <f>AVERAGE(B567:B616)</f>
        <v>839.29679999999996</v>
      </c>
      <c r="S616">
        <f>AVERAGE(C567:C616)</f>
        <v>0</v>
      </c>
      <c r="U616">
        <f>_xlfn.VAR.P(B567:B616)</f>
        <v>152368.39051604015</v>
      </c>
      <c r="V616">
        <f>_xlfn.VAR.P(C567:C616)</f>
        <v>0</v>
      </c>
      <c r="X616">
        <f>1.96*SQRT(U616)/50</f>
        <v>15.301482398858219</v>
      </c>
      <c r="Y616">
        <f>1.96*SQRT(V616)/50</f>
        <v>0</v>
      </c>
    </row>
    <row r="617" spans="1:25" x14ac:dyDescent="0.25">
      <c r="A617" t="s">
        <v>38</v>
      </c>
      <c r="B617">
        <v>41967.111764000001</v>
      </c>
      <c r="C617" t="s">
        <v>36</v>
      </c>
    </row>
    <row r="618" spans="1:25" x14ac:dyDescent="0.25">
      <c r="A618" t="s">
        <v>39</v>
      </c>
      <c r="B618">
        <v>665.399</v>
      </c>
      <c r="C618">
        <v>661.13199999999995</v>
      </c>
      <c r="D618">
        <v>638.34100000000001</v>
      </c>
      <c r="E618">
        <v>37.876600000000003</v>
      </c>
      <c r="F618">
        <v>0</v>
      </c>
      <c r="G618">
        <v>0.99956500000000004</v>
      </c>
      <c r="H618">
        <v>1</v>
      </c>
      <c r="I618">
        <v>0</v>
      </c>
    </row>
    <row r="619" spans="1:25" x14ac:dyDescent="0.25">
      <c r="A619" t="s">
        <v>39</v>
      </c>
      <c r="B619">
        <v>664.64400000000001</v>
      </c>
      <c r="C619">
        <v>660.21799999999996</v>
      </c>
      <c r="D619">
        <v>638.38699999999994</v>
      </c>
      <c r="E619">
        <v>37.8613</v>
      </c>
      <c r="F619">
        <v>0</v>
      </c>
      <c r="G619">
        <v>0.99956500000000004</v>
      </c>
      <c r="H619">
        <v>1</v>
      </c>
      <c r="I619">
        <v>0</v>
      </c>
    </row>
    <row r="620" spans="1:25" x14ac:dyDescent="0.25">
      <c r="A620" t="s">
        <v>39</v>
      </c>
      <c r="B620">
        <v>2713.58</v>
      </c>
      <c r="C620">
        <v>659.77599999999995</v>
      </c>
      <c r="D620">
        <v>638.36300000000006</v>
      </c>
      <c r="E620">
        <v>37.899099999999997</v>
      </c>
      <c r="F620">
        <v>0</v>
      </c>
      <c r="G620">
        <v>0.99956500000000004</v>
      </c>
      <c r="H620">
        <v>1</v>
      </c>
      <c r="I620">
        <v>0</v>
      </c>
    </row>
    <row r="621" spans="1:25" x14ac:dyDescent="0.25">
      <c r="A621" t="s">
        <v>39</v>
      </c>
      <c r="B621">
        <v>670.78899999999999</v>
      </c>
      <c r="C621">
        <v>660.13599999999997</v>
      </c>
      <c r="D621">
        <v>638.04200000000003</v>
      </c>
      <c r="E621">
        <v>37.857199999999999</v>
      </c>
      <c r="F621">
        <v>0</v>
      </c>
      <c r="G621">
        <v>0.99956500000000004</v>
      </c>
      <c r="H621">
        <v>1</v>
      </c>
      <c r="I621">
        <v>0</v>
      </c>
    </row>
    <row r="622" spans="1:25" x14ac:dyDescent="0.25">
      <c r="A622" t="s">
        <v>39</v>
      </c>
      <c r="B622">
        <v>753.06899999999996</v>
      </c>
      <c r="C622">
        <v>660.00900000000001</v>
      </c>
      <c r="D622">
        <v>638.27700000000004</v>
      </c>
      <c r="E622">
        <v>37.866399999999999</v>
      </c>
      <c r="F622">
        <v>0</v>
      </c>
      <c r="G622">
        <v>0.99956500000000004</v>
      </c>
      <c r="H622">
        <v>1</v>
      </c>
      <c r="I622">
        <v>0</v>
      </c>
    </row>
    <row r="623" spans="1:25" x14ac:dyDescent="0.25">
      <c r="A623" t="s">
        <v>39</v>
      </c>
      <c r="B623">
        <v>911.51900000000001</v>
      </c>
      <c r="C623">
        <v>661.18399999999997</v>
      </c>
      <c r="D623">
        <v>638.149</v>
      </c>
      <c r="E623">
        <v>37.874600000000001</v>
      </c>
      <c r="F623">
        <v>0</v>
      </c>
      <c r="G623">
        <v>0.99956500000000004</v>
      </c>
      <c r="H623">
        <v>1</v>
      </c>
      <c r="I623">
        <v>0</v>
      </c>
    </row>
    <row r="624" spans="1:25" x14ac:dyDescent="0.25">
      <c r="A624" t="s">
        <v>39</v>
      </c>
      <c r="B624">
        <v>665.47400000000005</v>
      </c>
      <c r="C624">
        <v>660.99599999999998</v>
      </c>
      <c r="D624">
        <v>638.46100000000001</v>
      </c>
      <c r="E624">
        <v>37.8551</v>
      </c>
      <c r="F624">
        <v>0</v>
      </c>
      <c r="G624">
        <v>0.99956500000000004</v>
      </c>
      <c r="H624">
        <v>1</v>
      </c>
      <c r="I624">
        <v>0</v>
      </c>
    </row>
    <row r="625" spans="1:9" x14ac:dyDescent="0.25">
      <c r="A625" t="s">
        <v>39</v>
      </c>
      <c r="B625">
        <v>664.65300000000002</v>
      </c>
      <c r="C625">
        <v>660.16800000000001</v>
      </c>
      <c r="D625">
        <v>637.92999999999995</v>
      </c>
      <c r="E625">
        <v>37.878700000000002</v>
      </c>
      <c r="F625">
        <v>0</v>
      </c>
      <c r="G625">
        <v>0.99956500000000004</v>
      </c>
      <c r="H625">
        <v>1</v>
      </c>
      <c r="I625">
        <v>0</v>
      </c>
    </row>
    <row r="626" spans="1:9" x14ac:dyDescent="0.25">
      <c r="A626" t="s">
        <v>39</v>
      </c>
      <c r="B626">
        <v>665.85900000000004</v>
      </c>
      <c r="C626">
        <v>661.36800000000005</v>
      </c>
      <c r="D626">
        <v>638.45399999999995</v>
      </c>
      <c r="E626">
        <v>37.840800000000002</v>
      </c>
      <c r="F626">
        <v>0</v>
      </c>
      <c r="G626">
        <v>0.99956500000000004</v>
      </c>
      <c r="H626">
        <v>1</v>
      </c>
      <c r="I626">
        <v>0</v>
      </c>
    </row>
    <row r="627" spans="1:9" x14ac:dyDescent="0.25">
      <c r="A627" t="s">
        <v>39</v>
      </c>
      <c r="B627">
        <v>664.67399999999998</v>
      </c>
      <c r="C627">
        <v>660.22400000000005</v>
      </c>
      <c r="D627">
        <v>637.93200000000002</v>
      </c>
      <c r="E627">
        <v>37.850999999999999</v>
      </c>
      <c r="F627">
        <v>0</v>
      </c>
      <c r="G627">
        <v>0.99956500000000004</v>
      </c>
      <c r="H627">
        <v>1</v>
      </c>
      <c r="I627">
        <v>0</v>
      </c>
    </row>
    <row r="628" spans="1:9" x14ac:dyDescent="0.25">
      <c r="A628" t="s">
        <v>39</v>
      </c>
      <c r="B628">
        <v>665.15200000000004</v>
      </c>
      <c r="C628">
        <v>660.66200000000003</v>
      </c>
      <c r="D628">
        <v>638.40300000000002</v>
      </c>
      <c r="E628">
        <v>37.829500000000003</v>
      </c>
      <c r="F628">
        <v>0</v>
      </c>
      <c r="G628">
        <v>0.99956500000000004</v>
      </c>
      <c r="H628">
        <v>1</v>
      </c>
      <c r="I628">
        <v>0</v>
      </c>
    </row>
    <row r="629" spans="1:9" x14ac:dyDescent="0.25">
      <c r="A629" t="s">
        <v>39</v>
      </c>
      <c r="B629">
        <v>664.87099999999998</v>
      </c>
      <c r="C629">
        <v>660.38499999999999</v>
      </c>
      <c r="D629">
        <v>638.07299999999998</v>
      </c>
      <c r="E629">
        <v>37.865400000000001</v>
      </c>
      <c r="F629">
        <v>0</v>
      </c>
      <c r="G629">
        <v>0.99956500000000004</v>
      </c>
      <c r="H629">
        <v>1</v>
      </c>
      <c r="I629">
        <v>0</v>
      </c>
    </row>
    <row r="630" spans="1:9" x14ac:dyDescent="0.25">
      <c r="A630" t="s">
        <v>39</v>
      </c>
      <c r="B630">
        <v>666.63699999999994</v>
      </c>
      <c r="C630">
        <v>662.13300000000004</v>
      </c>
      <c r="D630">
        <v>638.74</v>
      </c>
      <c r="E630">
        <v>37.8551</v>
      </c>
      <c r="F630">
        <v>0</v>
      </c>
      <c r="G630">
        <v>0.99956500000000004</v>
      </c>
      <c r="H630">
        <v>1</v>
      </c>
      <c r="I630">
        <v>0</v>
      </c>
    </row>
    <row r="631" spans="1:9" x14ac:dyDescent="0.25">
      <c r="A631" t="s">
        <v>39</v>
      </c>
      <c r="B631">
        <v>664.60799999999995</v>
      </c>
      <c r="C631">
        <v>660.16200000000003</v>
      </c>
      <c r="D631">
        <v>637.88699999999994</v>
      </c>
      <c r="E631">
        <v>37.8705</v>
      </c>
      <c r="F631">
        <v>0</v>
      </c>
      <c r="G631">
        <v>0.99956500000000004</v>
      </c>
      <c r="H631">
        <v>1</v>
      </c>
      <c r="I631">
        <v>0</v>
      </c>
    </row>
    <row r="632" spans="1:9" x14ac:dyDescent="0.25">
      <c r="A632" t="s">
        <v>39</v>
      </c>
      <c r="B632">
        <v>1789.62</v>
      </c>
      <c r="C632">
        <v>660.58799999999997</v>
      </c>
      <c r="D632">
        <v>638.38800000000003</v>
      </c>
      <c r="E632">
        <v>37.866399999999999</v>
      </c>
      <c r="F632">
        <v>0</v>
      </c>
      <c r="G632">
        <v>0.99956500000000004</v>
      </c>
      <c r="H632">
        <v>1</v>
      </c>
      <c r="I632">
        <v>0</v>
      </c>
    </row>
    <row r="633" spans="1:9" x14ac:dyDescent="0.25">
      <c r="A633" t="s">
        <v>39</v>
      </c>
      <c r="B633">
        <v>1257.3</v>
      </c>
      <c r="C633">
        <v>661.41800000000001</v>
      </c>
      <c r="D633">
        <v>638.43200000000002</v>
      </c>
      <c r="E633">
        <v>37.877600000000001</v>
      </c>
      <c r="F633">
        <v>0</v>
      </c>
      <c r="G633">
        <v>0.99956500000000004</v>
      </c>
      <c r="H633">
        <v>1</v>
      </c>
      <c r="I633">
        <v>0</v>
      </c>
    </row>
    <row r="634" spans="1:9" x14ac:dyDescent="0.25">
      <c r="A634" t="s">
        <v>39</v>
      </c>
      <c r="B634">
        <v>994.67200000000003</v>
      </c>
      <c r="C634">
        <v>659.78599999999994</v>
      </c>
      <c r="D634">
        <v>638.36400000000003</v>
      </c>
      <c r="E634">
        <v>37.8992</v>
      </c>
      <c r="F634">
        <v>0</v>
      </c>
      <c r="G634">
        <v>0.99956500000000004</v>
      </c>
      <c r="H634">
        <v>1</v>
      </c>
      <c r="I634">
        <v>0</v>
      </c>
    </row>
    <row r="635" spans="1:9" x14ac:dyDescent="0.25">
      <c r="A635" t="s">
        <v>39</v>
      </c>
      <c r="B635">
        <v>922.93899999999996</v>
      </c>
      <c r="C635">
        <v>660.952</v>
      </c>
      <c r="D635">
        <v>638.39</v>
      </c>
      <c r="E635">
        <v>37.884799999999998</v>
      </c>
      <c r="F635">
        <v>0</v>
      </c>
      <c r="G635">
        <v>0.99956500000000004</v>
      </c>
      <c r="H635">
        <v>1</v>
      </c>
      <c r="I635">
        <v>0</v>
      </c>
    </row>
    <row r="636" spans="1:9" x14ac:dyDescent="0.25">
      <c r="A636" t="s">
        <v>39</v>
      </c>
      <c r="B636">
        <v>666.35900000000004</v>
      </c>
      <c r="C636">
        <v>661.899</v>
      </c>
      <c r="D636">
        <v>638.452</v>
      </c>
      <c r="E636">
        <v>37.847999999999999</v>
      </c>
      <c r="F636">
        <v>0</v>
      </c>
      <c r="G636">
        <v>0.99956500000000004</v>
      </c>
      <c r="H636">
        <v>1</v>
      </c>
      <c r="I636">
        <v>0</v>
      </c>
    </row>
    <row r="637" spans="1:9" x14ac:dyDescent="0.25">
      <c r="A637" t="s">
        <v>39</v>
      </c>
      <c r="B637">
        <v>664.98599999999999</v>
      </c>
      <c r="C637">
        <v>660.52800000000002</v>
      </c>
      <c r="D637">
        <v>638.35400000000004</v>
      </c>
      <c r="E637">
        <v>37.868400000000001</v>
      </c>
      <c r="F637">
        <v>0</v>
      </c>
      <c r="G637">
        <v>0.99956500000000004</v>
      </c>
      <c r="H637">
        <v>1</v>
      </c>
      <c r="I637">
        <v>0</v>
      </c>
    </row>
    <row r="638" spans="1:9" x14ac:dyDescent="0.25">
      <c r="A638" t="s">
        <v>39</v>
      </c>
      <c r="B638">
        <v>665.08399999999995</v>
      </c>
      <c r="C638">
        <v>660.625</v>
      </c>
      <c r="D638">
        <v>638.4</v>
      </c>
      <c r="E638">
        <v>37.860199999999999</v>
      </c>
      <c r="F638">
        <v>0</v>
      </c>
      <c r="G638">
        <v>0.99956500000000004</v>
      </c>
      <c r="H638">
        <v>1</v>
      </c>
      <c r="I638">
        <v>0</v>
      </c>
    </row>
    <row r="639" spans="1:9" x14ac:dyDescent="0.25">
      <c r="A639" t="s">
        <v>39</v>
      </c>
      <c r="B639">
        <v>665.649</v>
      </c>
      <c r="C639">
        <v>661.19</v>
      </c>
      <c r="D639">
        <v>638.375</v>
      </c>
      <c r="E639">
        <v>37.883800000000001</v>
      </c>
      <c r="F639">
        <v>0</v>
      </c>
      <c r="G639">
        <v>0.99956500000000004</v>
      </c>
      <c r="H639">
        <v>1</v>
      </c>
      <c r="I639">
        <v>0</v>
      </c>
    </row>
    <row r="640" spans="1:9" x14ac:dyDescent="0.25">
      <c r="A640" t="s">
        <v>39</v>
      </c>
      <c r="B640">
        <v>664.94799999999998</v>
      </c>
      <c r="C640">
        <v>660.48900000000003</v>
      </c>
      <c r="D640">
        <v>638.298</v>
      </c>
      <c r="E640">
        <v>37.875599999999999</v>
      </c>
      <c r="F640">
        <v>0</v>
      </c>
      <c r="G640">
        <v>0.99956500000000004</v>
      </c>
      <c r="H640">
        <v>1</v>
      </c>
      <c r="I640">
        <v>0</v>
      </c>
    </row>
    <row r="641" spans="1:9" x14ac:dyDescent="0.25">
      <c r="A641" t="s">
        <v>39</v>
      </c>
      <c r="B641">
        <v>664.74099999999999</v>
      </c>
      <c r="C641">
        <v>660.28200000000004</v>
      </c>
      <c r="D641">
        <v>638.06799999999998</v>
      </c>
      <c r="E641">
        <v>37.901200000000003</v>
      </c>
      <c r="F641">
        <v>0</v>
      </c>
      <c r="G641">
        <v>0.99956500000000004</v>
      </c>
      <c r="H641">
        <v>1</v>
      </c>
      <c r="I641">
        <v>0</v>
      </c>
    </row>
    <row r="642" spans="1:9" x14ac:dyDescent="0.25">
      <c r="A642" t="s">
        <v>39</v>
      </c>
      <c r="B642">
        <v>664.66200000000003</v>
      </c>
      <c r="C642">
        <v>660.22900000000004</v>
      </c>
      <c r="D642">
        <v>638.37300000000005</v>
      </c>
      <c r="E642">
        <v>37.863300000000002</v>
      </c>
      <c r="F642">
        <v>0</v>
      </c>
      <c r="G642">
        <v>0.99956500000000004</v>
      </c>
      <c r="H642">
        <v>1</v>
      </c>
      <c r="I642">
        <v>0</v>
      </c>
    </row>
    <row r="643" spans="1:9" x14ac:dyDescent="0.25">
      <c r="A643" t="s">
        <v>39</v>
      </c>
      <c r="B643">
        <v>2139.4699999999998</v>
      </c>
      <c r="C643">
        <v>660.15800000000002</v>
      </c>
      <c r="D643">
        <v>638.30499999999995</v>
      </c>
      <c r="E643">
        <v>37.878700000000002</v>
      </c>
      <c r="F643">
        <v>0</v>
      </c>
      <c r="G643">
        <v>0.99956500000000004</v>
      </c>
      <c r="H643">
        <v>1</v>
      </c>
      <c r="I643">
        <v>0</v>
      </c>
    </row>
    <row r="644" spans="1:9" x14ac:dyDescent="0.25">
      <c r="A644" t="s">
        <v>39</v>
      </c>
      <c r="B644">
        <v>1273.57</v>
      </c>
      <c r="C644">
        <v>661.53599999999994</v>
      </c>
      <c r="D644">
        <v>638.43499999999995</v>
      </c>
      <c r="E644">
        <v>37.881700000000002</v>
      </c>
      <c r="F644">
        <v>0</v>
      </c>
      <c r="G644">
        <v>0.99956500000000004</v>
      </c>
      <c r="H644">
        <v>1</v>
      </c>
      <c r="I644">
        <v>0</v>
      </c>
    </row>
    <row r="645" spans="1:9" x14ac:dyDescent="0.25">
      <c r="A645" t="s">
        <v>39</v>
      </c>
      <c r="B645">
        <v>957.11199999999997</v>
      </c>
      <c r="C645">
        <v>660.84799999999996</v>
      </c>
      <c r="D645">
        <v>638.29999999999995</v>
      </c>
      <c r="E645">
        <v>37.842799999999997</v>
      </c>
      <c r="F645">
        <v>0</v>
      </c>
      <c r="G645">
        <v>0.99956500000000004</v>
      </c>
      <c r="H645">
        <v>1</v>
      </c>
      <c r="I645">
        <v>0</v>
      </c>
    </row>
    <row r="646" spans="1:9" x14ac:dyDescent="0.25">
      <c r="A646" t="s">
        <v>39</v>
      </c>
      <c r="B646">
        <v>684.79499999999996</v>
      </c>
      <c r="C646">
        <v>661.06600000000003</v>
      </c>
      <c r="D646">
        <v>637.96500000000003</v>
      </c>
      <c r="E646">
        <v>37.896099999999997</v>
      </c>
      <c r="F646">
        <v>0</v>
      </c>
      <c r="G646">
        <v>0.99956500000000004</v>
      </c>
      <c r="H646">
        <v>1</v>
      </c>
      <c r="I646">
        <v>0</v>
      </c>
    </row>
    <row r="647" spans="1:9" x14ac:dyDescent="0.25">
      <c r="A647" t="s">
        <v>39</v>
      </c>
      <c r="B647">
        <v>666.024</v>
      </c>
      <c r="C647">
        <v>661.49900000000002</v>
      </c>
      <c r="D647">
        <v>638.48400000000004</v>
      </c>
      <c r="E647">
        <v>37.834600000000002</v>
      </c>
      <c r="F647">
        <v>0</v>
      </c>
      <c r="G647">
        <v>0.99956500000000004</v>
      </c>
      <c r="H647">
        <v>1</v>
      </c>
      <c r="I647">
        <v>0</v>
      </c>
    </row>
    <row r="648" spans="1:9" x14ac:dyDescent="0.25">
      <c r="A648" t="s">
        <v>39</v>
      </c>
      <c r="B648">
        <v>666.70799999999997</v>
      </c>
      <c r="C648">
        <v>662.221</v>
      </c>
      <c r="D648">
        <v>638.43100000000004</v>
      </c>
      <c r="E648">
        <v>37.893999999999998</v>
      </c>
      <c r="F648">
        <v>0</v>
      </c>
      <c r="G648">
        <v>0.99956500000000004</v>
      </c>
      <c r="H648">
        <v>1</v>
      </c>
      <c r="I648">
        <v>0</v>
      </c>
    </row>
    <row r="649" spans="1:9" x14ac:dyDescent="0.25">
      <c r="A649" t="s">
        <v>39</v>
      </c>
      <c r="B649">
        <v>665.61300000000006</v>
      </c>
      <c r="C649">
        <v>661.072</v>
      </c>
      <c r="D649">
        <v>638.47900000000004</v>
      </c>
      <c r="E649">
        <v>37.859200000000001</v>
      </c>
      <c r="F649">
        <v>0</v>
      </c>
      <c r="G649">
        <v>0.99956500000000004</v>
      </c>
      <c r="H649">
        <v>1</v>
      </c>
      <c r="I649">
        <v>0</v>
      </c>
    </row>
    <row r="650" spans="1:9" x14ac:dyDescent="0.25">
      <c r="A650" t="s">
        <v>39</v>
      </c>
      <c r="B650">
        <v>664.70100000000002</v>
      </c>
      <c r="C650">
        <v>660.22500000000002</v>
      </c>
      <c r="D650">
        <v>637.928</v>
      </c>
      <c r="E650">
        <v>37.896099999999997</v>
      </c>
      <c r="F650">
        <v>0</v>
      </c>
      <c r="G650">
        <v>0.99956500000000004</v>
      </c>
      <c r="H650">
        <v>1</v>
      </c>
      <c r="I650">
        <v>0</v>
      </c>
    </row>
    <row r="651" spans="1:9" x14ac:dyDescent="0.25">
      <c r="A651" t="s">
        <v>39</v>
      </c>
      <c r="B651">
        <v>665.39200000000005</v>
      </c>
      <c r="C651">
        <v>660.89599999999996</v>
      </c>
      <c r="D651">
        <v>638.43100000000004</v>
      </c>
      <c r="E651">
        <v>37.837699999999998</v>
      </c>
      <c r="F651">
        <v>0</v>
      </c>
      <c r="G651">
        <v>0.99956500000000004</v>
      </c>
      <c r="H651">
        <v>1</v>
      </c>
      <c r="I651">
        <v>0</v>
      </c>
    </row>
    <row r="652" spans="1:9" x14ac:dyDescent="0.25">
      <c r="A652" t="s">
        <v>39</v>
      </c>
      <c r="B652">
        <v>665.09199999999998</v>
      </c>
      <c r="C652">
        <v>660.64700000000005</v>
      </c>
      <c r="D652">
        <v>638.38300000000004</v>
      </c>
      <c r="E652">
        <v>37.865400000000001</v>
      </c>
      <c r="F652">
        <v>0</v>
      </c>
      <c r="G652">
        <v>0.99956500000000004</v>
      </c>
      <c r="H652">
        <v>1</v>
      </c>
      <c r="I652">
        <v>0</v>
      </c>
    </row>
    <row r="653" spans="1:9" x14ac:dyDescent="0.25">
      <c r="A653" t="s">
        <v>39</v>
      </c>
      <c r="B653">
        <v>665.06</v>
      </c>
      <c r="C653">
        <v>660.596</v>
      </c>
      <c r="D653">
        <v>638.37599999999998</v>
      </c>
      <c r="E653">
        <v>37.85</v>
      </c>
      <c r="F653">
        <v>0</v>
      </c>
      <c r="G653">
        <v>0.99956500000000004</v>
      </c>
      <c r="H653">
        <v>1</v>
      </c>
      <c r="I653">
        <v>0</v>
      </c>
    </row>
    <row r="654" spans="1:9" x14ac:dyDescent="0.25">
      <c r="A654" t="s">
        <v>39</v>
      </c>
      <c r="B654">
        <v>664.71199999999999</v>
      </c>
      <c r="C654">
        <v>660.24900000000002</v>
      </c>
      <c r="D654">
        <v>638.03700000000003</v>
      </c>
      <c r="E654">
        <v>37.896099999999997</v>
      </c>
      <c r="F654">
        <v>0</v>
      </c>
      <c r="G654">
        <v>0.99956500000000004</v>
      </c>
      <c r="H654">
        <v>1</v>
      </c>
      <c r="I654">
        <v>0</v>
      </c>
    </row>
    <row r="655" spans="1:9" x14ac:dyDescent="0.25">
      <c r="A655" t="s">
        <v>39</v>
      </c>
      <c r="B655">
        <v>1789.97</v>
      </c>
      <c r="C655">
        <v>661.99699999999996</v>
      </c>
      <c r="D655">
        <v>638.74900000000002</v>
      </c>
      <c r="E655">
        <v>37.856099999999998</v>
      </c>
      <c r="F655">
        <v>0</v>
      </c>
      <c r="G655">
        <v>0.99956500000000004</v>
      </c>
      <c r="H655">
        <v>1</v>
      </c>
      <c r="I655">
        <v>0</v>
      </c>
    </row>
    <row r="656" spans="1:9" x14ac:dyDescent="0.25">
      <c r="A656" t="s">
        <v>39</v>
      </c>
      <c r="B656">
        <v>1674.41</v>
      </c>
      <c r="C656">
        <v>661.60900000000004</v>
      </c>
      <c r="D656">
        <v>638.44000000000005</v>
      </c>
      <c r="E656">
        <v>37.8705</v>
      </c>
      <c r="F656">
        <v>0</v>
      </c>
      <c r="G656">
        <v>0.99956500000000004</v>
      </c>
      <c r="H656">
        <v>1</v>
      </c>
      <c r="I656">
        <v>0</v>
      </c>
    </row>
    <row r="657" spans="1:25" x14ac:dyDescent="0.25">
      <c r="A657" t="s">
        <v>39</v>
      </c>
      <c r="B657">
        <v>925.279</v>
      </c>
      <c r="C657">
        <v>662.47</v>
      </c>
      <c r="D657">
        <v>638.048</v>
      </c>
      <c r="E657">
        <v>37.860199999999999</v>
      </c>
      <c r="F657">
        <v>0</v>
      </c>
      <c r="G657">
        <v>0.99956500000000004</v>
      </c>
      <c r="H657">
        <v>1</v>
      </c>
      <c r="I657">
        <v>0</v>
      </c>
    </row>
    <row r="658" spans="1:25" x14ac:dyDescent="0.25">
      <c r="A658" t="s">
        <v>39</v>
      </c>
      <c r="B658">
        <v>665.99400000000003</v>
      </c>
      <c r="C658">
        <v>661.48</v>
      </c>
      <c r="D658">
        <v>638.46699999999998</v>
      </c>
      <c r="E658">
        <v>37.851999999999997</v>
      </c>
      <c r="F658">
        <v>0</v>
      </c>
      <c r="G658">
        <v>0.99956500000000004</v>
      </c>
      <c r="H658">
        <v>1</v>
      </c>
      <c r="I658">
        <v>0</v>
      </c>
    </row>
    <row r="659" spans="1:25" x14ac:dyDescent="0.25">
      <c r="A659" t="s">
        <v>39</v>
      </c>
      <c r="B659">
        <v>664.904</v>
      </c>
      <c r="C659">
        <v>660.42499999999995</v>
      </c>
      <c r="D659">
        <v>637.92899999999997</v>
      </c>
      <c r="E659">
        <v>37.8613</v>
      </c>
      <c r="F659">
        <v>0</v>
      </c>
      <c r="G659">
        <v>0.99956500000000004</v>
      </c>
      <c r="H659">
        <v>1</v>
      </c>
      <c r="I659">
        <v>0</v>
      </c>
    </row>
    <row r="660" spans="1:25" x14ac:dyDescent="0.25">
      <c r="A660" t="s">
        <v>39</v>
      </c>
      <c r="B660">
        <v>665.94500000000005</v>
      </c>
      <c r="C660">
        <v>661.45600000000002</v>
      </c>
      <c r="D660">
        <v>638.34699999999998</v>
      </c>
      <c r="E660">
        <v>37.874600000000001</v>
      </c>
      <c r="F660">
        <v>0</v>
      </c>
      <c r="G660">
        <v>0.99956500000000004</v>
      </c>
      <c r="H660">
        <v>1</v>
      </c>
      <c r="I660">
        <v>0</v>
      </c>
    </row>
    <row r="661" spans="1:25" x14ac:dyDescent="0.25">
      <c r="A661" t="s">
        <v>39</v>
      </c>
      <c r="B661">
        <v>665.16</v>
      </c>
      <c r="C661">
        <v>660.673</v>
      </c>
      <c r="D661">
        <v>638.39499999999998</v>
      </c>
      <c r="E661">
        <v>37.872500000000002</v>
      </c>
      <c r="F661">
        <v>0</v>
      </c>
      <c r="G661">
        <v>0.99956500000000004</v>
      </c>
      <c r="H661">
        <v>1</v>
      </c>
      <c r="I661">
        <v>0</v>
      </c>
    </row>
    <row r="662" spans="1:25" x14ac:dyDescent="0.25">
      <c r="A662" t="s">
        <v>39</v>
      </c>
      <c r="B662">
        <v>665.16300000000001</v>
      </c>
      <c r="C662">
        <v>660.67700000000002</v>
      </c>
      <c r="D662">
        <v>638.39099999999996</v>
      </c>
      <c r="E662">
        <v>37.842799999999997</v>
      </c>
      <c r="F662">
        <v>0</v>
      </c>
      <c r="G662">
        <v>0.99956500000000004</v>
      </c>
      <c r="H662">
        <v>1</v>
      </c>
      <c r="I662">
        <v>0</v>
      </c>
    </row>
    <row r="663" spans="1:25" x14ac:dyDescent="0.25">
      <c r="A663" t="s">
        <v>39</v>
      </c>
      <c r="B663">
        <v>665.07</v>
      </c>
      <c r="C663">
        <v>660.58699999999999</v>
      </c>
      <c r="D663">
        <v>638.38099999999997</v>
      </c>
      <c r="E663">
        <v>37.867400000000004</v>
      </c>
      <c r="F663">
        <v>0</v>
      </c>
      <c r="G663">
        <v>0.99956500000000004</v>
      </c>
      <c r="H663">
        <v>1</v>
      </c>
      <c r="I663">
        <v>0</v>
      </c>
    </row>
    <row r="664" spans="1:25" x14ac:dyDescent="0.25">
      <c r="A664" t="s">
        <v>39</v>
      </c>
      <c r="B664">
        <v>665.79499999999996</v>
      </c>
      <c r="C664">
        <v>661.30200000000002</v>
      </c>
      <c r="D664">
        <v>638.40599999999995</v>
      </c>
      <c r="E664">
        <v>37.8705</v>
      </c>
      <c r="F664">
        <v>0</v>
      </c>
      <c r="G664">
        <v>0.99956500000000004</v>
      </c>
      <c r="H664">
        <v>1</v>
      </c>
      <c r="I664">
        <v>0</v>
      </c>
    </row>
    <row r="665" spans="1:25" x14ac:dyDescent="0.25">
      <c r="A665" t="s">
        <v>39</v>
      </c>
      <c r="B665">
        <v>664.23500000000001</v>
      </c>
      <c r="C665">
        <v>659.81100000000004</v>
      </c>
      <c r="D665">
        <v>638.02700000000004</v>
      </c>
      <c r="E665">
        <v>37.876600000000003</v>
      </c>
      <c r="F665">
        <v>0</v>
      </c>
      <c r="G665">
        <v>0.99956500000000004</v>
      </c>
      <c r="H665">
        <v>1</v>
      </c>
      <c r="I665">
        <v>0</v>
      </c>
    </row>
    <row r="666" spans="1:25" x14ac:dyDescent="0.25">
      <c r="A666" t="s">
        <v>39</v>
      </c>
      <c r="B666">
        <v>2141.54</v>
      </c>
      <c r="C666">
        <v>660.09799999999996</v>
      </c>
      <c r="D666">
        <v>638.67700000000002</v>
      </c>
      <c r="E666">
        <v>37.880699999999997</v>
      </c>
      <c r="F666">
        <v>0</v>
      </c>
      <c r="G666">
        <v>0.99956500000000004</v>
      </c>
      <c r="H666">
        <v>1</v>
      </c>
      <c r="I666">
        <v>0</v>
      </c>
    </row>
    <row r="667" spans="1:25" x14ac:dyDescent="0.25">
      <c r="A667" t="s">
        <v>39</v>
      </c>
      <c r="B667">
        <v>1619.41</v>
      </c>
      <c r="C667">
        <v>660.02700000000004</v>
      </c>
      <c r="D667">
        <v>638.00599999999997</v>
      </c>
      <c r="E667">
        <v>37.867400000000004</v>
      </c>
      <c r="F667">
        <v>0</v>
      </c>
      <c r="G667">
        <v>0.99956500000000004</v>
      </c>
      <c r="H667">
        <v>1</v>
      </c>
      <c r="I667">
        <v>0</v>
      </c>
    </row>
    <row r="668" spans="1:25" x14ac:dyDescent="0.25">
      <c r="A668" t="s">
        <v>39</v>
      </c>
      <c r="B668">
        <v>923.10500000000002</v>
      </c>
      <c r="C668">
        <v>661.49900000000002</v>
      </c>
      <c r="D668">
        <v>638.42100000000005</v>
      </c>
      <c r="E668">
        <v>37.887900000000002</v>
      </c>
      <c r="F668">
        <v>0</v>
      </c>
      <c r="G668">
        <v>0.99956500000000004</v>
      </c>
      <c r="H668">
        <v>1</v>
      </c>
      <c r="I668">
        <v>0</v>
      </c>
    </row>
    <row r="669" spans="1:25" x14ac:dyDescent="0.25">
      <c r="A669" t="s">
        <v>39</v>
      </c>
      <c r="B669">
        <v>666.08399999999995</v>
      </c>
      <c r="C669">
        <v>661.56399999999996</v>
      </c>
      <c r="D669">
        <v>638.54300000000001</v>
      </c>
      <c r="E669">
        <v>37.867400000000004</v>
      </c>
      <c r="F669">
        <v>0</v>
      </c>
      <c r="G669">
        <v>0.99956500000000004</v>
      </c>
      <c r="H669">
        <v>1</v>
      </c>
      <c r="I669">
        <v>0</v>
      </c>
    </row>
    <row r="670" spans="1:25" x14ac:dyDescent="0.25">
      <c r="A670" t="s">
        <v>39</v>
      </c>
      <c r="B670">
        <v>665.697</v>
      </c>
      <c r="C670">
        <v>661.18200000000002</v>
      </c>
      <c r="D670">
        <v>638.16600000000005</v>
      </c>
      <c r="E670">
        <v>37.896099999999997</v>
      </c>
      <c r="F670">
        <v>0</v>
      </c>
      <c r="G670">
        <v>0.99956500000000004</v>
      </c>
      <c r="H670">
        <v>1</v>
      </c>
      <c r="I670">
        <v>0</v>
      </c>
    </row>
    <row r="671" spans="1:25" x14ac:dyDescent="0.25">
      <c r="A671" t="s">
        <v>39</v>
      </c>
      <c r="B671">
        <v>666.07500000000005</v>
      </c>
      <c r="C671">
        <v>661.55700000000002</v>
      </c>
      <c r="D671">
        <v>638.52</v>
      </c>
      <c r="E671">
        <v>37.871499999999997</v>
      </c>
      <c r="F671">
        <v>0</v>
      </c>
      <c r="G671">
        <v>0.99956500000000004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666.18799999999999</v>
      </c>
      <c r="C672">
        <v>661.70399999999995</v>
      </c>
      <c r="D672">
        <v>638.08100000000002</v>
      </c>
      <c r="E672">
        <v>37.886899999999997</v>
      </c>
      <c r="F672">
        <v>0</v>
      </c>
      <c r="G672">
        <v>0.99956500000000004</v>
      </c>
      <c r="H672">
        <v>1</v>
      </c>
      <c r="I672">
        <v>0</v>
      </c>
      <c r="R672">
        <f>AVERAGE(B623:B672)</f>
        <v>865.85360000000026</v>
      </c>
      <c r="S672">
        <f>AVERAGE(C623:C672)</f>
        <v>660.92798000000005</v>
      </c>
      <c r="U672">
        <f>_xlfn.VAR.P(B623:B672)</f>
        <v>159490.5215049595</v>
      </c>
      <c r="V672">
        <f>_xlfn.VAR.P(C623:C672)</f>
        <v>0.43324105959999776</v>
      </c>
      <c r="X672">
        <f>1.96*SQRT(U672)/50</f>
        <v>15.655015648838585</v>
      </c>
      <c r="Y672">
        <f>1.96*SQRT(V672)/50</f>
        <v>2.5801851519294899E-2</v>
      </c>
    </row>
    <row r="673" spans="1:9" x14ac:dyDescent="0.25">
      <c r="A673" t="s">
        <v>38</v>
      </c>
      <c r="B673">
        <v>43294.990559999998</v>
      </c>
      <c r="C673" t="s">
        <v>36</v>
      </c>
    </row>
    <row r="674" spans="1:9" x14ac:dyDescent="0.25">
      <c r="A674" t="s">
        <v>40</v>
      </c>
      <c r="B674">
        <v>663.86300000000006</v>
      </c>
      <c r="C674">
        <v>659.86400000000003</v>
      </c>
      <c r="D674">
        <v>637.79</v>
      </c>
      <c r="E674">
        <v>37.311599999999999</v>
      </c>
      <c r="F674">
        <v>0</v>
      </c>
      <c r="G674">
        <v>0.99956500000000004</v>
      </c>
      <c r="H674">
        <v>1</v>
      </c>
      <c r="I674">
        <v>0</v>
      </c>
    </row>
    <row r="675" spans="1:9" x14ac:dyDescent="0.25">
      <c r="A675" t="s">
        <v>40</v>
      </c>
      <c r="B675">
        <v>661.06899999999996</v>
      </c>
      <c r="C675">
        <v>658.51499999999999</v>
      </c>
      <c r="D675">
        <v>637.09299999999996</v>
      </c>
      <c r="E675">
        <v>37.3157</v>
      </c>
      <c r="F675">
        <v>0</v>
      </c>
      <c r="G675">
        <v>0.99956500000000004</v>
      </c>
      <c r="H675">
        <v>1</v>
      </c>
      <c r="I675">
        <v>0</v>
      </c>
    </row>
    <row r="676" spans="1:9" x14ac:dyDescent="0.25">
      <c r="A676" t="s">
        <v>40</v>
      </c>
      <c r="B676">
        <v>660.96699999999998</v>
      </c>
      <c r="C676">
        <v>658.39</v>
      </c>
      <c r="D676">
        <v>637.053</v>
      </c>
      <c r="E676">
        <v>37.2973</v>
      </c>
      <c r="F676">
        <v>0</v>
      </c>
      <c r="G676">
        <v>0.99956500000000004</v>
      </c>
      <c r="H676">
        <v>1</v>
      </c>
      <c r="I676">
        <v>0</v>
      </c>
    </row>
    <row r="677" spans="1:9" x14ac:dyDescent="0.25">
      <c r="A677" t="s">
        <v>40</v>
      </c>
      <c r="B677">
        <v>662.33699999999999</v>
      </c>
      <c r="C677">
        <v>659.74400000000003</v>
      </c>
      <c r="D677">
        <v>637.04700000000003</v>
      </c>
      <c r="E677">
        <v>37.305500000000002</v>
      </c>
      <c r="F677">
        <v>0</v>
      </c>
      <c r="G677">
        <v>0.99956500000000004</v>
      </c>
      <c r="H677">
        <v>1</v>
      </c>
      <c r="I677">
        <v>0</v>
      </c>
    </row>
    <row r="678" spans="1:9" x14ac:dyDescent="0.25">
      <c r="A678" t="s">
        <v>40</v>
      </c>
      <c r="B678">
        <v>1564.96</v>
      </c>
      <c r="C678">
        <v>658.61900000000003</v>
      </c>
      <c r="D678">
        <v>637.06600000000003</v>
      </c>
      <c r="E678">
        <v>37.301299999999998</v>
      </c>
      <c r="F678">
        <v>0</v>
      </c>
      <c r="G678">
        <v>0.99956500000000004</v>
      </c>
      <c r="H678">
        <v>1</v>
      </c>
      <c r="I678">
        <v>0</v>
      </c>
    </row>
    <row r="679" spans="1:9" x14ac:dyDescent="0.25">
      <c r="A679" t="s">
        <v>40</v>
      </c>
      <c r="B679">
        <v>1260.5999999999999</v>
      </c>
      <c r="C679">
        <v>661.69299999999998</v>
      </c>
      <c r="D679">
        <v>637.95100000000002</v>
      </c>
      <c r="E679">
        <v>37.270600000000002</v>
      </c>
      <c r="F679">
        <v>0</v>
      </c>
      <c r="G679">
        <v>0.99956500000000004</v>
      </c>
      <c r="H679">
        <v>1</v>
      </c>
      <c r="I679">
        <v>0</v>
      </c>
    </row>
    <row r="680" spans="1:9" x14ac:dyDescent="0.25">
      <c r="A680" t="s">
        <v>40</v>
      </c>
      <c r="B680">
        <v>661.14200000000005</v>
      </c>
      <c r="C680">
        <v>658.35500000000002</v>
      </c>
      <c r="D680">
        <v>637.05200000000002</v>
      </c>
      <c r="E680">
        <v>37.293199999999999</v>
      </c>
      <c r="F680">
        <v>0</v>
      </c>
      <c r="G680">
        <v>0.99956500000000004</v>
      </c>
      <c r="H680">
        <v>1</v>
      </c>
      <c r="I680">
        <v>0</v>
      </c>
    </row>
    <row r="681" spans="1:9" x14ac:dyDescent="0.25">
      <c r="A681" t="s">
        <v>40</v>
      </c>
      <c r="B681">
        <v>786.96799999999996</v>
      </c>
      <c r="C681">
        <v>658.61099999999999</v>
      </c>
      <c r="D681">
        <v>636.99</v>
      </c>
      <c r="E681">
        <v>37.2532</v>
      </c>
      <c r="F681">
        <v>0</v>
      </c>
      <c r="G681">
        <v>0.99956500000000004</v>
      </c>
      <c r="H681">
        <v>1</v>
      </c>
      <c r="I681">
        <v>0</v>
      </c>
    </row>
    <row r="682" spans="1:9" x14ac:dyDescent="0.25">
      <c r="A682" t="s">
        <v>40</v>
      </c>
      <c r="B682">
        <v>694.995</v>
      </c>
      <c r="C682">
        <v>660.84</v>
      </c>
      <c r="D682">
        <v>637.11</v>
      </c>
      <c r="E682">
        <v>37.256300000000003</v>
      </c>
      <c r="F682">
        <v>0</v>
      </c>
      <c r="G682">
        <v>0.99956500000000004</v>
      </c>
      <c r="H682">
        <v>1</v>
      </c>
      <c r="I682">
        <v>0</v>
      </c>
    </row>
    <row r="683" spans="1:9" x14ac:dyDescent="0.25">
      <c r="A683" t="s">
        <v>40</v>
      </c>
      <c r="B683">
        <v>662.24</v>
      </c>
      <c r="C683">
        <v>659.32100000000003</v>
      </c>
      <c r="D683">
        <v>637.12599999999998</v>
      </c>
      <c r="E683">
        <v>37.296199999999999</v>
      </c>
      <c r="F683">
        <v>0</v>
      </c>
      <c r="G683">
        <v>0.99956500000000004</v>
      </c>
      <c r="H683">
        <v>1</v>
      </c>
      <c r="I683">
        <v>0</v>
      </c>
    </row>
    <row r="684" spans="1:9" x14ac:dyDescent="0.25">
      <c r="A684" t="s">
        <v>40</v>
      </c>
      <c r="B684">
        <v>661.89</v>
      </c>
      <c r="C684">
        <v>659.21100000000001</v>
      </c>
      <c r="D684">
        <v>637.04300000000001</v>
      </c>
      <c r="E684">
        <v>37.284999999999997</v>
      </c>
      <c r="F684">
        <v>0</v>
      </c>
      <c r="G684">
        <v>0.99956500000000004</v>
      </c>
      <c r="H684">
        <v>1</v>
      </c>
      <c r="I684">
        <v>0</v>
      </c>
    </row>
    <row r="685" spans="1:9" x14ac:dyDescent="0.25">
      <c r="A685" t="s">
        <v>40</v>
      </c>
      <c r="B685">
        <v>662.25099999999998</v>
      </c>
      <c r="C685">
        <v>659.56</v>
      </c>
      <c r="D685">
        <v>637.10699999999997</v>
      </c>
      <c r="E685">
        <v>37.282899999999998</v>
      </c>
      <c r="F685">
        <v>0</v>
      </c>
      <c r="G685">
        <v>0.99956500000000004</v>
      </c>
      <c r="H685">
        <v>1</v>
      </c>
      <c r="I685">
        <v>0</v>
      </c>
    </row>
    <row r="686" spans="1:9" x14ac:dyDescent="0.25">
      <c r="A686" t="s">
        <v>40</v>
      </c>
      <c r="B686">
        <v>663.49</v>
      </c>
      <c r="C686">
        <v>660.79899999999998</v>
      </c>
      <c r="D686">
        <v>637.08399999999995</v>
      </c>
      <c r="E686">
        <v>37.284999999999997</v>
      </c>
      <c r="F686">
        <v>0</v>
      </c>
      <c r="G686">
        <v>0.99956500000000004</v>
      </c>
      <c r="H686">
        <v>1</v>
      </c>
      <c r="I686">
        <v>0</v>
      </c>
    </row>
    <row r="687" spans="1:9" x14ac:dyDescent="0.25">
      <c r="A687" t="s">
        <v>40</v>
      </c>
      <c r="B687">
        <v>661.94500000000005</v>
      </c>
      <c r="C687">
        <v>659.25800000000004</v>
      </c>
      <c r="D687">
        <v>637.06500000000005</v>
      </c>
      <c r="E687">
        <v>37.296199999999999</v>
      </c>
      <c r="F687">
        <v>0</v>
      </c>
      <c r="G687">
        <v>0.99956500000000004</v>
      </c>
      <c r="H687">
        <v>1</v>
      </c>
      <c r="I687">
        <v>0</v>
      </c>
    </row>
    <row r="688" spans="1:9" x14ac:dyDescent="0.25">
      <c r="A688" t="s">
        <v>40</v>
      </c>
      <c r="B688">
        <v>661.94600000000003</v>
      </c>
      <c r="C688">
        <v>659.26599999999996</v>
      </c>
      <c r="D688">
        <v>637.09400000000005</v>
      </c>
      <c r="E688">
        <v>37.293100000000003</v>
      </c>
      <c r="F688">
        <v>0</v>
      </c>
      <c r="G688">
        <v>0.99956500000000004</v>
      </c>
      <c r="H688">
        <v>1</v>
      </c>
      <c r="I688">
        <v>0</v>
      </c>
    </row>
    <row r="689" spans="1:9" x14ac:dyDescent="0.25">
      <c r="A689" t="s">
        <v>40</v>
      </c>
      <c r="B689">
        <v>661.93700000000001</v>
      </c>
      <c r="C689">
        <v>659.25699999999995</v>
      </c>
      <c r="D689">
        <v>637.07500000000005</v>
      </c>
      <c r="E689">
        <v>37.300400000000003</v>
      </c>
      <c r="F689">
        <v>0</v>
      </c>
      <c r="G689">
        <v>0.99956500000000004</v>
      </c>
      <c r="H689">
        <v>1</v>
      </c>
      <c r="I689">
        <v>0</v>
      </c>
    </row>
    <row r="690" spans="1:9" x14ac:dyDescent="0.25">
      <c r="A690" t="s">
        <v>40</v>
      </c>
      <c r="B690">
        <v>661.13900000000001</v>
      </c>
      <c r="C690">
        <v>658.46100000000001</v>
      </c>
      <c r="D690">
        <v>637.07299999999998</v>
      </c>
      <c r="E690">
        <v>37.293199999999999</v>
      </c>
      <c r="F690">
        <v>0</v>
      </c>
      <c r="G690">
        <v>0.99956500000000004</v>
      </c>
      <c r="H690">
        <v>1</v>
      </c>
      <c r="I690">
        <v>0</v>
      </c>
    </row>
    <row r="691" spans="1:9" x14ac:dyDescent="0.25">
      <c r="A691" t="s">
        <v>40</v>
      </c>
      <c r="B691">
        <v>1293.67</v>
      </c>
      <c r="C691">
        <v>664.27300000000002</v>
      </c>
      <c r="D691">
        <v>637.12699999999995</v>
      </c>
      <c r="E691">
        <v>37.303400000000003</v>
      </c>
      <c r="F691">
        <v>0</v>
      </c>
      <c r="G691">
        <v>0.99956500000000004</v>
      </c>
      <c r="H691">
        <v>1</v>
      </c>
      <c r="I691">
        <v>0</v>
      </c>
    </row>
    <row r="692" spans="1:9" x14ac:dyDescent="0.25">
      <c r="A692" t="s">
        <v>40</v>
      </c>
      <c r="B692">
        <v>1252.01</v>
      </c>
      <c r="C692">
        <v>660.30100000000004</v>
      </c>
      <c r="D692">
        <v>637.96199999999999</v>
      </c>
      <c r="E692">
        <v>37.299300000000002</v>
      </c>
      <c r="F692">
        <v>0</v>
      </c>
      <c r="G692">
        <v>0.99956500000000004</v>
      </c>
      <c r="H692">
        <v>1</v>
      </c>
      <c r="I692">
        <v>0</v>
      </c>
    </row>
    <row r="693" spans="1:9" x14ac:dyDescent="0.25">
      <c r="A693" t="s">
        <v>40</v>
      </c>
      <c r="B693">
        <v>665.61300000000006</v>
      </c>
      <c r="C693">
        <v>662.95299999999997</v>
      </c>
      <c r="D693">
        <v>637.04300000000001</v>
      </c>
      <c r="E693">
        <v>37.273699999999998</v>
      </c>
      <c r="F693">
        <v>0</v>
      </c>
      <c r="G693">
        <v>0.99956500000000004</v>
      </c>
      <c r="H693">
        <v>1</v>
      </c>
      <c r="I693">
        <v>0</v>
      </c>
    </row>
    <row r="694" spans="1:9" x14ac:dyDescent="0.25">
      <c r="A694" t="s">
        <v>40</v>
      </c>
      <c r="B694">
        <v>806.26499999999999</v>
      </c>
      <c r="C694">
        <v>658.53300000000002</v>
      </c>
      <c r="D694">
        <v>637.09</v>
      </c>
      <c r="E694">
        <v>37.307499999999997</v>
      </c>
      <c r="F694">
        <v>0</v>
      </c>
      <c r="G694">
        <v>0.99956500000000004</v>
      </c>
      <c r="H694">
        <v>1</v>
      </c>
      <c r="I694">
        <v>0</v>
      </c>
    </row>
    <row r="695" spans="1:9" x14ac:dyDescent="0.25">
      <c r="A695" t="s">
        <v>40</v>
      </c>
      <c r="B695">
        <v>906.88300000000004</v>
      </c>
      <c r="C695">
        <v>660.245</v>
      </c>
      <c r="D695">
        <v>637.18399999999997</v>
      </c>
      <c r="E695">
        <v>37.284999999999997</v>
      </c>
      <c r="F695">
        <v>0</v>
      </c>
      <c r="G695">
        <v>0.99956500000000004</v>
      </c>
      <c r="H695">
        <v>1</v>
      </c>
      <c r="I695">
        <v>0</v>
      </c>
    </row>
    <row r="696" spans="1:9" x14ac:dyDescent="0.25">
      <c r="A696" t="s">
        <v>40</v>
      </c>
      <c r="B696">
        <v>670.19100000000003</v>
      </c>
      <c r="C696">
        <v>666.97500000000002</v>
      </c>
      <c r="D696">
        <v>637.20699999999999</v>
      </c>
      <c r="E696">
        <v>37.312600000000003</v>
      </c>
      <c r="F696">
        <v>0</v>
      </c>
      <c r="G696">
        <v>0.99956500000000004</v>
      </c>
      <c r="H696">
        <v>1</v>
      </c>
      <c r="I696">
        <v>0</v>
      </c>
    </row>
    <row r="697" spans="1:9" x14ac:dyDescent="0.25">
      <c r="A697" t="s">
        <v>40</v>
      </c>
      <c r="B697">
        <v>662.78399999999999</v>
      </c>
      <c r="C697">
        <v>659.57100000000003</v>
      </c>
      <c r="D697">
        <v>637.15499999999997</v>
      </c>
      <c r="E697">
        <v>37.277799999999999</v>
      </c>
      <c r="F697">
        <v>0</v>
      </c>
      <c r="G697">
        <v>0.99956500000000004</v>
      </c>
      <c r="H697">
        <v>1</v>
      </c>
      <c r="I697">
        <v>0</v>
      </c>
    </row>
    <row r="698" spans="1:9" x14ac:dyDescent="0.25">
      <c r="A698" t="s">
        <v>40</v>
      </c>
      <c r="B698">
        <v>662.43799999999999</v>
      </c>
      <c r="C698">
        <v>659.50900000000001</v>
      </c>
      <c r="D698">
        <v>637.18200000000002</v>
      </c>
      <c r="E698">
        <v>37.321800000000003</v>
      </c>
      <c r="F698">
        <v>0</v>
      </c>
      <c r="G698">
        <v>0.99956500000000004</v>
      </c>
      <c r="H698">
        <v>1</v>
      </c>
      <c r="I698">
        <v>0</v>
      </c>
    </row>
    <row r="699" spans="1:9" x14ac:dyDescent="0.25">
      <c r="A699" t="s">
        <v>40</v>
      </c>
      <c r="B699">
        <v>673.52099999999996</v>
      </c>
      <c r="C699">
        <v>670.58699999999999</v>
      </c>
      <c r="D699">
        <v>637.11199999999997</v>
      </c>
      <c r="E699">
        <v>37.294199999999996</v>
      </c>
      <c r="F699">
        <v>0</v>
      </c>
      <c r="G699">
        <v>0.99956500000000004</v>
      </c>
      <c r="H699">
        <v>1</v>
      </c>
      <c r="I699">
        <v>0</v>
      </c>
    </row>
    <row r="700" spans="1:9" x14ac:dyDescent="0.25">
      <c r="A700" t="s">
        <v>40</v>
      </c>
      <c r="B700">
        <v>662.3</v>
      </c>
      <c r="C700">
        <v>659.22799999999995</v>
      </c>
      <c r="D700">
        <v>637.154</v>
      </c>
      <c r="E700">
        <v>37.2727</v>
      </c>
      <c r="F700">
        <v>0</v>
      </c>
      <c r="G700">
        <v>0.99956500000000004</v>
      </c>
      <c r="H700">
        <v>1</v>
      </c>
      <c r="I700">
        <v>0</v>
      </c>
    </row>
    <row r="701" spans="1:9" x14ac:dyDescent="0.25">
      <c r="A701" t="s">
        <v>40</v>
      </c>
      <c r="B701">
        <v>662.17</v>
      </c>
      <c r="C701">
        <v>659.25199999999995</v>
      </c>
      <c r="D701">
        <v>637.19899999999996</v>
      </c>
      <c r="E701">
        <v>37.319800000000001</v>
      </c>
      <c r="F701">
        <v>0</v>
      </c>
      <c r="G701">
        <v>0.99956500000000004</v>
      </c>
      <c r="H701">
        <v>1</v>
      </c>
      <c r="I701">
        <v>0</v>
      </c>
    </row>
    <row r="702" spans="1:9" x14ac:dyDescent="0.25">
      <c r="A702" t="s">
        <v>40</v>
      </c>
      <c r="B702">
        <v>663.64</v>
      </c>
      <c r="C702">
        <v>660.72</v>
      </c>
      <c r="D702">
        <v>637.10799999999995</v>
      </c>
      <c r="E702">
        <v>37.289099999999998</v>
      </c>
      <c r="F702">
        <v>0</v>
      </c>
      <c r="G702">
        <v>0.99956500000000004</v>
      </c>
      <c r="H702">
        <v>1</v>
      </c>
      <c r="I702">
        <v>0</v>
      </c>
    </row>
    <row r="703" spans="1:9" x14ac:dyDescent="0.25">
      <c r="A703" t="s">
        <v>40</v>
      </c>
      <c r="B703">
        <v>1712.39</v>
      </c>
      <c r="C703">
        <v>659.19600000000003</v>
      </c>
      <c r="D703">
        <v>637.15599999999995</v>
      </c>
      <c r="E703">
        <v>37.296199999999999</v>
      </c>
      <c r="F703">
        <v>0</v>
      </c>
      <c r="G703">
        <v>0.99956500000000004</v>
      </c>
      <c r="H703">
        <v>1</v>
      </c>
      <c r="I703">
        <v>0</v>
      </c>
    </row>
    <row r="704" spans="1:9" x14ac:dyDescent="0.25">
      <c r="A704" t="s">
        <v>40</v>
      </c>
      <c r="B704">
        <v>1258.8</v>
      </c>
      <c r="C704">
        <v>666.39099999999996</v>
      </c>
      <c r="D704">
        <v>638.04399999999998</v>
      </c>
      <c r="E704">
        <v>37.298299999999998</v>
      </c>
      <c r="F704">
        <v>0</v>
      </c>
      <c r="G704">
        <v>0.99956500000000004</v>
      </c>
      <c r="H704">
        <v>1</v>
      </c>
      <c r="I704">
        <v>0</v>
      </c>
    </row>
    <row r="705" spans="1:9" x14ac:dyDescent="0.25">
      <c r="A705" t="s">
        <v>40</v>
      </c>
      <c r="B705">
        <v>661.37</v>
      </c>
      <c r="C705">
        <v>658.46199999999999</v>
      </c>
      <c r="D705">
        <v>637.077</v>
      </c>
      <c r="E705">
        <v>37.311599999999999</v>
      </c>
      <c r="F705">
        <v>0</v>
      </c>
      <c r="G705">
        <v>0.99956500000000004</v>
      </c>
      <c r="H705">
        <v>1</v>
      </c>
      <c r="I705">
        <v>0</v>
      </c>
    </row>
    <row r="706" spans="1:9" x14ac:dyDescent="0.25">
      <c r="A706" t="s">
        <v>40</v>
      </c>
      <c r="B706">
        <v>799.93899999999996</v>
      </c>
      <c r="C706">
        <v>658.56799999999998</v>
      </c>
      <c r="D706">
        <v>637.10400000000004</v>
      </c>
      <c r="E706">
        <v>37.304400000000001</v>
      </c>
      <c r="F706">
        <v>0</v>
      </c>
      <c r="G706">
        <v>0.99956500000000004</v>
      </c>
      <c r="H706">
        <v>1</v>
      </c>
      <c r="I706">
        <v>0</v>
      </c>
    </row>
    <row r="707" spans="1:9" x14ac:dyDescent="0.25">
      <c r="A707" t="s">
        <v>40</v>
      </c>
      <c r="B707">
        <v>942.78700000000003</v>
      </c>
      <c r="C707">
        <v>658.88800000000003</v>
      </c>
      <c r="D707">
        <v>637.08299999999997</v>
      </c>
      <c r="E707">
        <v>37.3065</v>
      </c>
      <c r="F707">
        <v>0</v>
      </c>
      <c r="G707">
        <v>0.99956500000000004</v>
      </c>
      <c r="H707">
        <v>1</v>
      </c>
      <c r="I707">
        <v>0</v>
      </c>
    </row>
    <row r="708" spans="1:9" x14ac:dyDescent="0.25">
      <c r="A708" t="s">
        <v>40</v>
      </c>
      <c r="B708">
        <v>661.16399999999999</v>
      </c>
      <c r="C708">
        <v>658.505</v>
      </c>
      <c r="D708">
        <v>637.06700000000001</v>
      </c>
      <c r="E708">
        <v>37.292099999999998</v>
      </c>
      <c r="F708">
        <v>0</v>
      </c>
      <c r="G708">
        <v>0.99956500000000004</v>
      </c>
      <c r="H708">
        <v>1</v>
      </c>
      <c r="I708">
        <v>0</v>
      </c>
    </row>
    <row r="709" spans="1:9" x14ac:dyDescent="0.25">
      <c r="A709" t="s">
        <v>40</v>
      </c>
      <c r="B709">
        <v>667.32399999999996</v>
      </c>
      <c r="C709">
        <v>664.75699999999995</v>
      </c>
      <c r="D709">
        <v>637.07600000000002</v>
      </c>
      <c r="E709">
        <v>37.278799999999997</v>
      </c>
      <c r="F709">
        <v>0</v>
      </c>
      <c r="G709">
        <v>0.99956500000000004</v>
      </c>
      <c r="H709">
        <v>1</v>
      </c>
      <c r="I709">
        <v>0</v>
      </c>
    </row>
    <row r="710" spans="1:9" x14ac:dyDescent="0.25">
      <c r="A710" t="s">
        <v>40</v>
      </c>
      <c r="B710">
        <v>661.25599999999997</v>
      </c>
      <c r="C710">
        <v>658.66</v>
      </c>
      <c r="D710">
        <v>637.14400000000001</v>
      </c>
      <c r="E710">
        <v>37.325899999999997</v>
      </c>
      <c r="F710">
        <v>0</v>
      </c>
      <c r="G710">
        <v>0.99956500000000004</v>
      </c>
      <c r="H710">
        <v>1</v>
      </c>
      <c r="I710">
        <v>0</v>
      </c>
    </row>
    <row r="711" spans="1:9" x14ac:dyDescent="0.25">
      <c r="A711" t="s">
        <v>40</v>
      </c>
      <c r="B711">
        <v>661.02700000000004</v>
      </c>
      <c r="C711">
        <v>658.43899999999996</v>
      </c>
      <c r="D711">
        <v>637.06299999999999</v>
      </c>
      <c r="E711">
        <v>37.295200000000001</v>
      </c>
      <c r="F711">
        <v>0</v>
      </c>
      <c r="G711">
        <v>0.99956500000000004</v>
      </c>
      <c r="H711">
        <v>1</v>
      </c>
      <c r="I711">
        <v>0</v>
      </c>
    </row>
    <row r="712" spans="1:9" x14ac:dyDescent="0.25">
      <c r="A712" t="s">
        <v>40</v>
      </c>
      <c r="B712">
        <v>671.89800000000002</v>
      </c>
      <c r="C712">
        <v>669.32899999999995</v>
      </c>
      <c r="D712">
        <v>636.99699999999996</v>
      </c>
      <c r="E712">
        <v>37.274700000000003</v>
      </c>
      <c r="F712">
        <v>0</v>
      </c>
      <c r="G712">
        <v>0.99956500000000004</v>
      </c>
      <c r="H712">
        <v>1</v>
      </c>
      <c r="I712">
        <v>0</v>
      </c>
    </row>
    <row r="713" spans="1:9" x14ac:dyDescent="0.25">
      <c r="A713" t="s">
        <v>40</v>
      </c>
      <c r="B713">
        <v>660.928</v>
      </c>
      <c r="C713">
        <v>658.36</v>
      </c>
      <c r="D713">
        <v>637.03099999999995</v>
      </c>
      <c r="E713">
        <v>37.2727</v>
      </c>
      <c r="F713">
        <v>0</v>
      </c>
      <c r="G713">
        <v>0.99956500000000004</v>
      </c>
      <c r="H713">
        <v>1</v>
      </c>
      <c r="I713">
        <v>0</v>
      </c>
    </row>
    <row r="714" spans="1:9" x14ac:dyDescent="0.25">
      <c r="A714" t="s">
        <v>40</v>
      </c>
      <c r="B714">
        <v>660.90200000000004</v>
      </c>
      <c r="C714">
        <v>658.34199999999998</v>
      </c>
      <c r="D714">
        <v>637.04300000000001</v>
      </c>
      <c r="E714">
        <v>37.284999999999997</v>
      </c>
      <c r="F714">
        <v>0</v>
      </c>
      <c r="G714">
        <v>0.99956500000000004</v>
      </c>
      <c r="H714">
        <v>1</v>
      </c>
      <c r="I714">
        <v>0</v>
      </c>
    </row>
    <row r="715" spans="1:9" x14ac:dyDescent="0.25">
      <c r="A715" t="s">
        <v>40</v>
      </c>
      <c r="B715">
        <v>1724.01</v>
      </c>
      <c r="C715">
        <v>660.33100000000002</v>
      </c>
      <c r="D715">
        <v>637.03099999999995</v>
      </c>
      <c r="E715">
        <v>37.279899999999998</v>
      </c>
      <c r="F715">
        <v>0</v>
      </c>
      <c r="G715">
        <v>0.99956500000000004</v>
      </c>
      <c r="H715">
        <v>1</v>
      </c>
      <c r="I715">
        <v>0</v>
      </c>
    </row>
    <row r="716" spans="1:9" x14ac:dyDescent="0.25">
      <c r="A716" t="s">
        <v>40</v>
      </c>
      <c r="B716">
        <v>1174.58</v>
      </c>
      <c r="C716">
        <v>659.90700000000004</v>
      </c>
      <c r="D716">
        <v>637.72400000000005</v>
      </c>
      <c r="E716">
        <v>37.2911</v>
      </c>
      <c r="F716">
        <v>0</v>
      </c>
      <c r="G716">
        <v>0.99956500000000004</v>
      </c>
      <c r="H716">
        <v>1</v>
      </c>
      <c r="I716">
        <v>0</v>
      </c>
    </row>
    <row r="717" spans="1:9" x14ac:dyDescent="0.25">
      <c r="A717" t="s">
        <v>40</v>
      </c>
      <c r="B717">
        <v>664.31399999999996</v>
      </c>
      <c r="C717">
        <v>659.21600000000001</v>
      </c>
      <c r="D717">
        <v>637.14200000000005</v>
      </c>
      <c r="E717">
        <v>37.282899999999998</v>
      </c>
      <c r="F717">
        <v>0</v>
      </c>
      <c r="G717">
        <v>0.99956500000000004</v>
      </c>
      <c r="H717">
        <v>1</v>
      </c>
      <c r="I717">
        <v>0</v>
      </c>
    </row>
    <row r="718" spans="1:9" x14ac:dyDescent="0.25">
      <c r="A718" t="s">
        <v>40</v>
      </c>
      <c r="B718">
        <v>851.01099999999997</v>
      </c>
      <c r="C718">
        <v>658.64700000000005</v>
      </c>
      <c r="D718">
        <v>637.12699999999995</v>
      </c>
      <c r="E718">
        <v>37.3003</v>
      </c>
      <c r="F718">
        <v>0</v>
      </c>
      <c r="G718">
        <v>0.99956500000000004</v>
      </c>
      <c r="H718">
        <v>1</v>
      </c>
      <c r="I718">
        <v>0</v>
      </c>
    </row>
    <row r="719" spans="1:9" x14ac:dyDescent="0.25">
      <c r="A719" t="s">
        <v>40</v>
      </c>
      <c r="B719">
        <v>669.64300000000003</v>
      </c>
      <c r="C719">
        <v>666.65700000000004</v>
      </c>
      <c r="D719">
        <v>637.21900000000005</v>
      </c>
      <c r="E719">
        <v>37.301400000000001</v>
      </c>
      <c r="F719">
        <v>0</v>
      </c>
      <c r="G719">
        <v>0.99956500000000004</v>
      </c>
      <c r="H719">
        <v>1</v>
      </c>
      <c r="I719">
        <v>0</v>
      </c>
    </row>
    <row r="720" spans="1:9" x14ac:dyDescent="0.25">
      <c r="A720" t="s">
        <v>40</v>
      </c>
      <c r="B720">
        <v>663.47500000000002</v>
      </c>
      <c r="C720">
        <v>660.25800000000004</v>
      </c>
      <c r="D720">
        <v>637.24099999999999</v>
      </c>
      <c r="E720">
        <v>37.311599999999999</v>
      </c>
      <c r="F720">
        <v>0</v>
      </c>
      <c r="G720">
        <v>0.99956500000000004</v>
      </c>
      <c r="H720">
        <v>1</v>
      </c>
      <c r="I720">
        <v>0</v>
      </c>
    </row>
    <row r="721" spans="1:25" x14ac:dyDescent="0.25">
      <c r="A721" t="s">
        <v>40</v>
      </c>
      <c r="B721">
        <v>663.30799999999999</v>
      </c>
      <c r="C721">
        <v>660.11099999999999</v>
      </c>
      <c r="D721">
        <v>637.18399999999997</v>
      </c>
      <c r="E721">
        <v>37.286999999999999</v>
      </c>
      <c r="F721">
        <v>0</v>
      </c>
      <c r="G721">
        <v>0.99956500000000004</v>
      </c>
      <c r="H721">
        <v>1</v>
      </c>
      <c r="I721">
        <v>0</v>
      </c>
    </row>
    <row r="722" spans="1:25" x14ac:dyDescent="0.25">
      <c r="A722" t="s">
        <v>40</v>
      </c>
      <c r="B722">
        <v>668.19600000000003</v>
      </c>
      <c r="C722">
        <v>665.13900000000001</v>
      </c>
      <c r="D722">
        <v>637.16399999999999</v>
      </c>
      <c r="E722">
        <v>37.292200000000001</v>
      </c>
      <c r="F722">
        <v>0</v>
      </c>
      <c r="G722">
        <v>0.99956500000000004</v>
      </c>
      <c r="H722">
        <v>1</v>
      </c>
      <c r="I722">
        <v>0</v>
      </c>
    </row>
    <row r="723" spans="1:25" x14ac:dyDescent="0.25">
      <c r="A723" t="s">
        <v>40</v>
      </c>
      <c r="B723">
        <v>662.13499999999999</v>
      </c>
      <c r="C723">
        <v>659.21799999999996</v>
      </c>
      <c r="D723">
        <v>637.11699999999996</v>
      </c>
      <c r="E723">
        <v>37.275700000000001</v>
      </c>
      <c r="F723">
        <v>0</v>
      </c>
      <c r="G723">
        <v>0.99956500000000004</v>
      </c>
      <c r="H723">
        <v>1</v>
      </c>
      <c r="I723">
        <v>0</v>
      </c>
    </row>
    <row r="724" spans="1:25" x14ac:dyDescent="0.25">
      <c r="A724" t="s">
        <v>40</v>
      </c>
      <c r="B724">
        <v>662.1</v>
      </c>
      <c r="C724">
        <v>659.18700000000001</v>
      </c>
      <c r="D724">
        <v>637.154</v>
      </c>
      <c r="E724">
        <v>37.289099999999998</v>
      </c>
      <c r="F724">
        <v>0</v>
      </c>
      <c r="G724">
        <v>0.99956500000000004</v>
      </c>
      <c r="H724">
        <v>1</v>
      </c>
      <c r="I724">
        <v>0</v>
      </c>
    </row>
    <row r="725" spans="1:25" x14ac:dyDescent="0.25">
      <c r="A725" t="s">
        <v>40</v>
      </c>
      <c r="B725">
        <v>673.15200000000004</v>
      </c>
      <c r="C725">
        <v>670.22900000000004</v>
      </c>
      <c r="D725">
        <v>637.125</v>
      </c>
      <c r="E725">
        <v>37.301299999999998</v>
      </c>
      <c r="F725">
        <v>0</v>
      </c>
      <c r="G725">
        <v>0.99956500000000004</v>
      </c>
      <c r="H725">
        <v>1</v>
      </c>
      <c r="I725">
        <v>0</v>
      </c>
    </row>
    <row r="726" spans="1:25" x14ac:dyDescent="0.25">
      <c r="A726" t="s">
        <v>40</v>
      </c>
      <c r="B726">
        <v>662.07799999999997</v>
      </c>
      <c r="C726">
        <v>659.154</v>
      </c>
      <c r="D726">
        <v>637.15899999999999</v>
      </c>
      <c r="E726">
        <v>37.301299999999998</v>
      </c>
      <c r="F726">
        <v>0</v>
      </c>
      <c r="G726">
        <v>0.99956500000000004</v>
      </c>
      <c r="H726">
        <v>1</v>
      </c>
      <c r="I726">
        <v>0</v>
      </c>
    </row>
    <row r="727" spans="1:25" x14ac:dyDescent="0.25">
      <c r="A727" t="s">
        <v>40</v>
      </c>
      <c r="B727">
        <v>662.08699999999999</v>
      </c>
      <c r="C727">
        <v>659.17200000000003</v>
      </c>
      <c r="D727">
        <v>637.11400000000003</v>
      </c>
      <c r="E727">
        <v>37.268599999999999</v>
      </c>
      <c r="F727">
        <v>0</v>
      </c>
      <c r="G727">
        <v>0.99956500000000004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1382.65</v>
      </c>
      <c r="C728">
        <v>661.03499999999997</v>
      </c>
      <c r="D728">
        <v>637.14200000000005</v>
      </c>
      <c r="E728">
        <v>37.3095</v>
      </c>
      <c r="F728">
        <v>0</v>
      </c>
      <c r="G728">
        <v>0.99956500000000004</v>
      </c>
      <c r="H728">
        <v>1</v>
      </c>
      <c r="I728">
        <v>0</v>
      </c>
      <c r="R728">
        <f>AVERAGE(B679:B728)</f>
        <v>801.69104000000004</v>
      </c>
      <c r="S728">
        <f>AVERAGE(C679:C728)</f>
        <v>660.85874000000001</v>
      </c>
      <c r="U728">
        <f>_xlfn.VAR.P(B679:B728)</f>
        <v>74617.043890158267</v>
      </c>
      <c r="V728">
        <f>_xlfn.VAR.P(C679:C728)</f>
        <v>10.396609672399995</v>
      </c>
      <c r="X728">
        <f>1.96*SQRT(U728)/50</f>
        <v>10.707919234070305</v>
      </c>
      <c r="Y728">
        <f>1.96*SQRT(V728)/50</f>
        <v>0.12639559441292536</v>
      </c>
    </row>
    <row r="729" spans="1:25" x14ac:dyDescent="0.25">
      <c r="A729" t="s">
        <v>40</v>
      </c>
      <c r="B729">
        <v>40087.039187000002</v>
      </c>
      <c r="C729" t="s">
        <v>36</v>
      </c>
      <c r="U729" t="s">
        <v>73</v>
      </c>
    </row>
    <row r="730" spans="1:25" x14ac:dyDescent="0.25">
      <c r="A730" t="s">
        <v>87</v>
      </c>
      <c r="B730">
        <v>2605.94</v>
      </c>
      <c r="C730">
        <v>827.08900000000006</v>
      </c>
      <c r="D730">
        <v>798.83500000000004</v>
      </c>
      <c r="E730">
        <v>209.15199999999999</v>
      </c>
      <c r="F730">
        <v>0</v>
      </c>
      <c r="G730">
        <v>1.2300600000000001E-3</v>
      </c>
      <c r="H730">
        <v>0.99895599999999996</v>
      </c>
      <c r="I730">
        <v>0</v>
      </c>
      <c r="U730">
        <f>_xlfn.STDEV.P(B679:B728)</f>
        <v>273.16120495077308</v>
      </c>
      <c r="V730">
        <f>_xlfn.STDEV.P(C679:C728)</f>
        <v>3.2243774084929937</v>
      </c>
    </row>
    <row r="731" spans="1:25" x14ac:dyDescent="0.25">
      <c r="A731" t="s">
        <v>87</v>
      </c>
      <c r="B731">
        <v>842.46900000000005</v>
      </c>
      <c r="C731">
        <v>818.30899999999997</v>
      </c>
      <c r="D731">
        <v>795.25199999999995</v>
      </c>
      <c r="E731">
        <v>209.19200000000001</v>
      </c>
      <c r="F731">
        <v>0</v>
      </c>
      <c r="G731">
        <v>1.2300600000000001E-3</v>
      </c>
      <c r="H731">
        <v>0.99926000000000004</v>
      </c>
      <c r="I731">
        <v>0</v>
      </c>
    </row>
    <row r="732" spans="1:25" x14ac:dyDescent="0.25">
      <c r="A732" t="s">
        <v>87</v>
      </c>
      <c r="B732">
        <v>839.63699999999994</v>
      </c>
      <c r="C732">
        <v>835.16300000000001</v>
      </c>
      <c r="D732">
        <v>806.29300000000001</v>
      </c>
      <c r="E732">
        <v>209.41300000000001</v>
      </c>
      <c r="F732">
        <v>0</v>
      </c>
      <c r="G732">
        <v>1.2300600000000001E-3</v>
      </c>
      <c r="H732">
        <v>0.99954500000000002</v>
      </c>
      <c r="I732">
        <v>0</v>
      </c>
    </row>
    <row r="733" spans="1:25" x14ac:dyDescent="0.25">
      <c r="A733" t="s">
        <v>87</v>
      </c>
      <c r="B733">
        <v>824.19899999999996</v>
      </c>
      <c r="C733">
        <v>819.71400000000006</v>
      </c>
      <c r="D733">
        <v>796.78200000000004</v>
      </c>
      <c r="E733">
        <v>209.178</v>
      </c>
      <c r="F733">
        <v>0</v>
      </c>
      <c r="G733">
        <v>1.2300499999999999E-3</v>
      </c>
      <c r="H733">
        <v>0.99961199999999995</v>
      </c>
      <c r="I733">
        <v>0</v>
      </c>
    </row>
    <row r="734" spans="1:25" x14ac:dyDescent="0.25">
      <c r="A734" t="s">
        <v>87</v>
      </c>
      <c r="B734">
        <v>829.59699999999998</v>
      </c>
      <c r="C734">
        <v>825.149</v>
      </c>
      <c r="D734">
        <v>802.77099999999996</v>
      </c>
      <c r="E734">
        <v>209.50200000000001</v>
      </c>
      <c r="F734">
        <v>0</v>
      </c>
      <c r="G734">
        <v>1.23007E-3</v>
      </c>
      <c r="H734">
        <v>0.999116</v>
      </c>
      <c r="I734">
        <v>0</v>
      </c>
    </row>
    <row r="735" spans="1:25" x14ac:dyDescent="0.25">
      <c r="A735" t="s">
        <v>87</v>
      </c>
      <c r="B735">
        <v>829.73299999999995</v>
      </c>
      <c r="C735">
        <v>825.24800000000005</v>
      </c>
      <c r="D735">
        <v>796.25599999999997</v>
      </c>
      <c r="E735">
        <v>209.12200000000001</v>
      </c>
      <c r="F735">
        <v>0</v>
      </c>
      <c r="G735">
        <v>1.2300600000000001E-3</v>
      </c>
      <c r="H735">
        <v>1</v>
      </c>
      <c r="I735">
        <v>0</v>
      </c>
    </row>
    <row r="736" spans="1:25" x14ac:dyDescent="0.25">
      <c r="A736" t="s">
        <v>87</v>
      </c>
      <c r="B736">
        <v>825.14400000000001</v>
      </c>
      <c r="C736">
        <v>820.67100000000005</v>
      </c>
      <c r="D736">
        <v>798.04300000000001</v>
      </c>
      <c r="E736">
        <v>209.54</v>
      </c>
      <c r="F736">
        <v>0</v>
      </c>
      <c r="G736">
        <v>1.2300600000000001E-3</v>
      </c>
      <c r="H736">
        <v>0.99936199999999997</v>
      </c>
      <c r="I736">
        <v>0</v>
      </c>
    </row>
    <row r="737" spans="1:9" x14ac:dyDescent="0.25">
      <c r="A737" t="s">
        <v>87</v>
      </c>
      <c r="B737">
        <v>833.43299999999999</v>
      </c>
      <c r="C737">
        <v>829.00199999999995</v>
      </c>
      <c r="D737">
        <v>796.48099999999999</v>
      </c>
      <c r="E737">
        <v>209.11199999999999</v>
      </c>
      <c r="F737">
        <v>0</v>
      </c>
      <c r="G737">
        <v>1.23007E-3</v>
      </c>
      <c r="H737">
        <v>0.99743400000000004</v>
      </c>
      <c r="I737">
        <v>0</v>
      </c>
    </row>
    <row r="738" spans="1:9" x14ac:dyDescent="0.25">
      <c r="A738" t="s">
        <v>87</v>
      </c>
      <c r="B738">
        <v>2106.65</v>
      </c>
      <c r="C738">
        <v>820.69200000000001</v>
      </c>
      <c r="D738">
        <v>799.02800000000002</v>
      </c>
      <c r="E738">
        <v>209.50200000000001</v>
      </c>
      <c r="F738">
        <v>0</v>
      </c>
      <c r="G738">
        <v>1.2300499999999999E-3</v>
      </c>
      <c r="H738">
        <v>0.99931800000000004</v>
      </c>
      <c r="I738">
        <v>0</v>
      </c>
    </row>
    <row r="739" spans="1:9" x14ac:dyDescent="0.25">
      <c r="A739" t="s">
        <v>87</v>
      </c>
      <c r="B739">
        <v>1678.75</v>
      </c>
      <c r="C739">
        <v>823.99099999999999</v>
      </c>
      <c r="D739">
        <v>799.255</v>
      </c>
      <c r="E739">
        <v>209.11</v>
      </c>
      <c r="F739">
        <v>0</v>
      </c>
      <c r="G739">
        <v>1.2300600000000001E-3</v>
      </c>
      <c r="H739">
        <v>0.99940200000000001</v>
      </c>
      <c r="I739">
        <v>0</v>
      </c>
    </row>
    <row r="740" spans="1:9" x14ac:dyDescent="0.25">
      <c r="A740" t="s">
        <v>87</v>
      </c>
      <c r="B740">
        <v>1088.83</v>
      </c>
      <c r="C740">
        <v>825.71299999999997</v>
      </c>
      <c r="D740">
        <v>795.35799999999995</v>
      </c>
      <c r="E740">
        <v>209.14400000000001</v>
      </c>
      <c r="F740">
        <v>0</v>
      </c>
      <c r="G740">
        <v>1.2303500000000001E-3</v>
      </c>
      <c r="H740">
        <v>0.999641</v>
      </c>
      <c r="I740">
        <v>0</v>
      </c>
    </row>
    <row r="741" spans="1:9" x14ac:dyDescent="0.25">
      <c r="A741" t="s">
        <v>87</v>
      </c>
      <c r="B741">
        <v>824.43100000000004</v>
      </c>
      <c r="C741">
        <v>819.98299999999995</v>
      </c>
      <c r="D741">
        <v>796.99699999999996</v>
      </c>
      <c r="E741">
        <v>209.49</v>
      </c>
      <c r="F741">
        <v>0</v>
      </c>
      <c r="G741">
        <v>1.2300600000000001E-3</v>
      </c>
      <c r="H741">
        <v>0.99994499999999997</v>
      </c>
      <c r="I741">
        <v>0</v>
      </c>
    </row>
    <row r="742" spans="1:9" x14ac:dyDescent="0.25">
      <c r="A742" t="s">
        <v>87</v>
      </c>
      <c r="B742">
        <v>821.471</v>
      </c>
      <c r="C742">
        <v>816.99599999999998</v>
      </c>
      <c r="D742">
        <v>794.06100000000004</v>
      </c>
      <c r="E742">
        <v>209.131</v>
      </c>
      <c r="F742">
        <v>0</v>
      </c>
      <c r="G742">
        <v>1.2300600000000001E-3</v>
      </c>
      <c r="H742">
        <v>0.99949699999999997</v>
      </c>
      <c r="I742">
        <v>0</v>
      </c>
    </row>
    <row r="743" spans="1:9" x14ac:dyDescent="0.25">
      <c r="A743" t="s">
        <v>87</v>
      </c>
      <c r="B743">
        <v>831.79399999999998</v>
      </c>
      <c r="C743">
        <v>827.32500000000005</v>
      </c>
      <c r="D743">
        <v>798.52700000000004</v>
      </c>
      <c r="E743">
        <v>209.47</v>
      </c>
      <c r="F743">
        <v>0</v>
      </c>
      <c r="G743">
        <v>1.2300600000000001E-3</v>
      </c>
      <c r="H743">
        <v>0.99952300000000005</v>
      </c>
      <c r="I743">
        <v>0</v>
      </c>
    </row>
    <row r="744" spans="1:9" x14ac:dyDescent="0.25">
      <c r="A744" t="s">
        <v>87</v>
      </c>
      <c r="B744">
        <v>827.02099999999996</v>
      </c>
      <c r="C744">
        <v>822.57799999999997</v>
      </c>
      <c r="D744">
        <v>800.298</v>
      </c>
      <c r="E744">
        <v>209.16300000000001</v>
      </c>
      <c r="F744">
        <v>0</v>
      </c>
      <c r="G744">
        <v>1.2300499999999999E-3</v>
      </c>
      <c r="H744">
        <v>0.999085</v>
      </c>
      <c r="I744">
        <v>0</v>
      </c>
    </row>
    <row r="745" spans="1:9" x14ac:dyDescent="0.25">
      <c r="A745" t="s">
        <v>87</v>
      </c>
      <c r="B745">
        <v>831.75</v>
      </c>
      <c r="C745">
        <v>827.279</v>
      </c>
      <c r="D745">
        <v>799.77499999999998</v>
      </c>
      <c r="E745">
        <v>209.54599999999999</v>
      </c>
      <c r="F745">
        <v>0</v>
      </c>
      <c r="G745">
        <v>1.2300499999999999E-3</v>
      </c>
      <c r="H745">
        <v>0.99984099999999998</v>
      </c>
      <c r="I745">
        <v>0</v>
      </c>
    </row>
    <row r="746" spans="1:9" x14ac:dyDescent="0.25">
      <c r="A746" t="s">
        <v>87</v>
      </c>
      <c r="B746">
        <v>823.64200000000005</v>
      </c>
      <c r="C746">
        <v>819.18200000000002</v>
      </c>
      <c r="D746">
        <v>796.92600000000004</v>
      </c>
      <c r="E746">
        <v>209.12100000000001</v>
      </c>
      <c r="F746">
        <v>0</v>
      </c>
      <c r="G746">
        <v>1.2300600000000001E-3</v>
      </c>
      <c r="H746">
        <v>0.99978199999999995</v>
      </c>
      <c r="I746">
        <v>0</v>
      </c>
    </row>
    <row r="747" spans="1:9" x14ac:dyDescent="0.25">
      <c r="A747" t="s">
        <v>87</v>
      </c>
      <c r="B747">
        <v>2176.13</v>
      </c>
      <c r="C747">
        <v>834.22199999999998</v>
      </c>
      <c r="D747">
        <v>799.81299999999999</v>
      </c>
      <c r="E747">
        <v>209.37200000000001</v>
      </c>
      <c r="F747">
        <v>0</v>
      </c>
      <c r="G747">
        <v>1.2300499999999999E-3</v>
      </c>
      <c r="H747">
        <v>0.99900599999999995</v>
      </c>
      <c r="I747">
        <v>0</v>
      </c>
    </row>
    <row r="748" spans="1:9" x14ac:dyDescent="0.25">
      <c r="A748" t="s">
        <v>87</v>
      </c>
      <c r="B748">
        <v>1423.29</v>
      </c>
      <c r="C748">
        <v>824.76</v>
      </c>
      <c r="D748">
        <v>801.77099999999996</v>
      </c>
      <c r="E748">
        <v>209.12200000000001</v>
      </c>
      <c r="F748">
        <v>0</v>
      </c>
      <c r="G748">
        <v>1.2300600000000001E-3</v>
      </c>
      <c r="H748">
        <v>0.99724400000000002</v>
      </c>
      <c r="I748">
        <v>0</v>
      </c>
    </row>
    <row r="749" spans="1:9" x14ac:dyDescent="0.25">
      <c r="A749" t="s">
        <v>87</v>
      </c>
      <c r="B749">
        <v>1010.37</v>
      </c>
      <c r="C749">
        <v>825.61400000000003</v>
      </c>
      <c r="D749">
        <v>803.14099999999996</v>
      </c>
      <c r="E749">
        <v>209.49700000000001</v>
      </c>
      <c r="F749">
        <v>0</v>
      </c>
      <c r="G749">
        <v>1.2300499999999999E-3</v>
      </c>
      <c r="H749">
        <v>0.99956199999999995</v>
      </c>
      <c r="I749">
        <v>0</v>
      </c>
    </row>
    <row r="750" spans="1:9" x14ac:dyDescent="0.25">
      <c r="A750" t="s">
        <v>87</v>
      </c>
      <c r="B750">
        <v>822.71799999999996</v>
      </c>
      <c r="C750">
        <v>818.851</v>
      </c>
      <c r="D750">
        <v>795.89700000000005</v>
      </c>
      <c r="E750">
        <v>209.16499999999999</v>
      </c>
      <c r="F750">
        <v>0</v>
      </c>
      <c r="G750">
        <v>1.2300499999999999E-3</v>
      </c>
      <c r="H750">
        <v>0.99918499999999999</v>
      </c>
      <c r="I750">
        <v>0</v>
      </c>
    </row>
    <row r="751" spans="1:9" x14ac:dyDescent="0.25">
      <c r="A751" t="s">
        <v>87</v>
      </c>
      <c r="B751">
        <v>829.97699999999998</v>
      </c>
      <c r="C751">
        <v>825.41600000000005</v>
      </c>
      <c r="D751">
        <v>797.69799999999998</v>
      </c>
      <c r="E751">
        <v>209.48599999999999</v>
      </c>
      <c r="F751">
        <v>0</v>
      </c>
      <c r="G751">
        <v>1.2300499999999999E-3</v>
      </c>
      <c r="H751">
        <v>0.99973299999999998</v>
      </c>
      <c r="I751">
        <v>0</v>
      </c>
    </row>
    <row r="752" spans="1:9" x14ac:dyDescent="0.25">
      <c r="A752" t="s">
        <v>87</v>
      </c>
      <c r="B752">
        <v>822.90099999999995</v>
      </c>
      <c r="C752">
        <v>818.46799999999996</v>
      </c>
      <c r="D752">
        <v>796.21900000000005</v>
      </c>
      <c r="E752">
        <v>209.14400000000001</v>
      </c>
      <c r="F752">
        <v>0</v>
      </c>
      <c r="G752">
        <v>1.2300499999999999E-3</v>
      </c>
      <c r="H752">
        <v>0.99956199999999995</v>
      </c>
      <c r="I752">
        <v>0</v>
      </c>
    </row>
    <row r="753" spans="1:9" x14ac:dyDescent="0.25">
      <c r="A753" t="s">
        <v>87</v>
      </c>
      <c r="B753">
        <v>838.66700000000003</v>
      </c>
      <c r="C753">
        <v>834.19899999999996</v>
      </c>
      <c r="D753">
        <v>806.63599999999997</v>
      </c>
      <c r="E753">
        <v>209.386</v>
      </c>
      <c r="F753">
        <v>0</v>
      </c>
      <c r="G753">
        <v>1.23007E-3</v>
      </c>
      <c r="H753">
        <v>0.99889499999999998</v>
      </c>
      <c r="I753">
        <v>0</v>
      </c>
    </row>
    <row r="754" spans="1:9" x14ac:dyDescent="0.25">
      <c r="A754" t="s">
        <v>87</v>
      </c>
      <c r="B754">
        <v>822.48199999999997</v>
      </c>
      <c r="C754">
        <v>818.03</v>
      </c>
      <c r="D754">
        <v>795.78899999999999</v>
      </c>
      <c r="E754">
        <v>209.16399999999999</v>
      </c>
      <c r="F754">
        <v>0</v>
      </c>
      <c r="G754">
        <v>1.2300600000000001E-3</v>
      </c>
      <c r="H754">
        <v>0.99966299999999997</v>
      </c>
      <c r="I754">
        <v>0</v>
      </c>
    </row>
    <row r="755" spans="1:9" x14ac:dyDescent="0.25">
      <c r="A755" t="s">
        <v>87</v>
      </c>
      <c r="B755">
        <v>823.79499999999996</v>
      </c>
      <c r="C755">
        <v>819.33699999999999</v>
      </c>
      <c r="D755">
        <v>797.13900000000001</v>
      </c>
      <c r="E755">
        <v>209.54599999999999</v>
      </c>
      <c r="F755">
        <v>0</v>
      </c>
      <c r="G755">
        <v>1.2300499999999999E-3</v>
      </c>
      <c r="H755">
        <v>0.99783999999999995</v>
      </c>
      <c r="I755">
        <v>0</v>
      </c>
    </row>
    <row r="756" spans="1:9" x14ac:dyDescent="0.25">
      <c r="A756" t="s">
        <v>87</v>
      </c>
      <c r="B756">
        <v>827.92700000000002</v>
      </c>
      <c r="C756">
        <v>823.49099999999999</v>
      </c>
      <c r="D756">
        <v>795.87900000000002</v>
      </c>
      <c r="E756">
        <v>209.12700000000001</v>
      </c>
      <c r="F756">
        <v>0</v>
      </c>
      <c r="G756">
        <v>1.2300600000000001E-3</v>
      </c>
      <c r="H756">
        <v>0.99943300000000002</v>
      </c>
      <c r="I756">
        <v>0</v>
      </c>
    </row>
    <row r="757" spans="1:9" x14ac:dyDescent="0.25">
      <c r="A757" t="s">
        <v>87</v>
      </c>
      <c r="B757">
        <v>1742.22</v>
      </c>
      <c r="C757">
        <v>819.24400000000003</v>
      </c>
      <c r="D757">
        <v>797.51700000000005</v>
      </c>
      <c r="E757">
        <v>209.566</v>
      </c>
      <c r="F757">
        <v>0</v>
      </c>
      <c r="G757">
        <v>1.2300499999999999E-3</v>
      </c>
      <c r="H757">
        <v>0.99951100000000004</v>
      </c>
      <c r="I757">
        <v>0</v>
      </c>
    </row>
    <row r="758" spans="1:9" x14ac:dyDescent="0.25">
      <c r="A758" t="s">
        <v>87</v>
      </c>
      <c r="B758">
        <v>1426.02</v>
      </c>
      <c r="C758">
        <v>832.86800000000005</v>
      </c>
      <c r="D758">
        <v>794.72299999999996</v>
      </c>
      <c r="E758">
        <v>209.166</v>
      </c>
      <c r="F758">
        <v>0</v>
      </c>
      <c r="G758">
        <v>1.2300499999999999E-3</v>
      </c>
      <c r="H758">
        <v>0.99964600000000003</v>
      </c>
      <c r="I758">
        <v>0</v>
      </c>
    </row>
    <row r="759" spans="1:9" x14ac:dyDescent="0.25">
      <c r="A759" t="s">
        <v>87</v>
      </c>
      <c r="B759">
        <v>1029.83</v>
      </c>
      <c r="C759">
        <v>817.89400000000001</v>
      </c>
      <c r="D759">
        <v>796.12400000000002</v>
      </c>
      <c r="E759">
        <v>209.559</v>
      </c>
      <c r="F759">
        <v>0</v>
      </c>
      <c r="G759">
        <v>1.2300499999999999E-3</v>
      </c>
      <c r="H759">
        <v>0.99966200000000005</v>
      </c>
      <c r="I759">
        <v>0</v>
      </c>
    </row>
    <row r="760" spans="1:9" x14ac:dyDescent="0.25">
      <c r="A760" t="s">
        <v>87</v>
      </c>
      <c r="B760">
        <v>823.36599999999999</v>
      </c>
      <c r="C760">
        <v>819.49599999999998</v>
      </c>
      <c r="D760">
        <v>795.36400000000003</v>
      </c>
      <c r="E760">
        <v>209.14099999999999</v>
      </c>
      <c r="F760">
        <v>0</v>
      </c>
      <c r="G760">
        <v>1.2300499999999999E-3</v>
      </c>
      <c r="H760">
        <v>0.99889799999999995</v>
      </c>
      <c r="I760">
        <v>0</v>
      </c>
    </row>
    <row r="761" spans="1:9" x14ac:dyDescent="0.25">
      <c r="A761" t="s">
        <v>87</v>
      </c>
      <c r="B761">
        <v>832.22</v>
      </c>
      <c r="C761">
        <v>827.74699999999996</v>
      </c>
      <c r="D761">
        <v>804.93399999999997</v>
      </c>
      <c r="E761">
        <v>209.506</v>
      </c>
      <c r="F761">
        <v>0</v>
      </c>
      <c r="G761">
        <v>1.2300499999999999E-3</v>
      </c>
      <c r="H761">
        <v>0.99894499999999997</v>
      </c>
      <c r="I761">
        <v>0</v>
      </c>
    </row>
    <row r="762" spans="1:9" x14ac:dyDescent="0.25">
      <c r="A762" t="s">
        <v>87</v>
      </c>
      <c r="B762">
        <v>831.36599999999999</v>
      </c>
      <c r="C762">
        <v>826.77099999999996</v>
      </c>
      <c r="D762">
        <v>796.90800000000002</v>
      </c>
      <c r="E762">
        <v>209.10400000000001</v>
      </c>
      <c r="F762">
        <v>0</v>
      </c>
      <c r="G762">
        <v>1.2300499999999999E-3</v>
      </c>
      <c r="H762">
        <v>0.99702000000000002</v>
      </c>
      <c r="I762">
        <v>0</v>
      </c>
    </row>
    <row r="763" spans="1:9" x14ac:dyDescent="0.25">
      <c r="A763" t="s">
        <v>87</v>
      </c>
      <c r="B763">
        <v>830.06899999999996</v>
      </c>
      <c r="C763">
        <v>825.63900000000001</v>
      </c>
      <c r="D763">
        <v>802.84799999999996</v>
      </c>
      <c r="E763">
        <v>209.458</v>
      </c>
      <c r="F763">
        <v>0</v>
      </c>
      <c r="G763">
        <v>1.2300499999999999E-3</v>
      </c>
      <c r="H763">
        <v>0.999807</v>
      </c>
      <c r="I763">
        <v>0</v>
      </c>
    </row>
    <row r="764" spans="1:9" x14ac:dyDescent="0.25">
      <c r="A764" t="s">
        <v>87</v>
      </c>
      <c r="B764">
        <v>827.08</v>
      </c>
      <c r="C764">
        <v>822.62900000000002</v>
      </c>
      <c r="D764">
        <v>800.40499999999997</v>
      </c>
      <c r="E764">
        <v>209.12299999999999</v>
      </c>
      <c r="F764">
        <v>0</v>
      </c>
      <c r="G764">
        <v>1.2300499999999999E-3</v>
      </c>
      <c r="H764">
        <v>0.99892800000000004</v>
      </c>
      <c r="I764">
        <v>0</v>
      </c>
    </row>
    <row r="765" spans="1:9" x14ac:dyDescent="0.25">
      <c r="A765" t="s">
        <v>87</v>
      </c>
      <c r="B765">
        <v>829.97199999999998</v>
      </c>
      <c r="C765">
        <v>825.51199999999994</v>
      </c>
      <c r="D765">
        <v>797.78499999999997</v>
      </c>
      <c r="E765">
        <v>209.48099999999999</v>
      </c>
      <c r="F765">
        <v>0</v>
      </c>
      <c r="G765">
        <v>1.23011E-3</v>
      </c>
      <c r="H765">
        <v>0.99931599999999998</v>
      </c>
      <c r="I765">
        <v>0</v>
      </c>
    </row>
    <row r="766" spans="1:9" x14ac:dyDescent="0.25">
      <c r="A766" t="s">
        <v>87</v>
      </c>
      <c r="B766">
        <v>829.62699999999995</v>
      </c>
      <c r="C766">
        <v>825.16700000000003</v>
      </c>
      <c r="D766">
        <v>802.90499999999997</v>
      </c>
      <c r="E766">
        <v>209.14599999999999</v>
      </c>
      <c r="F766">
        <v>0</v>
      </c>
      <c r="G766">
        <v>1.2300600000000001E-3</v>
      </c>
      <c r="H766">
        <v>0.99962899999999999</v>
      </c>
      <c r="I766">
        <v>0</v>
      </c>
    </row>
    <row r="767" spans="1:9" x14ac:dyDescent="0.25">
      <c r="A767" t="s">
        <v>87</v>
      </c>
      <c r="B767">
        <v>1740.59</v>
      </c>
      <c r="C767">
        <v>827.08799999999997</v>
      </c>
      <c r="D767">
        <v>799.73099999999999</v>
      </c>
      <c r="E767">
        <v>209.47399999999999</v>
      </c>
      <c r="F767">
        <v>0</v>
      </c>
      <c r="G767">
        <v>1.2300600000000001E-3</v>
      </c>
      <c r="H767">
        <v>0.99980800000000003</v>
      </c>
      <c r="I767">
        <v>0</v>
      </c>
    </row>
    <row r="768" spans="1:9" x14ac:dyDescent="0.25">
      <c r="A768" t="s">
        <v>87</v>
      </c>
      <c r="B768">
        <v>1417.49</v>
      </c>
      <c r="C768">
        <v>819.82</v>
      </c>
      <c r="D768">
        <v>796.84500000000003</v>
      </c>
      <c r="E768">
        <v>209.15700000000001</v>
      </c>
      <c r="F768">
        <v>0</v>
      </c>
      <c r="G768">
        <v>1.2300499999999999E-3</v>
      </c>
      <c r="H768">
        <v>0.99936700000000001</v>
      </c>
      <c r="I768">
        <v>0</v>
      </c>
    </row>
    <row r="769" spans="1:25" x14ac:dyDescent="0.25">
      <c r="A769" t="s">
        <v>87</v>
      </c>
      <c r="B769">
        <v>1310.03</v>
      </c>
      <c r="C769">
        <v>829.62599999999998</v>
      </c>
      <c r="D769">
        <v>796.279</v>
      </c>
      <c r="E769">
        <v>209.43899999999999</v>
      </c>
      <c r="F769">
        <v>0</v>
      </c>
      <c r="G769">
        <v>1.2301899999999999E-3</v>
      </c>
      <c r="H769">
        <v>0.99848499999999996</v>
      </c>
      <c r="I769">
        <v>0</v>
      </c>
    </row>
    <row r="770" spans="1:25" x14ac:dyDescent="0.25">
      <c r="A770" t="s">
        <v>87</v>
      </c>
      <c r="B770">
        <v>825.96100000000001</v>
      </c>
      <c r="C770">
        <v>821.48900000000003</v>
      </c>
      <c r="D770">
        <v>798.64</v>
      </c>
      <c r="E770">
        <v>209.56800000000001</v>
      </c>
      <c r="F770">
        <v>0</v>
      </c>
      <c r="G770">
        <v>1.2300499999999999E-3</v>
      </c>
      <c r="H770">
        <v>0.998753</v>
      </c>
      <c r="I770">
        <v>0</v>
      </c>
    </row>
    <row r="771" spans="1:25" x14ac:dyDescent="0.25">
      <c r="A771" t="s">
        <v>87</v>
      </c>
      <c r="B771">
        <v>830.34100000000001</v>
      </c>
      <c r="C771">
        <v>825.87800000000004</v>
      </c>
      <c r="D771">
        <v>802.23099999999999</v>
      </c>
      <c r="E771">
        <v>209.19</v>
      </c>
      <c r="F771">
        <v>0</v>
      </c>
      <c r="G771">
        <v>1.2300600000000001E-3</v>
      </c>
      <c r="H771">
        <v>0.99848800000000004</v>
      </c>
      <c r="I771">
        <v>0</v>
      </c>
    </row>
    <row r="772" spans="1:25" x14ac:dyDescent="0.25">
      <c r="A772" t="s">
        <v>87</v>
      </c>
      <c r="B772">
        <v>822.404</v>
      </c>
      <c r="C772">
        <v>817.95699999999999</v>
      </c>
      <c r="D772">
        <v>795.73599999999999</v>
      </c>
      <c r="E772">
        <v>209.07900000000001</v>
      </c>
      <c r="F772">
        <v>0</v>
      </c>
      <c r="G772">
        <v>1.2300499999999999E-3</v>
      </c>
      <c r="H772">
        <v>0.999166</v>
      </c>
      <c r="I772">
        <v>0</v>
      </c>
    </row>
    <row r="773" spans="1:25" x14ac:dyDescent="0.25">
      <c r="A773" t="s">
        <v>87</v>
      </c>
      <c r="B773">
        <v>828.149</v>
      </c>
      <c r="C773">
        <v>823.58399999999995</v>
      </c>
      <c r="D773">
        <v>795.11599999999999</v>
      </c>
      <c r="E773">
        <v>209.19499999999999</v>
      </c>
      <c r="F773">
        <v>0</v>
      </c>
      <c r="G773">
        <v>1.2300600000000001E-3</v>
      </c>
      <c r="H773">
        <v>0.99873299999999998</v>
      </c>
      <c r="I773">
        <v>0</v>
      </c>
    </row>
    <row r="774" spans="1:25" x14ac:dyDescent="0.25">
      <c r="A774" t="s">
        <v>87</v>
      </c>
      <c r="B774">
        <v>823.76199999999994</v>
      </c>
      <c r="C774">
        <v>819.33</v>
      </c>
      <c r="D774">
        <v>797.077</v>
      </c>
      <c r="E774">
        <v>209.107</v>
      </c>
      <c r="F774">
        <v>0</v>
      </c>
      <c r="G774">
        <v>1.23018E-3</v>
      </c>
      <c r="H774">
        <v>0.99872300000000003</v>
      </c>
      <c r="I774">
        <v>0</v>
      </c>
    </row>
    <row r="775" spans="1:25" x14ac:dyDescent="0.25">
      <c r="A775" t="s">
        <v>87</v>
      </c>
      <c r="B775">
        <v>822.85199999999998</v>
      </c>
      <c r="C775">
        <v>818.42499999999995</v>
      </c>
      <c r="D775">
        <v>796.29600000000005</v>
      </c>
      <c r="E775">
        <v>209.13900000000001</v>
      </c>
      <c r="F775">
        <v>0</v>
      </c>
      <c r="G775">
        <v>1.2300499999999999E-3</v>
      </c>
      <c r="H775">
        <v>0.99956</v>
      </c>
      <c r="I775">
        <v>0</v>
      </c>
    </row>
    <row r="776" spans="1:25" x14ac:dyDescent="0.25">
      <c r="A776" t="s">
        <v>87</v>
      </c>
      <c r="B776">
        <v>2299.7399999999998</v>
      </c>
      <c r="C776">
        <v>823.846</v>
      </c>
      <c r="D776">
        <v>797.42200000000003</v>
      </c>
      <c r="E776">
        <v>209.11099999999999</v>
      </c>
      <c r="F776">
        <v>0</v>
      </c>
      <c r="G776">
        <v>1.2300499999999999E-3</v>
      </c>
      <c r="H776">
        <v>0.99925699999999995</v>
      </c>
      <c r="I776">
        <v>0</v>
      </c>
    </row>
    <row r="777" spans="1:25" x14ac:dyDescent="0.25">
      <c r="A777" t="s">
        <v>87</v>
      </c>
      <c r="B777">
        <v>1424.82</v>
      </c>
      <c r="C777">
        <v>831.33299999999997</v>
      </c>
      <c r="D777">
        <v>802.32600000000002</v>
      </c>
      <c r="E777">
        <v>209.154</v>
      </c>
      <c r="F777">
        <v>0</v>
      </c>
      <c r="G777">
        <v>1.2300600000000001E-3</v>
      </c>
      <c r="H777">
        <v>0.99981500000000001</v>
      </c>
      <c r="I777">
        <v>0</v>
      </c>
    </row>
    <row r="778" spans="1:25" x14ac:dyDescent="0.25">
      <c r="A778" t="s">
        <v>87</v>
      </c>
      <c r="B778">
        <v>832.19200000000001</v>
      </c>
      <c r="C778">
        <v>817.125</v>
      </c>
      <c r="D778">
        <v>795.36400000000003</v>
      </c>
      <c r="E778">
        <v>209.48699999999999</v>
      </c>
      <c r="F778">
        <v>0</v>
      </c>
      <c r="G778">
        <v>1.23007E-3</v>
      </c>
      <c r="H778">
        <v>0.99820699999999996</v>
      </c>
      <c r="I778">
        <v>0</v>
      </c>
    </row>
    <row r="779" spans="1:25" x14ac:dyDescent="0.25">
      <c r="A779" t="s">
        <v>87</v>
      </c>
      <c r="B779">
        <v>834.16899999999998</v>
      </c>
      <c r="C779">
        <v>829.69299999999998</v>
      </c>
      <c r="D779">
        <v>795.33399999999995</v>
      </c>
      <c r="E779">
        <v>209.15199999999999</v>
      </c>
      <c r="F779">
        <v>0</v>
      </c>
      <c r="G779">
        <v>1.2300499999999999E-3</v>
      </c>
      <c r="H779">
        <v>0.99991300000000005</v>
      </c>
      <c r="I779">
        <v>0</v>
      </c>
    </row>
    <row r="780" spans="1:25" x14ac:dyDescent="0.25">
      <c r="A780" t="s">
        <v>87</v>
      </c>
      <c r="B780">
        <v>826.67499999999995</v>
      </c>
      <c r="C780">
        <v>822.18899999999996</v>
      </c>
      <c r="D780">
        <v>799.31399999999996</v>
      </c>
      <c r="E780">
        <v>209.459</v>
      </c>
      <c r="F780">
        <v>0</v>
      </c>
      <c r="G780">
        <v>1.2300499999999999E-3</v>
      </c>
      <c r="H780">
        <v>0.99964200000000003</v>
      </c>
      <c r="I780">
        <v>0</v>
      </c>
    </row>
    <row r="781" spans="1:25" x14ac:dyDescent="0.25">
      <c r="A781" t="s">
        <v>87</v>
      </c>
      <c r="B781">
        <v>826.28</v>
      </c>
      <c r="C781">
        <v>821.8</v>
      </c>
      <c r="D781">
        <v>798.86800000000005</v>
      </c>
      <c r="E781">
        <v>209.22300000000001</v>
      </c>
      <c r="F781">
        <v>0</v>
      </c>
      <c r="G781">
        <v>1.2300499999999999E-3</v>
      </c>
      <c r="H781">
        <v>0.99890699999999999</v>
      </c>
      <c r="I781">
        <v>0</v>
      </c>
    </row>
    <row r="782" spans="1:25" x14ac:dyDescent="0.25">
      <c r="A782" t="s">
        <v>87</v>
      </c>
      <c r="B782">
        <v>826.404</v>
      </c>
      <c r="C782">
        <v>821.93700000000001</v>
      </c>
      <c r="D782">
        <v>797.95100000000002</v>
      </c>
      <c r="E782">
        <v>209.494</v>
      </c>
      <c r="F782">
        <v>0</v>
      </c>
      <c r="G782">
        <v>1.23015E-3</v>
      </c>
      <c r="H782">
        <v>0.99956400000000001</v>
      </c>
      <c r="I782">
        <v>0</v>
      </c>
    </row>
    <row r="783" spans="1:25" x14ac:dyDescent="0.25">
      <c r="A783" t="s">
        <v>87</v>
      </c>
      <c r="B783">
        <v>822.51300000000003</v>
      </c>
      <c r="C783">
        <v>818.08299999999997</v>
      </c>
      <c r="D783">
        <v>795.87300000000005</v>
      </c>
      <c r="E783">
        <v>209.13800000000001</v>
      </c>
      <c r="F783">
        <v>0</v>
      </c>
      <c r="G783">
        <v>1.2300499999999999E-3</v>
      </c>
      <c r="H783">
        <v>0.99956800000000001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835.86099999999999</v>
      </c>
      <c r="C784">
        <v>831.298</v>
      </c>
      <c r="D784">
        <v>804.01400000000001</v>
      </c>
      <c r="E784">
        <v>209.416</v>
      </c>
      <c r="F784">
        <v>0</v>
      </c>
      <c r="G784">
        <v>1.2300499999999999E-3</v>
      </c>
      <c r="H784">
        <v>0.99878699999999998</v>
      </c>
      <c r="I784">
        <v>0</v>
      </c>
      <c r="R784">
        <f>AVERAGE(B735:B784)</f>
        <v>1033.4581800000003</v>
      </c>
      <c r="S784">
        <f>AVERAGE(C735:C784)</f>
        <v>823.69031999999993</v>
      </c>
      <c r="U784">
        <f>_xlfn.VAR.P(B735:B784)</f>
        <v>153817.93555082683</v>
      </c>
      <c r="V784">
        <f>_xlfn.VAR.P(C735:C784)</f>
        <v>21.367744857599984</v>
      </c>
      <c r="X784">
        <f>1.96*SQRT(U784)/50</f>
        <v>15.374094850911469</v>
      </c>
      <c r="Y784">
        <f>1.96*SQRT(V784)/50</f>
        <v>0.18120301172437073</v>
      </c>
    </row>
    <row r="785" spans="1:9" x14ac:dyDescent="0.25">
      <c r="A785" t="s">
        <v>87</v>
      </c>
      <c r="B785">
        <v>51675.319534000002</v>
      </c>
      <c r="C785" t="s">
        <v>36</v>
      </c>
    </row>
    <row r="786" spans="1:9" x14ac:dyDescent="0.25">
      <c r="A786" t="s">
        <v>88</v>
      </c>
      <c r="B786">
        <v>832.73599999999999</v>
      </c>
      <c r="C786">
        <v>828.76700000000005</v>
      </c>
      <c r="D786">
        <v>806.553</v>
      </c>
      <c r="E786">
        <v>207.626</v>
      </c>
      <c r="F786">
        <v>0</v>
      </c>
      <c r="G786">
        <v>1.2300499999999999E-3</v>
      </c>
      <c r="H786">
        <v>0.99943099999999996</v>
      </c>
      <c r="I786">
        <v>0</v>
      </c>
    </row>
    <row r="787" spans="1:9" x14ac:dyDescent="0.25">
      <c r="A787" t="s">
        <v>88</v>
      </c>
      <c r="B787">
        <v>1373.07</v>
      </c>
      <c r="C787">
        <v>833.23</v>
      </c>
      <c r="D787">
        <v>806.60799999999995</v>
      </c>
      <c r="E787">
        <v>207.63300000000001</v>
      </c>
      <c r="F787">
        <v>0</v>
      </c>
      <c r="G787">
        <v>1.2301E-3</v>
      </c>
      <c r="H787">
        <v>0.99996700000000005</v>
      </c>
      <c r="I787">
        <v>0</v>
      </c>
    </row>
    <row r="788" spans="1:9" x14ac:dyDescent="0.25">
      <c r="A788" t="s">
        <v>88</v>
      </c>
      <c r="B788">
        <v>1175</v>
      </c>
      <c r="C788">
        <v>829.37599999999998</v>
      </c>
      <c r="D788">
        <v>807.16300000000001</v>
      </c>
      <c r="E788">
        <v>207.91200000000001</v>
      </c>
      <c r="F788">
        <v>0</v>
      </c>
      <c r="G788">
        <v>1.2300499999999999E-3</v>
      </c>
      <c r="H788">
        <v>0.99978500000000003</v>
      </c>
      <c r="I788">
        <v>0</v>
      </c>
    </row>
    <row r="789" spans="1:9" x14ac:dyDescent="0.25">
      <c r="A789" t="s">
        <v>88</v>
      </c>
      <c r="B789">
        <v>993.50199999999995</v>
      </c>
      <c r="C789">
        <v>834.95899999999995</v>
      </c>
      <c r="D789">
        <v>806.54</v>
      </c>
      <c r="E789">
        <v>207.61500000000001</v>
      </c>
      <c r="F789">
        <v>0</v>
      </c>
      <c r="G789">
        <v>1.2300600000000001E-3</v>
      </c>
      <c r="H789">
        <v>0.99929900000000005</v>
      </c>
      <c r="I789">
        <v>0</v>
      </c>
    </row>
    <row r="790" spans="1:9" x14ac:dyDescent="0.25">
      <c r="A790" t="s">
        <v>88</v>
      </c>
      <c r="B790">
        <v>1078.97</v>
      </c>
      <c r="C790">
        <v>829.44600000000003</v>
      </c>
      <c r="D790">
        <v>806.68600000000004</v>
      </c>
      <c r="E790">
        <v>207.60300000000001</v>
      </c>
      <c r="F790">
        <v>0</v>
      </c>
      <c r="G790">
        <v>1.2300600000000001E-3</v>
      </c>
      <c r="H790">
        <v>0.99916400000000005</v>
      </c>
      <c r="I790">
        <v>0</v>
      </c>
    </row>
    <row r="791" spans="1:9" x14ac:dyDescent="0.25">
      <c r="A791" t="s">
        <v>88</v>
      </c>
      <c r="B791">
        <v>843.88300000000004</v>
      </c>
      <c r="C791">
        <v>840.67100000000005</v>
      </c>
      <c r="D791">
        <v>806.71400000000006</v>
      </c>
      <c r="E791">
        <v>207.636</v>
      </c>
      <c r="F791">
        <v>0</v>
      </c>
      <c r="G791">
        <v>1.2300499999999999E-3</v>
      </c>
      <c r="H791">
        <v>0.99870999999999999</v>
      </c>
      <c r="I791">
        <v>0</v>
      </c>
    </row>
    <row r="792" spans="1:9" x14ac:dyDescent="0.25">
      <c r="A792" t="s">
        <v>88</v>
      </c>
      <c r="B792">
        <v>832.71</v>
      </c>
      <c r="C792">
        <v>829.596</v>
      </c>
      <c r="D792">
        <v>806.70100000000002</v>
      </c>
      <c r="E792">
        <v>207.63</v>
      </c>
      <c r="F792">
        <v>0</v>
      </c>
      <c r="G792">
        <v>1.2301600000000001E-3</v>
      </c>
      <c r="H792">
        <v>0.99987300000000001</v>
      </c>
      <c r="I792">
        <v>0</v>
      </c>
    </row>
    <row r="793" spans="1:9" x14ac:dyDescent="0.25">
      <c r="A793" t="s">
        <v>88</v>
      </c>
      <c r="B793">
        <v>833.22799999999995</v>
      </c>
      <c r="C793">
        <v>830.31</v>
      </c>
      <c r="D793">
        <v>806.65700000000004</v>
      </c>
      <c r="E793">
        <v>207.60400000000001</v>
      </c>
      <c r="F793">
        <v>0</v>
      </c>
      <c r="G793">
        <v>1.2300600000000001E-3</v>
      </c>
      <c r="H793">
        <v>0.99810500000000002</v>
      </c>
      <c r="I793">
        <v>0</v>
      </c>
    </row>
    <row r="794" spans="1:9" x14ac:dyDescent="0.25">
      <c r="A794" t="s">
        <v>88</v>
      </c>
      <c r="B794">
        <v>831.654</v>
      </c>
      <c r="C794">
        <v>828.85299999999995</v>
      </c>
      <c r="D794">
        <v>806.59400000000005</v>
      </c>
      <c r="E794">
        <v>207.62</v>
      </c>
      <c r="F794">
        <v>0</v>
      </c>
      <c r="G794">
        <v>1.2300499999999999E-3</v>
      </c>
      <c r="H794">
        <v>0.99985999999999997</v>
      </c>
      <c r="I794">
        <v>0</v>
      </c>
    </row>
    <row r="795" spans="1:9" x14ac:dyDescent="0.25">
      <c r="A795" t="s">
        <v>88</v>
      </c>
      <c r="B795">
        <v>831.67499999999995</v>
      </c>
      <c r="C795">
        <v>828.86400000000003</v>
      </c>
      <c r="D795">
        <v>806.61599999999999</v>
      </c>
      <c r="E795">
        <v>207.62299999999999</v>
      </c>
      <c r="F795">
        <v>0</v>
      </c>
      <c r="G795">
        <v>1.23007E-3</v>
      </c>
      <c r="H795">
        <v>0.99578999999999995</v>
      </c>
      <c r="I795">
        <v>0</v>
      </c>
    </row>
    <row r="796" spans="1:9" x14ac:dyDescent="0.25">
      <c r="A796" t="s">
        <v>88</v>
      </c>
      <c r="B796">
        <v>837.48</v>
      </c>
      <c r="C796">
        <v>834.59699999999998</v>
      </c>
      <c r="D796">
        <v>806.73099999999999</v>
      </c>
      <c r="E796">
        <v>207.65700000000001</v>
      </c>
      <c r="F796">
        <v>0</v>
      </c>
      <c r="G796">
        <v>1.2300499999999999E-3</v>
      </c>
      <c r="H796">
        <v>0.99620799999999998</v>
      </c>
      <c r="I796">
        <v>0</v>
      </c>
    </row>
    <row r="797" spans="1:9" x14ac:dyDescent="0.25">
      <c r="A797" t="s">
        <v>88</v>
      </c>
      <c r="B797">
        <v>2320.2800000000002</v>
      </c>
      <c r="C797">
        <v>828.04399999999998</v>
      </c>
      <c r="D797">
        <v>806.49699999999996</v>
      </c>
      <c r="E797">
        <v>207.596</v>
      </c>
      <c r="F797">
        <v>0</v>
      </c>
      <c r="G797">
        <v>1.2300600000000001E-3</v>
      </c>
      <c r="H797">
        <v>0.99921899999999997</v>
      </c>
      <c r="I797">
        <v>0</v>
      </c>
    </row>
    <row r="798" spans="1:9" x14ac:dyDescent="0.25">
      <c r="A798" t="s">
        <v>88</v>
      </c>
      <c r="B798">
        <v>1419.56</v>
      </c>
      <c r="C798">
        <v>829.73900000000003</v>
      </c>
      <c r="D798">
        <v>806.72799999999995</v>
      </c>
      <c r="E798">
        <v>207.60599999999999</v>
      </c>
      <c r="F798">
        <v>0</v>
      </c>
      <c r="G798">
        <v>1.2300600000000001E-3</v>
      </c>
      <c r="H798">
        <v>0.99924400000000002</v>
      </c>
      <c r="I798">
        <v>0</v>
      </c>
    </row>
    <row r="799" spans="1:9" x14ac:dyDescent="0.25">
      <c r="A799" t="s">
        <v>88</v>
      </c>
      <c r="B799">
        <v>836.53599999999994</v>
      </c>
      <c r="C799">
        <v>833.88099999999997</v>
      </c>
      <c r="D799">
        <v>806.55399999999997</v>
      </c>
      <c r="E799">
        <v>207.60900000000001</v>
      </c>
      <c r="F799">
        <v>0</v>
      </c>
      <c r="G799">
        <v>1.2300600000000001E-3</v>
      </c>
      <c r="H799">
        <v>0.99987899999999996</v>
      </c>
      <c r="I799">
        <v>0</v>
      </c>
    </row>
    <row r="800" spans="1:9" x14ac:dyDescent="0.25">
      <c r="A800" t="s">
        <v>88</v>
      </c>
      <c r="B800">
        <v>832.83699999999999</v>
      </c>
      <c r="C800">
        <v>829.62900000000002</v>
      </c>
      <c r="D800">
        <v>806.68</v>
      </c>
      <c r="E800">
        <v>207.61500000000001</v>
      </c>
      <c r="F800">
        <v>0</v>
      </c>
      <c r="G800">
        <v>1.2300900000000001E-3</v>
      </c>
      <c r="H800">
        <v>0.99941500000000005</v>
      </c>
      <c r="I800">
        <v>0</v>
      </c>
    </row>
    <row r="801" spans="1:9" x14ac:dyDescent="0.25">
      <c r="A801" t="s">
        <v>88</v>
      </c>
      <c r="B801">
        <v>832.49800000000005</v>
      </c>
      <c r="C801">
        <v>829.58699999999999</v>
      </c>
      <c r="D801">
        <v>806.63499999999999</v>
      </c>
      <c r="E801">
        <v>207.583</v>
      </c>
      <c r="F801">
        <v>0</v>
      </c>
      <c r="G801">
        <v>1.2300499999999999E-3</v>
      </c>
      <c r="H801">
        <v>0.99930699999999995</v>
      </c>
      <c r="I801">
        <v>0</v>
      </c>
    </row>
    <row r="802" spans="1:9" x14ac:dyDescent="0.25">
      <c r="A802" t="s">
        <v>88</v>
      </c>
      <c r="B802">
        <v>842.96699999999998</v>
      </c>
      <c r="C802">
        <v>840.05</v>
      </c>
      <c r="D802">
        <v>806.65</v>
      </c>
      <c r="E802">
        <v>207.631</v>
      </c>
      <c r="F802">
        <v>0</v>
      </c>
      <c r="G802">
        <v>1.2300499999999999E-3</v>
      </c>
      <c r="H802">
        <v>0.99945300000000004</v>
      </c>
      <c r="I802">
        <v>0</v>
      </c>
    </row>
    <row r="803" spans="1:9" x14ac:dyDescent="0.25">
      <c r="A803" t="s">
        <v>88</v>
      </c>
      <c r="B803">
        <v>831.37400000000002</v>
      </c>
      <c r="C803">
        <v>828.45100000000002</v>
      </c>
      <c r="D803">
        <v>806.54100000000005</v>
      </c>
      <c r="E803">
        <v>207.62899999999999</v>
      </c>
      <c r="F803">
        <v>0</v>
      </c>
      <c r="G803">
        <v>1.2300499999999999E-3</v>
      </c>
      <c r="H803">
        <v>0.99983500000000003</v>
      </c>
      <c r="I803">
        <v>0</v>
      </c>
    </row>
    <row r="804" spans="1:9" x14ac:dyDescent="0.25">
      <c r="A804" t="s">
        <v>88</v>
      </c>
      <c r="B804">
        <v>832.33600000000001</v>
      </c>
      <c r="C804">
        <v>829.73400000000004</v>
      </c>
      <c r="D804">
        <v>806.52700000000004</v>
      </c>
      <c r="E804">
        <v>207.63900000000001</v>
      </c>
      <c r="F804">
        <v>0</v>
      </c>
      <c r="G804">
        <v>1.2300499999999999E-3</v>
      </c>
      <c r="H804">
        <v>0.99974099999999999</v>
      </c>
      <c r="I804">
        <v>0</v>
      </c>
    </row>
    <row r="805" spans="1:9" x14ac:dyDescent="0.25">
      <c r="A805" t="s">
        <v>88</v>
      </c>
      <c r="B805">
        <v>830.65099999999995</v>
      </c>
      <c r="C805">
        <v>828.08500000000004</v>
      </c>
      <c r="D805">
        <v>806.47900000000004</v>
      </c>
      <c r="E805">
        <v>207.619</v>
      </c>
      <c r="F805">
        <v>0</v>
      </c>
      <c r="G805">
        <v>1.2300499999999999E-3</v>
      </c>
      <c r="H805">
        <v>0.99990400000000002</v>
      </c>
      <c r="I805">
        <v>0</v>
      </c>
    </row>
    <row r="806" spans="1:9" x14ac:dyDescent="0.25">
      <c r="A806" t="s">
        <v>88</v>
      </c>
      <c r="B806">
        <v>836.178</v>
      </c>
      <c r="C806">
        <v>833.51700000000005</v>
      </c>
      <c r="D806">
        <v>806.45</v>
      </c>
      <c r="E806">
        <v>207.631</v>
      </c>
      <c r="F806">
        <v>0</v>
      </c>
      <c r="G806">
        <v>1.2300499999999999E-3</v>
      </c>
      <c r="H806">
        <v>0.99953000000000003</v>
      </c>
      <c r="I806">
        <v>0</v>
      </c>
    </row>
    <row r="807" spans="1:9" x14ac:dyDescent="0.25">
      <c r="A807" t="s">
        <v>88</v>
      </c>
      <c r="B807">
        <v>1312.74</v>
      </c>
      <c r="C807">
        <v>828.26199999999994</v>
      </c>
      <c r="D807">
        <v>806.56399999999996</v>
      </c>
      <c r="E807">
        <v>207.62899999999999</v>
      </c>
      <c r="F807">
        <v>0</v>
      </c>
      <c r="G807">
        <v>1.2300600000000001E-3</v>
      </c>
      <c r="H807">
        <v>0.99970199999999998</v>
      </c>
      <c r="I807">
        <v>0</v>
      </c>
    </row>
    <row r="808" spans="1:9" x14ac:dyDescent="0.25">
      <c r="A808" t="s">
        <v>88</v>
      </c>
      <c r="B808">
        <v>1164.52</v>
      </c>
      <c r="C808">
        <v>833.67899999999997</v>
      </c>
      <c r="D808">
        <v>807.178</v>
      </c>
      <c r="E808">
        <v>207.584</v>
      </c>
      <c r="F808">
        <v>0</v>
      </c>
      <c r="G808">
        <v>1.2300900000000001E-3</v>
      </c>
      <c r="H808">
        <v>0.999054</v>
      </c>
      <c r="I808">
        <v>0</v>
      </c>
    </row>
    <row r="809" spans="1:9" x14ac:dyDescent="0.25">
      <c r="A809" t="s">
        <v>88</v>
      </c>
      <c r="B809">
        <v>840.18100000000004</v>
      </c>
      <c r="C809">
        <v>828.78399999999999</v>
      </c>
      <c r="D809">
        <v>806.68799999999999</v>
      </c>
      <c r="E809">
        <v>207.62200000000001</v>
      </c>
      <c r="F809">
        <v>0</v>
      </c>
      <c r="G809">
        <v>1.2300499999999999E-3</v>
      </c>
      <c r="H809">
        <v>0.99951199999999996</v>
      </c>
      <c r="I809">
        <v>0</v>
      </c>
    </row>
    <row r="810" spans="1:9" x14ac:dyDescent="0.25">
      <c r="A810" t="s">
        <v>88</v>
      </c>
      <c r="B810">
        <v>993.303</v>
      </c>
      <c r="C810">
        <v>828.18</v>
      </c>
      <c r="D810">
        <v>806.55799999999999</v>
      </c>
      <c r="E810">
        <v>207.63200000000001</v>
      </c>
      <c r="F810">
        <v>0</v>
      </c>
      <c r="G810">
        <v>1.2300499999999999E-3</v>
      </c>
      <c r="H810">
        <v>0.99973699999999999</v>
      </c>
      <c r="I810">
        <v>0</v>
      </c>
    </row>
    <row r="811" spans="1:9" x14ac:dyDescent="0.25">
      <c r="A811" t="s">
        <v>88</v>
      </c>
      <c r="B811">
        <v>833.14300000000003</v>
      </c>
      <c r="C811">
        <v>829.91300000000001</v>
      </c>
      <c r="D811">
        <v>806.74599999999998</v>
      </c>
      <c r="E811">
        <v>207.62700000000001</v>
      </c>
      <c r="F811">
        <v>0</v>
      </c>
      <c r="G811">
        <v>1.2300600000000001E-3</v>
      </c>
      <c r="H811">
        <v>0.99895100000000003</v>
      </c>
      <c r="I811">
        <v>0</v>
      </c>
    </row>
    <row r="812" spans="1:9" x14ac:dyDescent="0.25">
      <c r="A812" t="s">
        <v>88</v>
      </c>
      <c r="B812">
        <v>832.82600000000002</v>
      </c>
      <c r="C812">
        <v>829.63099999999997</v>
      </c>
      <c r="D812">
        <v>806.702</v>
      </c>
      <c r="E812">
        <v>207.60300000000001</v>
      </c>
      <c r="F812">
        <v>0</v>
      </c>
      <c r="G812">
        <v>1.2300499999999999E-3</v>
      </c>
      <c r="H812">
        <v>0.99927100000000002</v>
      </c>
      <c r="I812">
        <v>0</v>
      </c>
    </row>
    <row r="813" spans="1:9" x14ac:dyDescent="0.25">
      <c r="A813" t="s">
        <v>88</v>
      </c>
      <c r="B813">
        <v>844.43399999999997</v>
      </c>
      <c r="C813">
        <v>841.49800000000005</v>
      </c>
      <c r="D813">
        <v>806.70100000000002</v>
      </c>
      <c r="E813">
        <v>207.63499999999999</v>
      </c>
      <c r="F813">
        <v>0</v>
      </c>
      <c r="G813">
        <v>1.23007E-3</v>
      </c>
      <c r="H813">
        <v>0.99966500000000003</v>
      </c>
      <c r="I813">
        <v>0</v>
      </c>
    </row>
    <row r="814" spans="1:9" x14ac:dyDescent="0.25">
      <c r="A814" t="s">
        <v>88</v>
      </c>
      <c r="B814">
        <v>832.49599999999998</v>
      </c>
      <c r="C814">
        <v>829.56600000000003</v>
      </c>
      <c r="D814">
        <v>806.69600000000003</v>
      </c>
      <c r="E814">
        <v>207.613</v>
      </c>
      <c r="F814">
        <v>0</v>
      </c>
      <c r="G814">
        <v>1.2300600000000001E-3</v>
      </c>
      <c r="H814">
        <v>0.99958899999999995</v>
      </c>
      <c r="I814">
        <v>0</v>
      </c>
    </row>
    <row r="815" spans="1:9" x14ac:dyDescent="0.25">
      <c r="A815" t="s">
        <v>88</v>
      </c>
      <c r="B815">
        <v>833.27599999999995</v>
      </c>
      <c r="C815">
        <v>830.34100000000001</v>
      </c>
      <c r="D815">
        <v>806.67700000000002</v>
      </c>
      <c r="E815">
        <v>207.637</v>
      </c>
      <c r="F815">
        <v>0</v>
      </c>
      <c r="G815">
        <v>1.2300499999999999E-3</v>
      </c>
      <c r="H815">
        <v>0.99959699999999996</v>
      </c>
      <c r="I815">
        <v>0</v>
      </c>
    </row>
    <row r="816" spans="1:9" x14ac:dyDescent="0.25">
      <c r="A816" t="s">
        <v>88</v>
      </c>
      <c r="B816">
        <v>832.35500000000002</v>
      </c>
      <c r="C816">
        <v>829.44299999999998</v>
      </c>
      <c r="D816">
        <v>806.61199999999997</v>
      </c>
      <c r="E816">
        <v>207.63300000000001</v>
      </c>
      <c r="F816">
        <v>0</v>
      </c>
      <c r="G816">
        <v>1.2301E-3</v>
      </c>
      <c r="H816">
        <v>0.99893600000000005</v>
      </c>
      <c r="I816">
        <v>0</v>
      </c>
    </row>
    <row r="817" spans="1:9" x14ac:dyDescent="0.25">
      <c r="A817" t="s">
        <v>88</v>
      </c>
      <c r="B817">
        <v>836.53399999999999</v>
      </c>
      <c r="C817">
        <v>833.54399999999998</v>
      </c>
      <c r="D817">
        <v>806.49400000000003</v>
      </c>
      <c r="E817">
        <v>207.62700000000001</v>
      </c>
      <c r="F817">
        <v>0</v>
      </c>
      <c r="G817">
        <v>1.2300499999999999E-3</v>
      </c>
      <c r="H817">
        <v>0.99997899999999995</v>
      </c>
      <c r="I817">
        <v>0</v>
      </c>
    </row>
    <row r="818" spans="1:9" x14ac:dyDescent="0.25">
      <c r="A818" t="s">
        <v>88</v>
      </c>
      <c r="B818">
        <v>1176.08</v>
      </c>
      <c r="C818">
        <v>828.16700000000003</v>
      </c>
      <c r="D818">
        <v>806.52300000000002</v>
      </c>
      <c r="E818">
        <v>207.596</v>
      </c>
      <c r="F818">
        <v>0</v>
      </c>
      <c r="G818">
        <v>1.2301E-3</v>
      </c>
      <c r="H818">
        <v>0.999803</v>
      </c>
      <c r="I818">
        <v>0</v>
      </c>
    </row>
    <row r="819" spans="1:9" x14ac:dyDescent="0.25">
      <c r="A819" t="s">
        <v>88</v>
      </c>
      <c r="B819">
        <v>1428.36</v>
      </c>
      <c r="C819">
        <v>834.35400000000004</v>
      </c>
      <c r="D819">
        <v>807.50900000000001</v>
      </c>
      <c r="E819">
        <v>207.96299999999999</v>
      </c>
      <c r="F819">
        <v>0</v>
      </c>
      <c r="G819">
        <v>1.23007E-3</v>
      </c>
      <c r="H819">
        <v>0.99988100000000002</v>
      </c>
      <c r="I819">
        <v>0</v>
      </c>
    </row>
    <row r="820" spans="1:9" x14ac:dyDescent="0.25">
      <c r="A820" t="s">
        <v>88</v>
      </c>
      <c r="B820">
        <v>1092.76</v>
      </c>
      <c r="C820">
        <v>828.14400000000001</v>
      </c>
      <c r="D820">
        <v>806.55700000000002</v>
      </c>
      <c r="E820">
        <v>207.64400000000001</v>
      </c>
      <c r="F820">
        <v>0</v>
      </c>
      <c r="G820">
        <v>1.2301E-3</v>
      </c>
      <c r="H820">
        <v>0.99876500000000001</v>
      </c>
      <c r="I820">
        <v>0</v>
      </c>
    </row>
    <row r="821" spans="1:9" x14ac:dyDescent="0.25">
      <c r="A821" t="s">
        <v>88</v>
      </c>
      <c r="B821">
        <v>838.29</v>
      </c>
      <c r="C821">
        <v>835.40899999999999</v>
      </c>
      <c r="D821">
        <v>806.64700000000005</v>
      </c>
      <c r="E821">
        <v>207.61600000000001</v>
      </c>
      <c r="F821">
        <v>0</v>
      </c>
      <c r="G821">
        <v>1.2300600000000001E-3</v>
      </c>
      <c r="H821">
        <v>0.99983699999999998</v>
      </c>
      <c r="I821">
        <v>0</v>
      </c>
    </row>
    <row r="822" spans="1:9" x14ac:dyDescent="0.25">
      <c r="A822" t="s">
        <v>88</v>
      </c>
      <c r="B822">
        <v>831.75300000000004</v>
      </c>
      <c r="C822">
        <v>828.83399999999995</v>
      </c>
      <c r="D822">
        <v>806.54499999999996</v>
      </c>
      <c r="E822">
        <v>207.62899999999999</v>
      </c>
      <c r="F822">
        <v>0</v>
      </c>
      <c r="G822">
        <v>1.2300499999999999E-3</v>
      </c>
      <c r="H822">
        <v>0.99947200000000003</v>
      </c>
      <c r="I822">
        <v>0</v>
      </c>
    </row>
    <row r="823" spans="1:9" x14ac:dyDescent="0.25">
      <c r="A823" t="s">
        <v>88</v>
      </c>
      <c r="B823">
        <v>831.48800000000006</v>
      </c>
      <c r="C823">
        <v>828.81500000000005</v>
      </c>
      <c r="D823">
        <v>806.51700000000005</v>
      </c>
      <c r="E823">
        <v>207.58600000000001</v>
      </c>
      <c r="F823">
        <v>0</v>
      </c>
      <c r="G823">
        <v>1.23007E-3</v>
      </c>
      <c r="H823">
        <v>0.99849399999999999</v>
      </c>
      <c r="I823">
        <v>0</v>
      </c>
    </row>
    <row r="824" spans="1:9" x14ac:dyDescent="0.25">
      <c r="A824" t="s">
        <v>88</v>
      </c>
      <c r="B824">
        <v>842.22299999999996</v>
      </c>
      <c r="C824">
        <v>839.53399999999999</v>
      </c>
      <c r="D824">
        <v>806.553</v>
      </c>
      <c r="E824">
        <v>207.61600000000001</v>
      </c>
      <c r="F824">
        <v>0</v>
      </c>
      <c r="G824">
        <v>1.2300600000000001E-3</v>
      </c>
      <c r="H824">
        <v>0.99831000000000003</v>
      </c>
      <c r="I824">
        <v>0</v>
      </c>
    </row>
    <row r="825" spans="1:9" x14ac:dyDescent="0.25">
      <c r="A825" t="s">
        <v>88</v>
      </c>
      <c r="B825">
        <v>831.52099999999996</v>
      </c>
      <c r="C825">
        <v>828.72699999999998</v>
      </c>
      <c r="D825">
        <v>806.48900000000003</v>
      </c>
      <c r="E825">
        <v>207.61600000000001</v>
      </c>
      <c r="F825">
        <v>0</v>
      </c>
      <c r="G825">
        <v>1.2300499999999999E-3</v>
      </c>
      <c r="H825">
        <v>0.99997800000000003</v>
      </c>
      <c r="I825">
        <v>0</v>
      </c>
    </row>
    <row r="826" spans="1:9" x14ac:dyDescent="0.25">
      <c r="A826" t="s">
        <v>88</v>
      </c>
      <c r="B826">
        <v>832.68899999999996</v>
      </c>
      <c r="C826">
        <v>829.99800000000005</v>
      </c>
      <c r="D826">
        <v>806.57100000000003</v>
      </c>
      <c r="E826">
        <v>207.59100000000001</v>
      </c>
      <c r="F826">
        <v>0</v>
      </c>
      <c r="G826">
        <v>1.2300499999999999E-3</v>
      </c>
      <c r="H826">
        <v>0.99956599999999995</v>
      </c>
      <c r="I826">
        <v>0</v>
      </c>
    </row>
    <row r="827" spans="1:9" x14ac:dyDescent="0.25">
      <c r="A827" t="s">
        <v>88</v>
      </c>
      <c r="B827">
        <v>831.51400000000001</v>
      </c>
      <c r="C827">
        <v>828.83799999999997</v>
      </c>
      <c r="D827">
        <v>806.58299999999997</v>
      </c>
      <c r="E827">
        <v>207.68799999999999</v>
      </c>
      <c r="F827">
        <v>0</v>
      </c>
      <c r="G827">
        <v>1.23011E-3</v>
      </c>
      <c r="H827">
        <v>0.99919899999999995</v>
      </c>
      <c r="I827">
        <v>0</v>
      </c>
    </row>
    <row r="828" spans="1:9" x14ac:dyDescent="0.25">
      <c r="A828" t="s">
        <v>88</v>
      </c>
      <c r="B828">
        <v>1631.87</v>
      </c>
      <c r="C828">
        <v>835.096</v>
      </c>
      <c r="D828">
        <v>806.55</v>
      </c>
      <c r="E828">
        <v>207.59700000000001</v>
      </c>
      <c r="F828">
        <v>0</v>
      </c>
      <c r="G828">
        <v>1.23007E-3</v>
      </c>
      <c r="H828">
        <v>0.99926300000000001</v>
      </c>
      <c r="I828">
        <v>0</v>
      </c>
    </row>
    <row r="829" spans="1:9" x14ac:dyDescent="0.25">
      <c r="A829" t="s">
        <v>88</v>
      </c>
      <c r="B829">
        <v>2014.59</v>
      </c>
      <c r="C829">
        <v>829.83600000000001</v>
      </c>
      <c r="D829">
        <v>806.71299999999997</v>
      </c>
      <c r="E829">
        <v>207.642</v>
      </c>
      <c r="F829">
        <v>0</v>
      </c>
      <c r="G829">
        <v>1.2300799999999999E-3</v>
      </c>
      <c r="H829">
        <v>0.99961599999999995</v>
      </c>
      <c r="I829">
        <v>0</v>
      </c>
    </row>
    <row r="830" spans="1:9" x14ac:dyDescent="0.25">
      <c r="A830" t="s">
        <v>88</v>
      </c>
      <c r="B830">
        <v>832.26300000000003</v>
      </c>
      <c r="C830">
        <v>828.70799999999997</v>
      </c>
      <c r="D830">
        <v>806.60799999999995</v>
      </c>
      <c r="E830">
        <v>207.62799999999999</v>
      </c>
      <c r="F830">
        <v>0</v>
      </c>
      <c r="G830">
        <v>1.2300499999999999E-3</v>
      </c>
      <c r="H830">
        <v>0.99849299999999996</v>
      </c>
      <c r="I830">
        <v>0</v>
      </c>
    </row>
    <row r="831" spans="1:9" x14ac:dyDescent="0.25">
      <c r="A831" t="s">
        <v>88</v>
      </c>
      <c r="B831">
        <v>838.68399999999997</v>
      </c>
      <c r="C831">
        <v>835.46400000000006</v>
      </c>
      <c r="D831">
        <v>806.74699999999996</v>
      </c>
      <c r="E831">
        <v>207.62100000000001</v>
      </c>
      <c r="F831">
        <v>0</v>
      </c>
      <c r="G831">
        <v>1.2300600000000001E-3</v>
      </c>
      <c r="H831">
        <v>0.99998200000000004</v>
      </c>
      <c r="I831">
        <v>0</v>
      </c>
    </row>
    <row r="832" spans="1:9" x14ac:dyDescent="0.25">
      <c r="A832" t="s">
        <v>88</v>
      </c>
      <c r="B832">
        <v>832.88199999999995</v>
      </c>
      <c r="C832">
        <v>829.68200000000002</v>
      </c>
      <c r="D832">
        <v>806.70899999999995</v>
      </c>
      <c r="E832">
        <v>207.63900000000001</v>
      </c>
      <c r="F832">
        <v>0</v>
      </c>
      <c r="G832">
        <v>1.2300499999999999E-3</v>
      </c>
      <c r="H832">
        <v>0.99847200000000003</v>
      </c>
      <c r="I832">
        <v>0</v>
      </c>
    </row>
    <row r="833" spans="1:25" x14ac:dyDescent="0.25">
      <c r="A833" t="s">
        <v>88</v>
      </c>
      <c r="B833">
        <v>839.00099999999998</v>
      </c>
      <c r="C833">
        <v>836.07600000000002</v>
      </c>
      <c r="D833">
        <v>806.63300000000004</v>
      </c>
      <c r="E833">
        <v>207.63200000000001</v>
      </c>
      <c r="F833">
        <v>0</v>
      </c>
      <c r="G833">
        <v>1.2300499999999999E-3</v>
      </c>
      <c r="H833">
        <v>0.99900299999999997</v>
      </c>
      <c r="I833">
        <v>0</v>
      </c>
    </row>
    <row r="834" spans="1:25" x14ac:dyDescent="0.25">
      <c r="A834" t="s">
        <v>88</v>
      </c>
      <c r="B834">
        <v>832.50300000000004</v>
      </c>
      <c r="C834">
        <v>829.59</v>
      </c>
      <c r="D834">
        <v>806.67600000000004</v>
      </c>
      <c r="E834">
        <v>207.619</v>
      </c>
      <c r="F834">
        <v>0</v>
      </c>
      <c r="G834">
        <v>1.23007E-3</v>
      </c>
      <c r="H834">
        <v>0.99928700000000004</v>
      </c>
      <c r="I834">
        <v>0</v>
      </c>
    </row>
    <row r="835" spans="1:25" x14ac:dyDescent="0.25">
      <c r="A835" t="s">
        <v>88</v>
      </c>
      <c r="B835">
        <v>844.37900000000002</v>
      </c>
      <c r="C835">
        <v>841.46100000000001</v>
      </c>
      <c r="D835">
        <v>806.72400000000005</v>
      </c>
      <c r="E835">
        <v>207.62</v>
      </c>
      <c r="F835">
        <v>0</v>
      </c>
      <c r="G835">
        <v>1.2300499999999999E-3</v>
      </c>
      <c r="H835">
        <v>0.99531700000000001</v>
      </c>
      <c r="I835">
        <v>0</v>
      </c>
    </row>
    <row r="836" spans="1:25" x14ac:dyDescent="0.25">
      <c r="A836" t="s">
        <v>88</v>
      </c>
      <c r="B836">
        <v>832.43899999999996</v>
      </c>
      <c r="C836">
        <v>829.52</v>
      </c>
      <c r="D836">
        <v>806.66</v>
      </c>
      <c r="E836">
        <v>207.624</v>
      </c>
      <c r="F836">
        <v>0</v>
      </c>
      <c r="G836">
        <v>1.23007E-3</v>
      </c>
      <c r="H836">
        <v>0.99647600000000003</v>
      </c>
      <c r="I836">
        <v>0</v>
      </c>
    </row>
    <row r="837" spans="1:25" x14ac:dyDescent="0.25">
      <c r="A837" t="s">
        <v>88</v>
      </c>
      <c r="B837">
        <v>831.53300000000002</v>
      </c>
      <c r="C837">
        <v>828.63300000000004</v>
      </c>
      <c r="D837">
        <v>806.52700000000004</v>
      </c>
      <c r="E837">
        <v>207.61600000000001</v>
      </c>
      <c r="F837">
        <v>0</v>
      </c>
      <c r="G837">
        <v>1.2300499999999999E-3</v>
      </c>
      <c r="H837">
        <v>0.99961800000000001</v>
      </c>
      <c r="I837">
        <v>0</v>
      </c>
    </row>
    <row r="838" spans="1:25" x14ac:dyDescent="0.25">
      <c r="A838" t="s">
        <v>88</v>
      </c>
      <c r="B838">
        <v>1397.4</v>
      </c>
      <c r="C838">
        <v>829.45899999999995</v>
      </c>
      <c r="D838">
        <v>806.54100000000005</v>
      </c>
      <c r="E838">
        <v>207.601</v>
      </c>
      <c r="F838">
        <v>0</v>
      </c>
      <c r="G838">
        <v>1.2300600000000001E-3</v>
      </c>
      <c r="H838">
        <v>0.999637</v>
      </c>
      <c r="I838">
        <v>0</v>
      </c>
    </row>
    <row r="839" spans="1:25" x14ac:dyDescent="0.25">
      <c r="A839" t="s">
        <v>88</v>
      </c>
      <c r="B839">
        <v>1171.96</v>
      </c>
      <c r="C839">
        <v>829.53300000000002</v>
      </c>
      <c r="D839">
        <v>807.23400000000004</v>
      </c>
      <c r="E839">
        <v>207.626</v>
      </c>
      <c r="F839">
        <v>0</v>
      </c>
      <c r="G839">
        <v>1.2300600000000001E-3</v>
      </c>
      <c r="H839">
        <v>0.99925900000000001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843.9</v>
      </c>
      <c r="C840">
        <v>836.04300000000001</v>
      </c>
      <c r="D840">
        <v>806.572</v>
      </c>
      <c r="E840">
        <v>207.62</v>
      </c>
      <c r="F840">
        <v>0</v>
      </c>
      <c r="G840">
        <v>1.2300499999999999E-3</v>
      </c>
      <c r="H840">
        <v>0.99965700000000002</v>
      </c>
      <c r="I840">
        <v>0</v>
      </c>
      <c r="R840">
        <f>AVERAGE(B791:B840)</f>
        <v>977.23473999999999</v>
      </c>
      <c r="S840">
        <f>AVERAGE(C791:C840)</f>
        <v>831.52739999999994</v>
      </c>
      <c r="U840">
        <f>_xlfn.VAR.P(B791:B840)</f>
        <v>97799.129251192469</v>
      </c>
      <c r="V840">
        <f>_xlfn.VAR.P(C791:C840)</f>
        <v>14.874085320000042</v>
      </c>
      <c r="X840">
        <f>1.96*SQRT(U840)/50</f>
        <v>12.258958111216156</v>
      </c>
      <c r="Y840">
        <f>1.96*SQRT(V840)/50</f>
        <v>0.15118238808182938</v>
      </c>
    </row>
    <row r="841" spans="1:25" x14ac:dyDescent="0.25">
      <c r="A841" t="s">
        <v>88</v>
      </c>
      <c r="B841">
        <v>48864.153487000003</v>
      </c>
      <c r="C841" t="s">
        <v>36</v>
      </c>
    </row>
    <row r="842" spans="1:25" x14ac:dyDescent="0.25">
      <c r="A842" t="s">
        <v>106</v>
      </c>
      <c r="B842">
        <v>913.34500000000003</v>
      </c>
      <c r="C842">
        <v>885.93299999999999</v>
      </c>
      <c r="D842">
        <v>864.125</v>
      </c>
      <c r="E842">
        <v>208.172</v>
      </c>
      <c r="F842">
        <v>0</v>
      </c>
      <c r="G842">
        <v>1.2300499999999999E-3</v>
      </c>
      <c r="H842">
        <v>0.99857899999999999</v>
      </c>
      <c r="I842">
        <v>0</v>
      </c>
    </row>
    <row r="843" spans="1:25" x14ac:dyDescent="0.25">
      <c r="A843" t="s">
        <v>106</v>
      </c>
      <c r="B843">
        <v>896.40300000000002</v>
      </c>
      <c r="C843">
        <v>892.26700000000005</v>
      </c>
      <c r="D843">
        <v>864.245</v>
      </c>
      <c r="E843">
        <v>208.154</v>
      </c>
      <c r="F843">
        <v>0</v>
      </c>
      <c r="G843">
        <v>1.2300600000000001E-3</v>
      </c>
      <c r="H843">
        <v>0.99997599999999998</v>
      </c>
      <c r="I843">
        <v>0</v>
      </c>
    </row>
    <row r="844" spans="1:25" x14ac:dyDescent="0.25">
      <c r="A844" t="s">
        <v>106</v>
      </c>
      <c r="B844">
        <v>892.93100000000004</v>
      </c>
      <c r="C844">
        <v>888.41399999999999</v>
      </c>
      <c r="D844">
        <v>865.29600000000005</v>
      </c>
      <c r="E844">
        <v>208.494</v>
      </c>
      <c r="F844">
        <v>0</v>
      </c>
      <c r="G844">
        <v>1.2300499999999999E-3</v>
      </c>
      <c r="H844">
        <v>0.99889700000000003</v>
      </c>
      <c r="I844">
        <v>0</v>
      </c>
    </row>
    <row r="845" spans="1:25" x14ac:dyDescent="0.25">
      <c r="A845" t="s">
        <v>106</v>
      </c>
      <c r="B845">
        <v>897.90499999999997</v>
      </c>
      <c r="C845">
        <v>893.37</v>
      </c>
      <c r="D845">
        <v>864.32</v>
      </c>
      <c r="E845">
        <v>208.126</v>
      </c>
      <c r="F845">
        <v>0</v>
      </c>
      <c r="G845">
        <v>1.2300499999999999E-3</v>
      </c>
      <c r="H845">
        <v>0.99848300000000001</v>
      </c>
      <c r="I845">
        <v>0</v>
      </c>
    </row>
    <row r="846" spans="1:25" x14ac:dyDescent="0.25">
      <c r="A846" t="s">
        <v>106</v>
      </c>
      <c r="B846">
        <v>892.54300000000001</v>
      </c>
      <c r="C846">
        <v>888.06799999999998</v>
      </c>
      <c r="D846">
        <v>865.35299999999995</v>
      </c>
      <c r="E846">
        <v>208.51599999999999</v>
      </c>
      <c r="F846">
        <v>0</v>
      </c>
      <c r="G846">
        <v>1.2300799999999999E-3</v>
      </c>
      <c r="H846">
        <v>0.99980400000000003</v>
      </c>
      <c r="I846">
        <v>0</v>
      </c>
    </row>
    <row r="847" spans="1:25" x14ac:dyDescent="0.25">
      <c r="A847" t="s">
        <v>106</v>
      </c>
      <c r="B847">
        <v>901.56</v>
      </c>
      <c r="C847">
        <v>897.06399999999996</v>
      </c>
      <c r="D847">
        <v>864.09</v>
      </c>
      <c r="E847">
        <v>208.13800000000001</v>
      </c>
      <c r="F847">
        <v>0</v>
      </c>
      <c r="G847">
        <v>1.2300499999999999E-3</v>
      </c>
      <c r="H847">
        <v>0.99934000000000001</v>
      </c>
      <c r="I847">
        <v>0</v>
      </c>
    </row>
    <row r="848" spans="1:25" x14ac:dyDescent="0.25">
      <c r="A848" t="s">
        <v>106</v>
      </c>
      <c r="B848">
        <v>892.01499999999999</v>
      </c>
      <c r="C848">
        <v>887.53599999999994</v>
      </c>
      <c r="D848">
        <v>865.26400000000001</v>
      </c>
      <c r="E848">
        <v>208.5</v>
      </c>
      <c r="F848">
        <v>0</v>
      </c>
      <c r="G848">
        <v>1.2300600000000001E-3</v>
      </c>
      <c r="H848">
        <v>0.99760800000000005</v>
      </c>
      <c r="I848">
        <v>0</v>
      </c>
    </row>
    <row r="849" spans="1:9" x14ac:dyDescent="0.25">
      <c r="A849" t="s">
        <v>106</v>
      </c>
      <c r="B849">
        <v>2912.02</v>
      </c>
      <c r="C849">
        <v>886.51700000000005</v>
      </c>
      <c r="D849">
        <v>864.25599999999997</v>
      </c>
      <c r="E849">
        <v>208.15100000000001</v>
      </c>
      <c r="F849">
        <v>0</v>
      </c>
      <c r="G849">
        <v>1.23014E-3</v>
      </c>
      <c r="H849">
        <v>0.99945300000000004</v>
      </c>
      <c r="I849">
        <v>0</v>
      </c>
    </row>
    <row r="850" spans="1:9" x14ac:dyDescent="0.25">
      <c r="A850" t="s">
        <v>106</v>
      </c>
      <c r="B850">
        <v>894.49900000000002</v>
      </c>
      <c r="C850">
        <v>886.48500000000001</v>
      </c>
      <c r="D850">
        <v>864.23299999999995</v>
      </c>
      <c r="E850">
        <v>208.178</v>
      </c>
      <c r="F850">
        <v>0</v>
      </c>
      <c r="G850">
        <v>1.2300499999999999E-3</v>
      </c>
      <c r="H850">
        <v>0.99978999999999996</v>
      </c>
      <c r="I850">
        <v>0</v>
      </c>
    </row>
    <row r="851" spans="1:9" x14ac:dyDescent="0.25">
      <c r="A851" t="s">
        <v>106</v>
      </c>
      <c r="B851">
        <v>904.09199999999998</v>
      </c>
      <c r="C851">
        <v>893.01300000000003</v>
      </c>
      <c r="D851">
        <v>865.25900000000001</v>
      </c>
      <c r="E851">
        <v>208.501</v>
      </c>
      <c r="F851">
        <v>0</v>
      </c>
      <c r="G851">
        <v>1.2300499999999999E-3</v>
      </c>
      <c r="H851">
        <v>0.99838400000000005</v>
      </c>
      <c r="I851">
        <v>0</v>
      </c>
    </row>
    <row r="852" spans="1:9" x14ac:dyDescent="0.25">
      <c r="A852" t="s">
        <v>106</v>
      </c>
      <c r="B852">
        <v>890.77300000000002</v>
      </c>
      <c r="C852">
        <v>886.36699999999996</v>
      </c>
      <c r="D852">
        <v>864.16800000000001</v>
      </c>
      <c r="E852">
        <v>208.14699999999999</v>
      </c>
      <c r="F852">
        <v>0</v>
      </c>
      <c r="G852">
        <v>1.2301199999999999E-3</v>
      </c>
      <c r="H852">
        <v>0.99880199999999997</v>
      </c>
      <c r="I852">
        <v>0</v>
      </c>
    </row>
    <row r="853" spans="1:9" x14ac:dyDescent="0.25">
      <c r="A853" t="s">
        <v>106</v>
      </c>
      <c r="B853">
        <v>897.60799999999995</v>
      </c>
      <c r="C853">
        <v>893.14</v>
      </c>
      <c r="D853">
        <v>865.221</v>
      </c>
      <c r="E853">
        <v>208.494</v>
      </c>
      <c r="F853">
        <v>0</v>
      </c>
      <c r="G853">
        <v>1.2300900000000001E-3</v>
      </c>
      <c r="H853">
        <v>0.99985900000000005</v>
      </c>
      <c r="I853">
        <v>0</v>
      </c>
    </row>
    <row r="854" spans="1:9" x14ac:dyDescent="0.25">
      <c r="A854" t="s">
        <v>106</v>
      </c>
      <c r="B854">
        <v>890.56399999999996</v>
      </c>
      <c r="C854">
        <v>886.11500000000001</v>
      </c>
      <c r="D854">
        <v>864.03499999999997</v>
      </c>
      <c r="E854">
        <v>208.14699999999999</v>
      </c>
      <c r="F854">
        <v>0</v>
      </c>
      <c r="G854">
        <v>1.2300499999999999E-3</v>
      </c>
      <c r="H854">
        <v>0.99844100000000002</v>
      </c>
      <c r="I854">
        <v>0</v>
      </c>
    </row>
    <row r="855" spans="1:9" x14ac:dyDescent="0.25">
      <c r="A855" t="s">
        <v>106</v>
      </c>
      <c r="B855">
        <v>898.13400000000001</v>
      </c>
      <c r="C855">
        <v>893.678</v>
      </c>
      <c r="D855">
        <v>865.27599999999995</v>
      </c>
      <c r="E855">
        <v>208.50700000000001</v>
      </c>
      <c r="F855">
        <v>0</v>
      </c>
      <c r="G855">
        <v>1.2300799999999999E-3</v>
      </c>
      <c r="H855">
        <v>0.99961299999999997</v>
      </c>
      <c r="I855">
        <v>0</v>
      </c>
    </row>
    <row r="856" spans="1:9" x14ac:dyDescent="0.25">
      <c r="A856" t="s">
        <v>106</v>
      </c>
      <c r="B856">
        <v>890.43799999999999</v>
      </c>
      <c r="C856">
        <v>886.00800000000004</v>
      </c>
      <c r="D856">
        <v>864.06700000000001</v>
      </c>
      <c r="E856">
        <v>208.16399999999999</v>
      </c>
      <c r="F856">
        <v>0</v>
      </c>
      <c r="G856">
        <v>1.23014E-3</v>
      </c>
      <c r="H856">
        <v>0.99833099999999997</v>
      </c>
      <c r="I856">
        <v>0</v>
      </c>
    </row>
    <row r="857" spans="1:9" x14ac:dyDescent="0.25">
      <c r="A857" t="s">
        <v>106</v>
      </c>
      <c r="B857">
        <v>902.26400000000001</v>
      </c>
      <c r="C857">
        <v>897.82600000000002</v>
      </c>
      <c r="D857">
        <v>865.31899999999996</v>
      </c>
      <c r="E857">
        <v>208.53399999999999</v>
      </c>
      <c r="F857">
        <v>0</v>
      </c>
      <c r="G857">
        <v>1.2300600000000001E-3</v>
      </c>
      <c r="H857">
        <v>0.998969</v>
      </c>
      <c r="I857">
        <v>0</v>
      </c>
    </row>
    <row r="858" spans="1:9" x14ac:dyDescent="0.25">
      <c r="A858" t="s">
        <v>106</v>
      </c>
      <c r="B858">
        <v>2085.83</v>
      </c>
      <c r="C858">
        <v>885.45</v>
      </c>
      <c r="D858">
        <v>864.02</v>
      </c>
      <c r="E858">
        <v>208.15199999999999</v>
      </c>
      <c r="F858">
        <v>0</v>
      </c>
      <c r="G858">
        <v>1.2300499999999999E-3</v>
      </c>
      <c r="H858">
        <v>0.99913200000000002</v>
      </c>
      <c r="I858">
        <v>0</v>
      </c>
    </row>
    <row r="859" spans="1:9" x14ac:dyDescent="0.25">
      <c r="A859" t="s">
        <v>106</v>
      </c>
      <c r="B859">
        <v>1775.92</v>
      </c>
      <c r="C859">
        <v>888.68</v>
      </c>
      <c r="D859">
        <v>864.298</v>
      </c>
      <c r="E859">
        <v>208.17</v>
      </c>
      <c r="F859">
        <v>0</v>
      </c>
      <c r="G859">
        <v>1.2300499999999999E-3</v>
      </c>
      <c r="H859">
        <v>0.99863299999999999</v>
      </c>
      <c r="I859">
        <v>0</v>
      </c>
    </row>
    <row r="860" spans="1:9" x14ac:dyDescent="0.25">
      <c r="A860" t="s">
        <v>106</v>
      </c>
      <c r="B860">
        <v>1156.1300000000001</v>
      </c>
      <c r="C860">
        <v>893.755</v>
      </c>
      <c r="D860">
        <v>864.08799999999997</v>
      </c>
      <c r="E860">
        <v>208.15799999999999</v>
      </c>
      <c r="F860">
        <v>0</v>
      </c>
      <c r="G860">
        <v>1.2300600000000001E-3</v>
      </c>
      <c r="H860">
        <v>0.99872700000000003</v>
      </c>
      <c r="I860">
        <v>0</v>
      </c>
    </row>
    <row r="861" spans="1:9" x14ac:dyDescent="0.25">
      <c r="A861" t="s">
        <v>106</v>
      </c>
      <c r="B861">
        <v>892.84699999999998</v>
      </c>
      <c r="C861">
        <v>888.37300000000005</v>
      </c>
      <c r="D861">
        <v>865.27099999999996</v>
      </c>
      <c r="E861">
        <v>208.46199999999999</v>
      </c>
      <c r="F861">
        <v>0</v>
      </c>
      <c r="G861">
        <v>1.2300499999999999E-3</v>
      </c>
      <c r="H861">
        <v>0.99968599999999996</v>
      </c>
      <c r="I861">
        <v>0</v>
      </c>
    </row>
    <row r="862" spans="1:9" x14ac:dyDescent="0.25">
      <c r="A862" t="s">
        <v>106</v>
      </c>
      <c r="B862">
        <v>895.73800000000006</v>
      </c>
      <c r="C862">
        <v>891.25400000000002</v>
      </c>
      <c r="D862">
        <v>864.08500000000004</v>
      </c>
      <c r="E862">
        <v>208.136</v>
      </c>
      <c r="F862">
        <v>0</v>
      </c>
      <c r="G862">
        <v>1.2300499999999999E-3</v>
      </c>
      <c r="H862">
        <v>0.99913799999999997</v>
      </c>
      <c r="I862">
        <v>0</v>
      </c>
    </row>
    <row r="863" spans="1:9" x14ac:dyDescent="0.25">
      <c r="A863" t="s">
        <v>106</v>
      </c>
      <c r="B863">
        <v>892.12</v>
      </c>
      <c r="C863">
        <v>887.63400000000001</v>
      </c>
      <c r="D863">
        <v>865.34400000000005</v>
      </c>
      <c r="E863">
        <v>208.51</v>
      </c>
      <c r="F863">
        <v>0</v>
      </c>
      <c r="G863">
        <v>1.2300600000000001E-3</v>
      </c>
      <c r="H863">
        <v>0.99994899999999998</v>
      </c>
      <c r="I863">
        <v>0</v>
      </c>
    </row>
    <row r="864" spans="1:9" x14ac:dyDescent="0.25">
      <c r="A864" t="s">
        <v>106</v>
      </c>
      <c r="B864">
        <v>891.01900000000001</v>
      </c>
      <c r="C864">
        <v>886.53700000000003</v>
      </c>
      <c r="D864">
        <v>864.30899999999997</v>
      </c>
      <c r="E864">
        <v>208.16800000000001</v>
      </c>
      <c r="F864">
        <v>0</v>
      </c>
      <c r="G864">
        <v>1.2300499999999999E-3</v>
      </c>
      <c r="H864">
        <v>0.99982099999999996</v>
      </c>
      <c r="I864">
        <v>0</v>
      </c>
    </row>
    <row r="865" spans="1:9" x14ac:dyDescent="0.25">
      <c r="A865" t="s">
        <v>106</v>
      </c>
      <c r="B865">
        <v>898.10900000000004</v>
      </c>
      <c r="C865">
        <v>893.60799999999995</v>
      </c>
      <c r="D865">
        <v>865.18399999999997</v>
      </c>
      <c r="E865">
        <v>208.48599999999999</v>
      </c>
      <c r="F865">
        <v>0</v>
      </c>
      <c r="G865">
        <v>1.2300499999999999E-3</v>
      </c>
      <c r="H865">
        <v>0.99917500000000004</v>
      </c>
      <c r="I865">
        <v>0</v>
      </c>
    </row>
    <row r="866" spans="1:9" x14ac:dyDescent="0.25">
      <c r="A866" t="s">
        <v>106</v>
      </c>
      <c r="B866">
        <v>890.83299999999997</v>
      </c>
      <c r="C866">
        <v>886.35400000000004</v>
      </c>
      <c r="D866">
        <v>864.14599999999996</v>
      </c>
      <c r="E866">
        <v>208.16499999999999</v>
      </c>
      <c r="F866">
        <v>0</v>
      </c>
      <c r="G866">
        <v>1.2300499999999999E-3</v>
      </c>
      <c r="H866">
        <v>0.998722</v>
      </c>
      <c r="I866">
        <v>0</v>
      </c>
    </row>
    <row r="867" spans="1:9" x14ac:dyDescent="0.25">
      <c r="A867" t="s">
        <v>106</v>
      </c>
      <c r="B867">
        <v>1816.93</v>
      </c>
      <c r="C867">
        <v>899.51400000000001</v>
      </c>
      <c r="D867">
        <v>865.23299999999995</v>
      </c>
      <c r="E867">
        <v>208.48400000000001</v>
      </c>
      <c r="F867">
        <v>0</v>
      </c>
      <c r="G867">
        <v>1.23007E-3</v>
      </c>
      <c r="H867">
        <v>0.999166</v>
      </c>
      <c r="I867">
        <v>0</v>
      </c>
    </row>
    <row r="868" spans="1:9" x14ac:dyDescent="0.25">
      <c r="A868" t="s">
        <v>106</v>
      </c>
      <c r="B868">
        <v>1493.83</v>
      </c>
      <c r="C868">
        <v>886.93299999999999</v>
      </c>
      <c r="D868">
        <v>864.26099999999997</v>
      </c>
      <c r="E868">
        <v>208.15700000000001</v>
      </c>
      <c r="F868">
        <v>0</v>
      </c>
      <c r="G868">
        <v>1.2300499999999999E-3</v>
      </c>
      <c r="H868">
        <v>0.99886200000000003</v>
      </c>
      <c r="I868">
        <v>0</v>
      </c>
    </row>
    <row r="869" spans="1:9" x14ac:dyDescent="0.25">
      <c r="A869" t="s">
        <v>106</v>
      </c>
      <c r="B869">
        <v>892.66300000000001</v>
      </c>
      <c r="C869">
        <v>888.19</v>
      </c>
      <c r="D869">
        <v>865.16800000000001</v>
      </c>
      <c r="E869">
        <v>208.50399999999999</v>
      </c>
      <c r="F869">
        <v>0</v>
      </c>
      <c r="G869">
        <v>1.2300499999999999E-3</v>
      </c>
      <c r="H869">
        <v>0.99946900000000005</v>
      </c>
      <c r="I869">
        <v>0</v>
      </c>
    </row>
    <row r="870" spans="1:9" x14ac:dyDescent="0.25">
      <c r="A870" t="s">
        <v>106</v>
      </c>
      <c r="B870">
        <v>890.96</v>
      </c>
      <c r="C870">
        <v>886.49199999999996</v>
      </c>
      <c r="D870">
        <v>864.20299999999997</v>
      </c>
      <c r="E870">
        <v>208.119</v>
      </c>
      <c r="F870">
        <v>0</v>
      </c>
      <c r="G870">
        <v>1.2300499999999999E-3</v>
      </c>
      <c r="H870">
        <v>0.99893100000000001</v>
      </c>
      <c r="I870">
        <v>0</v>
      </c>
    </row>
    <row r="871" spans="1:9" x14ac:dyDescent="0.25">
      <c r="A871" t="s">
        <v>106</v>
      </c>
      <c r="B871">
        <v>898.43499999999995</v>
      </c>
      <c r="C871">
        <v>893.87900000000002</v>
      </c>
      <c r="D871">
        <v>865.17899999999997</v>
      </c>
      <c r="E871">
        <v>208.47200000000001</v>
      </c>
      <c r="F871">
        <v>0</v>
      </c>
      <c r="G871">
        <v>1.23007E-3</v>
      </c>
      <c r="H871">
        <v>0.99775400000000003</v>
      </c>
      <c r="I871">
        <v>0</v>
      </c>
    </row>
    <row r="872" spans="1:9" x14ac:dyDescent="0.25">
      <c r="A872" t="s">
        <v>106</v>
      </c>
      <c r="B872">
        <v>890.77099999999996</v>
      </c>
      <c r="C872">
        <v>886.346</v>
      </c>
      <c r="D872">
        <v>864.08900000000006</v>
      </c>
      <c r="E872">
        <v>208.15100000000001</v>
      </c>
      <c r="F872">
        <v>0</v>
      </c>
      <c r="G872">
        <v>1.2300499999999999E-3</v>
      </c>
      <c r="H872">
        <v>0.99917400000000001</v>
      </c>
      <c r="I872">
        <v>0</v>
      </c>
    </row>
    <row r="873" spans="1:9" x14ac:dyDescent="0.25">
      <c r="A873" t="s">
        <v>106</v>
      </c>
      <c r="B873">
        <v>897.23099999999999</v>
      </c>
      <c r="C873">
        <v>892.76700000000005</v>
      </c>
      <c r="D873">
        <v>865.28</v>
      </c>
      <c r="E873">
        <v>208.48099999999999</v>
      </c>
      <c r="F873">
        <v>0</v>
      </c>
      <c r="G873">
        <v>1.23007E-3</v>
      </c>
      <c r="H873">
        <v>0.99933000000000005</v>
      </c>
      <c r="I873">
        <v>0</v>
      </c>
    </row>
    <row r="874" spans="1:9" x14ac:dyDescent="0.25">
      <c r="A874" t="s">
        <v>106</v>
      </c>
      <c r="B874">
        <v>890.87800000000004</v>
      </c>
      <c r="C874">
        <v>886.42100000000005</v>
      </c>
      <c r="D874">
        <v>864.22199999999998</v>
      </c>
      <c r="E874">
        <v>208.167</v>
      </c>
      <c r="F874">
        <v>0</v>
      </c>
      <c r="G874">
        <v>1.2300600000000001E-3</v>
      </c>
      <c r="H874">
        <v>0.99955799999999995</v>
      </c>
      <c r="I874">
        <v>0</v>
      </c>
    </row>
    <row r="875" spans="1:9" x14ac:dyDescent="0.25">
      <c r="A875" t="s">
        <v>106</v>
      </c>
      <c r="B875">
        <v>897.65200000000004</v>
      </c>
      <c r="C875">
        <v>893.21799999999996</v>
      </c>
      <c r="D875">
        <v>865.14200000000005</v>
      </c>
      <c r="E875">
        <v>208.47200000000001</v>
      </c>
      <c r="F875">
        <v>0</v>
      </c>
      <c r="G875">
        <v>1.2300499999999999E-3</v>
      </c>
      <c r="H875">
        <v>0.99968100000000004</v>
      </c>
      <c r="I875">
        <v>0</v>
      </c>
    </row>
    <row r="876" spans="1:9" x14ac:dyDescent="0.25">
      <c r="A876" t="s">
        <v>106</v>
      </c>
      <c r="B876">
        <v>2198.96</v>
      </c>
      <c r="C876">
        <v>885.61400000000003</v>
      </c>
      <c r="D876">
        <v>864.01099999999997</v>
      </c>
      <c r="E876">
        <v>208.14599999999999</v>
      </c>
      <c r="F876">
        <v>0</v>
      </c>
      <c r="G876">
        <v>1.2301E-3</v>
      </c>
      <c r="H876">
        <v>0.99861100000000003</v>
      </c>
      <c r="I876">
        <v>0</v>
      </c>
    </row>
    <row r="877" spans="1:9" x14ac:dyDescent="0.25">
      <c r="A877" t="s">
        <v>106</v>
      </c>
      <c r="B877">
        <v>1835.77</v>
      </c>
      <c r="C877">
        <v>898.15200000000004</v>
      </c>
      <c r="D877">
        <v>864.30499999999995</v>
      </c>
      <c r="E877">
        <v>208.16800000000001</v>
      </c>
      <c r="F877">
        <v>0</v>
      </c>
      <c r="G877">
        <v>1.2300499999999999E-3</v>
      </c>
      <c r="H877">
        <v>0.99908600000000003</v>
      </c>
      <c r="I877">
        <v>0</v>
      </c>
    </row>
    <row r="878" spans="1:9" x14ac:dyDescent="0.25">
      <c r="A878" t="s">
        <v>106</v>
      </c>
      <c r="B878">
        <v>1150.83</v>
      </c>
      <c r="C878">
        <v>887.83100000000002</v>
      </c>
      <c r="D878">
        <v>864.33600000000001</v>
      </c>
      <c r="E878">
        <v>208.126</v>
      </c>
      <c r="F878">
        <v>0</v>
      </c>
      <c r="G878">
        <v>1.2300600000000001E-3</v>
      </c>
      <c r="H878">
        <v>0.99943099999999996</v>
      </c>
      <c r="I878">
        <v>0</v>
      </c>
    </row>
    <row r="879" spans="1:9" x14ac:dyDescent="0.25">
      <c r="A879" t="s">
        <v>106</v>
      </c>
      <c r="B879">
        <v>896.33699999999999</v>
      </c>
      <c r="C879">
        <v>891.81500000000005</v>
      </c>
      <c r="D879">
        <v>865.66200000000003</v>
      </c>
      <c r="E879">
        <v>208.48</v>
      </c>
      <c r="F879">
        <v>0</v>
      </c>
      <c r="G879">
        <v>1.2300499999999999E-3</v>
      </c>
      <c r="H879">
        <v>0.99987599999999999</v>
      </c>
      <c r="I879">
        <v>0</v>
      </c>
    </row>
    <row r="880" spans="1:9" x14ac:dyDescent="0.25">
      <c r="A880" t="s">
        <v>106</v>
      </c>
      <c r="B880">
        <v>893.35799999999995</v>
      </c>
      <c r="C880">
        <v>888.88</v>
      </c>
      <c r="D880">
        <v>864.72799999999995</v>
      </c>
      <c r="E880">
        <v>208.16900000000001</v>
      </c>
      <c r="F880">
        <v>0</v>
      </c>
      <c r="G880">
        <v>1.23007E-3</v>
      </c>
      <c r="H880">
        <v>0.99882000000000004</v>
      </c>
      <c r="I880">
        <v>0</v>
      </c>
    </row>
    <row r="881" spans="1:25" x14ac:dyDescent="0.25">
      <c r="A881" t="s">
        <v>106</v>
      </c>
      <c r="B881">
        <v>899.47900000000004</v>
      </c>
      <c r="C881">
        <v>894.88400000000001</v>
      </c>
      <c r="D881">
        <v>865.70399999999995</v>
      </c>
      <c r="E881">
        <v>208.52799999999999</v>
      </c>
      <c r="F881">
        <v>0</v>
      </c>
      <c r="G881">
        <v>1.2300499999999999E-3</v>
      </c>
      <c r="H881">
        <v>0.99918099999999999</v>
      </c>
      <c r="I881">
        <v>0</v>
      </c>
    </row>
    <row r="882" spans="1:25" x14ac:dyDescent="0.25">
      <c r="A882" t="s">
        <v>106</v>
      </c>
      <c r="B882">
        <v>892.08199999999999</v>
      </c>
      <c r="C882">
        <v>887.63</v>
      </c>
      <c r="D882">
        <v>864.58299999999997</v>
      </c>
      <c r="E882">
        <v>208.18600000000001</v>
      </c>
      <c r="F882">
        <v>0</v>
      </c>
      <c r="G882">
        <v>1.2300499999999999E-3</v>
      </c>
      <c r="H882">
        <v>0.999838</v>
      </c>
      <c r="I882">
        <v>0</v>
      </c>
    </row>
    <row r="883" spans="1:25" x14ac:dyDescent="0.25">
      <c r="A883" t="s">
        <v>106</v>
      </c>
      <c r="B883">
        <v>898.22299999999996</v>
      </c>
      <c r="C883">
        <v>893.72299999999996</v>
      </c>
      <c r="D883">
        <v>865.66</v>
      </c>
      <c r="E883">
        <v>208.494</v>
      </c>
      <c r="F883">
        <v>0</v>
      </c>
      <c r="G883">
        <v>1.2300499999999999E-3</v>
      </c>
      <c r="H883">
        <v>0.99946599999999997</v>
      </c>
      <c r="I883">
        <v>0</v>
      </c>
    </row>
    <row r="884" spans="1:25" x14ac:dyDescent="0.25">
      <c r="A884" t="s">
        <v>106</v>
      </c>
      <c r="B884">
        <v>891.92899999999997</v>
      </c>
      <c r="C884">
        <v>887.44399999999996</v>
      </c>
      <c r="D884">
        <v>864.38</v>
      </c>
      <c r="E884">
        <v>208.15299999999999</v>
      </c>
      <c r="F884">
        <v>0</v>
      </c>
      <c r="G884">
        <v>1.2300900000000001E-3</v>
      </c>
      <c r="H884">
        <v>0.99900100000000003</v>
      </c>
      <c r="I884">
        <v>0</v>
      </c>
    </row>
    <row r="885" spans="1:25" x14ac:dyDescent="0.25">
      <c r="A885" t="s">
        <v>106</v>
      </c>
      <c r="B885">
        <v>1606.59</v>
      </c>
      <c r="C885">
        <v>893.31299999999999</v>
      </c>
      <c r="D885">
        <v>865.41700000000003</v>
      </c>
      <c r="E885">
        <v>208.49199999999999</v>
      </c>
      <c r="F885">
        <v>0</v>
      </c>
      <c r="G885">
        <v>1.23007E-3</v>
      </c>
      <c r="H885">
        <v>0.99896099999999999</v>
      </c>
      <c r="I885">
        <v>0</v>
      </c>
    </row>
    <row r="886" spans="1:25" x14ac:dyDescent="0.25">
      <c r="A886" t="s">
        <v>106</v>
      </c>
      <c r="B886">
        <v>1930.51</v>
      </c>
      <c r="C886">
        <v>888.17700000000002</v>
      </c>
      <c r="D886">
        <v>864.57</v>
      </c>
      <c r="E886">
        <v>208.18</v>
      </c>
      <c r="F886">
        <v>0</v>
      </c>
      <c r="G886">
        <v>1.2300499999999999E-3</v>
      </c>
      <c r="H886">
        <v>0.998722</v>
      </c>
      <c r="I886">
        <v>0</v>
      </c>
    </row>
    <row r="887" spans="1:25" x14ac:dyDescent="0.25">
      <c r="A887" t="s">
        <v>106</v>
      </c>
      <c r="B887">
        <v>890.76900000000001</v>
      </c>
      <c r="C887">
        <v>887.11199999999997</v>
      </c>
      <c r="D887">
        <v>864.36199999999997</v>
      </c>
      <c r="E887">
        <v>208.16</v>
      </c>
      <c r="F887">
        <v>0</v>
      </c>
      <c r="G887">
        <v>1.2300499999999999E-3</v>
      </c>
      <c r="H887">
        <v>0.99942200000000003</v>
      </c>
      <c r="I887">
        <v>0</v>
      </c>
    </row>
    <row r="888" spans="1:25" x14ac:dyDescent="0.25">
      <c r="A888" t="s">
        <v>106</v>
      </c>
      <c r="B888">
        <v>892.80100000000004</v>
      </c>
      <c r="C888">
        <v>888.36</v>
      </c>
      <c r="D888">
        <v>865.524</v>
      </c>
      <c r="E888">
        <v>208.511</v>
      </c>
      <c r="F888">
        <v>0</v>
      </c>
      <c r="G888">
        <v>1.2300600000000001E-3</v>
      </c>
      <c r="H888">
        <v>0.99966100000000002</v>
      </c>
      <c r="I888">
        <v>0</v>
      </c>
    </row>
    <row r="889" spans="1:25" x14ac:dyDescent="0.25">
      <c r="A889" t="s">
        <v>106</v>
      </c>
      <c r="B889">
        <v>892.66300000000001</v>
      </c>
      <c r="C889">
        <v>888.20100000000002</v>
      </c>
      <c r="D889">
        <v>864.21199999999999</v>
      </c>
      <c r="E889">
        <v>208.15299999999999</v>
      </c>
      <c r="F889">
        <v>0</v>
      </c>
      <c r="G889">
        <v>1.2300499999999999E-3</v>
      </c>
      <c r="H889">
        <v>0.99979499999999999</v>
      </c>
      <c r="I889">
        <v>0</v>
      </c>
    </row>
    <row r="890" spans="1:25" x14ac:dyDescent="0.25">
      <c r="A890" t="s">
        <v>106</v>
      </c>
      <c r="B890">
        <v>892.32299999999998</v>
      </c>
      <c r="C890">
        <v>887.86199999999997</v>
      </c>
      <c r="D890">
        <v>865.36500000000001</v>
      </c>
      <c r="E890">
        <v>208.488</v>
      </c>
      <c r="F890">
        <v>0</v>
      </c>
      <c r="G890">
        <v>1.2300900000000001E-3</v>
      </c>
      <c r="H890">
        <v>0.99978400000000001</v>
      </c>
      <c r="I890">
        <v>0</v>
      </c>
    </row>
    <row r="891" spans="1:25" x14ac:dyDescent="0.25">
      <c r="A891" t="s">
        <v>106</v>
      </c>
      <c r="B891">
        <v>896.67200000000003</v>
      </c>
      <c r="C891">
        <v>892.14599999999996</v>
      </c>
      <c r="D891">
        <v>864.20799999999997</v>
      </c>
      <c r="E891">
        <v>208.16200000000001</v>
      </c>
      <c r="F891">
        <v>0</v>
      </c>
      <c r="G891">
        <v>1.2300499999999999E-3</v>
      </c>
      <c r="H891">
        <v>0.99964500000000001</v>
      </c>
      <c r="I891">
        <v>0</v>
      </c>
    </row>
    <row r="892" spans="1:25" x14ac:dyDescent="0.25">
      <c r="A892" t="s">
        <v>106</v>
      </c>
      <c r="B892">
        <v>892.024</v>
      </c>
      <c r="C892">
        <v>887.61199999999997</v>
      </c>
      <c r="D892">
        <v>865.42399999999998</v>
      </c>
      <c r="E892">
        <v>208.50299999999999</v>
      </c>
      <c r="F892">
        <v>0</v>
      </c>
      <c r="G892">
        <v>1.2300499999999999E-3</v>
      </c>
      <c r="H892">
        <v>0.99938499999999997</v>
      </c>
      <c r="I892">
        <v>0</v>
      </c>
    </row>
    <row r="893" spans="1:25" x14ac:dyDescent="0.25">
      <c r="A893" t="s">
        <v>106</v>
      </c>
      <c r="B893">
        <v>895.58199999999999</v>
      </c>
      <c r="C893">
        <v>891.13199999999995</v>
      </c>
      <c r="D893">
        <v>864.35599999999999</v>
      </c>
      <c r="E893">
        <v>208.155</v>
      </c>
      <c r="F893">
        <v>0</v>
      </c>
      <c r="G893">
        <v>1.2300499999999999E-3</v>
      </c>
      <c r="H893">
        <v>0.99956400000000001</v>
      </c>
      <c r="I893">
        <v>0</v>
      </c>
    </row>
    <row r="894" spans="1:25" x14ac:dyDescent="0.25">
      <c r="A894" t="s">
        <v>106</v>
      </c>
      <c r="B894">
        <v>2489.15</v>
      </c>
      <c r="C894">
        <v>887.57799999999997</v>
      </c>
      <c r="D894">
        <v>865.30600000000004</v>
      </c>
      <c r="E894">
        <v>208.501</v>
      </c>
      <c r="F894">
        <v>0</v>
      </c>
      <c r="G894">
        <v>1.2300499999999999E-3</v>
      </c>
      <c r="H894">
        <v>0.999498</v>
      </c>
      <c r="I894">
        <v>0</v>
      </c>
    </row>
    <row r="895" spans="1:25" x14ac:dyDescent="0.25">
      <c r="A895" t="s">
        <v>106</v>
      </c>
      <c r="B895">
        <v>892.69399999999996</v>
      </c>
      <c r="C895">
        <v>886.91300000000001</v>
      </c>
      <c r="D895">
        <v>864.33900000000006</v>
      </c>
      <c r="E895">
        <v>208.167</v>
      </c>
      <c r="F895">
        <v>0</v>
      </c>
      <c r="G895">
        <v>1.2300499999999999E-3</v>
      </c>
      <c r="H895">
        <v>0.99951800000000002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902.10199999999998</v>
      </c>
      <c r="C896">
        <v>887.92600000000004</v>
      </c>
      <c r="D896">
        <v>865.42600000000004</v>
      </c>
      <c r="E896">
        <v>208.506</v>
      </c>
      <c r="F896">
        <v>0</v>
      </c>
      <c r="G896">
        <v>1.2300600000000001E-3</v>
      </c>
      <c r="H896">
        <v>0.99956800000000001</v>
      </c>
      <c r="I896">
        <v>0</v>
      </c>
      <c r="R896">
        <f>AVERAGE(B847:B896)</f>
        <v>1129.05422</v>
      </c>
      <c r="S896">
        <f>AVERAGE(C847:C896)</f>
        <v>889.82918000000018</v>
      </c>
      <c r="U896">
        <f>_xlfn.VAR.P(B847:B896)</f>
        <v>231429.15765609208</v>
      </c>
      <c r="V896">
        <f>_xlfn.VAR.P(C847:C896)</f>
        <v>13.711231627599982</v>
      </c>
      <c r="X896">
        <f>1.96*SQRT(U896)/50</f>
        <v>18.857977113695341</v>
      </c>
      <c r="Y896">
        <f>1.96*SQRT(V896)/50</f>
        <v>0.14515242667015676</v>
      </c>
    </row>
    <row r="897" spans="1:15" x14ac:dyDescent="0.25">
      <c r="A897" t="s">
        <v>106</v>
      </c>
      <c r="B897">
        <v>56455.265977000003</v>
      </c>
      <c r="C897" t="s">
        <v>36</v>
      </c>
    </row>
    <row r="898" spans="1:15" x14ac:dyDescent="0.25">
      <c r="A898" t="s">
        <v>41</v>
      </c>
      <c r="B898">
        <v>4390.47</v>
      </c>
      <c r="C898">
        <v>4255.47</v>
      </c>
      <c r="D898">
        <v>4254.99</v>
      </c>
      <c r="E898">
        <v>4174.74</v>
      </c>
      <c r="F898">
        <v>30.7898</v>
      </c>
      <c r="G898">
        <v>1256.25</v>
      </c>
      <c r="H898">
        <v>219.161</v>
      </c>
      <c r="I898">
        <v>205.82400000000001</v>
      </c>
      <c r="J898">
        <v>232.715</v>
      </c>
      <c r="K898">
        <v>2484.56</v>
      </c>
      <c r="L898">
        <v>1.2300600000000001E-3</v>
      </c>
      <c r="M898">
        <v>0.99935700000000005</v>
      </c>
      <c r="N898">
        <v>0</v>
      </c>
      <c r="O898" t="s">
        <v>42</v>
      </c>
    </row>
    <row r="899" spans="1:15" x14ac:dyDescent="0.25">
      <c r="A899" t="s">
        <v>41</v>
      </c>
      <c r="B899">
        <v>3948.21</v>
      </c>
      <c r="C899">
        <v>3831.99</v>
      </c>
      <c r="D899">
        <v>3831.55</v>
      </c>
      <c r="E899">
        <v>3760.22</v>
      </c>
      <c r="F899">
        <v>27.420400000000001</v>
      </c>
      <c r="G899">
        <v>1167.8800000000001</v>
      </c>
      <c r="H899">
        <v>196.11500000000001</v>
      </c>
      <c r="I899">
        <v>184.02699999999999</v>
      </c>
      <c r="J899">
        <v>252.19</v>
      </c>
      <c r="K899">
        <v>2204.2399999999998</v>
      </c>
      <c r="L899">
        <v>1.23015E-3</v>
      </c>
      <c r="M899">
        <v>0.99979700000000005</v>
      </c>
      <c r="N899">
        <v>0</v>
      </c>
      <c r="O899" t="s">
        <v>42</v>
      </c>
    </row>
    <row r="900" spans="1:15" x14ac:dyDescent="0.25">
      <c r="A900" t="s">
        <v>41</v>
      </c>
      <c r="B900">
        <v>4134.71</v>
      </c>
      <c r="C900">
        <v>4023.97</v>
      </c>
      <c r="D900">
        <v>4023.52</v>
      </c>
      <c r="E900">
        <v>3947.78</v>
      </c>
      <c r="F900">
        <v>29.0642</v>
      </c>
      <c r="G900">
        <v>1190.3499999999999</v>
      </c>
      <c r="H900">
        <v>207.48099999999999</v>
      </c>
      <c r="I900">
        <v>194.86799999999999</v>
      </c>
      <c r="J900">
        <v>220.93799999999999</v>
      </c>
      <c r="K900">
        <v>2346.65</v>
      </c>
      <c r="L900">
        <v>1.23015E-3</v>
      </c>
      <c r="M900">
        <v>0.99997999999999998</v>
      </c>
      <c r="N900">
        <v>0</v>
      </c>
      <c r="O900" t="s">
        <v>42</v>
      </c>
    </row>
    <row r="901" spans="1:15" x14ac:dyDescent="0.25">
      <c r="A901" t="s">
        <v>41</v>
      </c>
      <c r="B901">
        <v>3915.69</v>
      </c>
      <c r="C901">
        <v>3799.4</v>
      </c>
      <c r="D901">
        <v>3798.97</v>
      </c>
      <c r="E901">
        <v>3727.63</v>
      </c>
      <c r="F901">
        <v>27.4194</v>
      </c>
      <c r="G901">
        <v>1126.96</v>
      </c>
      <c r="H901">
        <v>196.81200000000001</v>
      </c>
      <c r="I901">
        <v>184.09399999999999</v>
      </c>
      <c r="J901">
        <v>210.417</v>
      </c>
      <c r="K901">
        <v>2212.48</v>
      </c>
      <c r="L901">
        <v>1.23007E-3</v>
      </c>
      <c r="M901">
        <v>0.999753</v>
      </c>
      <c r="N901">
        <v>0</v>
      </c>
      <c r="O901" t="s">
        <v>42</v>
      </c>
    </row>
    <row r="902" spans="1:15" x14ac:dyDescent="0.25">
      <c r="A902" t="s">
        <v>41</v>
      </c>
      <c r="B902">
        <v>3829.97</v>
      </c>
      <c r="C902">
        <v>3718</v>
      </c>
      <c r="D902">
        <v>3717.58</v>
      </c>
      <c r="E902">
        <v>3648.41</v>
      </c>
      <c r="F902">
        <v>26.581800000000001</v>
      </c>
      <c r="G902">
        <v>1134.3699999999999</v>
      </c>
      <c r="H902">
        <v>190.57300000000001</v>
      </c>
      <c r="I902">
        <v>178.62</v>
      </c>
      <c r="J902">
        <v>243.886</v>
      </c>
      <c r="K902">
        <v>2137.14</v>
      </c>
      <c r="L902">
        <v>1.2300499999999999E-3</v>
      </c>
      <c r="M902">
        <v>0.999394</v>
      </c>
      <c r="N902">
        <v>0</v>
      </c>
      <c r="O902" t="s">
        <v>42</v>
      </c>
    </row>
    <row r="903" spans="1:15" x14ac:dyDescent="0.25">
      <c r="A903" t="s">
        <v>41</v>
      </c>
      <c r="B903">
        <v>3961.52</v>
      </c>
      <c r="C903">
        <v>3845.03</v>
      </c>
      <c r="D903">
        <v>3844.59</v>
      </c>
      <c r="E903">
        <v>3772.23</v>
      </c>
      <c r="F903">
        <v>27.7803</v>
      </c>
      <c r="G903">
        <v>1140.19</v>
      </c>
      <c r="H903">
        <v>198.52500000000001</v>
      </c>
      <c r="I903">
        <v>186.50299999999999</v>
      </c>
      <c r="J903">
        <v>212.73400000000001</v>
      </c>
      <c r="K903">
        <v>2233</v>
      </c>
      <c r="L903">
        <v>1.2300799999999999E-3</v>
      </c>
      <c r="M903">
        <v>0.99992300000000001</v>
      </c>
      <c r="N903">
        <v>0</v>
      </c>
      <c r="O903" t="s">
        <v>42</v>
      </c>
    </row>
    <row r="904" spans="1:15" x14ac:dyDescent="0.25">
      <c r="A904" t="s">
        <v>41</v>
      </c>
      <c r="B904">
        <v>3857.33</v>
      </c>
      <c r="C904">
        <v>3741.78</v>
      </c>
      <c r="D904">
        <v>3741.35</v>
      </c>
      <c r="E904">
        <v>3671.03</v>
      </c>
      <c r="F904">
        <v>27.1096</v>
      </c>
      <c r="G904">
        <v>1110.0999999999999</v>
      </c>
      <c r="H904">
        <v>193.035</v>
      </c>
      <c r="I904">
        <v>181.41499999999999</v>
      </c>
      <c r="J904">
        <v>208.119</v>
      </c>
      <c r="K904">
        <v>2178.1799999999998</v>
      </c>
      <c r="L904">
        <v>1.2300600000000001E-3</v>
      </c>
      <c r="M904">
        <v>0.99987700000000002</v>
      </c>
      <c r="N904">
        <v>0</v>
      </c>
      <c r="O904" t="s">
        <v>42</v>
      </c>
    </row>
    <row r="905" spans="1:15" x14ac:dyDescent="0.25">
      <c r="A905" t="s">
        <v>41</v>
      </c>
      <c r="B905">
        <v>4219.68</v>
      </c>
      <c r="C905">
        <v>4106.78</v>
      </c>
      <c r="D905">
        <v>4106.32</v>
      </c>
      <c r="E905">
        <v>4029.63</v>
      </c>
      <c r="F905">
        <v>29.437899999999999</v>
      </c>
      <c r="G905">
        <v>1239.07</v>
      </c>
      <c r="H905">
        <v>210.333</v>
      </c>
      <c r="I905">
        <v>197.32</v>
      </c>
      <c r="J905">
        <v>257.18900000000002</v>
      </c>
      <c r="K905">
        <v>2374.4499999999998</v>
      </c>
      <c r="L905">
        <v>1.2300499999999999E-3</v>
      </c>
      <c r="M905">
        <v>0.99969799999999998</v>
      </c>
      <c r="N905">
        <v>0</v>
      </c>
      <c r="O905" t="s">
        <v>42</v>
      </c>
    </row>
    <row r="906" spans="1:15" x14ac:dyDescent="0.25">
      <c r="A906" t="s">
        <v>41</v>
      </c>
      <c r="B906">
        <v>4148.4799999999996</v>
      </c>
      <c r="C906">
        <v>4024.49</v>
      </c>
      <c r="D906">
        <v>4024.04</v>
      </c>
      <c r="E906">
        <v>3948.23</v>
      </c>
      <c r="F906">
        <v>29.083300000000001</v>
      </c>
      <c r="G906">
        <v>1195.56</v>
      </c>
      <c r="H906">
        <v>207.142</v>
      </c>
      <c r="I906">
        <v>194.74299999999999</v>
      </c>
      <c r="J906">
        <v>220.59399999999999</v>
      </c>
      <c r="K906">
        <v>2342.44</v>
      </c>
      <c r="L906">
        <v>1.2300499999999999E-3</v>
      </c>
      <c r="M906">
        <v>0.99883500000000003</v>
      </c>
      <c r="N906">
        <v>0</v>
      </c>
      <c r="O906" t="s">
        <v>42</v>
      </c>
    </row>
    <row r="907" spans="1:15" x14ac:dyDescent="0.25">
      <c r="A907" t="s">
        <v>41</v>
      </c>
      <c r="B907">
        <v>3816.35</v>
      </c>
      <c r="C907">
        <v>3701.09</v>
      </c>
      <c r="D907">
        <v>3700.66</v>
      </c>
      <c r="E907">
        <v>3631.55</v>
      </c>
      <c r="F907">
        <v>26.524100000000001</v>
      </c>
      <c r="G907">
        <v>1121.76</v>
      </c>
      <c r="H907">
        <v>190.178</v>
      </c>
      <c r="I907">
        <v>178.54900000000001</v>
      </c>
      <c r="J907">
        <v>233.50200000000001</v>
      </c>
      <c r="K907">
        <v>2133.2800000000002</v>
      </c>
      <c r="L907">
        <v>1.2300499999999999E-3</v>
      </c>
      <c r="M907">
        <v>0.99977199999999999</v>
      </c>
      <c r="N907">
        <v>0</v>
      </c>
      <c r="O907" t="s">
        <v>42</v>
      </c>
    </row>
    <row r="908" spans="1:15" x14ac:dyDescent="0.25">
      <c r="A908" t="s">
        <v>41</v>
      </c>
      <c r="B908">
        <v>4468.34</v>
      </c>
      <c r="C908">
        <v>4334.4399999999996</v>
      </c>
      <c r="D908">
        <v>4333.95</v>
      </c>
      <c r="E908">
        <v>4252.1000000000004</v>
      </c>
      <c r="F908">
        <v>37.209299999999999</v>
      </c>
      <c r="G908">
        <v>1278.8499999999999</v>
      </c>
      <c r="H908">
        <v>223.64099999999999</v>
      </c>
      <c r="I908">
        <v>209.49600000000001</v>
      </c>
      <c r="J908">
        <v>236.22399999999999</v>
      </c>
      <c r="K908">
        <v>2525.5700000000002</v>
      </c>
      <c r="L908">
        <v>1.2300600000000001E-3</v>
      </c>
      <c r="M908">
        <v>0.999919</v>
      </c>
      <c r="N908">
        <v>0</v>
      </c>
      <c r="O908" t="s">
        <v>42</v>
      </c>
    </row>
    <row r="909" spans="1:15" x14ac:dyDescent="0.25">
      <c r="A909" t="s">
        <v>41</v>
      </c>
      <c r="B909">
        <v>4001.04</v>
      </c>
      <c r="C909">
        <v>3877.26</v>
      </c>
      <c r="D909">
        <v>3876.83</v>
      </c>
      <c r="E909">
        <v>3804.05</v>
      </c>
      <c r="F909">
        <v>27.963999999999999</v>
      </c>
      <c r="G909">
        <v>1155.3900000000001</v>
      </c>
      <c r="H909">
        <v>200.018</v>
      </c>
      <c r="I909">
        <v>187.63499999999999</v>
      </c>
      <c r="J909">
        <v>214.637</v>
      </c>
      <c r="K909">
        <v>2252.92</v>
      </c>
      <c r="L909">
        <v>1.2301E-3</v>
      </c>
      <c r="M909">
        <v>0.99970300000000001</v>
      </c>
      <c r="N909">
        <v>0</v>
      </c>
      <c r="O909" t="s">
        <v>42</v>
      </c>
    </row>
    <row r="910" spans="1:15" x14ac:dyDescent="0.25">
      <c r="A910" t="s">
        <v>41</v>
      </c>
      <c r="B910">
        <v>4310.96</v>
      </c>
      <c r="C910">
        <v>4200.25</v>
      </c>
      <c r="D910">
        <v>4199.7700000000004</v>
      </c>
      <c r="E910">
        <v>4119.7700000000004</v>
      </c>
      <c r="F910">
        <v>30.098800000000001</v>
      </c>
      <c r="G910">
        <v>1279.51</v>
      </c>
      <c r="H910">
        <v>215.04400000000001</v>
      </c>
      <c r="I910">
        <v>201.28</v>
      </c>
      <c r="J910">
        <v>277.59899999999999</v>
      </c>
      <c r="K910">
        <v>2415.98</v>
      </c>
      <c r="L910">
        <v>1.2300499999999999E-3</v>
      </c>
      <c r="M910">
        <v>0.999919</v>
      </c>
      <c r="N910">
        <v>0</v>
      </c>
      <c r="O910" t="s">
        <v>42</v>
      </c>
    </row>
    <row r="911" spans="1:15" x14ac:dyDescent="0.25">
      <c r="A911" t="s">
        <v>41</v>
      </c>
      <c r="B911">
        <v>3922.09</v>
      </c>
      <c r="C911">
        <v>3805.7</v>
      </c>
      <c r="D911">
        <v>3805.27</v>
      </c>
      <c r="E911">
        <v>3733.67</v>
      </c>
      <c r="F911">
        <v>27.458400000000001</v>
      </c>
      <c r="G911">
        <v>1136.05</v>
      </c>
      <c r="H911">
        <v>198.209</v>
      </c>
      <c r="I911">
        <v>184.30600000000001</v>
      </c>
      <c r="J911">
        <v>210.316</v>
      </c>
      <c r="K911">
        <v>2202.9899999999998</v>
      </c>
      <c r="L911">
        <v>1.2300499999999999E-3</v>
      </c>
      <c r="M911">
        <v>0.99888299999999997</v>
      </c>
      <c r="N911">
        <v>0</v>
      </c>
      <c r="O911" t="s">
        <v>42</v>
      </c>
    </row>
    <row r="912" spans="1:15" x14ac:dyDescent="0.25">
      <c r="A912" t="s">
        <v>41</v>
      </c>
      <c r="B912">
        <v>3781.95</v>
      </c>
      <c r="C912">
        <v>3670.5</v>
      </c>
      <c r="D912">
        <v>3670.08</v>
      </c>
      <c r="E912">
        <v>3589.47</v>
      </c>
      <c r="F912">
        <v>26.424399999999999</v>
      </c>
      <c r="G912">
        <v>1089.75</v>
      </c>
      <c r="H912">
        <v>189.67699999999999</v>
      </c>
      <c r="I912">
        <v>178.03399999999999</v>
      </c>
      <c r="J912">
        <v>203.83799999999999</v>
      </c>
      <c r="K912">
        <v>2124.16</v>
      </c>
      <c r="L912">
        <v>1.2300600000000001E-3</v>
      </c>
      <c r="M912">
        <v>0.99972099999999997</v>
      </c>
      <c r="N912">
        <v>0</v>
      </c>
      <c r="O912" t="s">
        <v>42</v>
      </c>
    </row>
    <row r="913" spans="1:15" x14ac:dyDescent="0.25">
      <c r="A913" t="s">
        <v>41</v>
      </c>
      <c r="B913">
        <v>4017.69</v>
      </c>
      <c r="C913">
        <v>3901.11</v>
      </c>
      <c r="D913">
        <v>3900.67</v>
      </c>
      <c r="E913">
        <v>3827.9</v>
      </c>
      <c r="F913">
        <v>27.9407</v>
      </c>
      <c r="G913">
        <v>1186.6300000000001</v>
      </c>
      <c r="H913">
        <v>199.751</v>
      </c>
      <c r="I913">
        <v>187.41399999999999</v>
      </c>
      <c r="J913">
        <v>254.17</v>
      </c>
      <c r="K913">
        <v>2244.56</v>
      </c>
      <c r="L913">
        <v>1.2301199999999999E-3</v>
      </c>
      <c r="M913">
        <v>0.99988699999999997</v>
      </c>
      <c r="N913">
        <v>0</v>
      </c>
      <c r="O913" t="s">
        <v>42</v>
      </c>
    </row>
    <row r="914" spans="1:15" x14ac:dyDescent="0.25">
      <c r="A914" t="s">
        <v>41</v>
      </c>
      <c r="B914">
        <v>3829.48</v>
      </c>
      <c r="C914">
        <v>3713.53</v>
      </c>
      <c r="D914">
        <v>3713.1</v>
      </c>
      <c r="E914">
        <v>3643.37</v>
      </c>
      <c r="F914">
        <v>26.783200000000001</v>
      </c>
      <c r="G914">
        <v>1102.5</v>
      </c>
      <c r="H914">
        <v>191.74199999999999</v>
      </c>
      <c r="I914">
        <v>180.084</v>
      </c>
      <c r="J914">
        <v>206.68799999999999</v>
      </c>
      <c r="K914">
        <v>2160.96</v>
      </c>
      <c r="L914">
        <v>1.2300499999999999E-3</v>
      </c>
      <c r="M914">
        <v>0.99912999999999996</v>
      </c>
      <c r="N914">
        <v>0</v>
      </c>
      <c r="O914" t="s">
        <v>42</v>
      </c>
    </row>
    <row r="915" spans="1:15" x14ac:dyDescent="0.25">
      <c r="A915" t="s">
        <v>41</v>
      </c>
      <c r="B915">
        <v>4163.1400000000003</v>
      </c>
      <c r="C915">
        <v>4052.23</v>
      </c>
      <c r="D915">
        <v>4051.78</v>
      </c>
      <c r="E915">
        <v>3975.41</v>
      </c>
      <c r="F915">
        <v>29.3004</v>
      </c>
      <c r="G915">
        <v>1200.6400000000001</v>
      </c>
      <c r="H915">
        <v>210.88300000000001</v>
      </c>
      <c r="I915">
        <v>196.27799999999999</v>
      </c>
      <c r="J915">
        <v>222.63300000000001</v>
      </c>
      <c r="K915">
        <v>2361.04</v>
      </c>
      <c r="L915">
        <v>1.2300600000000001E-3</v>
      </c>
      <c r="M915">
        <v>0.99953499999999995</v>
      </c>
      <c r="N915">
        <v>0</v>
      </c>
      <c r="O915" t="s">
        <v>42</v>
      </c>
    </row>
    <row r="916" spans="1:15" x14ac:dyDescent="0.25">
      <c r="A916" t="s">
        <v>41</v>
      </c>
      <c r="B916">
        <v>3931.8</v>
      </c>
      <c r="C916">
        <v>3815.09</v>
      </c>
      <c r="D916">
        <v>3814.66</v>
      </c>
      <c r="E916">
        <v>3743.59</v>
      </c>
      <c r="F916">
        <v>27.282599999999999</v>
      </c>
      <c r="G916">
        <v>1161.43</v>
      </c>
      <c r="H916">
        <v>195.13</v>
      </c>
      <c r="I916">
        <v>183.17599999999999</v>
      </c>
      <c r="J916">
        <v>250.07</v>
      </c>
      <c r="K916">
        <v>2190.06</v>
      </c>
      <c r="L916">
        <v>1.2300499999999999E-3</v>
      </c>
      <c r="M916">
        <v>0.99951699999999999</v>
      </c>
      <c r="N916">
        <v>0</v>
      </c>
      <c r="O916" t="s">
        <v>42</v>
      </c>
    </row>
    <row r="917" spans="1:15" x14ac:dyDescent="0.25">
      <c r="A917" t="s">
        <v>41</v>
      </c>
      <c r="B917">
        <v>3972.83</v>
      </c>
      <c r="C917">
        <v>3859.39</v>
      </c>
      <c r="D917">
        <v>3858.96</v>
      </c>
      <c r="E917">
        <v>3786.41</v>
      </c>
      <c r="F917">
        <v>27.861000000000001</v>
      </c>
      <c r="G917">
        <v>1143.9000000000001</v>
      </c>
      <c r="H917">
        <v>199.148</v>
      </c>
      <c r="I917">
        <v>187.083</v>
      </c>
      <c r="J917">
        <v>213.292</v>
      </c>
      <c r="K917">
        <v>2247.9699999999998</v>
      </c>
      <c r="L917">
        <v>1.2300600000000001E-3</v>
      </c>
      <c r="M917">
        <v>0.99973800000000002</v>
      </c>
      <c r="N917">
        <v>0</v>
      </c>
      <c r="O917" t="s">
        <v>42</v>
      </c>
    </row>
    <row r="918" spans="1:15" x14ac:dyDescent="0.25">
      <c r="A918" t="s">
        <v>41</v>
      </c>
      <c r="B918">
        <v>4144.66</v>
      </c>
      <c r="C918">
        <v>3999.81</v>
      </c>
      <c r="D918">
        <v>3999.35</v>
      </c>
      <c r="E918">
        <v>3924.08</v>
      </c>
      <c r="F918">
        <v>28.900099999999998</v>
      </c>
      <c r="G918">
        <v>1196.69</v>
      </c>
      <c r="H918">
        <v>206.197</v>
      </c>
      <c r="I918">
        <v>193.577</v>
      </c>
      <c r="J918">
        <v>232.286</v>
      </c>
      <c r="K918">
        <v>2319.08</v>
      </c>
      <c r="L918">
        <v>1.2300600000000001E-3</v>
      </c>
      <c r="M918">
        <v>0.99942500000000001</v>
      </c>
      <c r="N918">
        <v>0</v>
      </c>
      <c r="O918" t="s">
        <v>42</v>
      </c>
    </row>
    <row r="919" spans="1:15" x14ac:dyDescent="0.25">
      <c r="A919" t="s">
        <v>41</v>
      </c>
      <c r="B919">
        <v>3720.2</v>
      </c>
      <c r="C919">
        <v>3610.25</v>
      </c>
      <c r="D919">
        <v>3609.84</v>
      </c>
      <c r="E919">
        <v>3542.15</v>
      </c>
      <c r="F919">
        <v>25.9816</v>
      </c>
      <c r="G919">
        <v>1073.56</v>
      </c>
      <c r="H919">
        <v>186.624</v>
      </c>
      <c r="I919">
        <v>175.16399999999999</v>
      </c>
      <c r="J919">
        <v>201.51300000000001</v>
      </c>
      <c r="K919">
        <v>2099.08</v>
      </c>
      <c r="L919">
        <v>1.2300499999999999E-3</v>
      </c>
      <c r="M919">
        <v>0.99948199999999998</v>
      </c>
      <c r="N919">
        <v>20</v>
      </c>
      <c r="O919" t="s">
        <v>42</v>
      </c>
    </row>
    <row r="920" spans="1:15" x14ac:dyDescent="0.25">
      <c r="A920" t="s">
        <v>41</v>
      </c>
      <c r="B920">
        <v>3730.37</v>
      </c>
      <c r="C920">
        <v>3620.16</v>
      </c>
      <c r="D920">
        <v>3619.75</v>
      </c>
      <c r="E920">
        <v>3551.9</v>
      </c>
      <c r="F920">
        <v>26.047000000000001</v>
      </c>
      <c r="G920">
        <v>1073.6099999999999</v>
      </c>
      <c r="H920">
        <v>186.78</v>
      </c>
      <c r="I920">
        <v>175.41800000000001</v>
      </c>
      <c r="J920">
        <v>200.93899999999999</v>
      </c>
      <c r="K920">
        <v>2108.0500000000002</v>
      </c>
      <c r="L920">
        <v>1.2301E-3</v>
      </c>
      <c r="M920">
        <v>0.99999099999999996</v>
      </c>
      <c r="N920">
        <v>0</v>
      </c>
      <c r="O920" t="s">
        <v>42</v>
      </c>
    </row>
    <row r="921" spans="1:15" x14ac:dyDescent="0.25">
      <c r="A921" t="s">
        <v>41</v>
      </c>
      <c r="B921">
        <v>3703.09</v>
      </c>
      <c r="C921">
        <v>3592.55</v>
      </c>
      <c r="D921">
        <v>3592.14</v>
      </c>
      <c r="E921">
        <v>3524.8</v>
      </c>
      <c r="F921">
        <v>25.948499999999999</v>
      </c>
      <c r="G921">
        <v>1076.94</v>
      </c>
      <c r="H921">
        <v>185.65</v>
      </c>
      <c r="I921">
        <v>174.43700000000001</v>
      </c>
      <c r="J921">
        <v>209.22800000000001</v>
      </c>
      <c r="K921">
        <v>2079.6999999999998</v>
      </c>
      <c r="L921">
        <v>1.2300499999999999E-3</v>
      </c>
      <c r="M921">
        <v>0.99967799999999996</v>
      </c>
      <c r="N921">
        <v>0</v>
      </c>
      <c r="O921" t="s">
        <v>42</v>
      </c>
    </row>
    <row r="922" spans="1:15" x14ac:dyDescent="0.25">
      <c r="A922" t="s">
        <v>41</v>
      </c>
      <c r="B922">
        <v>3731</v>
      </c>
      <c r="C922">
        <v>3619.67</v>
      </c>
      <c r="D922">
        <v>3619.26</v>
      </c>
      <c r="E922">
        <v>3551.37</v>
      </c>
      <c r="F922">
        <v>26.074999999999999</v>
      </c>
      <c r="G922">
        <v>1082.03</v>
      </c>
      <c r="H922">
        <v>187.304</v>
      </c>
      <c r="I922">
        <v>175.834</v>
      </c>
      <c r="J922">
        <v>202.09899999999999</v>
      </c>
      <c r="K922">
        <v>2093.09</v>
      </c>
      <c r="L922">
        <v>1.2300499999999999E-3</v>
      </c>
      <c r="M922">
        <v>0.99894899999999998</v>
      </c>
      <c r="N922">
        <v>0</v>
      </c>
      <c r="O922" t="s">
        <v>42</v>
      </c>
    </row>
    <row r="923" spans="1:15" x14ac:dyDescent="0.25">
      <c r="A923" t="s">
        <v>41</v>
      </c>
      <c r="B923">
        <v>3725.19</v>
      </c>
      <c r="C923">
        <v>3609.17</v>
      </c>
      <c r="D923">
        <v>3608.75</v>
      </c>
      <c r="E923">
        <v>3541.05</v>
      </c>
      <c r="F923">
        <v>25.953499999999998</v>
      </c>
      <c r="G923">
        <v>1070.6099999999999</v>
      </c>
      <c r="H923">
        <v>186.13900000000001</v>
      </c>
      <c r="I923">
        <v>174.85</v>
      </c>
      <c r="J923">
        <v>200.786</v>
      </c>
      <c r="K923">
        <v>2101.63</v>
      </c>
      <c r="L923">
        <v>1.2300499999999999E-3</v>
      </c>
      <c r="M923">
        <v>0.998942</v>
      </c>
      <c r="N923">
        <v>0</v>
      </c>
      <c r="O923" t="s">
        <v>42</v>
      </c>
    </row>
    <row r="924" spans="1:15" x14ac:dyDescent="0.25">
      <c r="A924" t="s">
        <v>41</v>
      </c>
      <c r="B924">
        <v>3748.88</v>
      </c>
      <c r="C924">
        <v>3638.6</v>
      </c>
      <c r="D924">
        <v>3638.19</v>
      </c>
      <c r="E924">
        <v>3569.8</v>
      </c>
      <c r="F924">
        <v>26.2788</v>
      </c>
      <c r="G924">
        <v>1088.7</v>
      </c>
      <c r="H924">
        <v>189.983</v>
      </c>
      <c r="I924">
        <v>176.68100000000001</v>
      </c>
      <c r="J924">
        <v>208.113</v>
      </c>
      <c r="K924">
        <v>2108.36</v>
      </c>
      <c r="L924">
        <v>1.2300499999999999E-3</v>
      </c>
      <c r="M924">
        <v>0.99965000000000004</v>
      </c>
      <c r="N924">
        <v>0</v>
      </c>
      <c r="O924" t="s">
        <v>42</v>
      </c>
    </row>
    <row r="925" spans="1:15" x14ac:dyDescent="0.25">
      <c r="A925" t="s">
        <v>41</v>
      </c>
      <c r="B925">
        <v>3940.85</v>
      </c>
      <c r="C925">
        <v>3828.21</v>
      </c>
      <c r="D925">
        <v>3827.77</v>
      </c>
      <c r="E925">
        <v>3755.78</v>
      </c>
      <c r="F925">
        <v>27.659500000000001</v>
      </c>
      <c r="G925">
        <v>1139.8800000000001</v>
      </c>
      <c r="H925">
        <v>197.63300000000001</v>
      </c>
      <c r="I925">
        <v>185.66499999999999</v>
      </c>
      <c r="J925">
        <v>211.21199999999999</v>
      </c>
      <c r="K925">
        <v>2224.48</v>
      </c>
      <c r="L925">
        <v>1.2300499999999999E-3</v>
      </c>
      <c r="M925">
        <v>0.99932399999999999</v>
      </c>
      <c r="N925">
        <v>0</v>
      </c>
      <c r="O925" t="s">
        <v>42</v>
      </c>
    </row>
    <row r="926" spans="1:15" x14ac:dyDescent="0.25">
      <c r="A926" t="s">
        <v>41</v>
      </c>
      <c r="B926">
        <v>4019.05</v>
      </c>
      <c r="C926">
        <v>3898.54</v>
      </c>
      <c r="D926">
        <v>3898.1</v>
      </c>
      <c r="E926">
        <v>3824.82</v>
      </c>
      <c r="F926">
        <v>28.099599999999999</v>
      </c>
      <c r="G926">
        <v>1152.7</v>
      </c>
      <c r="H926">
        <v>200.75899999999999</v>
      </c>
      <c r="I926">
        <v>188.506</v>
      </c>
      <c r="J926">
        <v>214.96299999999999</v>
      </c>
      <c r="K926">
        <v>2262.7199999999998</v>
      </c>
      <c r="L926">
        <v>1.23007E-3</v>
      </c>
      <c r="M926">
        <v>0.99988900000000003</v>
      </c>
      <c r="N926">
        <v>0</v>
      </c>
      <c r="O926" t="s">
        <v>42</v>
      </c>
    </row>
    <row r="927" spans="1:15" x14ac:dyDescent="0.25">
      <c r="A927" t="s">
        <v>41</v>
      </c>
      <c r="B927">
        <v>3737.77</v>
      </c>
      <c r="C927">
        <v>3625.5</v>
      </c>
      <c r="D927">
        <v>3625.09</v>
      </c>
      <c r="E927">
        <v>3557.36</v>
      </c>
      <c r="F927">
        <v>26.0565</v>
      </c>
      <c r="G927">
        <v>1096</v>
      </c>
      <c r="H927">
        <v>186.542</v>
      </c>
      <c r="I927">
        <v>175.14</v>
      </c>
      <c r="J927">
        <v>224.333</v>
      </c>
      <c r="K927">
        <v>2091.65</v>
      </c>
      <c r="L927">
        <v>1.2300600000000001E-3</v>
      </c>
      <c r="M927">
        <v>0.99911000000000005</v>
      </c>
      <c r="N927">
        <v>0</v>
      </c>
      <c r="O927" t="s">
        <v>42</v>
      </c>
    </row>
    <row r="928" spans="1:15" x14ac:dyDescent="0.25">
      <c r="A928" t="s">
        <v>41</v>
      </c>
      <c r="B928">
        <v>3926.07</v>
      </c>
      <c r="C928">
        <v>3815.7</v>
      </c>
      <c r="D928">
        <v>3815.26</v>
      </c>
      <c r="E928">
        <v>3743.42</v>
      </c>
      <c r="F928">
        <v>27.526900000000001</v>
      </c>
      <c r="G928">
        <v>1131.05</v>
      </c>
      <c r="H928">
        <v>197.04599999999999</v>
      </c>
      <c r="I928">
        <v>185.05500000000001</v>
      </c>
      <c r="J928">
        <v>210.505</v>
      </c>
      <c r="K928">
        <v>2222.1</v>
      </c>
      <c r="L928">
        <v>1.2300600000000001E-3</v>
      </c>
      <c r="M928">
        <v>0.99921000000000004</v>
      </c>
      <c r="N928">
        <v>0</v>
      </c>
      <c r="O928" t="s">
        <v>42</v>
      </c>
    </row>
    <row r="929" spans="1:15" x14ac:dyDescent="0.25">
      <c r="A929" t="s">
        <v>41</v>
      </c>
      <c r="B929">
        <v>3926.38</v>
      </c>
      <c r="C929">
        <v>3810.77</v>
      </c>
      <c r="D929">
        <v>3810.34</v>
      </c>
      <c r="E929">
        <v>3738.78</v>
      </c>
      <c r="F929">
        <v>27.471800000000002</v>
      </c>
      <c r="G929">
        <v>1146.72</v>
      </c>
      <c r="H929">
        <v>203.13900000000001</v>
      </c>
      <c r="I929">
        <v>184.52500000000001</v>
      </c>
      <c r="J929">
        <v>210.596</v>
      </c>
      <c r="K929">
        <v>2203.12</v>
      </c>
      <c r="L929">
        <v>1.2300499999999999E-3</v>
      </c>
      <c r="M929">
        <v>0.99963000000000002</v>
      </c>
      <c r="N929">
        <v>0</v>
      </c>
      <c r="O929" t="s">
        <v>42</v>
      </c>
    </row>
    <row r="930" spans="1:15" x14ac:dyDescent="0.25">
      <c r="A930" t="s">
        <v>41</v>
      </c>
      <c r="B930">
        <v>3914.63</v>
      </c>
      <c r="C930">
        <v>3802.71</v>
      </c>
      <c r="D930">
        <v>3802.28</v>
      </c>
      <c r="E930">
        <v>3731.21</v>
      </c>
      <c r="F930">
        <v>27.3005</v>
      </c>
      <c r="G930">
        <v>1154.54</v>
      </c>
      <c r="H930">
        <v>195.148</v>
      </c>
      <c r="I930">
        <v>183.15799999999999</v>
      </c>
      <c r="J930">
        <v>243.13200000000001</v>
      </c>
      <c r="K930">
        <v>2190.1799999999998</v>
      </c>
      <c r="L930">
        <v>1.2300900000000001E-3</v>
      </c>
      <c r="M930">
        <v>0.99971600000000005</v>
      </c>
      <c r="N930">
        <v>0</v>
      </c>
      <c r="O930" t="s">
        <v>42</v>
      </c>
    </row>
    <row r="931" spans="1:15" x14ac:dyDescent="0.25">
      <c r="A931" t="s">
        <v>41</v>
      </c>
      <c r="B931">
        <v>4165.12</v>
      </c>
      <c r="C931">
        <v>4040.45</v>
      </c>
      <c r="D931">
        <v>4039.99</v>
      </c>
      <c r="E931">
        <v>3963.87</v>
      </c>
      <c r="F931">
        <v>29.193300000000001</v>
      </c>
      <c r="G931">
        <v>1196.52</v>
      </c>
      <c r="H931">
        <v>210.084</v>
      </c>
      <c r="I931">
        <v>195.7</v>
      </c>
      <c r="J931">
        <v>221.41900000000001</v>
      </c>
      <c r="K931">
        <v>2354.86</v>
      </c>
      <c r="L931">
        <v>1.23007E-3</v>
      </c>
      <c r="M931">
        <v>0.99742399999999998</v>
      </c>
      <c r="N931">
        <v>0</v>
      </c>
      <c r="O931" t="s">
        <v>42</v>
      </c>
    </row>
    <row r="932" spans="1:15" x14ac:dyDescent="0.25">
      <c r="A932" t="s">
        <v>41</v>
      </c>
      <c r="B932">
        <v>3755.56</v>
      </c>
      <c r="C932">
        <v>3638.75</v>
      </c>
      <c r="D932">
        <v>3638.34</v>
      </c>
      <c r="E932">
        <v>3570.12</v>
      </c>
      <c r="F932">
        <v>26.192900000000002</v>
      </c>
      <c r="G932">
        <v>1079.69</v>
      </c>
      <c r="H932">
        <v>187.71100000000001</v>
      </c>
      <c r="I932">
        <v>176.24700000000001</v>
      </c>
      <c r="J932">
        <v>202.76400000000001</v>
      </c>
      <c r="K932">
        <v>2118.83</v>
      </c>
      <c r="L932">
        <v>1.2300600000000001E-3</v>
      </c>
      <c r="M932">
        <v>0.99946000000000002</v>
      </c>
      <c r="N932">
        <v>0</v>
      </c>
      <c r="O932" t="s">
        <v>42</v>
      </c>
    </row>
    <row r="933" spans="1:15" x14ac:dyDescent="0.25">
      <c r="A933" t="s">
        <v>41</v>
      </c>
      <c r="B933">
        <v>4033.93</v>
      </c>
      <c r="C933">
        <v>3923.13</v>
      </c>
      <c r="D933">
        <v>3922.68</v>
      </c>
      <c r="E933">
        <v>3849.38</v>
      </c>
      <c r="F933">
        <v>28.196100000000001</v>
      </c>
      <c r="G933">
        <v>1191.3699999999999</v>
      </c>
      <c r="H933">
        <v>201.03800000000001</v>
      </c>
      <c r="I933">
        <v>188.74100000000001</v>
      </c>
      <c r="J933">
        <v>252.75700000000001</v>
      </c>
      <c r="K933">
        <v>2260.17</v>
      </c>
      <c r="L933">
        <v>1.2300499999999999E-3</v>
      </c>
      <c r="M933">
        <v>0.99993699999999996</v>
      </c>
      <c r="N933">
        <v>0</v>
      </c>
      <c r="O933" t="s">
        <v>42</v>
      </c>
    </row>
    <row r="934" spans="1:15" x14ac:dyDescent="0.25">
      <c r="A934" t="s">
        <v>41</v>
      </c>
      <c r="B934">
        <v>3931.71</v>
      </c>
      <c r="C934">
        <v>3809.82</v>
      </c>
      <c r="D934">
        <v>3809.39</v>
      </c>
      <c r="E934">
        <v>3737.79</v>
      </c>
      <c r="F934">
        <v>27.492999999999999</v>
      </c>
      <c r="G934">
        <v>1134.97</v>
      </c>
      <c r="H934">
        <v>196.73099999999999</v>
      </c>
      <c r="I934">
        <v>184.69</v>
      </c>
      <c r="J934">
        <v>210.35300000000001</v>
      </c>
      <c r="K934">
        <v>2213.31</v>
      </c>
      <c r="L934">
        <v>1.23007E-3</v>
      </c>
      <c r="M934">
        <v>0.99992400000000004</v>
      </c>
      <c r="N934">
        <v>0</v>
      </c>
      <c r="O934" t="s">
        <v>42</v>
      </c>
    </row>
    <row r="935" spans="1:15" x14ac:dyDescent="0.25">
      <c r="A935" t="s">
        <v>41</v>
      </c>
      <c r="B935">
        <v>3874.88</v>
      </c>
      <c r="C935">
        <v>3761.62</v>
      </c>
      <c r="D935">
        <v>3761.19</v>
      </c>
      <c r="E935">
        <v>3690.49</v>
      </c>
      <c r="F935">
        <v>27.114000000000001</v>
      </c>
      <c r="G935">
        <v>1127.75</v>
      </c>
      <c r="H935">
        <v>194.239</v>
      </c>
      <c r="I935">
        <v>182.40100000000001</v>
      </c>
      <c r="J935">
        <v>220.63</v>
      </c>
      <c r="K935">
        <v>2178.0500000000002</v>
      </c>
      <c r="L935">
        <v>1.2300600000000001E-3</v>
      </c>
      <c r="M935">
        <v>0.99974799999999997</v>
      </c>
      <c r="N935">
        <v>0</v>
      </c>
      <c r="O935" t="s">
        <v>42</v>
      </c>
    </row>
    <row r="936" spans="1:15" x14ac:dyDescent="0.25">
      <c r="A936" t="s">
        <v>41</v>
      </c>
      <c r="B936">
        <v>4484.1000000000004</v>
      </c>
      <c r="C936">
        <v>4349.8999999999996</v>
      </c>
      <c r="D936">
        <v>4349.41</v>
      </c>
      <c r="E936">
        <v>4268.05</v>
      </c>
      <c r="F936">
        <v>31.254100000000001</v>
      </c>
      <c r="G936">
        <v>1316.73</v>
      </c>
      <c r="H936">
        <v>222.28899999999999</v>
      </c>
      <c r="I936">
        <v>208.53299999999999</v>
      </c>
      <c r="J936">
        <v>279.28699999999998</v>
      </c>
      <c r="K936">
        <v>2511.7199999999998</v>
      </c>
      <c r="L936">
        <v>1.2300499999999999E-3</v>
      </c>
      <c r="M936">
        <v>0.99944599999999995</v>
      </c>
      <c r="N936">
        <v>0</v>
      </c>
      <c r="O936" t="s">
        <v>42</v>
      </c>
    </row>
    <row r="937" spans="1:15" x14ac:dyDescent="0.25">
      <c r="A937" t="s">
        <v>41</v>
      </c>
      <c r="B937">
        <v>3764.95</v>
      </c>
      <c r="C937">
        <v>3646.8</v>
      </c>
      <c r="D937">
        <v>3646.39</v>
      </c>
      <c r="E937">
        <v>3577.91</v>
      </c>
      <c r="F937">
        <v>26.2913</v>
      </c>
      <c r="G937">
        <v>1083.42</v>
      </c>
      <c r="H937">
        <v>188.29</v>
      </c>
      <c r="I937">
        <v>176.917</v>
      </c>
      <c r="J937">
        <v>203.583</v>
      </c>
      <c r="K937">
        <v>2121.2600000000002</v>
      </c>
      <c r="L937">
        <v>1.2300600000000001E-3</v>
      </c>
      <c r="M937">
        <v>0.99968299999999999</v>
      </c>
      <c r="N937">
        <v>0</v>
      </c>
      <c r="O937" t="s">
        <v>42</v>
      </c>
    </row>
    <row r="938" spans="1:15" x14ac:dyDescent="0.25">
      <c r="A938" t="s">
        <v>41</v>
      </c>
      <c r="B938">
        <v>4351.1899999999996</v>
      </c>
      <c r="C938">
        <v>4239.5200000000004</v>
      </c>
      <c r="D938">
        <v>4239.05</v>
      </c>
      <c r="E938">
        <v>4159.1400000000003</v>
      </c>
      <c r="F938">
        <v>30.713799999999999</v>
      </c>
      <c r="G938">
        <v>1265.42</v>
      </c>
      <c r="H938">
        <v>220.708</v>
      </c>
      <c r="I938">
        <v>204.88200000000001</v>
      </c>
      <c r="J938">
        <v>231.75</v>
      </c>
      <c r="K938">
        <v>2461.56</v>
      </c>
      <c r="L938">
        <v>1.2300600000000001E-3</v>
      </c>
      <c r="M938">
        <v>0.99930200000000002</v>
      </c>
      <c r="N938">
        <v>0</v>
      </c>
      <c r="O938" t="s">
        <v>42</v>
      </c>
    </row>
    <row r="939" spans="1:15" x14ac:dyDescent="0.25">
      <c r="A939" t="s">
        <v>41</v>
      </c>
      <c r="B939">
        <v>4323.9799999999996</v>
      </c>
      <c r="C939">
        <v>4200.01</v>
      </c>
      <c r="D939">
        <v>4199.54</v>
      </c>
      <c r="E939">
        <v>4121.2</v>
      </c>
      <c r="F939">
        <v>31.639299999999999</v>
      </c>
      <c r="G939">
        <v>1278.99</v>
      </c>
      <c r="H939">
        <v>214.375</v>
      </c>
      <c r="I939">
        <v>201.28800000000001</v>
      </c>
      <c r="J939">
        <v>272.58100000000002</v>
      </c>
      <c r="K939">
        <v>2416.69</v>
      </c>
      <c r="L939">
        <v>1.2301600000000001E-3</v>
      </c>
      <c r="M939">
        <v>0.99790400000000001</v>
      </c>
      <c r="N939">
        <v>0</v>
      </c>
      <c r="O939" t="s">
        <v>42</v>
      </c>
    </row>
    <row r="940" spans="1:15" x14ac:dyDescent="0.25">
      <c r="A940" t="s">
        <v>41</v>
      </c>
      <c r="B940">
        <v>3812.05</v>
      </c>
      <c r="C940">
        <v>3700.09</v>
      </c>
      <c r="D940">
        <v>3699.67</v>
      </c>
      <c r="E940">
        <v>3630.34</v>
      </c>
      <c r="F940">
        <v>26.621300000000002</v>
      </c>
      <c r="G940">
        <v>1096.96</v>
      </c>
      <c r="H940">
        <v>190.85</v>
      </c>
      <c r="I940">
        <v>179.255</v>
      </c>
      <c r="J940">
        <v>204.90100000000001</v>
      </c>
      <c r="K940">
        <v>2149.1</v>
      </c>
      <c r="L940">
        <v>1.2300499999999999E-3</v>
      </c>
      <c r="M940">
        <v>0.99909599999999998</v>
      </c>
      <c r="N940">
        <v>31</v>
      </c>
      <c r="O940" t="s">
        <v>42</v>
      </c>
    </row>
    <row r="941" spans="1:15" x14ac:dyDescent="0.25">
      <c r="A941" t="s">
        <v>41</v>
      </c>
      <c r="B941">
        <v>3906.34</v>
      </c>
      <c r="C941">
        <v>3790.8</v>
      </c>
      <c r="D941">
        <v>3790.36</v>
      </c>
      <c r="E941">
        <v>3719.29</v>
      </c>
      <c r="F941">
        <v>27.3094</v>
      </c>
      <c r="G941">
        <v>1141.8699999999999</v>
      </c>
      <c r="H941">
        <v>195.251</v>
      </c>
      <c r="I941">
        <v>183.36</v>
      </c>
      <c r="J941">
        <v>229.90899999999999</v>
      </c>
      <c r="K941">
        <v>2190.89</v>
      </c>
      <c r="L941">
        <v>1.2301E-3</v>
      </c>
      <c r="M941">
        <v>0.99985900000000005</v>
      </c>
      <c r="N941">
        <v>0</v>
      </c>
      <c r="O941" t="s">
        <v>42</v>
      </c>
    </row>
    <row r="942" spans="1:15" x14ac:dyDescent="0.25">
      <c r="A942" t="s">
        <v>41</v>
      </c>
      <c r="B942">
        <v>3717.34</v>
      </c>
      <c r="C942">
        <v>3606.33</v>
      </c>
      <c r="D942">
        <v>3605.91</v>
      </c>
      <c r="E942">
        <v>3537.92</v>
      </c>
      <c r="F942">
        <v>26.012599999999999</v>
      </c>
      <c r="G942">
        <v>1072.52</v>
      </c>
      <c r="H942">
        <v>186.304</v>
      </c>
      <c r="I942">
        <v>175.13300000000001</v>
      </c>
      <c r="J942">
        <v>201.61600000000001</v>
      </c>
      <c r="K942">
        <v>2096.06</v>
      </c>
      <c r="L942">
        <v>1.2300600000000001E-3</v>
      </c>
      <c r="M942">
        <v>0.99998699999999996</v>
      </c>
      <c r="N942">
        <v>0</v>
      </c>
      <c r="O942" t="s">
        <v>42</v>
      </c>
    </row>
    <row r="943" spans="1:15" x14ac:dyDescent="0.25">
      <c r="A943" t="s">
        <v>41</v>
      </c>
      <c r="B943">
        <v>4445.8500000000004</v>
      </c>
      <c r="C943">
        <v>4334.3</v>
      </c>
      <c r="D943">
        <v>4333.82</v>
      </c>
      <c r="E943">
        <v>4252.0600000000004</v>
      </c>
      <c r="F943">
        <v>31.3581</v>
      </c>
      <c r="G943">
        <v>1289.08</v>
      </c>
      <c r="H943">
        <v>223.04300000000001</v>
      </c>
      <c r="I943">
        <v>209.154</v>
      </c>
      <c r="J943">
        <v>248.09</v>
      </c>
      <c r="K943">
        <v>2521.91</v>
      </c>
      <c r="L943">
        <v>1.2300499999999999E-3</v>
      </c>
      <c r="M943">
        <v>0.99977499999999997</v>
      </c>
      <c r="N943">
        <v>0</v>
      </c>
      <c r="O943" t="s">
        <v>42</v>
      </c>
    </row>
    <row r="944" spans="1:15" x14ac:dyDescent="0.25">
      <c r="A944" t="s">
        <v>41</v>
      </c>
      <c r="B944">
        <v>4261.3599999999997</v>
      </c>
      <c r="C944">
        <v>4137.1099999999997</v>
      </c>
      <c r="D944">
        <v>4136.6499999999996</v>
      </c>
      <c r="E944">
        <v>4059.29</v>
      </c>
      <c r="F944">
        <v>29.715699999999998</v>
      </c>
      <c r="G944">
        <v>1255.71</v>
      </c>
      <c r="H944">
        <v>211.85499999999999</v>
      </c>
      <c r="I944">
        <v>200.65199999999999</v>
      </c>
      <c r="J944">
        <v>264.73</v>
      </c>
      <c r="K944">
        <v>2384.27</v>
      </c>
      <c r="L944">
        <v>1.2300499999999999E-3</v>
      </c>
      <c r="M944">
        <v>0.99982800000000005</v>
      </c>
      <c r="N944">
        <v>0</v>
      </c>
      <c r="O944" t="s">
        <v>42</v>
      </c>
    </row>
    <row r="945" spans="1:25" x14ac:dyDescent="0.25">
      <c r="A945" t="s">
        <v>41</v>
      </c>
      <c r="B945">
        <v>4022.03</v>
      </c>
      <c r="C945">
        <v>3910.09</v>
      </c>
      <c r="D945">
        <v>3909.65</v>
      </c>
      <c r="E945">
        <v>3836.16</v>
      </c>
      <c r="F945">
        <v>28.214200000000002</v>
      </c>
      <c r="G945">
        <v>1164.79</v>
      </c>
      <c r="H945">
        <v>201.79599999999999</v>
      </c>
      <c r="I945">
        <v>189.17099999999999</v>
      </c>
      <c r="J945">
        <v>216.405</v>
      </c>
      <c r="K945">
        <v>2272.21</v>
      </c>
      <c r="L945">
        <v>1.2300799999999999E-3</v>
      </c>
      <c r="M945">
        <v>0.99972700000000003</v>
      </c>
      <c r="N945">
        <v>0</v>
      </c>
      <c r="O945" t="s">
        <v>42</v>
      </c>
    </row>
    <row r="946" spans="1:25" x14ac:dyDescent="0.25">
      <c r="A946" t="s">
        <v>41</v>
      </c>
      <c r="B946">
        <v>3845.39</v>
      </c>
      <c r="C946">
        <v>3721.4</v>
      </c>
      <c r="D946">
        <v>3720.98</v>
      </c>
      <c r="E946">
        <v>3651.09</v>
      </c>
      <c r="F946">
        <v>26.8263</v>
      </c>
      <c r="G946">
        <v>1105.8800000000001</v>
      </c>
      <c r="H946">
        <v>192.625</v>
      </c>
      <c r="I946">
        <v>180.584</v>
      </c>
      <c r="J946">
        <v>207.126</v>
      </c>
      <c r="K946">
        <v>2164.31</v>
      </c>
      <c r="L946">
        <v>1.2300499999999999E-3</v>
      </c>
      <c r="M946">
        <v>0.99992099999999995</v>
      </c>
      <c r="N946">
        <v>0</v>
      </c>
      <c r="O946" t="s">
        <v>42</v>
      </c>
    </row>
    <row r="947" spans="1:25" x14ac:dyDescent="0.25">
      <c r="A947" t="s">
        <v>41</v>
      </c>
      <c r="B947">
        <v>3754.08</v>
      </c>
      <c r="C947">
        <v>3642.04</v>
      </c>
      <c r="D947">
        <v>3641.62</v>
      </c>
      <c r="E947">
        <v>3573.69</v>
      </c>
      <c r="F947">
        <v>26.144600000000001</v>
      </c>
      <c r="G947">
        <v>1116.29</v>
      </c>
      <c r="H947">
        <v>187.09100000000001</v>
      </c>
      <c r="I947">
        <v>180.46</v>
      </c>
      <c r="J947">
        <v>238.81800000000001</v>
      </c>
      <c r="K947">
        <v>2087.9</v>
      </c>
      <c r="L947">
        <v>1.2300600000000001E-3</v>
      </c>
      <c r="M947">
        <v>0.99992800000000004</v>
      </c>
      <c r="N947">
        <v>0</v>
      </c>
      <c r="O947" t="s">
        <v>42</v>
      </c>
    </row>
    <row r="948" spans="1:25" x14ac:dyDescent="0.25">
      <c r="A948" t="s">
        <v>41</v>
      </c>
      <c r="B948">
        <v>4536.9399999999996</v>
      </c>
      <c r="C948">
        <v>4420.01</v>
      </c>
      <c r="D948">
        <v>4419.5200000000004</v>
      </c>
      <c r="E948">
        <v>4329.4799999999996</v>
      </c>
      <c r="F948">
        <v>32.040999999999997</v>
      </c>
      <c r="G948">
        <v>1303.3699999999999</v>
      </c>
      <c r="H948">
        <v>227.71700000000001</v>
      </c>
      <c r="I948">
        <v>213.751</v>
      </c>
      <c r="J948">
        <v>240.191</v>
      </c>
      <c r="K948">
        <v>2575.5100000000002</v>
      </c>
      <c r="L948">
        <v>1.2300499999999999E-3</v>
      </c>
      <c r="M948">
        <v>0.99943400000000004</v>
      </c>
      <c r="N948">
        <v>0</v>
      </c>
      <c r="O948" t="s">
        <v>42</v>
      </c>
    </row>
    <row r="949" spans="1:25" x14ac:dyDescent="0.25">
      <c r="A949" t="s">
        <v>41</v>
      </c>
      <c r="B949">
        <v>4172.53</v>
      </c>
      <c r="C949">
        <v>4048.44</v>
      </c>
      <c r="D949">
        <v>4047.98</v>
      </c>
      <c r="E949">
        <v>3971.77</v>
      </c>
      <c r="F949">
        <v>29.282299999999999</v>
      </c>
      <c r="G949">
        <v>1211.8499999999999</v>
      </c>
      <c r="H949">
        <v>209.94900000000001</v>
      </c>
      <c r="I949">
        <v>195.798</v>
      </c>
      <c r="J949">
        <v>222.483</v>
      </c>
      <c r="K949">
        <v>2347.1</v>
      </c>
      <c r="L949">
        <v>1.2301199999999999E-3</v>
      </c>
      <c r="M949">
        <v>0.999884</v>
      </c>
      <c r="N949">
        <v>0</v>
      </c>
      <c r="O949" t="s">
        <v>42</v>
      </c>
    </row>
    <row r="950" spans="1:25" x14ac:dyDescent="0.25">
      <c r="A950" t="s">
        <v>41</v>
      </c>
      <c r="B950">
        <v>4049.45</v>
      </c>
      <c r="C950">
        <v>3937</v>
      </c>
      <c r="D950">
        <v>3936.56</v>
      </c>
      <c r="E950">
        <v>3862.88</v>
      </c>
      <c r="F950">
        <v>28.301500000000001</v>
      </c>
      <c r="G950">
        <v>1195.95</v>
      </c>
      <c r="H950">
        <v>202.029</v>
      </c>
      <c r="I950">
        <v>189.47900000000001</v>
      </c>
      <c r="J950">
        <v>253.08</v>
      </c>
      <c r="K950">
        <v>2267.2600000000002</v>
      </c>
      <c r="L950">
        <v>1.2300499999999999E-3</v>
      </c>
      <c r="M950">
        <v>0.99740399999999996</v>
      </c>
      <c r="N950">
        <v>0</v>
      </c>
      <c r="O950" t="s">
        <v>42</v>
      </c>
    </row>
    <row r="951" spans="1:25" x14ac:dyDescent="0.25">
      <c r="A951" t="s">
        <v>41</v>
      </c>
      <c r="B951">
        <v>4002.29</v>
      </c>
      <c r="C951">
        <v>3878.47</v>
      </c>
      <c r="D951">
        <v>3878.03</v>
      </c>
      <c r="E951">
        <v>3805.04</v>
      </c>
      <c r="F951">
        <v>28.0261</v>
      </c>
      <c r="G951">
        <v>1149.1099999999999</v>
      </c>
      <c r="H951">
        <v>200.376</v>
      </c>
      <c r="I951">
        <v>188.06</v>
      </c>
      <c r="J951">
        <v>213.59299999999999</v>
      </c>
      <c r="K951">
        <v>2259.3000000000002</v>
      </c>
      <c r="L951">
        <v>1.2301E-3</v>
      </c>
      <c r="M951">
        <v>0.99996399999999996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3753.2</v>
      </c>
      <c r="C952">
        <v>3643.13</v>
      </c>
      <c r="D952">
        <v>3642.72</v>
      </c>
      <c r="E952">
        <v>3574.47</v>
      </c>
      <c r="F952">
        <v>37.816299999999998</v>
      </c>
      <c r="G952">
        <v>1087.99</v>
      </c>
      <c r="H952">
        <v>188.12200000000001</v>
      </c>
      <c r="I952">
        <v>176.38</v>
      </c>
      <c r="J952">
        <v>203.49100000000001</v>
      </c>
      <c r="K952">
        <v>2102.69</v>
      </c>
      <c r="L952">
        <v>1.2300600000000001E-3</v>
      </c>
      <c r="M952">
        <v>0.99961999999999995</v>
      </c>
      <c r="N952">
        <v>0</v>
      </c>
      <c r="O952" t="s">
        <v>42</v>
      </c>
      <c r="R952">
        <f>AVERAGE(B903:B952)</f>
        <v>3986.7018000000012</v>
      </c>
      <c r="S952">
        <f>AVERAGE(C903:C952)</f>
        <v>3869.9903999999992</v>
      </c>
      <c r="U952">
        <f>_xlfn.VAR.P(B903:B952)</f>
        <v>51873.126494759999</v>
      </c>
      <c r="V952">
        <f>_xlfn.VAR.P(C903:C952)</f>
        <v>50425.51815584</v>
      </c>
      <c r="X952">
        <f>1.96*SQRT(U952)/50</f>
        <v>8.9280636812753524</v>
      </c>
      <c r="Y952">
        <f>1.96*SQRT(V952)/50</f>
        <v>8.8026057630107442</v>
      </c>
    </row>
    <row r="953" spans="1:25" x14ac:dyDescent="0.25">
      <c r="A953" t="s">
        <v>43</v>
      </c>
      <c r="B953">
        <v>199338.47659599999</v>
      </c>
      <c r="C953" t="s">
        <v>36</v>
      </c>
    </row>
    <row r="954" spans="1:25" x14ac:dyDescent="0.25">
      <c r="A954" t="s">
        <v>164</v>
      </c>
      <c r="B954">
        <v>2813.34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0.99904199999999999</v>
      </c>
      <c r="M954">
        <v>0</v>
      </c>
      <c r="N954" t="s">
        <v>42</v>
      </c>
    </row>
    <row r="955" spans="1:25" x14ac:dyDescent="0.25">
      <c r="A955" t="s">
        <v>164</v>
      </c>
      <c r="B955">
        <v>2598.56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0.99956900000000004</v>
      </c>
      <c r="M955">
        <v>0</v>
      </c>
      <c r="N955" t="s">
        <v>42</v>
      </c>
    </row>
    <row r="956" spans="1:25" x14ac:dyDescent="0.25">
      <c r="A956" t="s">
        <v>164</v>
      </c>
      <c r="B956">
        <v>2435.7800000000002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1.2300499999999999E-3</v>
      </c>
      <c r="L956">
        <v>0.99989799999999995</v>
      </c>
      <c r="M956">
        <v>0</v>
      </c>
      <c r="N956" t="s">
        <v>42</v>
      </c>
    </row>
    <row r="957" spans="1:25" x14ac:dyDescent="0.25">
      <c r="A957" t="s">
        <v>164</v>
      </c>
      <c r="B957">
        <v>2221.7199999999998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0.99983100000000003</v>
      </c>
      <c r="M957">
        <v>4</v>
      </c>
      <c r="N957" t="s">
        <v>42</v>
      </c>
    </row>
    <row r="958" spans="1:25" x14ac:dyDescent="0.25">
      <c r="A958" t="s">
        <v>164</v>
      </c>
      <c r="B958">
        <v>2307.0300000000002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0.99988900000000003</v>
      </c>
      <c r="M958">
        <v>138</v>
      </c>
      <c r="N958" t="s">
        <v>42</v>
      </c>
    </row>
    <row r="959" spans="1:25" x14ac:dyDescent="0.25">
      <c r="A959" t="s">
        <v>164</v>
      </c>
      <c r="B959">
        <v>2345.65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1.23011E-3</v>
      </c>
      <c r="L959">
        <v>0.999861</v>
      </c>
      <c r="M959">
        <v>0</v>
      </c>
      <c r="N959" t="s">
        <v>42</v>
      </c>
    </row>
    <row r="960" spans="1:25" x14ac:dyDescent="0.25">
      <c r="A960" t="s">
        <v>164</v>
      </c>
      <c r="B960">
        <v>2235.9499999999998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0.99969300000000005</v>
      </c>
      <c r="M960">
        <v>0</v>
      </c>
      <c r="N960" t="s">
        <v>42</v>
      </c>
    </row>
    <row r="961" spans="1:14" x14ac:dyDescent="0.25">
      <c r="A961" t="s">
        <v>164</v>
      </c>
      <c r="B961">
        <v>2214.12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1.2300600000000001E-3</v>
      </c>
      <c r="L961">
        <v>0.99996099999999999</v>
      </c>
      <c r="M961">
        <v>0</v>
      </c>
      <c r="N961" t="s">
        <v>42</v>
      </c>
    </row>
    <row r="962" spans="1:14" x14ac:dyDescent="0.25">
      <c r="A962" t="s">
        <v>164</v>
      </c>
      <c r="B962">
        <v>2433.98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1.23007E-3</v>
      </c>
      <c r="L962">
        <v>0.99948999999999999</v>
      </c>
      <c r="M962">
        <v>0</v>
      </c>
      <c r="N962" t="s">
        <v>42</v>
      </c>
    </row>
    <row r="963" spans="1:14" x14ac:dyDescent="0.25">
      <c r="A963" t="s">
        <v>164</v>
      </c>
      <c r="B963">
        <v>2593.7399999999998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1.23007E-3</v>
      </c>
      <c r="L963">
        <v>0.99963100000000005</v>
      </c>
      <c r="M963">
        <v>0</v>
      </c>
      <c r="N963" t="s">
        <v>42</v>
      </c>
    </row>
    <row r="964" spans="1:14" x14ac:dyDescent="0.25">
      <c r="A964" t="s">
        <v>164</v>
      </c>
      <c r="B964">
        <v>2647.55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1.2300600000000001E-3</v>
      </c>
      <c r="L964">
        <v>0.99948499999999996</v>
      </c>
      <c r="M964">
        <v>0</v>
      </c>
      <c r="N964" t="s">
        <v>42</v>
      </c>
    </row>
    <row r="965" spans="1:14" x14ac:dyDescent="0.25">
      <c r="A965" t="s">
        <v>164</v>
      </c>
      <c r="B965">
        <v>2214.8000000000002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0.99967300000000003</v>
      </c>
      <c r="M965">
        <v>0</v>
      </c>
      <c r="N965" t="s">
        <v>42</v>
      </c>
    </row>
    <row r="966" spans="1:14" x14ac:dyDescent="0.25">
      <c r="A966" t="s">
        <v>164</v>
      </c>
      <c r="B966">
        <v>2275.0500000000002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0.999718</v>
      </c>
      <c r="M966">
        <v>0</v>
      </c>
      <c r="N966" t="s">
        <v>42</v>
      </c>
    </row>
    <row r="967" spans="1:14" x14ac:dyDescent="0.25">
      <c r="A967" t="s">
        <v>164</v>
      </c>
      <c r="B967">
        <v>2377.96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0.99984099999999998</v>
      </c>
      <c r="M967">
        <v>0</v>
      </c>
      <c r="N967" t="s">
        <v>42</v>
      </c>
    </row>
    <row r="968" spans="1:14" x14ac:dyDescent="0.25">
      <c r="A968" t="s">
        <v>164</v>
      </c>
      <c r="B968">
        <v>2328.7199999999998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1.2300900000000001E-3</v>
      </c>
      <c r="L968">
        <v>0.999135</v>
      </c>
      <c r="M968">
        <v>0</v>
      </c>
      <c r="N968" t="s">
        <v>42</v>
      </c>
    </row>
    <row r="969" spans="1:14" x14ac:dyDescent="0.25">
      <c r="A969" t="s">
        <v>164</v>
      </c>
      <c r="B969">
        <v>2209.08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1.23007E-3</v>
      </c>
      <c r="L969">
        <v>0.999807</v>
      </c>
      <c r="M969">
        <v>0</v>
      </c>
      <c r="N969" t="s">
        <v>42</v>
      </c>
    </row>
    <row r="970" spans="1:14" x14ac:dyDescent="0.25">
      <c r="A970" t="s">
        <v>164</v>
      </c>
      <c r="B970">
        <v>2271.9499999999998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0.99819100000000005</v>
      </c>
      <c r="M970">
        <v>0</v>
      </c>
      <c r="N970" t="s">
        <v>42</v>
      </c>
    </row>
    <row r="971" spans="1:14" x14ac:dyDescent="0.25">
      <c r="A971" t="s">
        <v>164</v>
      </c>
      <c r="B971">
        <v>2611.96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0.99943700000000002</v>
      </c>
      <c r="M971">
        <v>0</v>
      </c>
      <c r="N971" t="s">
        <v>42</v>
      </c>
    </row>
    <row r="972" spans="1:14" x14ac:dyDescent="0.25">
      <c r="A972" t="s">
        <v>164</v>
      </c>
      <c r="B972">
        <v>2418.7399999999998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0.99948499999999996</v>
      </c>
      <c r="M972">
        <v>0</v>
      </c>
      <c r="N972" t="s">
        <v>42</v>
      </c>
    </row>
    <row r="973" spans="1:14" x14ac:dyDescent="0.25">
      <c r="A973" t="s">
        <v>164</v>
      </c>
      <c r="B973">
        <v>2369.64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0.99995199999999995</v>
      </c>
      <c r="M973">
        <v>0</v>
      </c>
      <c r="N973" t="s">
        <v>42</v>
      </c>
    </row>
    <row r="974" spans="1:14" x14ac:dyDescent="0.25">
      <c r="A974" t="s">
        <v>164</v>
      </c>
      <c r="B974">
        <v>2225.0500000000002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1.23007E-3</v>
      </c>
      <c r="L974">
        <v>0.99954799999999999</v>
      </c>
      <c r="M974">
        <v>0</v>
      </c>
      <c r="N974" t="s">
        <v>42</v>
      </c>
    </row>
    <row r="975" spans="1:14" x14ac:dyDescent="0.25">
      <c r="A975" t="s">
        <v>164</v>
      </c>
      <c r="B975">
        <v>2371.6999999999998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0.99882199999999999</v>
      </c>
      <c r="M975">
        <v>0</v>
      </c>
      <c r="N975" t="s">
        <v>42</v>
      </c>
    </row>
    <row r="976" spans="1:14" x14ac:dyDescent="0.25">
      <c r="A976" t="s">
        <v>164</v>
      </c>
      <c r="B976">
        <v>2313.56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1.2300600000000001E-3</v>
      </c>
      <c r="L976">
        <v>0.99956199999999995</v>
      </c>
      <c r="M976">
        <v>0</v>
      </c>
      <c r="N976" t="s">
        <v>42</v>
      </c>
    </row>
    <row r="977" spans="1:14" x14ac:dyDescent="0.25">
      <c r="A977" t="s">
        <v>164</v>
      </c>
      <c r="B977">
        <v>2270.27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1.2300600000000001E-3</v>
      </c>
      <c r="L977">
        <v>0.99932100000000001</v>
      </c>
      <c r="M977">
        <v>0</v>
      </c>
      <c r="N977" t="s">
        <v>42</v>
      </c>
    </row>
    <row r="978" spans="1:14" x14ac:dyDescent="0.25">
      <c r="A978" t="s">
        <v>164</v>
      </c>
      <c r="B978">
        <v>2237.56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1.2300600000000001E-3</v>
      </c>
      <c r="L978">
        <v>0.99961</v>
      </c>
      <c r="M978">
        <v>0</v>
      </c>
      <c r="N978" t="s">
        <v>42</v>
      </c>
    </row>
    <row r="979" spans="1:14" x14ac:dyDescent="0.25">
      <c r="A979" t="s">
        <v>164</v>
      </c>
      <c r="B979">
        <v>2574.19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1.2301E-3</v>
      </c>
      <c r="L979">
        <v>0.99787300000000001</v>
      </c>
      <c r="M979">
        <v>0</v>
      </c>
      <c r="N979" t="s">
        <v>42</v>
      </c>
    </row>
    <row r="980" spans="1:14" x14ac:dyDescent="0.25">
      <c r="A980" t="s">
        <v>164</v>
      </c>
      <c r="B980">
        <v>2599.4299999999998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1.2300499999999999E-3</v>
      </c>
      <c r="L980">
        <v>0.99828099999999997</v>
      </c>
      <c r="M980">
        <v>0</v>
      </c>
      <c r="N980" t="s">
        <v>42</v>
      </c>
    </row>
    <row r="981" spans="1:14" x14ac:dyDescent="0.25">
      <c r="A981" t="s">
        <v>164</v>
      </c>
      <c r="B981">
        <v>2584.3200000000002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1.2300499999999999E-3</v>
      </c>
      <c r="L981">
        <v>0.99936700000000001</v>
      </c>
      <c r="M981">
        <v>0</v>
      </c>
      <c r="N981" t="s">
        <v>42</v>
      </c>
    </row>
    <row r="982" spans="1:14" x14ac:dyDescent="0.25">
      <c r="A982" t="s">
        <v>164</v>
      </c>
      <c r="B982">
        <v>2211.69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1.23007E-3</v>
      </c>
      <c r="L982">
        <v>0.99959500000000001</v>
      </c>
      <c r="M982">
        <v>0</v>
      </c>
      <c r="N982" t="s">
        <v>42</v>
      </c>
    </row>
    <row r="983" spans="1:14" x14ac:dyDescent="0.25">
      <c r="A983" t="s">
        <v>164</v>
      </c>
      <c r="B983">
        <v>2487.52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0.99911499999999998</v>
      </c>
      <c r="M983">
        <v>0</v>
      </c>
      <c r="N983" t="s">
        <v>42</v>
      </c>
    </row>
    <row r="984" spans="1:14" x14ac:dyDescent="0.25">
      <c r="A984" t="s">
        <v>164</v>
      </c>
      <c r="B984">
        <v>2389.92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1.2300600000000001E-3</v>
      </c>
      <c r="L984">
        <v>0.99975000000000003</v>
      </c>
      <c r="M984">
        <v>0</v>
      </c>
      <c r="N984" t="s">
        <v>42</v>
      </c>
    </row>
    <row r="985" spans="1:14" x14ac:dyDescent="0.25">
      <c r="A985" t="s">
        <v>164</v>
      </c>
      <c r="B985">
        <v>2186.63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0.99956100000000003</v>
      </c>
      <c r="M985">
        <v>0</v>
      </c>
      <c r="N985" t="s">
        <v>42</v>
      </c>
    </row>
    <row r="986" spans="1:14" x14ac:dyDescent="0.25">
      <c r="A986" t="s">
        <v>164</v>
      </c>
      <c r="B986">
        <v>2256.67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0.99990400000000002</v>
      </c>
      <c r="M986">
        <v>0</v>
      </c>
      <c r="N986" t="s">
        <v>42</v>
      </c>
    </row>
    <row r="987" spans="1:14" x14ac:dyDescent="0.25">
      <c r="A987" t="s">
        <v>164</v>
      </c>
      <c r="B987">
        <v>2321.13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1.2300499999999999E-3</v>
      </c>
      <c r="L987">
        <v>0.99970800000000004</v>
      </c>
      <c r="M987">
        <v>2</v>
      </c>
      <c r="N987" t="s">
        <v>42</v>
      </c>
    </row>
    <row r="988" spans="1:14" x14ac:dyDescent="0.25">
      <c r="A988" t="s">
        <v>164</v>
      </c>
      <c r="B988">
        <v>2600.4699999999998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0.99970999999999999</v>
      </c>
      <c r="M988">
        <v>0</v>
      </c>
      <c r="N988" t="s">
        <v>42</v>
      </c>
    </row>
    <row r="989" spans="1:14" x14ac:dyDescent="0.25">
      <c r="A989" t="s">
        <v>164</v>
      </c>
      <c r="B989">
        <v>2381.5500000000002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1.2301899999999999E-3</v>
      </c>
      <c r="L989">
        <v>0.99977700000000003</v>
      </c>
      <c r="M989">
        <v>0</v>
      </c>
      <c r="N989" t="s">
        <v>42</v>
      </c>
    </row>
    <row r="990" spans="1:14" x14ac:dyDescent="0.25">
      <c r="A990" t="s">
        <v>164</v>
      </c>
      <c r="B990">
        <v>2271.4299999999998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0.99935399999999996</v>
      </c>
      <c r="M990">
        <v>0</v>
      </c>
      <c r="N990" t="s">
        <v>42</v>
      </c>
    </row>
    <row r="991" spans="1:14" x14ac:dyDescent="0.25">
      <c r="A991" t="s">
        <v>164</v>
      </c>
      <c r="B991">
        <v>2233.8200000000002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1.23007E-3</v>
      </c>
      <c r="L991">
        <v>0.99989600000000001</v>
      </c>
      <c r="M991">
        <v>0</v>
      </c>
      <c r="N991" t="s">
        <v>42</v>
      </c>
    </row>
    <row r="992" spans="1:14" x14ac:dyDescent="0.25">
      <c r="A992" t="s">
        <v>164</v>
      </c>
      <c r="B992">
        <v>2579.7399999999998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0.99987400000000004</v>
      </c>
      <c r="M992">
        <v>0</v>
      </c>
      <c r="N992" t="s">
        <v>42</v>
      </c>
    </row>
    <row r="993" spans="1:25" x14ac:dyDescent="0.25">
      <c r="A993" t="s">
        <v>164</v>
      </c>
      <c r="B993">
        <v>2403.62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1.23007E-3</v>
      </c>
      <c r="L993">
        <v>0.99994700000000003</v>
      </c>
      <c r="M993">
        <v>0</v>
      </c>
      <c r="N993" t="s">
        <v>42</v>
      </c>
    </row>
    <row r="994" spans="1:25" x14ac:dyDescent="0.25">
      <c r="A994" t="s">
        <v>164</v>
      </c>
      <c r="B994">
        <v>2212.52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1.23007E-3</v>
      </c>
      <c r="L994">
        <v>0.99918499999999999</v>
      </c>
      <c r="M994">
        <v>0</v>
      </c>
      <c r="N994" t="s">
        <v>42</v>
      </c>
    </row>
    <row r="995" spans="1:25" x14ac:dyDescent="0.25">
      <c r="A995" t="s">
        <v>164</v>
      </c>
      <c r="B995">
        <v>2200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1.2300600000000001E-3</v>
      </c>
      <c r="L995">
        <v>0.99950600000000001</v>
      </c>
      <c r="M995">
        <v>0</v>
      </c>
      <c r="N995" t="s">
        <v>42</v>
      </c>
    </row>
    <row r="996" spans="1:25" x14ac:dyDescent="0.25">
      <c r="A996" t="s">
        <v>164</v>
      </c>
      <c r="B996">
        <v>2397.4899999999998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0.99939</v>
      </c>
      <c r="M996">
        <v>0</v>
      </c>
      <c r="N996" t="s">
        <v>42</v>
      </c>
    </row>
    <row r="997" spans="1:25" x14ac:dyDescent="0.25">
      <c r="A997" t="s">
        <v>164</v>
      </c>
      <c r="B997">
        <v>2378.88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0.99999899999999997</v>
      </c>
      <c r="M997">
        <v>0</v>
      </c>
      <c r="N997" t="s">
        <v>42</v>
      </c>
    </row>
    <row r="998" spans="1:25" x14ac:dyDescent="0.25">
      <c r="A998" t="s">
        <v>164</v>
      </c>
      <c r="B998">
        <v>2390.79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1.23011E-3</v>
      </c>
      <c r="L998">
        <v>0.99982599999999999</v>
      </c>
      <c r="M998">
        <v>0</v>
      </c>
      <c r="N998" t="s">
        <v>42</v>
      </c>
    </row>
    <row r="999" spans="1:25" x14ac:dyDescent="0.25">
      <c r="A999" t="s">
        <v>164</v>
      </c>
      <c r="B999">
        <v>2202.15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0.99974799999999997</v>
      </c>
      <c r="M999">
        <v>0</v>
      </c>
      <c r="N999" t="s">
        <v>42</v>
      </c>
    </row>
    <row r="1000" spans="1:25" x14ac:dyDescent="0.25">
      <c r="A1000" t="s">
        <v>164</v>
      </c>
      <c r="B1000">
        <v>2413.21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1.2300499999999999E-3</v>
      </c>
      <c r="L1000">
        <v>0.999139</v>
      </c>
      <c r="M1000">
        <v>0</v>
      </c>
      <c r="N1000" t="s">
        <v>42</v>
      </c>
    </row>
    <row r="1001" spans="1:25" x14ac:dyDescent="0.25">
      <c r="A1001" t="s">
        <v>164</v>
      </c>
      <c r="B1001">
        <v>2374.91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0.99884300000000004</v>
      </c>
      <c r="M1001">
        <v>0</v>
      </c>
      <c r="N1001" t="s">
        <v>42</v>
      </c>
    </row>
    <row r="1002" spans="1:25" x14ac:dyDescent="0.25">
      <c r="A1002" t="s">
        <v>164</v>
      </c>
      <c r="B1002">
        <v>2315.81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1.2300499999999999E-3</v>
      </c>
      <c r="L1002">
        <v>0.99975700000000001</v>
      </c>
      <c r="M1002">
        <v>1</v>
      </c>
      <c r="N1002" t="s">
        <v>42</v>
      </c>
    </row>
    <row r="1003" spans="1:25" x14ac:dyDescent="0.25">
      <c r="A1003" t="s">
        <v>164</v>
      </c>
      <c r="B1003">
        <v>2254.4299999999998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0.99984899999999999</v>
      </c>
      <c r="M1003">
        <v>0</v>
      </c>
      <c r="N1003" t="s">
        <v>42</v>
      </c>
    </row>
    <row r="1004" spans="1:25" x14ac:dyDescent="0.25">
      <c r="A1004" t="s">
        <v>164</v>
      </c>
      <c r="B1004">
        <v>2484.9699999999998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1.23007E-3</v>
      </c>
      <c r="L1004">
        <v>0.99961199999999995</v>
      </c>
      <c r="M1004">
        <v>0</v>
      </c>
      <c r="N1004" t="s">
        <v>42</v>
      </c>
    </row>
    <row r="1005" spans="1:25" x14ac:dyDescent="0.25">
      <c r="A1005" t="s">
        <v>164</v>
      </c>
      <c r="B1005">
        <v>2533.84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0.99988900000000003</v>
      </c>
      <c r="M1005">
        <v>0</v>
      </c>
      <c r="N1005" t="s">
        <v>42</v>
      </c>
    </row>
    <row r="1006" spans="1:25" x14ac:dyDescent="0.25">
      <c r="A1006" t="s">
        <v>164</v>
      </c>
      <c r="B1006">
        <v>2374.59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1.23007E-3</v>
      </c>
      <c r="L1006">
        <v>0.99954799999999999</v>
      </c>
      <c r="M1006">
        <v>62</v>
      </c>
      <c r="N1006" t="s">
        <v>42</v>
      </c>
    </row>
    <row r="1007" spans="1:25" x14ac:dyDescent="0.25">
      <c r="A1007" t="s">
        <v>164</v>
      </c>
      <c r="B1007">
        <v>2284.89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0.999915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2204.4299999999998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1.2300799999999999E-3</v>
      </c>
      <c r="L1008">
        <v>0.99840099999999998</v>
      </c>
      <c r="M1008">
        <v>0</v>
      </c>
      <c r="N1008" t="s">
        <v>42</v>
      </c>
      <c r="R1008">
        <f>AVERAGE(B959:B1008)</f>
        <v>2361.4413999999997</v>
      </c>
      <c r="S1008">
        <f>AVERAGE(C959:C1008)</f>
        <v>0</v>
      </c>
      <c r="U1008">
        <f>_xlfn.VAR.P(B959:B1008)</f>
        <v>17689.151980039995</v>
      </c>
      <c r="V1008">
        <f>_xlfn.VAR.P(C959:C1008)</f>
        <v>0</v>
      </c>
      <c r="X1008">
        <f>1.96*SQRT(U1008)/50</f>
        <v>5.2136223970104183</v>
      </c>
      <c r="Y1008">
        <f>1.96*SQRT(V1008)/50</f>
        <v>0</v>
      </c>
    </row>
    <row r="1009" spans="1:13" x14ac:dyDescent="0.25">
      <c r="A1009" t="s">
        <v>165</v>
      </c>
      <c r="B1009">
        <v>118074.84059599999</v>
      </c>
      <c r="C1009" t="s">
        <v>36</v>
      </c>
    </row>
    <row r="1010" spans="1:13" x14ac:dyDescent="0.25">
      <c r="A1010" t="s">
        <v>44</v>
      </c>
      <c r="B1010">
        <v>2840.82</v>
      </c>
      <c r="C1010">
        <v>2838.27</v>
      </c>
      <c r="D1010">
        <v>2837.8</v>
      </c>
      <c r="E1010">
        <v>2757.38</v>
      </c>
      <c r="F1010">
        <v>30.658100000000001</v>
      </c>
      <c r="G1010">
        <v>0</v>
      </c>
      <c r="H1010">
        <v>226.09899999999999</v>
      </c>
      <c r="I1010">
        <v>0</v>
      </c>
      <c r="J1010">
        <v>1.2300499999999999E-3</v>
      </c>
      <c r="K1010">
        <v>0.99882400000000005</v>
      </c>
      <c r="L1010">
        <v>0</v>
      </c>
      <c r="M1010" t="s">
        <v>42</v>
      </c>
    </row>
    <row r="1011" spans="1:13" x14ac:dyDescent="0.25">
      <c r="A1011" t="s">
        <v>44</v>
      </c>
      <c r="B1011">
        <v>2563.87</v>
      </c>
      <c r="C1011">
        <v>2561.41</v>
      </c>
      <c r="D1011">
        <v>2560.98</v>
      </c>
      <c r="E1011">
        <v>2488.3200000000002</v>
      </c>
      <c r="F1011">
        <v>27.648199999999999</v>
      </c>
      <c r="G1011">
        <v>0</v>
      </c>
      <c r="H1011">
        <v>205.11099999999999</v>
      </c>
      <c r="I1011">
        <v>0</v>
      </c>
      <c r="J1011">
        <v>1.23007E-3</v>
      </c>
      <c r="K1011">
        <v>0.99970899999999996</v>
      </c>
      <c r="L1011">
        <v>0</v>
      </c>
      <c r="M1011" t="s">
        <v>42</v>
      </c>
    </row>
    <row r="1012" spans="1:13" x14ac:dyDescent="0.25">
      <c r="A1012" t="s">
        <v>44</v>
      </c>
      <c r="B1012">
        <v>2405.9899999999998</v>
      </c>
      <c r="C1012">
        <v>2403.7800000000002</v>
      </c>
      <c r="D1012">
        <v>2403.37</v>
      </c>
      <c r="E1012">
        <v>2335.4899999999998</v>
      </c>
      <c r="F1012">
        <v>25.9086</v>
      </c>
      <c r="G1012">
        <v>0</v>
      </c>
      <c r="H1012">
        <v>191.49100000000001</v>
      </c>
      <c r="I1012">
        <v>0</v>
      </c>
      <c r="J1012">
        <v>1.2301199999999999E-3</v>
      </c>
      <c r="K1012">
        <v>0.99926800000000005</v>
      </c>
      <c r="L1012">
        <v>0</v>
      </c>
      <c r="M1012" t="s">
        <v>42</v>
      </c>
    </row>
    <row r="1013" spans="1:13" x14ac:dyDescent="0.25">
      <c r="A1013" t="s">
        <v>44</v>
      </c>
      <c r="B1013">
        <v>2579.98</v>
      </c>
      <c r="C1013">
        <v>2577.75</v>
      </c>
      <c r="D1013">
        <v>2577.3200000000002</v>
      </c>
      <c r="E1013">
        <v>2504.2600000000002</v>
      </c>
      <c r="F1013">
        <v>27.895800000000001</v>
      </c>
      <c r="G1013">
        <v>0</v>
      </c>
      <c r="H1013">
        <v>205.529</v>
      </c>
      <c r="I1013">
        <v>0</v>
      </c>
      <c r="J1013">
        <v>1.2300600000000001E-3</v>
      </c>
      <c r="K1013">
        <v>0.99973599999999996</v>
      </c>
      <c r="L1013">
        <v>0</v>
      </c>
      <c r="M1013" t="s">
        <v>42</v>
      </c>
    </row>
    <row r="1014" spans="1:13" x14ac:dyDescent="0.25">
      <c r="A1014" t="s">
        <v>44</v>
      </c>
      <c r="B1014">
        <v>2797.01</v>
      </c>
      <c r="C1014">
        <v>2794.19</v>
      </c>
      <c r="D1014">
        <v>2793.73</v>
      </c>
      <c r="E1014">
        <v>2714.36</v>
      </c>
      <c r="F1014">
        <v>30.242599999999999</v>
      </c>
      <c r="G1014">
        <v>0</v>
      </c>
      <c r="H1014">
        <v>222.45099999999999</v>
      </c>
      <c r="I1014">
        <v>0</v>
      </c>
      <c r="J1014">
        <v>1.2300499999999999E-3</v>
      </c>
      <c r="K1014">
        <v>0.99924299999999999</v>
      </c>
      <c r="L1014">
        <v>0</v>
      </c>
      <c r="M1014" t="s">
        <v>42</v>
      </c>
    </row>
    <row r="1015" spans="1:13" x14ac:dyDescent="0.25">
      <c r="A1015" t="s">
        <v>44</v>
      </c>
      <c r="B1015">
        <v>2583.69</v>
      </c>
      <c r="C1015">
        <v>2581.38</v>
      </c>
      <c r="D1015">
        <v>2580.9499999999998</v>
      </c>
      <c r="E1015">
        <v>2507.7199999999998</v>
      </c>
      <c r="F1015">
        <v>27.900400000000001</v>
      </c>
      <c r="G1015">
        <v>0</v>
      </c>
      <c r="H1015">
        <v>206.09200000000001</v>
      </c>
      <c r="I1015">
        <v>0</v>
      </c>
      <c r="J1015">
        <v>1.2301600000000001E-3</v>
      </c>
      <c r="K1015">
        <v>0.99954399999999999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2521.46</v>
      </c>
      <c r="C1016">
        <v>2519.15</v>
      </c>
      <c r="D1016">
        <v>2518.7399999999998</v>
      </c>
      <c r="E1016">
        <v>2447.4699999999998</v>
      </c>
      <c r="F1016">
        <v>27.186199999999999</v>
      </c>
      <c r="G1016">
        <v>0</v>
      </c>
      <c r="H1016">
        <v>200.87299999999999</v>
      </c>
      <c r="I1016">
        <v>0</v>
      </c>
      <c r="J1016">
        <v>1.2300499999999999E-3</v>
      </c>
      <c r="K1016">
        <v>0.99964699999999995</v>
      </c>
      <c r="L1016">
        <v>0</v>
      </c>
      <c r="M1016" t="s">
        <v>42</v>
      </c>
    </row>
    <row r="1017" spans="1:13" x14ac:dyDescent="0.25">
      <c r="A1017" t="s">
        <v>44</v>
      </c>
      <c r="B1017">
        <v>2654.34</v>
      </c>
      <c r="C1017">
        <v>2652.11</v>
      </c>
      <c r="D1017">
        <v>2651.67</v>
      </c>
      <c r="E1017">
        <v>2576.4699999999998</v>
      </c>
      <c r="F1017">
        <v>28.7</v>
      </c>
      <c r="G1017">
        <v>0</v>
      </c>
      <c r="H1017">
        <v>211.63399999999999</v>
      </c>
      <c r="I1017">
        <v>0</v>
      </c>
      <c r="J1017">
        <v>1.2300499999999999E-3</v>
      </c>
      <c r="K1017">
        <v>0.99976200000000004</v>
      </c>
      <c r="L1017">
        <v>0</v>
      </c>
      <c r="M1017" t="s">
        <v>42</v>
      </c>
    </row>
    <row r="1018" spans="1:13" x14ac:dyDescent="0.25">
      <c r="A1018" t="s">
        <v>44</v>
      </c>
      <c r="B1018">
        <v>2600.19</v>
      </c>
      <c r="C1018">
        <v>2597.65</v>
      </c>
      <c r="D1018">
        <v>2597.2199999999998</v>
      </c>
      <c r="E1018">
        <v>2523.41</v>
      </c>
      <c r="F1018">
        <v>28.099599999999999</v>
      </c>
      <c r="G1018">
        <v>0</v>
      </c>
      <c r="H1018">
        <v>206.73500000000001</v>
      </c>
      <c r="I1018">
        <v>0</v>
      </c>
      <c r="J1018">
        <v>1.2300499999999999E-3</v>
      </c>
      <c r="K1018">
        <v>0.99990299999999999</v>
      </c>
      <c r="L1018">
        <v>0</v>
      </c>
      <c r="M1018" t="s">
        <v>42</v>
      </c>
    </row>
    <row r="1019" spans="1:13" x14ac:dyDescent="0.25">
      <c r="A1019" t="s">
        <v>44</v>
      </c>
      <c r="B1019">
        <v>2512.64</v>
      </c>
      <c r="C1019">
        <v>2510.33</v>
      </c>
      <c r="D1019">
        <v>2509.91</v>
      </c>
      <c r="E1019">
        <v>2438.98</v>
      </c>
      <c r="F1019">
        <v>26.9876</v>
      </c>
      <c r="G1019">
        <v>0</v>
      </c>
      <c r="H1019">
        <v>199.089</v>
      </c>
      <c r="I1019">
        <v>0</v>
      </c>
      <c r="J1019">
        <v>1.2300600000000001E-3</v>
      </c>
      <c r="K1019">
        <v>0.99960800000000005</v>
      </c>
      <c r="L1019">
        <v>0</v>
      </c>
      <c r="M1019" t="s">
        <v>42</v>
      </c>
    </row>
    <row r="1020" spans="1:13" x14ac:dyDescent="0.25">
      <c r="A1020" t="s">
        <v>44</v>
      </c>
      <c r="B1020">
        <v>2399.96</v>
      </c>
      <c r="C1020">
        <v>2397.7399999999998</v>
      </c>
      <c r="D1020">
        <v>2397.34</v>
      </c>
      <c r="E1020">
        <v>2329.19</v>
      </c>
      <c r="F1020">
        <v>25.947800000000001</v>
      </c>
      <c r="G1020">
        <v>0</v>
      </c>
      <c r="H1020">
        <v>191.76</v>
      </c>
      <c r="I1020">
        <v>0</v>
      </c>
      <c r="J1020">
        <v>1.2300499999999999E-3</v>
      </c>
      <c r="K1020">
        <v>0.99819599999999997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2708.41</v>
      </c>
      <c r="C1021">
        <v>2706.18</v>
      </c>
      <c r="D1021">
        <v>2705.73</v>
      </c>
      <c r="E1021">
        <v>2628.84</v>
      </c>
      <c r="F1021">
        <v>29.371700000000001</v>
      </c>
      <c r="G1021">
        <v>0</v>
      </c>
      <c r="H1021">
        <v>215.85300000000001</v>
      </c>
      <c r="I1021">
        <v>0</v>
      </c>
      <c r="J1021">
        <v>1.2300499999999999E-3</v>
      </c>
      <c r="K1021">
        <v>0.99951599999999996</v>
      </c>
      <c r="L1021">
        <v>0</v>
      </c>
      <c r="M1021" t="s">
        <v>42</v>
      </c>
    </row>
    <row r="1022" spans="1:13" x14ac:dyDescent="0.25">
      <c r="A1022" t="s">
        <v>44</v>
      </c>
      <c r="B1022">
        <v>2723.58</v>
      </c>
      <c r="C1022">
        <v>2720.77</v>
      </c>
      <c r="D1022">
        <v>2720.32</v>
      </c>
      <c r="E1022">
        <v>2643.27</v>
      </c>
      <c r="F1022">
        <v>29.353400000000001</v>
      </c>
      <c r="G1022">
        <v>0</v>
      </c>
      <c r="H1022">
        <v>215.624</v>
      </c>
      <c r="I1022">
        <v>0</v>
      </c>
      <c r="J1022">
        <v>1.2301300000000001E-3</v>
      </c>
      <c r="K1022">
        <v>0.99940200000000001</v>
      </c>
      <c r="L1022">
        <v>0</v>
      </c>
      <c r="M1022" t="s">
        <v>42</v>
      </c>
    </row>
    <row r="1023" spans="1:13" x14ac:dyDescent="0.25">
      <c r="A1023" t="s">
        <v>44</v>
      </c>
      <c r="B1023">
        <v>2384.11</v>
      </c>
      <c r="C1023">
        <v>2381.9</v>
      </c>
      <c r="D1023">
        <v>2381.5100000000002</v>
      </c>
      <c r="E1023">
        <v>2314.21</v>
      </c>
      <c r="F1023">
        <v>25.6372</v>
      </c>
      <c r="G1023">
        <v>0</v>
      </c>
      <c r="H1023">
        <v>191.374</v>
      </c>
      <c r="I1023">
        <v>0</v>
      </c>
      <c r="J1023">
        <v>1.2300600000000001E-3</v>
      </c>
      <c r="K1023">
        <v>0.99922599999999995</v>
      </c>
      <c r="L1023">
        <v>0</v>
      </c>
      <c r="M1023" t="s">
        <v>42</v>
      </c>
    </row>
    <row r="1024" spans="1:13" x14ac:dyDescent="0.25">
      <c r="A1024" t="s">
        <v>44</v>
      </c>
      <c r="B1024">
        <v>2395.0500000000002</v>
      </c>
      <c r="C1024">
        <v>2392.8200000000002</v>
      </c>
      <c r="D1024">
        <v>2392.42</v>
      </c>
      <c r="E1024">
        <v>2324.38</v>
      </c>
      <c r="F1024">
        <v>25.958300000000001</v>
      </c>
      <c r="G1024">
        <v>0</v>
      </c>
      <c r="H1024">
        <v>193.429</v>
      </c>
      <c r="I1024">
        <v>0</v>
      </c>
      <c r="J1024">
        <v>1.2300499999999999E-3</v>
      </c>
      <c r="K1024">
        <v>0.99985100000000005</v>
      </c>
      <c r="L1024">
        <v>0</v>
      </c>
      <c r="M1024" t="s">
        <v>42</v>
      </c>
    </row>
    <row r="1025" spans="1:13" x14ac:dyDescent="0.25">
      <c r="A1025" t="s">
        <v>44</v>
      </c>
      <c r="B1025">
        <v>2679.6</v>
      </c>
      <c r="C1025">
        <v>2677.37</v>
      </c>
      <c r="D1025">
        <v>2676.93</v>
      </c>
      <c r="E1025">
        <v>2601.0100000000002</v>
      </c>
      <c r="F1025">
        <v>28.9252</v>
      </c>
      <c r="G1025">
        <v>0</v>
      </c>
      <c r="H1025">
        <v>212.50399999999999</v>
      </c>
      <c r="I1025">
        <v>0</v>
      </c>
      <c r="J1025">
        <v>1.2300499999999999E-3</v>
      </c>
      <c r="K1025">
        <v>0.99953000000000003</v>
      </c>
      <c r="L1025">
        <v>0</v>
      </c>
      <c r="M1025" t="s">
        <v>42</v>
      </c>
    </row>
    <row r="1026" spans="1:13" x14ac:dyDescent="0.25">
      <c r="A1026" t="s">
        <v>44</v>
      </c>
      <c r="B1026">
        <v>2675.77</v>
      </c>
      <c r="C1026">
        <v>2673.23</v>
      </c>
      <c r="D1026">
        <v>2672.79</v>
      </c>
      <c r="E1026">
        <v>2597.09</v>
      </c>
      <c r="F1026">
        <v>28.823699999999999</v>
      </c>
      <c r="G1026">
        <v>0</v>
      </c>
      <c r="H1026">
        <v>212.43</v>
      </c>
      <c r="I1026">
        <v>0</v>
      </c>
      <c r="J1026">
        <v>1.2300799999999999E-3</v>
      </c>
      <c r="K1026">
        <v>0.99983299999999997</v>
      </c>
      <c r="L1026">
        <v>0</v>
      </c>
      <c r="M1026" t="s">
        <v>42</v>
      </c>
    </row>
    <row r="1027" spans="1:13" x14ac:dyDescent="0.25">
      <c r="A1027" t="s">
        <v>44</v>
      </c>
      <c r="B1027">
        <v>2474.06</v>
      </c>
      <c r="C1027">
        <v>2471.75</v>
      </c>
      <c r="D1027">
        <v>2471.34</v>
      </c>
      <c r="E1027">
        <v>2401.44</v>
      </c>
      <c r="F1027">
        <v>26.6142</v>
      </c>
      <c r="G1027">
        <v>0</v>
      </c>
      <c r="H1027">
        <v>197.67</v>
      </c>
      <c r="I1027">
        <v>0</v>
      </c>
      <c r="J1027">
        <v>1.2300499999999999E-3</v>
      </c>
      <c r="K1027">
        <v>0.99939</v>
      </c>
      <c r="L1027">
        <v>0</v>
      </c>
      <c r="M1027" t="s">
        <v>42</v>
      </c>
    </row>
    <row r="1028" spans="1:13" x14ac:dyDescent="0.25">
      <c r="A1028" t="s">
        <v>44</v>
      </c>
      <c r="B1028">
        <v>2401.64</v>
      </c>
      <c r="C1028">
        <v>2399.33</v>
      </c>
      <c r="D1028">
        <v>2398.92</v>
      </c>
      <c r="E1028">
        <v>2330.77</v>
      </c>
      <c r="F1028">
        <v>25.967400000000001</v>
      </c>
      <c r="G1028">
        <v>0</v>
      </c>
      <c r="H1028">
        <v>191.89699999999999</v>
      </c>
      <c r="I1028">
        <v>0</v>
      </c>
      <c r="J1028">
        <v>1.2300499999999999E-3</v>
      </c>
      <c r="K1028">
        <v>0.99970800000000004</v>
      </c>
      <c r="L1028">
        <v>0</v>
      </c>
      <c r="M1028" t="s">
        <v>42</v>
      </c>
    </row>
    <row r="1029" spans="1:13" x14ac:dyDescent="0.25">
      <c r="A1029" t="s">
        <v>44</v>
      </c>
      <c r="B1029">
        <v>2843.04</v>
      </c>
      <c r="C1029">
        <v>2840.81</v>
      </c>
      <c r="D1029">
        <v>2840.34</v>
      </c>
      <c r="E1029">
        <v>2759.73</v>
      </c>
      <c r="F1029">
        <v>30.717700000000001</v>
      </c>
      <c r="G1029">
        <v>0</v>
      </c>
      <c r="H1029">
        <v>224.56700000000001</v>
      </c>
      <c r="I1029">
        <v>0</v>
      </c>
      <c r="J1029">
        <v>1.2300499999999999E-3</v>
      </c>
      <c r="K1029">
        <v>0.99984700000000004</v>
      </c>
      <c r="L1029">
        <v>0</v>
      </c>
      <c r="M1029" t="s">
        <v>42</v>
      </c>
    </row>
    <row r="1030" spans="1:13" x14ac:dyDescent="0.25">
      <c r="A1030" t="s">
        <v>44</v>
      </c>
      <c r="B1030">
        <v>2511.66</v>
      </c>
      <c r="C1030">
        <v>2509.12</v>
      </c>
      <c r="D1030">
        <v>2508.6999999999998</v>
      </c>
      <c r="E1030">
        <v>2430.98</v>
      </c>
      <c r="F1030">
        <v>27.159400000000002</v>
      </c>
      <c r="G1030">
        <v>0</v>
      </c>
      <c r="H1030">
        <v>200.37700000000001</v>
      </c>
      <c r="I1030">
        <v>0</v>
      </c>
      <c r="J1030">
        <v>1.2300799999999999E-3</v>
      </c>
      <c r="K1030">
        <v>0.99962399999999996</v>
      </c>
      <c r="L1030">
        <v>0</v>
      </c>
      <c r="M1030" t="s">
        <v>42</v>
      </c>
    </row>
    <row r="1031" spans="1:13" x14ac:dyDescent="0.25">
      <c r="A1031" t="s">
        <v>44</v>
      </c>
      <c r="B1031">
        <v>2389.31</v>
      </c>
      <c r="C1031">
        <v>2387.1</v>
      </c>
      <c r="D1031">
        <v>2386.6999999999998</v>
      </c>
      <c r="E1031">
        <v>2319.11</v>
      </c>
      <c r="F1031">
        <v>25.741399999999999</v>
      </c>
      <c r="G1031">
        <v>0</v>
      </c>
      <c r="H1031">
        <v>190.19499999999999</v>
      </c>
      <c r="I1031">
        <v>0</v>
      </c>
      <c r="J1031">
        <v>1.2300499999999999E-3</v>
      </c>
      <c r="K1031">
        <v>0.99963400000000002</v>
      </c>
      <c r="L1031">
        <v>0</v>
      </c>
      <c r="M1031" t="s">
        <v>42</v>
      </c>
    </row>
    <row r="1032" spans="1:13" x14ac:dyDescent="0.25">
      <c r="A1032" t="s">
        <v>44</v>
      </c>
      <c r="B1032">
        <v>2392.37</v>
      </c>
      <c r="C1032">
        <v>2390.14</v>
      </c>
      <c r="D1032">
        <v>2389.7399999999998</v>
      </c>
      <c r="E1032">
        <v>2321.9299999999998</v>
      </c>
      <c r="F1032">
        <v>25.8704</v>
      </c>
      <c r="G1032">
        <v>0</v>
      </c>
      <c r="H1032">
        <v>191.39699999999999</v>
      </c>
      <c r="I1032">
        <v>0</v>
      </c>
      <c r="J1032">
        <v>1.23007E-3</v>
      </c>
      <c r="K1032">
        <v>0.99887099999999995</v>
      </c>
      <c r="L1032">
        <v>0</v>
      </c>
      <c r="M1032" t="s">
        <v>42</v>
      </c>
    </row>
    <row r="1033" spans="1:13" x14ac:dyDescent="0.25">
      <c r="A1033" t="s">
        <v>44</v>
      </c>
      <c r="B1033">
        <v>2786.19</v>
      </c>
      <c r="C1033">
        <v>2783.96</v>
      </c>
      <c r="D1033">
        <v>2783.5</v>
      </c>
      <c r="E1033">
        <v>2704.72</v>
      </c>
      <c r="F1033">
        <v>30.084</v>
      </c>
      <c r="G1033">
        <v>0</v>
      </c>
      <c r="H1033">
        <v>220.30600000000001</v>
      </c>
      <c r="I1033">
        <v>0</v>
      </c>
      <c r="J1033">
        <v>1.2300499999999999E-3</v>
      </c>
      <c r="K1033">
        <v>0.99946599999999997</v>
      </c>
      <c r="L1033">
        <v>0</v>
      </c>
      <c r="M1033" t="s">
        <v>42</v>
      </c>
    </row>
    <row r="1034" spans="1:13" x14ac:dyDescent="0.25">
      <c r="A1034" t="s">
        <v>44</v>
      </c>
      <c r="B1034">
        <v>2648.91</v>
      </c>
      <c r="C1034">
        <v>2646.37</v>
      </c>
      <c r="D1034">
        <v>2645.93</v>
      </c>
      <c r="E1034">
        <v>2571.02</v>
      </c>
      <c r="F1034">
        <v>28.578199999999999</v>
      </c>
      <c r="G1034">
        <v>0</v>
      </c>
      <c r="H1034">
        <v>211.06399999999999</v>
      </c>
      <c r="I1034">
        <v>0</v>
      </c>
      <c r="J1034">
        <v>1.2300499999999999E-3</v>
      </c>
      <c r="K1034">
        <v>0.99887400000000004</v>
      </c>
      <c r="L1034">
        <v>0</v>
      </c>
      <c r="M1034" t="s">
        <v>42</v>
      </c>
    </row>
    <row r="1035" spans="1:13" x14ac:dyDescent="0.25">
      <c r="A1035" t="s">
        <v>44</v>
      </c>
      <c r="B1035">
        <v>2449.39</v>
      </c>
      <c r="C1035">
        <v>2446.9499999999998</v>
      </c>
      <c r="D1035">
        <v>2446.5300000000002</v>
      </c>
      <c r="E1035">
        <v>2377.29</v>
      </c>
      <c r="F1035">
        <v>26.333600000000001</v>
      </c>
      <c r="G1035">
        <v>0</v>
      </c>
      <c r="H1035">
        <v>196.494</v>
      </c>
      <c r="I1035">
        <v>0</v>
      </c>
      <c r="J1035">
        <v>1.2300499999999999E-3</v>
      </c>
      <c r="K1035">
        <v>0.999776</v>
      </c>
      <c r="L1035">
        <v>0</v>
      </c>
      <c r="M1035" t="s">
        <v>42</v>
      </c>
    </row>
    <row r="1036" spans="1:13" x14ac:dyDescent="0.25">
      <c r="A1036" t="s">
        <v>44</v>
      </c>
      <c r="B1036">
        <v>2386</v>
      </c>
      <c r="C1036">
        <v>2383.7600000000002</v>
      </c>
      <c r="D1036">
        <v>2383.37</v>
      </c>
      <c r="E1036">
        <v>2315.85</v>
      </c>
      <c r="F1036">
        <v>25.736799999999999</v>
      </c>
      <c r="G1036">
        <v>0</v>
      </c>
      <c r="H1036">
        <v>190.4</v>
      </c>
      <c r="I1036">
        <v>0</v>
      </c>
      <c r="J1036">
        <v>1.2300799999999999E-3</v>
      </c>
      <c r="K1036">
        <v>0.99882400000000005</v>
      </c>
      <c r="L1036">
        <v>0</v>
      </c>
      <c r="M1036" t="s">
        <v>42</v>
      </c>
    </row>
    <row r="1037" spans="1:13" x14ac:dyDescent="0.25">
      <c r="A1037" t="s">
        <v>44</v>
      </c>
      <c r="B1037">
        <v>2891.85</v>
      </c>
      <c r="C1037">
        <v>2889.63</v>
      </c>
      <c r="D1037">
        <v>2889.15</v>
      </c>
      <c r="E1037">
        <v>2807.03</v>
      </c>
      <c r="F1037">
        <v>31.305599999999998</v>
      </c>
      <c r="G1037">
        <v>0</v>
      </c>
      <c r="H1037">
        <v>228.75299999999999</v>
      </c>
      <c r="I1037">
        <v>0</v>
      </c>
      <c r="J1037">
        <v>1.2300600000000001E-3</v>
      </c>
      <c r="K1037">
        <v>0.99972899999999998</v>
      </c>
      <c r="L1037">
        <v>0</v>
      </c>
      <c r="M1037" t="s">
        <v>42</v>
      </c>
    </row>
    <row r="1038" spans="1:13" x14ac:dyDescent="0.25">
      <c r="A1038" t="s">
        <v>44</v>
      </c>
      <c r="B1038">
        <v>2841.74</v>
      </c>
      <c r="C1038">
        <v>2839.21</v>
      </c>
      <c r="D1038">
        <v>2838.75</v>
      </c>
      <c r="E1038">
        <v>2758.6</v>
      </c>
      <c r="F1038">
        <v>30.5702</v>
      </c>
      <c r="G1038">
        <v>0</v>
      </c>
      <c r="H1038">
        <v>224.71299999999999</v>
      </c>
      <c r="I1038">
        <v>0</v>
      </c>
      <c r="J1038">
        <v>1.23007E-3</v>
      </c>
      <c r="K1038">
        <v>0.99997000000000003</v>
      </c>
      <c r="L1038">
        <v>0</v>
      </c>
      <c r="M1038" t="s">
        <v>42</v>
      </c>
    </row>
    <row r="1039" spans="1:13" x14ac:dyDescent="0.25">
      <c r="A1039" t="s">
        <v>44</v>
      </c>
      <c r="B1039">
        <v>2633.96</v>
      </c>
      <c r="C1039">
        <v>2631.42</v>
      </c>
      <c r="D1039">
        <v>2630.99</v>
      </c>
      <c r="E1039">
        <v>2556.19</v>
      </c>
      <c r="F1039">
        <v>28.5442</v>
      </c>
      <c r="G1039">
        <v>0</v>
      </c>
      <c r="H1039">
        <v>209.404</v>
      </c>
      <c r="I1039">
        <v>0</v>
      </c>
      <c r="J1039">
        <v>1.2300499999999999E-3</v>
      </c>
      <c r="K1039">
        <v>0.99991399999999997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2514.58</v>
      </c>
      <c r="C1040">
        <v>2512.35</v>
      </c>
      <c r="D1040">
        <v>2511.9299999999998</v>
      </c>
      <c r="E1040">
        <v>2440.58</v>
      </c>
      <c r="F1040">
        <v>27.180499999999999</v>
      </c>
      <c r="G1040">
        <v>0</v>
      </c>
      <c r="H1040">
        <v>200.27600000000001</v>
      </c>
      <c r="I1040">
        <v>0</v>
      </c>
      <c r="J1040">
        <v>1.2300499999999999E-3</v>
      </c>
      <c r="K1040">
        <v>0.99987800000000004</v>
      </c>
      <c r="L1040">
        <v>0</v>
      </c>
      <c r="M1040" t="s">
        <v>42</v>
      </c>
    </row>
    <row r="1041" spans="1:13" x14ac:dyDescent="0.25">
      <c r="A1041" t="s">
        <v>44</v>
      </c>
      <c r="B1041">
        <v>2657.1</v>
      </c>
      <c r="C1041">
        <v>2654.55</v>
      </c>
      <c r="D1041">
        <v>2654.11</v>
      </c>
      <c r="E1041">
        <v>2578.83</v>
      </c>
      <c r="F1041">
        <v>28.7196</v>
      </c>
      <c r="G1041">
        <v>0</v>
      </c>
      <c r="H1041">
        <v>211.09299999999999</v>
      </c>
      <c r="I1041">
        <v>0</v>
      </c>
      <c r="J1041">
        <v>1.2300600000000001E-3</v>
      </c>
      <c r="K1041">
        <v>0.99985000000000002</v>
      </c>
      <c r="L1041">
        <v>0</v>
      </c>
      <c r="M1041" t="s">
        <v>42</v>
      </c>
    </row>
    <row r="1042" spans="1:13" x14ac:dyDescent="0.25">
      <c r="A1042" t="s">
        <v>44</v>
      </c>
      <c r="B1042">
        <v>2567.3000000000002</v>
      </c>
      <c r="C1042">
        <v>2564.9899999999998</v>
      </c>
      <c r="D1042">
        <v>2564.56</v>
      </c>
      <c r="E1042">
        <v>2492.17</v>
      </c>
      <c r="F1042">
        <v>27.578700000000001</v>
      </c>
      <c r="G1042">
        <v>0</v>
      </c>
      <c r="H1042">
        <v>203.09899999999999</v>
      </c>
      <c r="I1042">
        <v>0</v>
      </c>
      <c r="J1042">
        <v>1.2300600000000001E-3</v>
      </c>
      <c r="K1042">
        <v>0.998996</v>
      </c>
      <c r="L1042">
        <v>0</v>
      </c>
      <c r="M1042" t="s">
        <v>42</v>
      </c>
    </row>
    <row r="1043" spans="1:13" x14ac:dyDescent="0.25">
      <c r="A1043" t="s">
        <v>44</v>
      </c>
      <c r="B1043">
        <v>2396.16</v>
      </c>
      <c r="C1043">
        <v>2393.94</v>
      </c>
      <c r="D1043">
        <v>2393.54</v>
      </c>
      <c r="E1043">
        <v>2325.48</v>
      </c>
      <c r="F1043">
        <v>25.8781</v>
      </c>
      <c r="G1043">
        <v>0</v>
      </c>
      <c r="H1043">
        <v>192.53</v>
      </c>
      <c r="I1043">
        <v>0</v>
      </c>
      <c r="J1043">
        <v>1.2300499999999999E-3</v>
      </c>
      <c r="K1043">
        <v>0.99998699999999996</v>
      </c>
      <c r="L1043">
        <v>0</v>
      </c>
      <c r="M1043" t="s">
        <v>42</v>
      </c>
    </row>
    <row r="1044" spans="1:13" x14ac:dyDescent="0.25">
      <c r="A1044" t="s">
        <v>44</v>
      </c>
      <c r="B1044">
        <v>2550.54</v>
      </c>
      <c r="C1044">
        <v>2548.31</v>
      </c>
      <c r="D1044">
        <v>2547.89</v>
      </c>
      <c r="E1044">
        <v>2475.64</v>
      </c>
      <c r="F1044">
        <v>27.518599999999999</v>
      </c>
      <c r="G1044">
        <v>0</v>
      </c>
      <c r="H1044">
        <v>203.78200000000001</v>
      </c>
      <c r="I1044">
        <v>0</v>
      </c>
      <c r="J1044">
        <v>1.2300499999999999E-3</v>
      </c>
      <c r="K1044">
        <v>0.99912999999999996</v>
      </c>
      <c r="L1044">
        <v>0</v>
      </c>
      <c r="M1044" t="s">
        <v>42</v>
      </c>
    </row>
    <row r="1045" spans="1:13" x14ac:dyDescent="0.25">
      <c r="A1045" t="s">
        <v>44</v>
      </c>
      <c r="B1045">
        <v>2918.52</v>
      </c>
      <c r="C1045">
        <v>2915.71</v>
      </c>
      <c r="D1045">
        <v>2915.22</v>
      </c>
      <c r="E1045">
        <v>2832.53</v>
      </c>
      <c r="F1045">
        <v>31.500699999999998</v>
      </c>
      <c r="G1045">
        <v>0</v>
      </c>
      <c r="H1045">
        <v>231.50700000000001</v>
      </c>
      <c r="I1045">
        <v>0</v>
      </c>
      <c r="J1045">
        <v>1.2300499999999999E-3</v>
      </c>
      <c r="K1045">
        <v>0.999919</v>
      </c>
      <c r="L1045">
        <v>0</v>
      </c>
      <c r="M1045" t="s">
        <v>42</v>
      </c>
    </row>
    <row r="1046" spans="1:13" x14ac:dyDescent="0.25">
      <c r="A1046" t="s">
        <v>44</v>
      </c>
      <c r="B1046">
        <v>2596.4699999999998</v>
      </c>
      <c r="C1046">
        <v>2594.0300000000002</v>
      </c>
      <c r="D1046">
        <v>2593.6</v>
      </c>
      <c r="E1046">
        <v>2520.11</v>
      </c>
      <c r="F1046">
        <v>27.9712</v>
      </c>
      <c r="G1046">
        <v>0</v>
      </c>
      <c r="H1046">
        <v>205.96</v>
      </c>
      <c r="I1046">
        <v>0</v>
      </c>
      <c r="J1046">
        <v>1.2300499999999999E-3</v>
      </c>
      <c r="K1046">
        <v>0.99996399999999996</v>
      </c>
      <c r="L1046">
        <v>0</v>
      </c>
      <c r="M1046" t="s">
        <v>42</v>
      </c>
    </row>
    <row r="1047" spans="1:13" x14ac:dyDescent="0.25">
      <c r="A1047" t="s">
        <v>44</v>
      </c>
      <c r="B1047">
        <v>2443.87</v>
      </c>
      <c r="C1047">
        <v>2441.4299999999998</v>
      </c>
      <c r="D1047">
        <v>2441.0300000000002</v>
      </c>
      <c r="E1047">
        <v>2371.71</v>
      </c>
      <c r="F1047">
        <v>26.354600000000001</v>
      </c>
      <c r="G1047">
        <v>0</v>
      </c>
      <c r="H1047">
        <v>195.01400000000001</v>
      </c>
      <c r="I1047">
        <v>0</v>
      </c>
      <c r="J1047">
        <v>1.23011E-3</v>
      </c>
      <c r="K1047">
        <v>0.99999499999999997</v>
      </c>
      <c r="L1047">
        <v>0</v>
      </c>
      <c r="M1047" t="s">
        <v>42</v>
      </c>
    </row>
    <row r="1048" spans="1:13" x14ac:dyDescent="0.25">
      <c r="A1048" t="s">
        <v>44</v>
      </c>
      <c r="B1048">
        <v>2639.03</v>
      </c>
      <c r="C1048">
        <v>2636.81</v>
      </c>
      <c r="D1048">
        <v>2636.37</v>
      </c>
      <c r="E1048">
        <v>2561.73</v>
      </c>
      <c r="F1048">
        <v>28.4785</v>
      </c>
      <c r="G1048">
        <v>0</v>
      </c>
      <c r="H1048">
        <v>215.089</v>
      </c>
      <c r="I1048">
        <v>0</v>
      </c>
      <c r="J1048">
        <v>1.2300900000000001E-3</v>
      </c>
      <c r="K1048">
        <v>0.99965099999999996</v>
      </c>
      <c r="L1048">
        <v>0</v>
      </c>
      <c r="M1048" t="s">
        <v>42</v>
      </c>
    </row>
    <row r="1049" spans="1:13" x14ac:dyDescent="0.25">
      <c r="A1049" t="s">
        <v>44</v>
      </c>
      <c r="B1049">
        <v>2830.5</v>
      </c>
      <c r="C1049">
        <v>2827.96</v>
      </c>
      <c r="D1049">
        <v>2827.49</v>
      </c>
      <c r="E1049">
        <v>2747.22</v>
      </c>
      <c r="F1049">
        <v>30.584199999999999</v>
      </c>
      <c r="G1049">
        <v>0</v>
      </c>
      <c r="H1049">
        <v>231.92</v>
      </c>
      <c r="I1049">
        <v>0</v>
      </c>
      <c r="J1049">
        <v>1.2300499999999999E-3</v>
      </c>
      <c r="K1049">
        <v>0.99979099999999999</v>
      </c>
      <c r="L1049">
        <v>0</v>
      </c>
      <c r="M1049" t="s">
        <v>42</v>
      </c>
    </row>
    <row r="1050" spans="1:13" x14ac:dyDescent="0.25">
      <c r="A1050" t="s">
        <v>44</v>
      </c>
      <c r="B1050">
        <v>2590.91</v>
      </c>
      <c r="C1050">
        <v>2588.38</v>
      </c>
      <c r="D1050">
        <v>2587.9499999999998</v>
      </c>
      <c r="E1050">
        <v>2514.6</v>
      </c>
      <c r="F1050">
        <v>27.9085</v>
      </c>
      <c r="G1050">
        <v>0</v>
      </c>
      <c r="H1050">
        <v>205.28399999999999</v>
      </c>
      <c r="I1050">
        <v>0</v>
      </c>
      <c r="J1050">
        <v>1.2300499999999999E-3</v>
      </c>
      <c r="K1050">
        <v>0.99946500000000005</v>
      </c>
      <c r="L1050">
        <v>0</v>
      </c>
      <c r="M1050" t="s">
        <v>42</v>
      </c>
    </row>
    <row r="1051" spans="1:13" x14ac:dyDescent="0.25">
      <c r="A1051" t="s">
        <v>44</v>
      </c>
      <c r="B1051">
        <v>2402.7399999999998</v>
      </c>
      <c r="C1051">
        <v>2400.4899999999998</v>
      </c>
      <c r="D1051">
        <v>2400.09</v>
      </c>
      <c r="E1051">
        <v>2332</v>
      </c>
      <c r="F1051">
        <v>25.989699999999999</v>
      </c>
      <c r="G1051">
        <v>0</v>
      </c>
      <c r="H1051">
        <v>191.29300000000001</v>
      </c>
      <c r="I1051">
        <v>0</v>
      </c>
      <c r="J1051">
        <v>1.2300600000000001E-3</v>
      </c>
      <c r="K1051">
        <v>0.99974499999999999</v>
      </c>
      <c r="L1051">
        <v>0</v>
      </c>
      <c r="M1051" t="s">
        <v>42</v>
      </c>
    </row>
    <row r="1052" spans="1:13" x14ac:dyDescent="0.25">
      <c r="A1052" t="s">
        <v>44</v>
      </c>
      <c r="B1052">
        <v>2666.59</v>
      </c>
      <c r="C1052">
        <v>2664.37</v>
      </c>
      <c r="D1052">
        <v>2663.93</v>
      </c>
      <c r="E1052">
        <v>2588.38</v>
      </c>
      <c r="F1052">
        <v>28.847899999999999</v>
      </c>
      <c r="G1052">
        <v>0</v>
      </c>
      <c r="H1052">
        <v>212.739</v>
      </c>
      <c r="I1052">
        <v>0</v>
      </c>
      <c r="J1052">
        <v>1.2301E-3</v>
      </c>
      <c r="K1052">
        <v>0.99846900000000005</v>
      </c>
      <c r="L1052">
        <v>0</v>
      </c>
      <c r="M1052" t="s">
        <v>42</v>
      </c>
    </row>
    <row r="1053" spans="1:13" x14ac:dyDescent="0.25">
      <c r="A1053" t="s">
        <v>44</v>
      </c>
      <c r="B1053">
        <v>2831.24</v>
      </c>
      <c r="C1053">
        <v>2828.71</v>
      </c>
      <c r="D1053">
        <v>2828.24</v>
      </c>
      <c r="E1053">
        <v>2748</v>
      </c>
      <c r="F1053">
        <v>30.571100000000001</v>
      </c>
      <c r="G1053">
        <v>0</v>
      </c>
      <c r="H1053">
        <v>225.10900000000001</v>
      </c>
      <c r="I1053">
        <v>0</v>
      </c>
      <c r="J1053">
        <v>1.23014E-3</v>
      </c>
      <c r="K1053">
        <v>0.99961199999999995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2732.92</v>
      </c>
      <c r="C1054">
        <v>2730.39</v>
      </c>
      <c r="D1054">
        <v>2729.94</v>
      </c>
      <c r="E1054">
        <v>2652.63</v>
      </c>
      <c r="F1054">
        <v>29.460899999999999</v>
      </c>
      <c r="G1054">
        <v>0</v>
      </c>
      <c r="H1054">
        <v>216.38499999999999</v>
      </c>
      <c r="I1054">
        <v>0</v>
      </c>
      <c r="J1054">
        <v>1.2300499999999999E-3</v>
      </c>
      <c r="K1054">
        <v>0.99929699999999999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2395.13</v>
      </c>
      <c r="C1055">
        <v>2392.54</v>
      </c>
      <c r="D1055">
        <v>2392.14</v>
      </c>
      <c r="E1055">
        <v>2324.4499999999998</v>
      </c>
      <c r="F1055">
        <v>25.792000000000002</v>
      </c>
      <c r="G1055">
        <v>0</v>
      </c>
      <c r="H1055">
        <v>192.61</v>
      </c>
      <c r="I1055">
        <v>0</v>
      </c>
      <c r="J1055">
        <v>1.2300900000000001E-3</v>
      </c>
      <c r="K1055">
        <v>0.99957700000000005</v>
      </c>
      <c r="L1055">
        <v>0</v>
      </c>
      <c r="M1055" t="s">
        <v>42</v>
      </c>
    </row>
    <row r="1056" spans="1:13" x14ac:dyDescent="0.25">
      <c r="A1056" t="s">
        <v>44</v>
      </c>
      <c r="B1056">
        <v>2777.15</v>
      </c>
      <c r="C1056">
        <v>2774.93</v>
      </c>
      <c r="D1056">
        <v>2774.47</v>
      </c>
      <c r="E1056">
        <v>2695.7</v>
      </c>
      <c r="F1056">
        <v>30.0488</v>
      </c>
      <c r="G1056">
        <v>0</v>
      </c>
      <c r="H1056">
        <v>219.98500000000001</v>
      </c>
      <c r="I1056">
        <v>0</v>
      </c>
      <c r="J1056">
        <v>1.2300499999999999E-3</v>
      </c>
      <c r="K1056">
        <v>0.99995699999999998</v>
      </c>
      <c r="L1056">
        <v>0</v>
      </c>
      <c r="M1056" t="s">
        <v>42</v>
      </c>
    </row>
    <row r="1057" spans="1:25" x14ac:dyDescent="0.25">
      <c r="A1057" t="s">
        <v>44</v>
      </c>
      <c r="B1057">
        <v>2844.54</v>
      </c>
      <c r="C1057">
        <v>2842.01</v>
      </c>
      <c r="D1057">
        <v>2841.54</v>
      </c>
      <c r="E1057">
        <v>2761.28</v>
      </c>
      <c r="F1057">
        <v>30.663599999999999</v>
      </c>
      <c r="G1057">
        <v>0</v>
      </c>
      <c r="H1057">
        <v>225.327</v>
      </c>
      <c r="I1057">
        <v>0</v>
      </c>
      <c r="J1057">
        <v>1.2300499999999999E-3</v>
      </c>
      <c r="K1057">
        <v>0.99956199999999995</v>
      </c>
      <c r="L1057">
        <v>0</v>
      </c>
      <c r="M1057" t="s">
        <v>42</v>
      </c>
    </row>
    <row r="1058" spans="1:25" x14ac:dyDescent="0.25">
      <c r="A1058" t="s">
        <v>44</v>
      </c>
      <c r="B1058">
        <v>2399.85</v>
      </c>
      <c r="C1058">
        <v>2397.34</v>
      </c>
      <c r="D1058">
        <v>2396.94</v>
      </c>
      <c r="E1058">
        <v>2328.88</v>
      </c>
      <c r="F1058">
        <v>25.994900000000001</v>
      </c>
      <c r="G1058">
        <v>0</v>
      </c>
      <c r="H1058">
        <v>192.67400000000001</v>
      </c>
      <c r="I1058">
        <v>0</v>
      </c>
      <c r="J1058">
        <v>1.2300499999999999E-3</v>
      </c>
      <c r="K1058">
        <v>0.99996700000000005</v>
      </c>
      <c r="L1058">
        <v>0</v>
      </c>
      <c r="M1058" t="s">
        <v>42</v>
      </c>
    </row>
    <row r="1059" spans="1:25" x14ac:dyDescent="0.25">
      <c r="A1059" t="s">
        <v>44</v>
      </c>
      <c r="B1059">
        <v>2396.54</v>
      </c>
      <c r="C1059">
        <v>2394.31</v>
      </c>
      <c r="D1059">
        <v>2393.9</v>
      </c>
      <c r="E1059">
        <v>2326</v>
      </c>
      <c r="F1059">
        <v>25.874600000000001</v>
      </c>
      <c r="G1059">
        <v>0</v>
      </c>
      <c r="H1059">
        <v>191.31100000000001</v>
      </c>
      <c r="I1059">
        <v>0</v>
      </c>
      <c r="J1059">
        <v>1.2300499999999999E-3</v>
      </c>
      <c r="K1059">
        <v>0.99950000000000006</v>
      </c>
      <c r="L1059">
        <v>0</v>
      </c>
      <c r="M1059" t="s">
        <v>42</v>
      </c>
    </row>
    <row r="1060" spans="1:25" x14ac:dyDescent="0.25">
      <c r="A1060" t="s">
        <v>44</v>
      </c>
      <c r="B1060">
        <v>2844.12</v>
      </c>
      <c r="C1060">
        <v>2841.6</v>
      </c>
      <c r="D1060">
        <v>2841.13</v>
      </c>
      <c r="E1060">
        <v>2760.61</v>
      </c>
      <c r="F1060">
        <v>30.734999999999999</v>
      </c>
      <c r="G1060">
        <v>0</v>
      </c>
      <c r="H1060">
        <v>225.453</v>
      </c>
      <c r="I1060">
        <v>0</v>
      </c>
      <c r="J1060">
        <v>1.23007E-3</v>
      </c>
      <c r="K1060">
        <v>0.99965700000000002</v>
      </c>
      <c r="L1060">
        <v>0</v>
      </c>
      <c r="M1060" t="s">
        <v>42</v>
      </c>
    </row>
    <row r="1061" spans="1:25" x14ac:dyDescent="0.25">
      <c r="A1061" t="s">
        <v>44</v>
      </c>
      <c r="B1061">
        <v>2610.64</v>
      </c>
      <c r="C1061">
        <v>2608.1</v>
      </c>
      <c r="D1061">
        <v>2607.67</v>
      </c>
      <c r="E1061">
        <v>2533.91</v>
      </c>
      <c r="F1061">
        <v>28.1403</v>
      </c>
      <c r="G1061">
        <v>0</v>
      </c>
      <c r="H1061">
        <v>208.535</v>
      </c>
      <c r="I1061">
        <v>0</v>
      </c>
      <c r="J1061">
        <v>1.2300600000000001E-3</v>
      </c>
      <c r="K1061">
        <v>0.99757499999999999</v>
      </c>
      <c r="L1061">
        <v>0</v>
      </c>
      <c r="M1061" t="s">
        <v>42</v>
      </c>
    </row>
    <row r="1062" spans="1:25" x14ac:dyDescent="0.25">
      <c r="A1062" t="s">
        <v>44</v>
      </c>
      <c r="B1062">
        <v>2526.9699999999998</v>
      </c>
      <c r="C1062">
        <v>2524.5300000000002</v>
      </c>
      <c r="D1062">
        <v>2524.1</v>
      </c>
      <c r="E1062">
        <v>2452.35</v>
      </c>
      <c r="F1062">
        <v>27.3657</v>
      </c>
      <c r="G1062">
        <v>0</v>
      </c>
      <c r="H1062">
        <v>202.65700000000001</v>
      </c>
      <c r="I1062">
        <v>0</v>
      </c>
      <c r="J1062">
        <v>1.2300600000000001E-3</v>
      </c>
      <c r="K1062">
        <v>0.99849100000000002</v>
      </c>
      <c r="L1062">
        <v>0</v>
      </c>
      <c r="M1062" t="s">
        <v>42</v>
      </c>
    </row>
    <row r="1063" spans="1:25" x14ac:dyDescent="0.25">
      <c r="A1063" t="s">
        <v>44</v>
      </c>
      <c r="B1063">
        <v>2600.16</v>
      </c>
      <c r="C1063">
        <v>2597.9</v>
      </c>
      <c r="D1063">
        <v>2597.46</v>
      </c>
      <c r="E1063">
        <v>2523.91</v>
      </c>
      <c r="F1063">
        <v>28.066800000000001</v>
      </c>
      <c r="G1063">
        <v>0</v>
      </c>
      <c r="H1063">
        <v>206.81299999999999</v>
      </c>
      <c r="I1063">
        <v>0</v>
      </c>
      <c r="J1063">
        <v>1.2300600000000001E-3</v>
      </c>
      <c r="K1063">
        <v>0.99969600000000003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2798</v>
      </c>
      <c r="C1064">
        <v>2795.19</v>
      </c>
      <c r="D1064">
        <v>2794.72</v>
      </c>
      <c r="E1064">
        <v>2715.38</v>
      </c>
      <c r="F1064">
        <v>30.248999999999999</v>
      </c>
      <c r="G1064">
        <v>0</v>
      </c>
      <c r="H1064">
        <v>222.32300000000001</v>
      </c>
      <c r="I1064">
        <v>0</v>
      </c>
      <c r="J1064">
        <v>1.2300499999999999E-3</v>
      </c>
      <c r="K1064">
        <v>0.99994400000000006</v>
      </c>
      <c r="L1064">
        <v>0</v>
      </c>
      <c r="M1064" t="s">
        <v>42</v>
      </c>
      <c r="R1064">
        <f>AVERAGE(B1015:B1064)</f>
        <v>2600.4097999999999</v>
      </c>
      <c r="S1064">
        <f>AVERAGE(C1015:C1064)</f>
        <v>2598.0210000000002</v>
      </c>
      <c r="U1064">
        <f>_xlfn.VAR.P(B1015:B1064)</f>
        <v>26283.445065959993</v>
      </c>
      <c r="V1064">
        <f>_xlfn.VAR.P(C1015:C1064)</f>
        <v>26261.338725000009</v>
      </c>
      <c r="X1064">
        <f>1.96*SQRT(U1064)/50</f>
        <v>6.3551705741196871</v>
      </c>
      <c r="Y1064">
        <f>1.96*SQRT(V1064)/50</f>
        <v>6.352497425295347</v>
      </c>
    </row>
    <row r="1065" spans="1:25" x14ac:dyDescent="0.25">
      <c r="A1065" t="s">
        <v>44</v>
      </c>
      <c r="B1065">
        <v>130022.43105</v>
      </c>
      <c r="C1065" t="s">
        <v>36</v>
      </c>
    </row>
    <row r="1066" spans="1:25" x14ac:dyDescent="0.25">
      <c r="A1066" t="s">
        <v>45</v>
      </c>
      <c r="B1066">
        <v>43753.2</v>
      </c>
      <c r="C1066">
        <v>41352.800000000003</v>
      </c>
      <c r="D1066">
        <v>41342.400000000001</v>
      </c>
      <c r="E1066">
        <v>41252.300000000003</v>
      </c>
      <c r="F1066">
        <v>69.5184</v>
      </c>
      <c r="G1066">
        <v>909.048</v>
      </c>
      <c r="H1066">
        <v>230.232</v>
      </c>
      <c r="I1066">
        <v>1.2300600000000001E-3</v>
      </c>
      <c r="J1066">
        <v>0.99832200000000004</v>
      </c>
      <c r="K1066">
        <v>0</v>
      </c>
      <c r="L1066" t="s">
        <v>42</v>
      </c>
    </row>
    <row r="1067" spans="1:25" x14ac:dyDescent="0.25">
      <c r="A1067" t="s">
        <v>45</v>
      </c>
      <c r="B1067">
        <v>43229</v>
      </c>
      <c r="C1067">
        <v>40918.1</v>
      </c>
      <c r="D1067">
        <v>40907.800000000003</v>
      </c>
      <c r="E1067">
        <v>40818.6</v>
      </c>
      <c r="F1067">
        <v>68.690399999999997</v>
      </c>
      <c r="G1067">
        <v>881.375</v>
      </c>
      <c r="H1067">
        <v>227.815</v>
      </c>
      <c r="I1067">
        <v>1.2300600000000001E-3</v>
      </c>
      <c r="J1067">
        <v>0.99737699999999996</v>
      </c>
      <c r="K1067">
        <v>0</v>
      </c>
      <c r="L1067" t="s">
        <v>42</v>
      </c>
    </row>
    <row r="1068" spans="1:25" x14ac:dyDescent="0.25">
      <c r="A1068" t="s">
        <v>45</v>
      </c>
      <c r="B1068">
        <v>44659.8</v>
      </c>
      <c r="C1068">
        <v>41771.1</v>
      </c>
      <c r="D1068">
        <v>41760.5</v>
      </c>
      <c r="E1068">
        <v>41669.199999999997</v>
      </c>
      <c r="F1068">
        <v>70.326400000000007</v>
      </c>
      <c r="G1068">
        <v>905.72400000000005</v>
      </c>
      <c r="H1068">
        <v>232.30199999999999</v>
      </c>
      <c r="I1068">
        <v>1.2300499999999999E-3</v>
      </c>
      <c r="J1068">
        <v>0.99967399999999995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45166.9</v>
      </c>
      <c r="C1069">
        <v>42604.2</v>
      </c>
      <c r="D1069">
        <v>42593.4</v>
      </c>
      <c r="E1069">
        <v>42499.6</v>
      </c>
      <c r="F1069">
        <v>71.536799999999999</v>
      </c>
      <c r="G1069">
        <v>951.13300000000004</v>
      </c>
      <c r="H1069">
        <v>237.25800000000001</v>
      </c>
      <c r="I1069">
        <v>1.2300499999999999E-3</v>
      </c>
      <c r="J1069">
        <v>0.99993100000000001</v>
      </c>
      <c r="K1069">
        <v>0</v>
      </c>
      <c r="L1069" t="s">
        <v>42</v>
      </c>
    </row>
    <row r="1070" spans="1:25" x14ac:dyDescent="0.25">
      <c r="A1070" t="s">
        <v>45</v>
      </c>
      <c r="B1070">
        <v>44438.7</v>
      </c>
      <c r="C1070">
        <v>41969.1</v>
      </c>
      <c r="D1070">
        <v>41958.5</v>
      </c>
      <c r="E1070">
        <v>41867.1</v>
      </c>
      <c r="F1070">
        <v>70.572199999999995</v>
      </c>
      <c r="G1070">
        <v>903.92499999999995</v>
      </c>
      <c r="H1070">
        <v>233.66200000000001</v>
      </c>
      <c r="I1070">
        <v>1.2300499999999999E-3</v>
      </c>
      <c r="J1070">
        <v>0.99987700000000002</v>
      </c>
      <c r="K1070">
        <v>0</v>
      </c>
      <c r="L1070" t="s">
        <v>42</v>
      </c>
    </row>
    <row r="1071" spans="1:25" x14ac:dyDescent="0.25">
      <c r="A1071" t="s">
        <v>45</v>
      </c>
      <c r="B1071">
        <v>44268.800000000003</v>
      </c>
      <c r="C1071">
        <v>41883.800000000003</v>
      </c>
      <c r="D1071">
        <v>41873.199999999997</v>
      </c>
      <c r="E1071">
        <v>41781.699999999997</v>
      </c>
      <c r="F1071">
        <v>70.457499999999996</v>
      </c>
      <c r="G1071">
        <v>918.678</v>
      </c>
      <c r="H1071">
        <v>232.97499999999999</v>
      </c>
      <c r="I1071">
        <v>1.2300499999999999E-3</v>
      </c>
      <c r="J1071">
        <v>0.99962200000000001</v>
      </c>
      <c r="K1071">
        <v>0</v>
      </c>
      <c r="L1071" t="s">
        <v>42</v>
      </c>
    </row>
    <row r="1072" spans="1:25" x14ac:dyDescent="0.25">
      <c r="A1072" t="s">
        <v>45</v>
      </c>
      <c r="B1072">
        <v>44499.9</v>
      </c>
      <c r="C1072">
        <v>42127.1</v>
      </c>
      <c r="D1072">
        <v>42116.5</v>
      </c>
      <c r="E1072">
        <v>42024.7</v>
      </c>
      <c r="F1072">
        <v>70.725099999999998</v>
      </c>
      <c r="G1072">
        <v>898.79200000000003</v>
      </c>
      <c r="H1072">
        <v>235.22900000000001</v>
      </c>
      <c r="I1072">
        <v>1.2300600000000001E-3</v>
      </c>
      <c r="J1072">
        <v>0.99724299999999999</v>
      </c>
      <c r="K1072">
        <v>0</v>
      </c>
      <c r="L1072" t="s">
        <v>42</v>
      </c>
    </row>
    <row r="1073" spans="1:12" x14ac:dyDescent="0.25">
      <c r="A1073" t="s">
        <v>45</v>
      </c>
      <c r="B1073">
        <v>45349</v>
      </c>
      <c r="C1073">
        <v>42756.6</v>
      </c>
      <c r="D1073">
        <v>42745.8</v>
      </c>
      <c r="E1073">
        <v>42652.6</v>
      </c>
      <c r="F1073">
        <v>71.733999999999995</v>
      </c>
      <c r="G1073">
        <v>929.68399999999997</v>
      </c>
      <c r="H1073">
        <v>237.66200000000001</v>
      </c>
      <c r="I1073">
        <v>1.2300499999999999E-3</v>
      </c>
      <c r="J1073">
        <v>0.99892199999999998</v>
      </c>
      <c r="K1073">
        <v>0</v>
      </c>
      <c r="L1073" t="s">
        <v>42</v>
      </c>
    </row>
    <row r="1074" spans="1:12" x14ac:dyDescent="0.25">
      <c r="A1074" t="s">
        <v>45</v>
      </c>
      <c r="B1074">
        <v>44145</v>
      </c>
      <c r="C1074">
        <v>41523.800000000003</v>
      </c>
      <c r="D1074">
        <v>41513.300000000003</v>
      </c>
      <c r="E1074">
        <v>41422.6</v>
      </c>
      <c r="F1074">
        <v>69.829700000000003</v>
      </c>
      <c r="G1074">
        <v>927.702</v>
      </c>
      <c r="H1074">
        <v>231.006</v>
      </c>
      <c r="I1074">
        <v>1.2300499999999999E-3</v>
      </c>
      <c r="J1074">
        <v>0.99966699999999997</v>
      </c>
      <c r="K1074">
        <v>0</v>
      </c>
      <c r="L1074" t="s">
        <v>42</v>
      </c>
    </row>
    <row r="1075" spans="1:12" x14ac:dyDescent="0.25">
      <c r="A1075" t="s">
        <v>45</v>
      </c>
      <c r="B1075">
        <v>44108.9</v>
      </c>
      <c r="C1075">
        <v>41678.400000000001</v>
      </c>
      <c r="D1075">
        <v>41667.9</v>
      </c>
      <c r="E1075">
        <v>41577.1</v>
      </c>
      <c r="F1075">
        <v>69.855599999999995</v>
      </c>
      <c r="G1075">
        <v>908.15499999999997</v>
      </c>
      <c r="H1075">
        <v>232.15199999999999</v>
      </c>
      <c r="I1075">
        <v>1.2300499999999999E-3</v>
      </c>
      <c r="J1075">
        <v>0.99985999999999997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43296.9</v>
      </c>
      <c r="C1076">
        <v>40949.300000000003</v>
      </c>
      <c r="D1076">
        <v>40938.9</v>
      </c>
      <c r="E1076">
        <v>40849.800000000003</v>
      </c>
      <c r="F1076">
        <v>68.915400000000005</v>
      </c>
      <c r="G1076">
        <v>903.08299999999997</v>
      </c>
      <c r="H1076">
        <v>228.136</v>
      </c>
      <c r="I1076">
        <v>1.2300499999999999E-3</v>
      </c>
      <c r="J1076">
        <v>0.99872700000000003</v>
      </c>
      <c r="K1076">
        <v>0</v>
      </c>
      <c r="L1076" t="s">
        <v>42</v>
      </c>
    </row>
    <row r="1077" spans="1:12" x14ac:dyDescent="0.25">
      <c r="A1077" t="s">
        <v>45</v>
      </c>
      <c r="B1077">
        <v>45413.8</v>
      </c>
      <c r="C1077">
        <v>42979</v>
      </c>
      <c r="D1077">
        <v>42968.1</v>
      </c>
      <c r="E1077">
        <v>42874.3</v>
      </c>
      <c r="F1077">
        <v>72.279799999999994</v>
      </c>
      <c r="G1077">
        <v>925.84</v>
      </c>
      <c r="H1077">
        <v>239.494</v>
      </c>
      <c r="I1077">
        <v>1.2300600000000001E-3</v>
      </c>
      <c r="J1077">
        <v>0.99997899999999995</v>
      </c>
      <c r="K1077">
        <v>0</v>
      </c>
      <c r="L1077" t="s">
        <v>42</v>
      </c>
    </row>
    <row r="1078" spans="1:12" x14ac:dyDescent="0.25">
      <c r="A1078" t="s">
        <v>45</v>
      </c>
      <c r="B1078">
        <v>42166.6</v>
      </c>
      <c r="C1078">
        <v>39793</v>
      </c>
      <c r="D1078">
        <v>39782.9</v>
      </c>
      <c r="E1078">
        <v>39696.1</v>
      </c>
      <c r="F1078">
        <v>66.888099999999994</v>
      </c>
      <c r="G1078">
        <v>873.19799999999998</v>
      </c>
      <c r="H1078">
        <v>222.06200000000001</v>
      </c>
      <c r="I1078">
        <v>1.23011E-3</v>
      </c>
      <c r="J1078">
        <v>0.99951800000000002</v>
      </c>
      <c r="K1078">
        <v>0</v>
      </c>
      <c r="L1078" t="s">
        <v>42</v>
      </c>
    </row>
    <row r="1079" spans="1:12" x14ac:dyDescent="0.25">
      <c r="A1079" t="s">
        <v>45</v>
      </c>
      <c r="B1079">
        <v>43467.9</v>
      </c>
      <c r="C1079">
        <v>40779.599999999999</v>
      </c>
      <c r="D1079">
        <v>40769.300000000003</v>
      </c>
      <c r="E1079">
        <v>40680.5</v>
      </c>
      <c r="F1079">
        <v>68.492800000000003</v>
      </c>
      <c r="G1079">
        <v>904.75699999999995</v>
      </c>
      <c r="H1079">
        <v>226.91200000000001</v>
      </c>
      <c r="I1079">
        <v>1.2301E-3</v>
      </c>
      <c r="J1079">
        <v>0.99957799999999997</v>
      </c>
      <c r="K1079">
        <v>0</v>
      </c>
      <c r="L1079" t="s">
        <v>42</v>
      </c>
    </row>
    <row r="1080" spans="1:12" x14ac:dyDescent="0.25">
      <c r="A1080" t="s">
        <v>45</v>
      </c>
      <c r="B1080">
        <v>43484.800000000003</v>
      </c>
      <c r="C1080">
        <v>40814.5</v>
      </c>
      <c r="D1080">
        <v>40804.199999999997</v>
      </c>
      <c r="E1080">
        <v>40709.300000000003</v>
      </c>
      <c r="F1080">
        <v>68.564300000000003</v>
      </c>
      <c r="G1080">
        <v>880.73599999999999</v>
      </c>
      <c r="H1080">
        <v>227.285</v>
      </c>
      <c r="I1080">
        <v>1.2300900000000001E-3</v>
      </c>
      <c r="J1080">
        <v>0.99972499999999997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43569.9</v>
      </c>
      <c r="C1081">
        <v>41273.9</v>
      </c>
      <c r="D1081">
        <v>41263.4</v>
      </c>
      <c r="E1081">
        <v>41173.4</v>
      </c>
      <c r="F1081">
        <v>69.3874</v>
      </c>
      <c r="G1081">
        <v>903.17399999999998</v>
      </c>
      <c r="H1081">
        <v>229.73400000000001</v>
      </c>
      <c r="I1081">
        <v>1.2300600000000001E-3</v>
      </c>
      <c r="J1081">
        <v>0.99969200000000003</v>
      </c>
      <c r="K1081">
        <v>0</v>
      </c>
      <c r="L1081" t="s">
        <v>42</v>
      </c>
    </row>
    <row r="1082" spans="1:12" x14ac:dyDescent="0.25">
      <c r="A1082" t="s">
        <v>45</v>
      </c>
      <c r="B1082">
        <v>43978.400000000001</v>
      </c>
      <c r="C1082">
        <v>41566.300000000003</v>
      </c>
      <c r="D1082">
        <v>41555.800000000003</v>
      </c>
      <c r="E1082">
        <v>41465.199999999997</v>
      </c>
      <c r="F1082">
        <v>69.737899999999996</v>
      </c>
      <c r="G1082">
        <v>910.12699999999995</v>
      </c>
      <c r="H1082">
        <v>231.27799999999999</v>
      </c>
      <c r="I1082">
        <v>1.2300499999999999E-3</v>
      </c>
      <c r="J1082">
        <v>0.99907199999999996</v>
      </c>
      <c r="K1082">
        <v>0</v>
      </c>
      <c r="L1082" t="s">
        <v>42</v>
      </c>
    </row>
    <row r="1083" spans="1:12" x14ac:dyDescent="0.25">
      <c r="A1083" t="s">
        <v>45</v>
      </c>
      <c r="B1083">
        <v>42457.599999999999</v>
      </c>
      <c r="C1083">
        <v>40209.599999999999</v>
      </c>
      <c r="D1083">
        <v>40199.4</v>
      </c>
      <c r="E1083">
        <v>40111.699999999997</v>
      </c>
      <c r="F1083">
        <v>67.726500000000001</v>
      </c>
      <c r="G1083">
        <v>872.14200000000005</v>
      </c>
      <c r="H1083">
        <v>224.17699999999999</v>
      </c>
      <c r="I1083">
        <v>1.2300600000000001E-3</v>
      </c>
      <c r="J1083">
        <v>0.99980199999999997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43108.5</v>
      </c>
      <c r="C1084">
        <v>40804.699999999997</v>
      </c>
      <c r="D1084">
        <v>40794.300000000003</v>
      </c>
      <c r="E1084">
        <v>40705.4</v>
      </c>
      <c r="F1084">
        <v>68.486699999999999</v>
      </c>
      <c r="G1084">
        <v>910.95100000000002</v>
      </c>
      <c r="H1084">
        <v>229.11199999999999</v>
      </c>
      <c r="I1084">
        <v>1.23007E-3</v>
      </c>
      <c r="J1084">
        <v>0.99925299999999995</v>
      </c>
      <c r="K1084">
        <v>0</v>
      </c>
      <c r="L1084" t="s">
        <v>42</v>
      </c>
    </row>
    <row r="1085" spans="1:12" x14ac:dyDescent="0.25">
      <c r="A1085" t="s">
        <v>45</v>
      </c>
      <c r="B1085">
        <v>43453.8</v>
      </c>
      <c r="C1085">
        <v>40923.4</v>
      </c>
      <c r="D1085">
        <v>40913.1</v>
      </c>
      <c r="E1085">
        <v>40823.9</v>
      </c>
      <c r="F1085">
        <v>68.6798</v>
      </c>
      <c r="G1085">
        <v>922.24900000000002</v>
      </c>
      <c r="H1085">
        <v>227.767</v>
      </c>
      <c r="I1085">
        <v>1.23007E-3</v>
      </c>
      <c r="J1085">
        <v>0.99965400000000004</v>
      </c>
      <c r="K1085">
        <v>0</v>
      </c>
      <c r="L1085" t="s">
        <v>42</v>
      </c>
    </row>
    <row r="1086" spans="1:12" x14ac:dyDescent="0.25">
      <c r="A1086" t="s">
        <v>45</v>
      </c>
      <c r="B1086">
        <v>44324.3</v>
      </c>
      <c r="C1086">
        <v>41870</v>
      </c>
      <c r="D1086">
        <v>41859.4</v>
      </c>
      <c r="E1086">
        <v>41768.1</v>
      </c>
      <c r="F1086">
        <v>70.382499999999993</v>
      </c>
      <c r="G1086">
        <v>909.83299999999997</v>
      </c>
      <c r="H1086">
        <v>233.02799999999999</v>
      </c>
      <c r="I1086">
        <v>1.2300499999999999E-3</v>
      </c>
      <c r="J1086">
        <v>0.99953199999999998</v>
      </c>
      <c r="K1086">
        <v>0</v>
      </c>
      <c r="L1086" t="s">
        <v>42</v>
      </c>
    </row>
    <row r="1087" spans="1:12" x14ac:dyDescent="0.25">
      <c r="A1087" t="s">
        <v>45</v>
      </c>
      <c r="B1087">
        <v>43428.5</v>
      </c>
      <c r="C1087">
        <v>40996</v>
      </c>
      <c r="D1087">
        <v>40985.599999999999</v>
      </c>
      <c r="E1087">
        <v>40896.400000000001</v>
      </c>
      <c r="F1087">
        <v>68.828599999999994</v>
      </c>
      <c r="G1087">
        <v>902.98699999999997</v>
      </c>
      <c r="H1087">
        <v>228.23599999999999</v>
      </c>
      <c r="I1087">
        <v>1.2300499999999999E-3</v>
      </c>
      <c r="J1087">
        <v>0.99956100000000003</v>
      </c>
      <c r="K1087">
        <v>0</v>
      </c>
      <c r="L1087" t="s">
        <v>42</v>
      </c>
    </row>
    <row r="1088" spans="1:12" x14ac:dyDescent="0.25">
      <c r="A1088" t="s">
        <v>45</v>
      </c>
      <c r="B1088">
        <v>44112.7</v>
      </c>
      <c r="C1088">
        <v>41380.800000000003</v>
      </c>
      <c r="D1088">
        <v>41370.300000000003</v>
      </c>
      <c r="E1088">
        <v>41280</v>
      </c>
      <c r="F1088">
        <v>69.600700000000003</v>
      </c>
      <c r="G1088">
        <v>883.54100000000005</v>
      </c>
      <c r="H1088">
        <v>230.5</v>
      </c>
      <c r="I1088">
        <v>1.2300499999999999E-3</v>
      </c>
      <c r="J1088">
        <v>0.99877700000000003</v>
      </c>
      <c r="K1088">
        <v>0</v>
      </c>
      <c r="L1088" t="s">
        <v>42</v>
      </c>
    </row>
    <row r="1089" spans="1:12" x14ac:dyDescent="0.25">
      <c r="A1089" t="s">
        <v>45</v>
      </c>
      <c r="B1089">
        <v>42491.5</v>
      </c>
      <c r="C1089">
        <v>40243.800000000003</v>
      </c>
      <c r="D1089">
        <v>40233.699999999997</v>
      </c>
      <c r="E1089">
        <v>40146</v>
      </c>
      <c r="F1089">
        <v>67.587500000000006</v>
      </c>
      <c r="G1089">
        <v>873.62300000000005</v>
      </c>
      <c r="H1089">
        <v>224.29599999999999</v>
      </c>
      <c r="I1089">
        <v>1.2300499999999999E-3</v>
      </c>
      <c r="J1089">
        <v>0.99998799999999999</v>
      </c>
      <c r="K1089">
        <v>0</v>
      </c>
      <c r="L1089" t="s">
        <v>42</v>
      </c>
    </row>
    <row r="1090" spans="1:12" x14ac:dyDescent="0.25">
      <c r="A1090" t="s">
        <v>45</v>
      </c>
      <c r="B1090">
        <v>43882.8</v>
      </c>
      <c r="C1090">
        <v>41430.9</v>
      </c>
      <c r="D1090">
        <v>41420.400000000001</v>
      </c>
      <c r="E1090">
        <v>41330</v>
      </c>
      <c r="F1090">
        <v>69.684399999999997</v>
      </c>
      <c r="G1090">
        <v>919.13400000000001</v>
      </c>
      <c r="H1090">
        <v>230.715</v>
      </c>
      <c r="I1090">
        <v>1.2300600000000001E-3</v>
      </c>
      <c r="J1090">
        <v>0.99961299999999997</v>
      </c>
      <c r="K1090">
        <v>0</v>
      </c>
      <c r="L1090" t="s">
        <v>42</v>
      </c>
    </row>
    <row r="1091" spans="1:12" x14ac:dyDescent="0.25">
      <c r="A1091" t="s">
        <v>45</v>
      </c>
      <c r="B1091">
        <v>44188.5</v>
      </c>
      <c r="C1091">
        <v>41472.300000000003</v>
      </c>
      <c r="D1091">
        <v>41461.699999999997</v>
      </c>
      <c r="E1091">
        <v>41371.4</v>
      </c>
      <c r="F1091">
        <v>69.668700000000001</v>
      </c>
      <c r="G1091">
        <v>883.26400000000001</v>
      </c>
      <c r="H1091">
        <v>231.75800000000001</v>
      </c>
      <c r="I1091">
        <v>1.23007E-3</v>
      </c>
      <c r="J1091">
        <v>0.99950700000000003</v>
      </c>
      <c r="K1091">
        <v>0</v>
      </c>
      <c r="L1091" t="s">
        <v>42</v>
      </c>
    </row>
    <row r="1092" spans="1:12" x14ac:dyDescent="0.25">
      <c r="A1092" t="s">
        <v>45</v>
      </c>
      <c r="B1092">
        <v>43445.8</v>
      </c>
      <c r="C1092">
        <v>41012.400000000001</v>
      </c>
      <c r="D1092">
        <v>41002.1</v>
      </c>
      <c r="E1092">
        <v>40912.699999999997</v>
      </c>
      <c r="F1092">
        <v>68.8887</v>
      </c>
      <c r="G1092">
        <v>892.59799999999996</v>
      </c>
      <c r="H1092">
        <v>228.34899999999999</v>
      </c>
      <c r="I1092">
        <v>1.2300600000000001E-3</v>
      </c>
      <c r="J1092">
        <v>0.99995699999999998</v>
      </c>
      <c r="K1092">
        <v>0</v>
      </c>
      <c r="L1092" t="s">
        <v>42</v>
      </c>
    </row>
    <row r="1093" spans="1:12" x14ac:dyDescent="0.25">
      <c r="A1093" t="s">
        <v>45</v>
      </c>
      <c r="B1093">
        <v>44297.5</v>
      </c>
      <c r="C1093">
        <v>41911.800000000003</v>
      </c>
      <c r="D1093">
        <v>41901.199999999997</v>
      </c>
      <c r="E1093">
        <v>41809.800000000003</v>
      </c>
      <c r="F1093">
        <v>70.348500000000001</v>
      </c>
      <c r="G1093">
        <v>929.72</v>
      </c>
      <c r="H1093">
        <v>233.74199999999999</v>
      </c>
      <c r="I1093">
        <v>1.2300499999999999E-3</v>
      </c>
      <c r="J1093">
        <v>0.99857099999999999</v>
      </c>
      <c r="K1093">
        <v>0</v>
      </c>
      <c r="L1093" t="s">
        <v>42</v>
      </c>
    </row>
    <row r="1094" spans="1:12" x14ac:dyDescent="0.25">
      <c r="A1094" t="s">
        <v>45</v>
      </c>
      <c r="B1094">
        <v>43817.5</v>
      </c>
      <c r="C1094">
        <v>41366.1</v>
      </c>
      <c r="D1094">
        <v>41355.599999999999</v>
      </c>
      <c r="E1094">
        <v>41265.4</v>
      </c>
      <c r="F1094">
        <v>69.473299999999995</v>
      </c>
      <c r="G1094">
        <v>888.94799999999998</v>
      </c>
      <c r="H1094">
        <v>230.44900000000001</v>
      </c>
      <c r="I1094">
        <v>1.2300499999999999E-3</v>
      </c>
      <c r="J1094">
        <v>0.99955099999999997</v>
      </c>
      <c r="K1094">
        <v>0</v>
      </c>
      <c r="L1094" t="s">
        <v>42</v>
      </c>
    </row>
    <row r="1095" spans="1:12" x14ac:dyDescent="0.25">
      <c r="A1095" t="s">
        <v>45</v>
      </c>
      <c r="B1095">
        <v>44522.5</v>
      </c>
      <c r="C1095">
        <v>42154.3</v>
      </c>
      <c r="D1095">
        <v>42143.6</v>
      </c>
      <c r="E1095">
        <v>42051.7</v>
      </c>
      <c r="F1095">
        <v>70.827799999999996</v>
      </c>
      <c r="G1095">
        <v>927.50199999999995</v>
      </c>
      <c r="H1095">
        <v>234.42</v>
      </c>
      <c r="I1095">
        <v>1.2300499999999999E-3</v>
      </c>
      <c r="J1095">
        <v>0.99943599999999999</v>
      </c>
      <c r="K1095">
        <v>0</v>
      </c>
      <c r="L1095" t="s">
        <v>42</v>
      </c>
    </row>
    <row r="1096" spans="1:12" x14ac:dyDescent="0.25">
      <c r="A1096" t="s">
        <v>45</v>
      </c>
      <c r="B1096">
        <v>43648.2</v>
      </c>
      <c r="C1096">
        <v>40732.400000000001</v>
      </c>
      <c r="D1096">
        <v>40722.1</v>
      </c>
      <c r="E1096">
        <v>40633.300000000003</v>
      </c>
      <c r="F1096">
        <v>68.285399999999996</v>
      </c>
      <c r="G1096">
        <v>884.58799999999997</v>
      </c>
      <c r="H1096">
        <v>226.77</v>
      </c>
      <c r="I1096">
        <v>1.23007E-3</v>
      </c>
      <c r="J1096">
        <v>0.999139</v>
      </c>
      <c r="K1096">
        <v>0</v>
      </c>
      <c r="L1096" t="s">
        <v>42</v>
      </c>
    </row>
    <row r="1097" spans="1:12" x14ac:dyDescent="0.25">
      <c r="A1097" t="s">
        <v>45</v>
      </c>
      <c r="B1097">
        <v>43412.5</v>
      </c>
      <c r="C1097">
        <v>41039.4</v>
      </c>
      <c r="D1097">
        <v>41029</v>
      </c>
      <c r="E1097">
        <v>40939.4</v>
      </c>
      <c r="F1097">
        <v>69.011099999999999</v>
      </c>
      <c r="G1097">
        <v>887.875</v>
      </c>
      <c r="H1097">
        <v>228.541</v>
      </c>
      <c r="I1097">
        <v>1.2300499999999999E-3</v>
      </c>
      <c r="J1097">
        <v>0.99999099999999996</v>
      </c>
      <c r="K1097">
        <v>0</v>
      </c>
      <c r="L1097" t="s">
        <v>42</v>
      </c>
    </row>
    <row r="1098" spans="1:12" x14ac:dyDescent="0.25">
      <c r="A1098" t="s">
        <v>45</v>
      </c>
      <c r="B1098">
        <v>43330.400000000001</v>
      </c>
      <c r="C1098">
        <v>40994.1</v>
      </c>
      <c r="D1098">
        <v>40983.699999999997</v>
      </c>
      <c r="E1098">
        <v>40894.199999999997</v>
      </c>
      <c r="F1098">
        <v>68.964699999999993</v>
      </c>
      <c r="G1098">
        <v>905.97199999999998</v>
      </c>
      <c r="H1098">
        <v>228.27</v>
      </c>
      <c r="I1098">
        <v>1.2300499999999999E-3</v>
      </c>
      <c r="J1098">
        <v>0.99999700000000002</v>
      </c>
      <c r="K1098">
        <v>0</v>
      </c>
      <c r="L1098" t="s">
        <v>42</v>
      </c>
    </row>
    <row r="1099" spans="1:12" x14ac:dyDescent="0.25">
      <c r="A1099" t="s">
        <v>45</v>
      </c>
      <c r="B1099">
        <v>43348.7</v>
      </c>
      <c r="C1099">
        <v>40653.699999999997</v>
      </c>
      <c r="D1099">
        <v>40643.4</v>
      </c>
      <c r="E1099">
        <v>40554.699999999997</v>
      </c>
      <c r="F1099">
        <v>68.316800000000001</v>
      </c>
      <c r="G1099">
        <v>876.74699999999996</v>
      </c>
      <c r="H1099">
        <v>226.40199999999999</v>
      </c>
      <c r="I1099">
        <v>1.2300600000000001E-3</v>
      </c>
      <c r="J1099">
        <v>0.99976200000000004</v>
      </c>
      <c r="K1099">
        <v>0</v>
      </c>
      <c r="L1099" t="s">
        <v>42</v>
      </c>
    </row>
    <row r="1100" spans="1:12" x14ac:dyDescent="0.25">
      <c r="A1100" t="s">
        <v>45</v>
      </c>
      <c r="B1100">
        <v>42696.5</v>
      </c>
      <c r="C1100">
        <v>40439.300000000003</v>
      </c>
      <c r="D1100">
        <v>40429</v>
      </c>
      <c r="E1100">
        <v>40341</v>
      </c>
      <c r="F1100">
        <v>74.667599999999993</v>
      </c>
      <c r="G1100">
        <v>873.76199999999994</v>
      </c>
      <c r="H1100">
        <v>225.53100000000001</v>
      </c>
      <c r="I1100">
        <v>1.2300600000000001E-3</v>
      </c>
      <c r="J1100">
        <v>0.99958100000000005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43086</v>
      </c>
      <c r="C1101">
        <v>40746.6</v>
      </c>
      <c r="D1101">
        <v>40736.400000000001</v>
      </c>
      <c r="E1101">
        <v>40647.599999999999</v>
      </c>
      <c r="F1101">
        <v>68.358400000000003</v>
      </c>
      <c r="G1101">
        <v>905.25</v>
      </c>
      <c r="H1101">
        <v>226.804</v>
      </c>
      <c r="I1101">
        <v>1.2300600000000001E-3</v>
      </c>
      <c r="J1101">
        <v>0.99853700000000001</v>
      </c>
      <c r="K1101">
        <v>0</v>
      </c>
      <c r="L1101" t="s">
        <v>42</v>
      </c>
    </row>
    <row r="1102" spans="1:12" x14ac:dyDescent="0.25">
      <c r="A1102" t="s">
        <v>45</v>
      </c>
      <c r="B1102">
        <v>43042.5</v>
      </c>
      <c r="C1102">
        <v>40514.400000000001</v>
      </c>
      <c r="D1102">
        <v>40504.1</v>
      </c>
      <c r="E1102">
        <v>40416</v>
      </c>
      <c r="F1102">
        <v>67.870900000000006</v>
      </c>
      <c r="G1102">
        <v>897.87199999999996</v>
      </c>
      <c r="H1102">
        <v>225.67</v>
      </c>
      <c r="I1102">
        <v>1.2300499999999999E-3</v>
      </c>
      <c r="J1102">
        <v>0.99972099999999997</v>
      </c>
      <c r="K1102">
        <v>0</v>
      </c>
      <c r="L1102" t="s">
        <v>42</v>
      </c>
    </row>
    <row r="1103" spans="1:12" x14ac:dyDescent="0.25">
      <c r="A1103" t="s">
        <v>45</v>
      </c>
      <c r="B1103">
        <v>44221</v>
      </c>
      <c r="C1103">
        <v>41777.5</v>
      </c>
      <c r="D1103">
        <v>41766.9</v>
      </c>
      <c r="E1103">
        <v>41675.9</v>
      </c>
      <c r="F1103">
        <v>70.254800000000003</v>
      </c>
      <c r="G1103">
        <v>912.81100000000004</v>
      </c>
      <c r="H1103">
        <v>232.58600000000001</v>
      </c>
      <c r="I1103">
        <v>1.2300499999999999E-3</v>
      </c>
      <c r="J1103">
        <v>0.99956900000000004</v>
      </c>
      <c r="K1103">
        <v>0</v>
      </c>
      <c r="L1103" t="s">
        <v>42</v>
      </c>
    </row>
    <row r="1104" spans="1:12" x14ac:dyDescent="0.25">
      <c r="A1104" t="s">
        <v>45</v>
      </c>
      <c r="B1104">
        <v>42931.4</v>
      </c>
      <c r="C1104">
        <v>40622.800000000003</v>
      </c>
      <c r="D1104">
        <v>40612.6</v>
      </c>
      <c r="E1104">
        <v>40524.1</v>
      </c>
      <c r="F1104">
        <v>68.292699999999996</v>
      </c>
      <c r="G1104">
        <v>891.822</v>
      </c>
      <c r="H1104">
        <v>226.286</v>
      </c>
      <c r="I1104">
        <v>1.2300499999999999E-3</v>
      </c>
      <c r="J1104">
        <v>0.99986399999999998</v>
      </c>
      <c r="K1104">
        <v>0</v>
      </c>
      <c r="L1104" t="s">
        <v>42</v>
      </c>
    </row>
    <row r="1105" spans="1:25" x14ac:dyDescent="0.25">
      <c r="A1105" t="s">
        <v>45</v>
      </c>
      <c r="B1105">
        <v>43040.3</v>
      </c>
      <c r="C1105">
        <v>40762.400000000001</v>
      </c>
      <c r="D1105">
        <v>40752.1</v>
      </c>
      <c r="E1105">
        <v>40663.1</v>
      </c>
      <c r="F1105">
        <v>68.4148</v>
      </c>
      <c r="G1105">
        <v>904.32799999999997</v>
      </c>
      <c r="H1105">
        <v>226.91800000000001</v>
      </c>
      <c r="I1105">
        <v>1.2300600000000001E-3</v>
      </c>
      <c r="J1105">
        <v>0.99887999999999999</v>
      </c>
      <c r="K1105">
        <v>0</v>
      </c>
      <c r="L1105" t="s">
        <v>42</v>
      </c>
    </row>
    <row r="1106" spans="1:25" x14ac:dyDescent="0.25">
      <c r="A1106" t="s">
        <v>45</v>
      </c>
      <c r="B1106">
        <v>42588.9</v>
      </c>
      <c r="C1106">
        <v>40309.699999999997</v>
      </c>
      <c r="D1106">
        <v>40299.5</v>
      </c>
      <c r="E1106">
        <v>40198.5</v>
      </c>
      <c r="F1106">
        <v>67.884</v>
      </c>
      <c r="G1106">
        <v>872.97900000000004</v>
      </c>
      <c r="H1106">
        <v>224.72499999999999</v>
      </c>
      <c r="I1106">
        <v>1.2300600000000001E-3</v>
      </c>
      <c r="J1106">
        <v>0.99934800000000001</v>
      </c>
      <c r="K1106">
        <v>0</v>
      </c>
      <c r="L1106" t="s">
        <v>42</v>
      </c>
    </row>
    <row r="1107" spans="1:25" x14ac:dyDescent="0.25">
      <c r="A1107" t="s">
        <v>45</v>
      </c>
      <c r="B1107">
        <v>42812.4</v>
      </c>
      <c r="C1107">
        <v>40447.1</v>
      </c>
      <c r="D1107">
        <v>40436.9</v>
      </c>
      <c r="E1107">
        <v>40348.9</v>
      </c>
      <c r="F1107">
        <v>67.878900000000002</v>
      </c>
      <c r="G1107">
        <v>884.47500000000002</v>
      </c>
      <c r="H1107">
        <v>225.13900000000001</v>
      </c>
      <c r="I1107">
        <v>1.2300499999999999E-3</v>
      </c>
      <c r="J1107">
        <v>0.99929900000000005</v>
      </c>
      <c r="K1107">
        <v>0</v>
      </c>
      <c r="L1107" t="s">
        <v>42</v>
      </c>
    </row>
    <row r="1108" spans="1:25" x14ac:dyDescent="0.25">
      <c r="A1108" t="s">
        <v>45</v>
      </c>
      <c r="B1108">
        <v>42463</v>
      </c>
      <c r="C1108">
        <v>39776.5</v>
      </c>
      <c r="D1108">
        <v>39766.400000000001</v>
      </c>
      <c r="E1108">
        <v>39679.699999999997</v>
      </c>
      <c r="F1108">
        <v>66.782899999999998</v>
      </c>
      <c r="G1108">
        <v>883.94600000000003</v>
      </c>
      <c r="H1108">
        <v>221.68600000000001</v>
      </c>
      <c r="I1108">
        <v>1.2300499999999999E-3</v>
      </c>
      <c r="J1108">
        <v>0.99934800000000001</v>
      </c>
      <c r="K1108">
        <v>0</v>
      </c>
      <c r="L1108" t="s">
        <v>42</v>
      </c>
    </row>
    <row r="1109" spans="1:25" x14ac:dyDescent="0.25">
      <c r="A1109" t="s">
        <v>45</v>
      </c>
      <c r="B1109">
        <v>42976.2</v>
      </c>
      <c r="C1109">
        <v>40307.300000000003</v>
      </c>
      <c r="D1109">
        <v>40297.1</v>
      </c>
      <c r="E1109">
        <v>40209.300000000003</v>
      </c>
      <c r="F1109">
        <v>67.619500000000002</v>
      </c>
      <c r="G1109">
        <v>865.72799999999995</v>
      </c>
      <c r="H1109">
        <v>224.67099999999999</v>
      </c>
      <c r="I1109">
        <v>1.2300499999999999E-3</v>
      </c>
      <c r="J1109">
        <v>0.99943800000000005</v>
      </c>
      <c r="K1109">
        <v>0</v>
      </c>
      <c r="L1109" t="s">
        <v>42</v>
      </c>
    </row>
    <row r="1110" spans="1:25" x14ac:dyDescent="0.25">
      <c r="A1110" t="s">
        <v>45</v>
      </c>
      <c r="B1110">
        <v>44615.6</v>
      </c>
      <c r="C1110">
        <v>42359.5</v>
      </c>
      <c r="D1110">
        <v>42348.800000000003</v>
      </c>
      <c r="E1110">
        <v>42256.5</v>
      </c>
      <c r="F1110">
        <v>71.119200000000006</v>
      </c>
      <c r="G1110">
        <v>925.74699999999996</v>
      </c>
      <c r="H1110">
        <v>235.64599999999999</v>
      </c>
      <c r="I1110">
        <v>1.2300600000000001E-3</v>
      </c>
      <c r="J1110">
        <v>0.99959900000000002</v>
      </c>
      <c r="K1110">
        <v>0</v>
      </c>
      <c r="L1110" t="s">
        <v>42</v>
      </c>
    </row>
    <row r="1111" spans="1:25" x14ac:dyDescent="0.25">
      <c r="A1111" t="s">
        <v>45</v>
      </c>
      <c r="B1111">
        <v>41636.9</v>
      </c>
      <c r="C1111">
        <v>39396</v>
      </c>
      <c r="D1111">
        <v>39386</v>
      </c>
      <c r="E1111">
        <v>39300.1</v>
      </c>
      <c r="F1111">
        <v>66.206400000000002</v>
      </c>
      <c r="G1111">
        <v>872.32899999999995</v>
      </c>
      <c r="H1111">
        <v>219.68</v>
      </c>
      <c r="I1111">
        <v>1.2300499999999999E-3</v>
      </c>
      <c r="J1111">
        <v>0.99929699999999999</v>
      </c>
      <c r="K1111">
        <v>0</v>
      </c>
      <c r="L1111" t="s">
        <v>42</v>
      </c>
    </row>
    <row r="1112" spans="1:25" x14ac:dyDescent="0.25">
      <c r="A1112" t="s">
        <v>45</v>
      </c>
      <c r="B1112">
        <v>42126.2</v>
      </c>
      <c r="C1112">
        <v>39821.800000000003</v>
      </c>
      <c r="D1112">
        <v>39811.699999999997</v>
      </c>
      <c r="E1112">
        <v>39719.199999999997</v>
      </c>
      <c r="F1112">
        <v>67.018000000000001</v>
      </c>
      <c r="G1112">
        <v>860.58399999999995</v>
      </c>
      <c r="H1112">
        <v>222.136</v>
      </c>
      <c r="I1112">
        <v>1.2300499999999999E-3</v>
      </c>
      <c r="J1112">
        <v>0.99979399999999996</v>
      </c>
      <c r="K1112">
        <v>0</v>
      </c>
      <c r="L1112" t="s">
        <v>42</v>
      </c>
    </row>
    <row r="1113" spans="1:25" x14ac:dyDescent="0.25">
      <c r="A1113" t="s">
        <v>45</v>
      </c>
      <c r="B1113">
        <v>43611.7</v>
      </c>
      <c r="C1113">
        <v>41232.800000000003</v>
      </c>
      <c r="D1113">
        <v>41222.400000000001</v>
      </c>
      <c r="E1113">
        <v>41132.300000000003</v>
      </c>
      <c r="F1113">
        <v>69.183999999999997</v>
      </c>
      <c r="G1113">
        <v>890.16800000000001</v>
      </c>
      <c r="H1113">
        <v>230.31200000000001</v>
      </c>
      <c r="I1113">
        <v>1.2300499999999999E-3</v>
      </c>
      <c r="J1113">
        <v>0.99977400000000005</v>
      </c>
      <c r="K1113">
        <v>0</v>
      </c>
      <c r="L1113" t="s">
        <v>42</v>
      </c>
    </row>
    <row r="1114" spans="1:25" x14ac:dyDescent="0.25">
      <c r="A1114" t="s">
        <v>45</v>
      </c>
      <c r="B1114">
        <v>41925.300000000003</v>
      </c>
      <c r="C1114">
        <v>39621</v>
      </c>
      <c r="D1114">
        <v>39611</v>
      </c>
      <c r="E1114">
        <v>39524.9</v>
      </c>
      <c r="F1114">
        <v>66.4328</v>
      </c>
      <c r="G1114">
        <v>877.05499999999995</v>
      </c>
      <c r="H1114">
        <v>220.999</v>
      </c>
      <c r="I1114">
        <v>1.2300600000000001E-3</v>
      </c>
      <c r="J1114">
        <v>0.99972899999999998</v>
      </c>
      <c r="K1114">
        <v>0</v>
      </c>
      <c r="L1114" t="s">
        <v>42</v>
      </c>
    </row>
    <row r="1115" spans="1:25" x14ac:dyDescent="0.25">
      <c r="A1115" t="s">
        <v>45</v>
      </c>
      <c r="B1115">
        <v>42321.599999999999</v>
      </c>
      <c r="C1115">
        <v>39860</v>
      </c>
      <c r="D1115">
        <v>39849.9</v>
      </c>
      <c r="E1115">
        <v>39763.1</v>
      </c>
      <c r="F1115">
        <v>66.915000000000006</v>
      </c>
      <c r="G1115">
        <v>884.33399999999995</v>
      </c>
      <c r="H1115">
        <v>222.036</v>
      </c>
      <c r="I1115">
        <v>1.2300499999999999E-3</v>
      </c>
      <c r="J1115">
        <v>0.99953199999999998</v>
      </c>
      <c r="K1115">
        <v>0</v>
      </c>
      <c r="L1115" t="s">
        <v>42</v>
      </c>
    </row>
    <row r="1116" spans="1:25" x14ac:dyDescent="0.25">
      <c r="A1116" t="s">
        <v>45</v>
      </c>
      <c r="B1116">
        <v>44348.1</v>
      </c>
      <c r="C1116">
        <v>41832.300000000003</v>
      </c>
      <c r="D1116">
        <v>41821.599999999999</v>
      </c>
      <c r="E1116">
        <v>41730.300000000003</v>
      </c>
      <c r="F1116">
        <v>70.435199999999995</v>
      </c>
      <c r="G1116">
        <v>893.04499999999996</v>
      </c>
      <c r="H1116">
        <v>232.887</v>
      </c>
      <c r="I1116">
        <v>1.2300499999999999E-3</v>
      </c>
      <c r="J1116">
        <v>0.99988500000000002</v>
      </c>
      <c r="K1116">
        <v>0</v>
      </c>
      <c r="L1116" t="s">
        <v>42</v>
      </c>
    </row>
    <row r="1117" spans="1:25" x14ac:dyDescent="0.25">
      <c r="A1117" t="s">
        <v>45</v>
      </c>
      <c r="B1117">
        <v>43618.3</v>
      </c>
      <c r="C1117">
        <v>41299.5</v>
      </c>
      <c r="D1117">
        <v>41288.9</v>
      </c>
      <c r="E1117">
        <v>41199</v>
      </c>
      <c r="F1117">
        <v>69.372</v>
      </c>
      <c r="G1117">
        <v>901.56899999999996</v>
      </c>
      <c r="H1117">
        <v>229.84200000000001</v>
      </c>
      <c r="I1117">
        <v>1.2300600000000001E-3</v>
      </c>
      <c r="J1117">
        <v>0.999058</v>
      </c>
      <c r="K1117">
        <v>0</v>
      </c>
      <c r="L1117" t="s">
        <v>42</v>
      </c>
    </row>
    <row r="1118" spans="1:25" x14ac:dyDescent="0.25">
      <c r="A1118" t="s">
        <v>45</v>
      </c>
      <c r="B1118">
        <v>43323.3</v>
      </c>
      <c r="C1118">
        <v>40846.9</v>
      </c>
      <c r="D1118">
        <v>40836.5</v>
      </c>
      <c r="E1118">
        <v>40747.5</v>
      </c>
      <c r="F1118">
        <v>68.788399999999996</v>
      </c>
      <c r="G1118">
        <v>905.86599999999999</v>
      </c>
      <c r="H1118">
        <v>227.465</v>
      </c>
      <c r="I1118">
        <v>1.2300499999999999E-3</v>
      </c>
      <c r="J1118">
        <v>0.99990500000000004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43817.3</v>
      </c>
      <c r="C1119">
        <v>41338.300000000003</v>
      </c>
      <c r="D1119">
        <v>41327.800000000003</v>
      </c>
      <c r="E1119">
        <v>41237.800000000003</v>
      </c>
      <c r="F1119">
        <v>69.370199999999997</v>
      </c>
      <c r="G1119">
        <v>892.94299999999998</v>
      </c>
      <c r="H1119">
        <v>230.30699999999999</v>
      </c>
      <c r="I1119">
        <v>1.2300600000000001E-3</v>
      </c>
      <c r="J1119">
        <v>0.99952399999999997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43069.3</v>
      </c>
      <c r="C1120">
        <v>40755.199999999997</v>
      </c>
      <c r="D1120">
        <v>40744.9</v>
      </c>
      <c r="E1120">
        <v>40656.1</v>
      </c>
      <c r="F1120">
        <v>68.447599999999994</v>
      </c>
      <c r="G1120">
        <v>912.36400000000003</v>
      </c>
      <c r="H1120">
        <v>227.04300000000001</v>
      </c>
      <c r="I1120">
        <v>1.2300499999999999E-3</v>
      </c>
      <c r="J1120">
        <v>0.99993799999999999</v>
      </c>
      <c r="K1120">
        <v>0</v>
      </c>
      <c r="L1120" t="s">
        <v>42</v>
      </c>
      <c r="R1120">
        <f>AVERAGE(B1071:B1120)</f>
        <v>43465.859999999993</v>
      </c>
      <c r="S1120">
        <f>AVERAGE(C1071:C1120)</f>
        <v>41027.758000000009</v>
      </c>
      <c r="U1120">
        <f>_xlfn.VAR.P(B1071:B1120)</f>
        <v>670581.55880000046</v>
      </c>
      <c r="V1120">
        <f>_xlfn.VAR.P(C1071:C1120)</f>
        <v>619031.93803600047</v>
      </c>
      <c r="X1120">
        <f>1.96*SQRT(U1120)/50</f>
        <v>32.100505393442525</v>
      </c>
      <c r="Y1120">
        <f>1.96*SQRT(V1120)/50</f>
        <v>30.842004430056747</v>
      </c>
    </row>
    <row r="1121" spans="1:12" x14ac:dyDescent="0.25">
      <c r="A1121" t="s">
        <v>46</v>
      </c>
      <c r="B1121">
        <v>2174005.315196</v>
      </c>
      <c r="C1121" t="s">
        <v>36</v>
      </c>
    </row>
    <row r="1122" spans="1:12" x14ac:dyDescent="0.25">
      <c r="A1122" t="s">
        <v>47</v>
      </c>
      <c r="B1122">
        <v>39803.599999999999</v>
      </c>
      <c r="C1122">
        <v>39801.199999999997</v>
      </c>
      <c r="D1122">
        <v>39791.1</v>
      </c>
      <c r="E1122">
        <v>39717.9</v>
      </c>
      <c r="F1122">
        <v>61.331800000000001</v>
      </c>
      <c r="G1122">
        <v>0</v>
      </c>
      <c r="H1122">
        <v>230.05799999999999</v>
      </c>
      <c r="I1122">
        <v>1.2300600000000001E-3</v>
      </c>
      <c r="J1122">
        <v>0.99977300000000002</v>
      </c>
      <c r="K1122">
        <v>0</v>
      </c>
      <c r="L1122" t="s">
        <v>42</v>
      </c>
    </row>
    <row r="1123" spans="1:12" x14ac:dyDescent="0.25">
      <c r="A1123" t="s">
        <v>47</v>
      </c>
      <c r="B1123">
        <v>39404</v>
      </c>
      <c r="C1123">
        <v>39401.599999999999</v>
      </c>
      <c r="D1123">
        <v>39391.599999999999</v>
      </c>
      <c r="E1123">
        <v>39319.1</v>
      </c>
      <c r="F1123">
        <v>60.783200000000001</v>
      </c>
      <c r="G1123">
        <v>0</v>
      </c>
      <c r="H1123">
        <v>227.62299999999999</v>
      </c>
      <c r="I1123">
        <v>1.2300499999999999E-3</v>
      </c>
      <c r="J1123">
        <v>0.999668</v>
      </c>
      <c r="K1123">
        <v>0</v>
      </c>
      <c r="L1123" t="s">
        <v>42</v>
      </c>
    </row>
    <row r="1124" spans="1:12" x14ac:dyDescent="0.25">
      <c r="A1124" t="s">
        <v>47</v>
      </c>
      <c r="B1124">
        <v>39555.699999999997</v>
      </c>
      <c r="C1124">
        <v>39553.199999999997</v>
      </c>
      <c r="D1124">
        <v>39543.1</v>
      </c>
      <c r="E1124">
        <v>39470.400000000001</v>
      </c>
      <c r="F1124">
        <v>60.926099999999998</v>
      </c>
      <c r="G1124">
        <v>0</v>
      </c>
      <c r="H1124">
        <v>228.6</v>
      </c>
      <c r="I1124">
        <v>1.2300499999999999E-3</v>
      </c>
      <c r="J1124">
        <v>0.99928799999999995</v>
      </c>
      <c r="K1124">
        <v>0</v>
      </c>
      <c r="L1124" t="s">
        <v>42</v>
      </c>
    </row>
    <row r="1125" spans="1:12" x14ac:dyDescent="0.25">
      <c r="A1125" t="s">
        <v>47</v>
      </c>
      <c r="B1125">
        <v>40782</v>
      </c>
      <c r="C1125">
        <v>40779.5</v>
      </c>
      <c r="D1125">
        <v>40769.1</v>
      </c>
      <c r="E1125">
        <v>40694</v>
      </c>
      <c r="F1125">
        <v>62.909399999999998</v>
      </c>
      <c r="G1125">
        <v>0</v>
      </c>
      <c r="H1125">
        <v>235.107</v>
      </c>
      <c r="I1125">
        <v>1.23007E-3</v>
      </c>
      <c r="J1125">
        <v>0.99970400000000004</v>
      </c>
      <c r="K1125">
        <v>0</v>
      </c>
      <c r="L1125" t="s">
        <v>42</v>
      </c>
    </row>
    <row r="1126" spans="1:12" x14ac:dyDescent="0.25">
      <c r="A1126" t="s">
        <v>47</v>
      </c>
      <c r="B1126">
        <v>38713.4</v>
      </c>
      <c r="C1126">
        <v>38710.9</v>
      </c>
      <c r="D1126">
        <v>38701.1</v>
      </c>
      <c r="E1126">
        <v>38629.800000000003</v>
      </c>
      <c r="F1126">
        <v>59.706000000000003</v>
      </c>
      <c r="G1126">
        <v>0</v>
      </c>
      <c r="H1126">
        <v>224.005</v>
      </c>
      <c r="I1126">
        <v>1.2300499999999999E-3</v>
      </c>
      <c r="J1126">
        <v>0.99927999999999995</v>
      </c>
      <c r="K1126">
        <v>0</v>
      </c>
      <c r="L1126" t="s">
        <v>42</v>
      </c>
    </row>
    <row r="1127" spans="1:12" x14ac:dyDescent="0.25">
      <c r="A1127" t="s">
        <v>47</v>
      </c>
      <c r="B1127">
        <v>40153.699999999997</v>
      </c>
      <c r="C1127">
        <v>40151.300000000003</v>
      </c>
      <c r="D1127">
        <v>40141.1</v>
      </c>
      <c r="E1127">
        <v>40067.5</v>
      </c>
      <c r="F1127">
        <v>61.820700000000002</v>
      </c>
      <c r="G1127">
        <v>0</v>
      </c>
      <c r="H1127">
        <v>231.63499999999999</v>
      </c>
      <c r="I1127">
        <v>1.2300499999999999E-3</v>
      </c>
      <c r="J1127">
        <v>0.99981299999999995</v>
      </c>
      <c r="K1127">
        <v>0</v>
      </c>
      <c r="L1127" t="s">
        <v>42</v>
      </c>
    </row>
    <row r="1128" spans="1:12" x14ac:dyDescent="0.25">
      <c r="A1128" t="s">
        <v>47</v>
      </c>
      <c r="B1128">
        <v>39916</v>
      </c>
      <c r="C1128">
        <v>39913.5</v>
      </c>
      <c r="D1128">
        <v>39903.199999999997</v>
      </c>
      <c r="E1128">
        <v>39829.699999999997</v>
      </c>
      <c r="F1128">
        <v>61.657200000000003</v>
      </c>
      <c r="G1128">
        <v>0</v>
      </c>
      <c r="H1128">
        <v>230.7</v>
      </c>
      <c r="I1128">
        <v>1.2300499999999999E-3</v>
      </c>
      <c r="J1128">
        <v>0.999942</v>
      </c>
      <c r="K1128">
        <v>0</v>
      </c>
      <c r="L1128" t="s">
        <v>42</v>
      </c>
    </row>
    <row r="1129" spans="1:12" x14ac:dyDescent="0.25">
      <c r="A1129" t="s">
        <v>47</v>
      </c>
      <c r="B1129">
        <v>39973</v>
      </c>
      <c r="C1129">
        <v>39970.5</v>
      </c>
      <c r="D1129">
        <v>39960.300000000003</v>
      </c>
      <c r="E1129">
        <v>39886.9</v>
      </c>
      <c r="F1129">
        <v>61.415100000000002</v>
      </c>
      <c r="G1129">
        <v>0</v>
      </c>
      <c r="H1129">
        <v>238.12299999999999</v>
      </c>
      <c r="I1129">
        <v>1.2300600000000001E-3</v>
      </c>
      <c r="J1129">
        <v>0.99988500000000002</v>
      </c>
      <c r="K1129">
        <v>0</v>
      </c>
      <c r="L1129" t="s">
        <v>42</v>
      </c>
    </row>
    <row r="1130" spans="1:12" x14ac:dyDescent="0.25">
      <c r="A1130" t="s">
        <v>47</v>
      </c>
      <c r="B1130">
        <v>39267.699999999997</v>
      </c>
      <c r="C1130">
        <v>39265</v>
      </c>
      <c r="D1130">
        <v>39255</v>
      </c>
      <c r="E1130">
        <v>39182.6</v>
      </c>
      <c r="F1130">
        <v>60.613700000000001</v>
      </c>
      <c r="G1130">
        <v>0</v>
      </c>
      <c r="H1130">
        <v>238.755</v>
      </c>
      <c r="I1130">
        <v>1.2300499999999999E-3</v>
      </c>
      <c r="J1130">
        <v>0.999525</v>
      </c>
      <c r="K1130">
        <v>0</v>
      </c>
      <c r="L1130" t="s">
        <v>42</v>
      </c>
    </row>
    <row r="1131" spans="1:12" x14ac:dyDescent="0.25">
      <c r="A1131" t="s">
        <v>47</v>
      </c>
      <c r="B1131">
        <v>38677.300000000003</v>
      </c>
      <c r="C1131">
        <v>38674.800000000003</v>
      </c>
      <c r="D1131">
        <v>38665</v>
      </c>
      <c r="E1131">
        <v>38593.699999999997</v>
      </c>
      <c r="F1131">
        <v>59.618099999999998</v>
      </c>
      <c r="G1131">
        <v>0</v>
      </c>
      <c r="H1131">
        <v>223.65199999999999</v>
      </c>
      <c r="I1131">
        <v>1.2300499999999999E-3</v>
      </c>
      <c r="J1131">
        <v>0.99979099999999999</v>
      </c>
      <c r="K1131">
        <v>0</v>
      </c>
      <c r="L1131" t="s">
        <v>42</v>
      </c>
    </row>
    <row r="1132" spans="1:12" x14ac:dyDescent="0.25">
      <c r="A1132" t="s">
        <v>47</v>
      </c>
      <c r="B1132">
        <v>39827.800000000003</v>
      </c>
      <c r="C1132">
        <v>39825.300000000003</v>
      </c>
      <c r="D1132">
        <v>39815.1</v>
      </c>
      <c r="E1132">
        <v>39741.9</v>
      </c>
      <c r="F1132">
        <v>61.3232</v>
      </c>
      <c r="G1132">
        <v>0</v>
      </c>
      <c r="H1132">
        <v>230.06100000000001</v>
      </c>
      <c r="I1132">
        <v>1.2300499999999999E-3</v>
      </c>
      <c r="J1132">
        <v>0.99995500000000004</v>
      </c>
      <c r="K1132">
        <v>0</v>
      </c>
      <c r="L1132" t="s">
        <v>42</v>
      </c>
    </row>
    <row r="1133" spans="1:12" x14ac:dyDescent="0.25">
      <c r="A1133" t="s">
        <v>47</v>
      </c>
      <c r="B1133">
        <v>39174.5</v>
      </c>
      <c r="C1133">
        <v>39172.1</v>
      </c>
      <c r="D1133">
        <v>39162.1</v>
      </c>
      <c r="E1133">
        <v>39090.1</v>
      </c>
      <c r="F1133">
        <v>60.368200000000002</v>
      </c>
      <c r="G1133">
        <v>0</v>
      </c>
      <c r="H1133">
        <v>226.238</v>
      </c>
      <c r="I1133">
        <v>1.2300499999999999E-3</v>
      </c>
      <c r="J1133">
        <v>0.99968199999999996</v>
      </c>
      <c r="K1133">
        <v>0</v>
      </c>
      <c r="L1133" t="s">
        <v>42</v>
      </c>
    </row>
    <row r="1134" spans="1:12" x14ac:dyDescent="0.25">
      <c r="A1134" t="s">
        <v>47</v>
      </c>
      <c r="B1134">
        <v>40508</v>
      </c>
      <c r="C1134">
        <v>40505.5</v>
      </c>
      <c r="D1134">
        <v>40495.199999999997</v>
      </c>
      <c r="E1134">
        <v>40420.800000000003</v>
      </c>
      <c r="F1134">
        <v>62.485700000000001</v>
      </c>
      <c r="G1134">
        <v>0</v>
      </c>
      <c r="H1134">
        <v>240.642</v>
      </c>
      <c r="I1134">
        <v>1.2300499999999999E-3</v>
      </c>
      <c r="J1134">
        <v>0.99928399999999995</v>
      </c>
      <c r="K1134">
        <v>0</v>
      </c>
      <c r="L1134" t="s">
        <v>42</v>
      </c>
    </row>
    <row r="1135" spans="1:12" x14ac:dyDescent="0.25">
      <c r="A1135" t="s">
        <v>47</v>
      </c>
      <c r="B1135">
        <v>40749.1</v>
      </c>
      <c r="C1135">
        <v>40746.6</v>
      </c>
      <c r="D1135">
        <v>40736.300000000003</v>
      </c>
      <c r="E1135">
        <v>40661.199999999997</v>
      </c>
      <c r="F1135">
        <v>62.718200000000003</v>
      </c>
      <c r="G1135">
        <v>0</v>
      </c>
      <c r="H1135">
        <v>234.857</v>
      </c>
      <c r="I1135">
        <v>1.23007E-3</v>
      </c>
      <c r="J1135">
        <v>0.99943499999999996</v>
      </c>
      <c r="K1135">
        <v>0</v>
      </c>
      <c r="L1135" t="s">
        <v>42</v>
      </c>
    </row>
    <row r="1136" spans="1:12" x14ac:dyDescent="0.25">
      <c r="A1136" t="s">
        <v>47</v>
      </c>
      <c r="B1136">
        <v>40490.199999999997</v>
      </c>
      <c r="C1136">
        <v>40487.699999999997</v>
      </c>
      <c r="D1136">
        <v>40477.5</v>
      </c>
      <c r="E1136">
        <v>40391.599999999999</v>
      </c>
      <c r="F1136">
        <v>62.295699999999997</v>
      </c>
      <c r="G1136">
        <v>0</v>
      </c>
      <c r="H1136">
        <v>233.71799999999999</v>
      </c>
      <c r="I1136">
        <v>1.2300499999999999E-3</v>
      </c>
      <c r="J1136">
        <v>0.99981399999999998</v>
      </c>
      <c r="K1136">
        <v>0</v>
      </c>
      <c r="L1136" t="s">
        <v>42</v>
      </c>
    </row>
    <row r="1137" spans="1:12" x14ac:dyDescent="0.25">
      <c r="A1137" t="s">
        <v>47</v>
      </c>
      <c r="B1137">
        <v>41363.1</v>
      </c>
      <c r="C1137">
        <v>41360.6</v>
      </c>
      <c r="D1137">
        <v>41350.1</v>
      </c>
      <c r="E1137">
        <v>41274</v>
      </c>
      <c r="F1137">
        <v>65.871799999999993</v>
      </c>
      <c r="G1137">
        <v>0</v>
      </c>
      <c r="H1137">
        <v>238.21100000000001</v>
      </c>
      <c r="I1137">
        <v>1.2300499999999999E-3</v>
      </c>
      <c r="J1137">
        <v>0.99902299999999999</v>
      </c>
      <c r="K1137">
        <v>0</v>
      </c>
      <c r="L1137" t="s">
        <v>42</v>
      </c>
    </row>
    <row r="1138" spans="1:12" x14ac:dyDescent="0.25">
      <c r="A1138" t="s">
        <v>47</v>
      </c>
      <c r="B1138">
        <v>40237.199999999997</v>
      </c>
      <c r="C1138">
        <v>40234.6</v>
      </c>
      <c r="D1138">
        <v>40224.300000000003</v>
      </c>
      <c r="E1138">
        <v>40150.400000000001</v>
      </c>
      <c r="F1138">
        <v>62.045999999999999</v>
      </c>
      <c r="G1138">
        <v>0</v>
      </c>
      <c r="H1138">
        <v>232.49100000000001</v>
      </c>
      <c r="I1138">
        <v>1.2300499999999999E-3</v>
      </c>
      <c r="J1138">
        <v>0.998892</v>
      </c>
      <c r="K1138">
        <v>0</v>
      </c>
      <c r="L1138" t="s">
        <v>42</v>
      </c>
    </row>
    <row r="1139" spans="1:12" x14ac:dyDescent="0.25">
      <c r="A1139" t="s">
        <v>47</v>
      </c>
      <c r="B1139">
        <v>40790.800000000003</v>
      </c>
      <c r="C1139">
        <v>40788.300000000003</v>
      </c>
      <c r="D1139">
        <v>40777.9</v>
      </c>
      <c r="E1139">
        <v>40702.9</v>
      </c>
      <c r="F1139">
        <v>62.904899999999998</v>
      </c>
      <c r="G1139">
        <v>0</v>
      </c>
      <c r="H1139">
        <v>235.20400000000001</v>
      </c>
      <c r="I1139">
        <v>1.2300499999999999E-3</v>
      </c>
      <c r="J1139">
        <v>0.999471</v>
      </c>
      <c r="K1139">
        <v>0</v>
      </c>
      <c r="L1139" t="s">
        <v>42</v>
      </c>
    </row>
    <row r="1140" spans="1:12" x14ac:dyDescent="0.25">
      <c r="A1140" t="s">
        <v>47</v>
      </c>
      <c r="B1140">
        <v>40859.1</v>
      </c>
      <c r="C1140">
        <v>40856.6</v>
      </c>
      <c r="D1140">
        <v>40846.199999999997</v>
      </c>
      <c r="E1140">
        <v>40771</v>
      </c>
      <c r="F1140">
        <v>63.065399999999997</v>
      </c>
      <c r="G1140">
        <v>0</v>
      </c>
      <c r="H1140">
        <v>235.78</v>
      </c>
      <c r="I1140">
        <v>1.2300499999999999E-3</v>
      </c>
      <c r="J1140">
        <v>0.99948300000000001</v>
      </c>
      <c r="K1140">
        <v>0</v>
      </c>
      <c r="L1140" t="s">
        <v>42</v>
      </c>
    </row>
    <row r="1141" spans="1:12" x14ac:dyDescent="0.25">
      <c r="A1141" t="s">
        <v>47</v>
      </c>
      <c r="B1141">
        <v>39849</v>
      </c>
      <c r="C1141">
        <v>39846.5</v>
      </c>
      <c r="D1141">
        <v>39836.400000000001</v>
      </c>
      <c r="E1141">
        <v>39763.199999999997</v>
      </c>
      <c r="F1141">
        <v>61.259399999999999</v>
      </c>
      <c r="G1141">
        <v>0</v>
      </c>
      <c r="H1141">
        <v>229.93</v>
      </c>
      <c r="I1141">
        <v>1.2300600000000001E-3</v>
      </c>
      <c r="J1141">
        <v>0.999834</v>
      </c>
      <c r="K1141">
        <v>0</v>
      </c>
      <c r="L1141" t="s">
        <v>42</v>
      </c>
    </row>
    <row r="1142" spans="1:12" x14ac:dyDescent="0.25">
      <c r="A1142" t="s">
        <v>47</v>
      </c>
      <c r="B1142">
        <v>41326.6</v>
      </c>
      <c r="C1142">
        <v>41324.199999999997</v>
      </c>
      <c r="D1142">
        <v>41313.599999999999</v>
      </c>
      <c r="E1142">
        <v>41237.599999999999</v>
      </c>
      <c r="F1142">
        <v>63.7744</v>
      </c>
      <c r="G1142">
        <v>0</v>
      </c>
      <c r="H1142">
        <v>238.46700000000001</v>
      </c>
      <c r="I1142">
        <v>1.2300499999999999E-3</v>
      </c>
      <c r="J1142">
        <v>0.99891300000000005</v>
      </c>
      <c r="K1142">
        <v>0</v>
      </c>
      <c r="L1142" t="s">
        <v>42</v>
      </c>
    </row>
    <row r="1143" spans="1:12" x14ac:dyDescent="0.25">
      <c r="A1143" t="s">
        <v>47</v>
      </c>
      <c r="B1143">
        <v>40187.300000000003</v>
      </c>
      <c r="C1143">
        <v>40184.5</v>
      </c>
      <c r="D1143">
        <v>40174.300000000003</v>
      </c>
      <c r="E1143">
        <v>40100.300000000003</v>
      </c>
      <c r="F1143">
        <v>61.888199999999998</v>
      </c>
      <c r="G1143">
        <v>0</v>
      </c>
      <c r="H1143">
        <v>231.96100000000001</v>
      </c>
      <c r="I1143">
        <v>1.2300600000000001E-3</v>
      </c>
      <c r="J1143">
        <v>0.99981900000000001</v>
      </c>
      <c r="K1143">
        <v>0</v>
      </c>
      <c r="L1143" t="s">
        <v>42</v>
      </c>
    </row>
    <row r="1144" spans="1:12" x14ac:dyDescent="0.25">
      <c r="A1144" t="s">
        <v>47</v>
      </c>
      <c r="B1144">
        <v>41319.300000000003</v>
      </c>
      <c r="C1144">
        <v>41316.5</v>
      </c>
      <c r="D1144">
        <v>41305.9</v>
      </c>
      <c r="E1144">
        <v>41230.1</v>
      </c>
      <c r="F1144">
        <v>63.648200000000003</v>
      </c>
      <c r="G1144">
        <v>0</v>
      </c>
      <c r="H1144">
        <v>239.58099999999999</v>
      </c>
      <c r="I1144">
        <v>1.2300499999999999E-3</v>
      </c>
      <c r="J1144">
        <v>0.99998600000000004</v>
      </c>
      <c r="K1144">
        <v>0</v>
      </c>
      <c r="L1144" t="s">
        <v>42</v>
      </c>
    </row>
    <row r="1145" spans="1:12" x14ac:dyDescent="0.25">
      <c r="A1145" t="s">
        <v>47</v>
      </c>
      <c r="B1145">
        <v>40239</v>
      </c>
      <c r="C1145">
        <v>40236.400000000001</v>
      </c>
      <c r="D1145">
        <v>40226.199999999997</v>
      </c>
      <c r="E1145">
        <v>40152.300000000003</v>
      </c>
      <c r="F1145">
        <v>62.131100000000004</v>
      </c>
      <c r="G1145">
        <v>0</v>
      </c>
      <c r="H1145">
        <v>232.04599999999999</v>
      </c>
      <c r="I1145">
        <v>1.2300499999999999E-3</v>
      </c>
      <c r="J1145">
        <v>0.99989499999999998</v>
      </c>
      <c r="K1145">
        <v>0</v>
      </c>
      <c r="L1145" t="s">
        <v>42</v>
      </c>
    </row>
    <row r="1146" spans="1:12" x14ac:dyDescent="0.25">
      <c r="A1146" t="s">
        <v>47</v>
      </c>
      <c r="B1146">
        <v>39631.199999999997</v>
      </c>
      <c r="C1146">
        <v>39628.400000000001</v>
      </c>
      <c r="D1146">
        <v>39618.300000000003</v>
      </c>
      <c r="E1146">
        <v>39545.4</v>
      </c>
      <c r="F1146">
        <v>60.990099999999998</v>
      </c>
      <c r="G1146">
        <v>0</v>
      </c>
      <c r="H1146">
        <v>228.995</v>
      </c>
      <c r="I1146">
        <v>1.2300600000000001E-3</v>
      </c>
      <c r="J1146">
        <v>0.99985599999999997</v>
      </c>
      <c r="K1146">
        <v>0</v>
      </c>
      <c r="L1146" t="s">
        <v>42</v>
      </c>
    </row>
    <row r="1147" spans="1:12" x14ac:dyDescent="0.25">
      <c r="A1147" t="s">
        <v>47</v>
      </c>
      <c r="B1147">
        <v>39592.5</v>
      </c>
      <c r="C1147">
        <v>39590</v>
      </c>
      <c r="D1147">
        <v>39579.9</v>
      </c>
      <c r="E1147">
        <v>39506.800000000003</v>
      </c>
      <c r="F1147">
        <v>61.162700000000001</v>
      </c>
      <c r="G1147">
        <v>0</v>
      </c>
      <c r="H1147">
        <v>228.71700000000001</v>
      </c>
      <c r="I1147">
        <v>1.2300499999999999E-3</v>
      </c>
      <c r="J1147">
        <v>0.99960899999999997</v>
      </c>
      <c r="K1147">
        <v>0</v>
      </c>
      <c r="L1147" t="s">
        <v>42</v>
      </c>
    </row>
    <row r="1148" spans="1:12" x14ac:dyDescent="0.25">
      <c r="A1148" t="s">
        <v>47</v>
      </c>
      <c r="B1148">
        <v>39625.199999999997</v>
      </c>
      <c r="C1148">
        <v>39622.6</v>
      </c>
      <c r="D1148">
        <v>39612.5</v>
      </c>
      <c r="E1148">
        <v>39539.699999999997</v>
      </c>
      <c r="F1148">
        <v>61.119</v>
      </c>
      <c r="G1148">
        <v>0</v>
      </c>
      <c r="H1148">
        <v>229.34700000000001</v>
      </c>
      <c r="I1148">
        <v>1.2300499999999999E-3</v>
      </c>
      <c r="J1148">
        <v>0.99970099999999995</v>
      </c>
      <c r="K1148">
        <v>0</v>
      </c>
      <c r="L1148" t="s">
        <v>42</v>
      </c>
    </row>
    <row r="1149" spans="1:12" x14ac:dyDescent="0.25">
      <c r="A1149" t="s">
        <v>47</v>
      </c>
      <c r="B1149">
        <v>39698.300000000003</v>
      </c>
      <c r="C1149">
        <v>39695.800000000003</v>
      </c>
      <c r="D1149">
        <v>39685.599999999999</v>
      </c>
      <c r="E1149">
        <v>39612.699999999997</v>
      </c>
      <c r="F1149">
        <v>61.143099999999997</v>
      </c>
      <c r="G1149">
        <v>0</v>
      </c>
      <c r="H1149">
        <v>229.14099999999999</v>
      </c>
      <c r="I1149">
        <v>1.2300900000000001E-3</v>
      </c>
      <c r="J1149">
        <v>0.99976799999999999</v>
      </c>
      <c r="K1149">
        <v>0</v>
      </c>
      <c r="L1149" t="s">
        <v>42</v>
      </c>
    </row>
    <row r="1150" spans="1:12" x14ac:dyDescent="0.25">
      <c r="A1150" t="s">
        <v>47</v>
      </c>
      <c r="B1150">
        <v>40091.800000000003</v>
      </c>
      <c r="C1150">
        <v>40088.6</v>
      </c>
      <c r="D1150">
        <v>40078.400000000001</v>
      </c>
      <c r="E1150">
        <v>40004.699999999997</v>
      </c>
      <c r="F1150">
        <v>61.764899999999997</v>
      </c>
      <c r="G1150">
        <v>0</v>
      </c>
      <c r="H1150">
        <v>231.51599999999999</v>
      </c>
      <c r="I1150">
        <v>1.2300499999999999E-3</v>
      </c>
      <c r="J1150">
        <v>0.99969799999999998</v>
      </c>
      <c r="K1150">
        <v>0</v>
      </c>
      <c r="L1150" t="s">
        <v>42</v>
      </c>
    </row>
    <row r="1151" spans="1:12" x14ac:dyDescent="0.25">
      <c r="A1151" t="s">
        <v>47</v>
      </c>
      <c r="B1151">
        <v>39767.599999999999</v>
      </c>
      <c r="C1151">
        <v>39765</v>
      </c>
      <c r="D1151">
        <v>39754.9</v>
      </c>
      <c r="E1151">
        <v>39681.800000000003</v>
      </c>
      <c r="F1151">
        <v>61.231699999999996</v>
      </c>
      <c r="G1151">
        <v>0</v>
      </c>
      <c r="H1151">
        <v>229.54300000000001</v>
      </c>
      <c r="I1151">
        <v>1.2300499999999999E-3</v>
      </c>
      <c r="J1151">
        <v>0.99997000000000003</v>
      </c>
      <c r="K1151">
        <v>0</v>
      </c>
      <c r="L1151" t="s">
        <v>42</v>
      </c>
    </row>
    <row r="1152" spans="1:12" x14ac:dyDescent="0.25">
      <c r="A1152" t="s">
        <v>47</v>
      </c>
      <c r="B1152">
        <v>40116.9</v>
      </c>
      <c r="C1152">
        <v>40114.300000000003</v>
      </c>
      <c r="D1152">
        <v>40104.1</v>
      </c>
      <c r="E1152">
        <v>40030.400000000001</v>
      </c>
      <c r="F1152">
        <v>61.825000000000003</v>
      </c>
      <c r="G1152">
        <v>0</v>
      </c>
      <c r="H1152">
        <v>231.75</v>
      </c>
      <c r="I1152">
        <v>1.2300499999999999E-3</v>
      </c>
      <c r="J1152">
        <v>0.99999800000000005</v>
      </c>
      <c r="K1152">
        <v>0</v>
      </c>
      <c r="L1152" t="s">
        <v>42</v>
      </c>
    </row>
    <row r="1153" spans="1:12" x14ac:dyDescent="0.25">
      <c r="A1153" t="s">
        <v>47</v>
      </c>
      <c r="B1153">
        <v>38909.800000000003</v>
      </c>
      <c r="C1153">
        <v>38907</v>
      </c>
      <c r="D1153">
        <v>38897.1</v>
      </c>
      <c r="E1153">
        <v>38825.599999999999</v>
      </c>
      <c r="F1153">
        <v>59.875700000000002</v>
      </c>
      <c r="G1153">
        <v>0</v>
      </c>
      <c r="H1153">
        <v>224.958</v>
      </c>
      <c r="I1153">
        <v>1.23007E-3</v>
      </c>
      <c r="J1153">
        <v>0.99985000000000002</v>
      </c>
      <c r="K1153">
        <v>0</v>
      </c>
      <c r="L1153" t="s">
        <v>42</v>
      </c>
    </row>
    <row r="1154" spans="1:12" x14ac:dyDescent="0.25">
      <c r="A1154" t="s">
        <v>47</v>
      </c>
      <c r="B1154">
        <v>39377.4</v>
      </c>
      <c r="C1154">
        <v>39374.6</v>
      </c>
      <c r="D1154">
        <v>39364.6</v>
      </c>
      <c r="E1154">
        <v>39292.1</v>
      </c>
      <c r="F1154">
        <v>60.6282</v>
      </c>
      <c r="G1154">
        <v>0</v>
      </c>
      <c r="H1154">
        <v>227.761</v>
      </c>
      <c r="I1154">
        <v>1.2300600000000001E-3</v>
      </c>
      <c r="J1154">
        <v>0.99853599999999998</v>
      </c>
      <c r="K1154">
        <v>0</v>
      </c>
      <c r="L1154" t="s">
        <v>42</v>
      </c>
    </row>
    <row r="1155" spans="1:12" x14ac:dyDescent="0.25">
      <c r="A1155" t="s">
        <v>47</v>
      </c>
      <c r="B1155">
        <v>39832.1</v>
      </c>
      <c r="C1155">
        <v>39829.699999999997</v>
      </c>
      <c r="D1155">
        <v>39819.599999999999</v>
      </c>
      <c r="E1155">
        <v>39746</v>
      </c>
      <c r="F1155">
        <v>61.396900000000002</v>
      </c>
      <c r="G1155">
        <v>0</v>
      </c>
      <c r="H1155">
        <v>241.79400000000001</v>
      </c>
      <c r="I1155">
        <v>1.2300499999999999E-3</v>
      </c>
      <c r="J1155">
        <v>0.99903900000000001</v>
      </c>
      <c r="K1155">
        <v>0</v>
      </c>
      <c r="L1155" t="s">
        <v>42</v>
      </c>
    </row>
    <row r="1156" spans="1:12" x14ac:dyDescent="0.25">
      <c r="A1156" t="s">
        <v>47</v>
      </c>
      <c r="B1156">
        <v>39081</v>
      </c>
      <c r="C1156">
        <v>39078.5</v>
      </c>
      <c r="D1156">
        <v>39068.6</v>
      </c>
      <c r="E1156">
        <v>38996.800000000003</v>
      </c>
      <c r="F1156">
        <v>60.177100000000003</v>
      </c>
      <c r="G1156">
        <v>0</v>
      </c>
      <c r="H1156">
        <v>226.17599999999999</v>
      </c>
      <c r="I1156">
        <v>1.2300499999999999E-3</v>
      </c>
      <c r="J1156">
        <v>0.99947699999999995</v>
      </c>
      <c r="K1156">
        <v>0</v>
      </c>
      <c r="L1156" t="s">
        <v>42</v>
      </c>
    </row>
    <row r="1157" spans="1:12" x14ac:dyDescent="0.25">
      <c r="A1157" t="s">
        <v>47</v>
      </c>
      <c r="B1157">
        <v>40629.1</v>
      </c>
      <c r="C1157">
        <v>40626.6</v>
      </c>
      <c r="D1157">
        <v>40616.300000000003</v>
      </c>
      <c r="E1157">
        <v>40541.599999999999</v>
      </c>
      <c r="F1157">
        <v>64.723299999999995</v>
      </c>
      <c r="G1157">
        <v>0</v>
      </c>
      <c r="H1157">
        <v>240.84700000000001</v>
      </c>
      <c r="I1157">
        <v>1.2300499999999999E-3</v>
      </c>
      <c r="J1157">
        <v>0.99932500000000002</v>
      </c>
      <c r="K1157">
        <v>0</v>
      </c>
      <c r="L1157" t="s">
        <v>42</v>
      </c>
    </row>
    <row r="1158" spans="1:12" x14ac:dyDescent="0.25">
      <c r="A1158" t="s">
        <v>47</v>
      </c>
      <c r="B1158">
        <v>39386.800000000003</v>
      </c>
      <c r="C1158">
        <v>39384.400000000001</v>
      </c>
      <c r="D1158">
        <v>39374.400000000001</v>
      </c>
      <c r="E1158">
        <v>39301.9</v>
      </c>
      <c r="F1158">
        <v>60.622799999999998</v>
      </c>
      <c r="G1158">
        <v>0</v>
      </c>
      <c r="H1158">
        <v>227.816</v>
      </c>
      <c r="I1158">
        <v>1.2300499999999999E-3</v>
      </c>
      <c r="J1158">
        <v>0.99915500000000002</v>
      </c>
      <c r="K1158">
        <v>0</v>
      </c>
      <c r="L1158" t="s">
        <v>42</v>
      </c>
    </row>
    <row r="1159" spans="1:12" x14ac:dyDescent="0.25">
      <c r="A1159" t="s">
        <v>47</v>
      </c>
      <c r="B1159">
        <v>39458.699999999997</v>
      </c>
      <c r="C1159">
        <v>39456.300000000003</v>
      </c>
      <c r="D1159">
        <v>39446.199999999997</v>
      </c>
      <c r="E1159">
        <v>39373.699999999997</v>
      </c>
      <c r="F1159">
        <v>60.817999999999998</v>
      </c>
      <c r="G1159">
        <v>0</v>
      </c>
      <c r="H1159">
        <v>227.9</v>
      </c>
      <c r="I1159">
        <v>1.2300499999999999E-3</v>
      </c>
      <c r="J1159">
        <v>0.99961500000000003</v>
      </c>
      <c r="K1159">
        <v>0</v>
      </c>
      <c r="L1159" t="s">
        <v>42</v>
      </c>
    </row>
    <row r="1160" spans="1:12" x14ac:dyDescent="0.25">
      <c r="A1160" t="s">
        <v>47</v>
      </c>
      <c r="B1160">
        <v>39731.1</v>
      </c>
      <c r="C1160">
        <v>39728.6</v>
      </c>
      <c r="D1160">
        <v>39718.400000000001</v>
      </c>
      <c r="E1160">
        <v>39645.300000000003</v>
      </c>
      <c r="F1160">
        <v>61.3035</v>
      </c>
      <c r="G1160">
        <v>0</v>
      </c>
      <c r="H1160">
        <v>229.80600000000001</v>
      </c>
      <c r="I1160">
        <v>1.2300499999999999E-3</v>
      </c>
      <c r="J1160">
        <v>0.99991399999999997</v>
      </c>
      <c r="K1160">
        <v>0</v>
      </c>
      <c r="L1160" t="s">
        <v>42</v>
      </c>
    </row>
    <row r="1161" spans="1:12" x14ac:dyDescent="0.25">
      <c r="A1161" t="s">
        <v>47</v>
      </c>
      <c r="B1161">
        <v>40387.9</v>
      </c>
      <c r="C1161">
        <v>40385.4</v>
      </c>
      <c r="D1161">
        <v>40368.9</v>
      </c>
      <c r="E1161">
        <v>40294.6</v>
      </c>
      <c r="F1161">
        <v>62.121400000000001</v>
      </c>
      <c r="G1161">
        <v>0</v>
      </c>
      <c r="H1161">
        <v>239.607</v>
      </c>
      <c r="I1161">
        <v>1.2300600000000001E-3</v>
      </c>
      <c r="J1161">
        <v>0.99956599999999995</v>
      </c>
      <c r="K1161">
        <v>0</v>
      </c>
      <c r="L1161" t="s">
        <v>42</v>
      </c>
    </row>
    <row r="1162" spans="1:12" x14ac:dyDescent="0.25">
      <c r="A1162" t="s">
        <v>47</v>
      </c>
      <c r="B1162">
        <v>40598.800000000003</v>
      </c>
      <c r="C1162">
        <v>40596</v>
      </c>
      <c r="D1162">
        <v>40585.699999999997</v>
      </c>
      <c r="E1162">
        <v>40510.800000000003</v>
      </c>
      <c r="F1162">
        <v>62.657400000000003</v>
      </c>
      <c r="G1162">
        <v>0</v>
      </c>
      <c r="H1162">
        <v>234.53700000000001</v>
      </c>
      <c r="I1162">
        <v>1.2300499999999999E-3</v>
      </c>
      <c r="J1162">
        <v>0.999946</v>
      </c>
      <c r="K1162">
        <v>0</v>
      </c>
      <c r="L1162" t="s">
        <v>42</v>
      </c>
    </row>
    <row r="1163" spans="1:12" x14ac:dyDescent="0.25">
      <c r="A1163" t="s">
        <v>47</v>
      </c>
      <c r="B1163">
        <v>41604.5</v>
      </c>
      <c r="C1163">
        <v>41602.1</v>
      </c>
      <c r="D1163">
        <v>41591.5</v>
      </c>
      <c r="E1163">
        <v>41514.9</v>
      </c>
      <c r="F1163">
        <v>64.1571</v>
      </c>
      <c r="G1163">
        <v>0</v>
      </c>
      <c r="H1163">
        <v>250.976</v>
      </c>
      <c r="I1163">
        <v>1.2300499999999999E-3</v>
      </c>
      <c r="J1163">
        <v>0.99989700000000004</v>
      </c>
      <c r="K1163">
        <v>0</v>
      </c>
      <c r="L1163" t="s">
        <v>42</v>
      </c>
    </row>
    <row r="1164" spans="1:12" x14ac:dyDescent="0.25">
      <c r="A1164" t="s">
        <v>47</v>
      </c>
      <c r="B1164">
        <v>40644.800000000003</v>
      </c>
      <c r="C1164">
        <v>40641.699999999997</v>
      </c>
      <c r="D1164">
        <v>40631.4</v>
      </c>
      <c r="E1164">
        <v>40556.6</v>
      </c>
      <c r="F1164">
        <v>62.6158</v>
      </c>
      <c r="G1164">
        <v>0</v>
      </c>
      <c r="H1164">
        <v>234.833</v>
      </c>
      <c r="I1164">
        <v>1.2300499999999999E-3</v>
      </c>
      <c r="J1164">
        <v>0.99976299999999996</v>
      </c>
      <c r="K1164">
        <v>0</v>
      </c>
      <c r="L1164" t="s">
        <v>42</v>
      </c>
    </row>
    <row r="1165" spans="1:12" x14ac:dyDescent="0.25">
      <c r="A1165" t="s">
        <v>47</v>
      </c>
      <c r="B1165">
        <v>39324.300000000003</v>
      </c>
      <c r="C1165">
        <v>39321.699999999997</v>
      </c>
      <c r="D1165">
        <v>39311.800000000003</v>
      </c>
      <c r="E1165">
        <v>39239.599999999999</v>
      </c>
      <c r="F1165">
        <v>60.566699999999997</v>
      </c>
      <c r="G1165">
        <v>0</v>
      </c>
      <c r="H1165">
        <v>227.13499999999999</v>
      </c>
      <c r="I1165">
        <v>1.2300499999999999E-3</v>
      </c>
      <c r="J1165">
        <v>0.99995000000000001</v>
      </c>
      <c r="K1165">
        <v>0</v>
      </c>
      <c r="L1165" t="s">
        <v>42</v>
      </c>
    </row>
    <row r="1166" spans="1:12" x14ac:dyDescent="0.25">
      <c r="A1166" t="s">
        <v>47</v>
      </c>
      <c r="B1166">
        <v>40269.9</v>
      </c>
      <c r="C1166">
        <v>40267.4</v>
      </c>
      <c r="D1166">
        <v>40257.199999999997</v>
      </c>
      <c r="E1166">
        <v>40183.300000000003</v>
      </c>
      <c r="F1166">
        <v>62.046700000000001</v>
      </c>
      <c r="G1166">
        <v>0</v>
      </c>
      <c r="H1166">
        <v>232.43700000000001</v>
      </c>
      <c r="I1166">
        <v>1.2300600000000001E-3</v>
      </c>
      <c r="J1166">
        <v>0.99919800000000003</v>
      </c>
      <c r="K1166">
        <v>0</v>
      </c>
      <c r="L1166" t="s">
        <v>42</v>
      </c>
    </row>
    <row r="1167" spans="1:12" x14ac:dyDescent="0.25">
      <c r="A1167" t="s">
        <v>47</v>
      </c>
      <c r="B1167">
        <v>40457.5</v>
      </c>
      <c r="C1167">
        <v>40454.6</v>
      </c>
      <c r="D1167">
        <v>40444.300000000003</v>
      </c>
      <c r="E1167">
        <v>40357.9</v>
      </c>
      <c r="F1167">
        <v>62.298299999999998</v>
      </c>
      <c r="G1167">
        <v>0</v>
      </c>
      <c r="H1167">
        <v>233.506</v>
      </c>
      <c r="I1167">
        <v>1.2300499999999999E-3</v>
      </c>
      <c r="J1167">
        <v>0.99994300000000003</v>
      </c>
      <c r="K1167">
        <v>0</v>
      </c>
      <c r="L1167" t="s">
        <v>42</v>
      </c>
    </row>
    <row r="1168" spans="1:12" x14ac:dyDescent="0.25">
      <c r="A1168" t="s">
        <v>47</v>
      </c>
      <c r="B1168">
        <v>40568.400000000001</v>
      </c>
      <c r="C1168">
        <v>40565.9</v>
      </c>
      <c r="D1168">
        <v>40555.5</v>
      </c>
      <c r="E1168">
        <v>40480.800000000003</v>
      </c>
      <c r="F1168">
        <v>62.627099999999999</v>
      </c>
      <c r="G1168">
        <v>0</v>
      </c>
      <c r="H1168">
        <v>234.32599999999999</v>
      </c>
      <c r="I1168">
        <v>1.2300600000000001E-3</v>
      </c>
      <c r="J1168">
        <v>0.99999499999999997</v>
      </c>
      <c r="K1168">
        <v>0</v>
      </c>
      <c r="L1168" t="s">
        <v>42</v>
      </c>
    </row>
    <row r="1169" spans="1:25" x14ac:dyDescent="0.25">
      <c r="A1169" t="s">
        <v>47</v>
      </c>
      <c r="B1169">
        <v>39266</v>
      </c>
      <c r="C1169">
        <v>39263.5</v>
      </c>
      <c r="D1169">
        <v>39253.5</v>
      </c>
      <c r="E1169">
        <v>39181.199999999997</v>
      </c>
      <c r="F1169">
        <v>60.542000000000002</v>
      </c>
      <c r="G1169">
        <v>0</v>
      </c>
      <c r="H1169">
        <v>226.88300000000001</v>
      </c>
      <c r="I1169">
        <v>1.2300499999999999E-3</v>
      </c>
      <c r="J1169">
        <v>0.99982300000000002</v>
      </c>
      <c r="K1169">
        <v>0</v>
      </c>
      <c r="L1169" t="s">
        <v>42</v>
      </c>
    </row>
    <row r="1170" spans="1:25" x14ac:dyDescent="0.25">
      <c r="A1170" t="s">
        <v>47</v>
      </c>
      <c r="B1170">
        <v>39734.199999999997</v>
      </c>
      <c r="C1170">
        <v>39731.4</v>
      </c>
      <c r="D1170">
        <v>39721.300000000003</v>
      </c>
      <c r="E1170">
        <v>39648.300000000003</v>
      </c>
      <c r="F1170">
        <v>61.152500000000003</v>
      </c>
      <c r="G1170">
        <v>0</v>
      </c>
      <c r="H1170">
        <v>229.48699999999999</v>
      </c>
      <c r="I1170">
        <v>1.2300499999999999E-3</v>
      </c>
      <c r="J1170">
        <v>0.99970999999999999</v>
      </c>
      <c r="K1170">
        <v>0</v>
      </c>
      <c r="L1170" t="s">
        <v>42</v>
      </c>
    </row>
    <row r="1171" spans="1:25" x14ac:dyDescent="0.25">
      <c r="A1171" t="s">
        <v>47</v>
      </c>
      <c r="B1171">
        <v>39795.4</v>
      </c>
      <c r="C1171">
        <v>39792.9</v>
      </c>
      <c r="D1171">
        <v>39782.800000000003</v>
      </c>
      <c r="E1171">
        <v>39709.599999999999</v>
      </c>
      <c r="F1171">
        <v>61.279299999999999</v>
      </c>
      <c r="G1171">
        <v>0</v>
      </c>
      <c r="H1171">
        <v>229.596</v>
      </c>
      <c r="I1171">
        <v>1.2300499999999999E-3</v>
      </c>
      <c r="J1171">
        <v>0.999807</v>
      </c>
      <c r="K1171">
        <v>0</v>
      </c>
      <c r="L1171" t="s">
        <v>42</v>
      </c>
    </row>
    <row r="1172" spans="1:25" x14ac:dyDescent="0.25">
      <c r="A1172" t="s">
        <v>47</v>
      </c>
      <c r="B1172">
        <v>39712.699999999997</v>
      </c>
      <c r="C1172">
        <v>39709.599999999999</v>
      </c>
      <c r="D1172">
        <v>39699.5</v>
      </c>
      <c r="E1172">
        <v>39626.400000000001</v>
      </c>
      <c r="F1172">
        <v>61.36</v>
      </c>
      <c r="G1172">
        <v>0</v>
      </c>
      <c r="H1172">
        <v>236.48599999999999</v>
      </c>
      <c r="I1172">
        <v>1.2300499999999999E-3</v>
      </c>
      <c r="J1172">
        <v>0.99984399999999996</v>
      </c>
      <c r="K1172">
        <v>0</v>
      </c>
      <c r="L1172" t="s">
        <v>42</v>
      </c>
    </row>
    <row r="1173" spans="1:25" x14ac:dyDescent="0.25">
      <c r="A1173" t="s">
        <v>47</v>
      </c>
      <c r="B1173">
        <v>39235.5</v>
      </c>
      <c r="C1173">
        <v>39232.9</v>
      </c>
      <c r="D1173">
        <v>39223</v>
      </c>
      <c r="E1173">
        <v>39150.9</v>
      </c>
      <c r="F1173">
        <v>60.466900000000003</v>
      </c>
      <c r="G1173">
        <v>0</v>
      </c>
      <c r="H1173">
        <v>226.804</v>
      </c>
      <c r="I1173">
        <v>1.2300499999999999E-3</v>
      </c>
      <c r="J1173">
        <v>0.99994499999999997</v>
      </c>
      <c r="K1173">
        <v>0</v>
      </c>
      <c r="L1173" t="s">
        <v>42</v>
      </c>
    </row>
    <row r="1174" spans="1:25" x14ac:dyDescent="0.25">
      <c r="A1174" t="s">
        <v>47</v>
      </c>
      <c r="B1174">
        <v>39326.800000000003</v>
      </c>
      <c r="C1174">
        <v>39324.400000000001</v>
      </c>
      <c r="D1174">
        <v>39314.400000000001</v>
      </c>
      <c r="E1174">
        <v>39241.9</v>
      </c>
      <c r="F1174">
        <v>60.568899999999999</v>
      </c>
      <c r="G1174">
        <v>0</v>
      </c>
      <c r="H1174">
        <v>229.49199999999999</v>
      </c>
      <c r="I1174">
        <v>1.2300499999999999E-3</v>
      </c>
      <c r="J1174">
        <v>0.99996799999999997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39585.199999999997</v>
      </c>
      <c r="C1175">
        <v>39582.800000000003</v>
      </c>
      <c r="D1175">
        <v>39572.699999999997</v>
      </c>
      <c r="E1175">
        <v>39499.9</v>
      </c>
      <c r="F1175">
        <v>60.960700000000003</v>
      </c>
      <c r="G1175">
        <v>0</v>
      </c>
      <c r="H1175">
        <v>228.601</v>
      </c>
      <c r="I1175">
        <v>1.2300499999999999E-3</v>
      </c>
      <c r="J1175">
        <v>0.999996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38967.199999999997</v>
      </c>
      <c r="C1176">
        <v>38964.6</v>
      </c>
      <c r="D1176">
        <v>38954.6</v>
      </c>
      <c r="E1176">
        <v>38882.9</v>
      </c>
      <c r="F1176">
        <v>60.074300000000001</v>
      </c>
      <c r="G1176">
        <v>0</v>
      </c>
      <c r="H1176">
        <v>225.20599999999999</v>
      </c>
      <c r="I1176">
        <v>1.2300600000000001E-3</v>
      </c>
      <c r="J1176">
        <v>0.99955700000000003</v>
      </c>
      <c r="K1176">
        <v>0</v>
      </c>
      <c r="L1176" t="s">
        <v>42</v>
      </c>
      <c r="R1176">
        <f>AVERAGE(B1127:B1176)</f>
        <v>39986.345999999998</v>
      </c>
      <c r="S1176">
        <f>AVERAGE(C1127:C1176)</f>
        <v>39983.755999999994</v>
      </c>
      <c r="U1176">
        <f>_xlfn.VAR.P(B1127:B1176)</f>
        <v>454770.92328400002</v>
      </c>
      <c r="V1176">
        <f>_xlfn.VAR.P(C1127:C1176)</f>
        <v>454768.13766399934</v>
      </c>
      <c r="X1176">
        <f>1.96*SQRT(U1176)/50</f>
        <v>26.435188509922259</v>
      </c>
      <c r="Y1176">
        <f>1.96*SQRT(V1176)/50</f>
        <v>26.435107547729171</v>
      </c>
    </row>
    <row r="1177" spans="1:25" x14ac:dyDescent="0.25">
      <c r="A1177" t="s">
        <v>48</v>
      </c>
      <c r="B1177">
        <v>1999321.464952</v>
      </c>
      <c r="C1177" t="s">
        <v>36</v>
      </c>
    </row>
    <row r="1178" spans="1:25" x14ac:dyDescent="0.25">
      <c r="A1178" t="s">
        <v>49</v>
      </c>
      <c r="B1178">
        <v>3031.48</v>
      </c>
      <c r="C1178">
        <v>2912.12</v>
      </c>
      <c r="D1178">
        <v>2911.68</v>
      </c>
      <c r="E1178">
        <v>2840.88</v>
      </c>
      <c r="F1178">
        <v>27.3963</v>
      </c>
      <c r="G1178">
        <v>617.96</v>
      </c>
      <c r="H1178">
        <v>195.27199999999999</v>
      </c>
      <c r="I1178">
        <v>1.2301199999999999E-3</v>
      </c>
      <c r="J1178">
        <v>0.99945600000000001</v>
      </c>
      <c r="K1178">
        <v>0</v>
      </c>
      <c r="L1178" t="s">
        <v>42</v>
      </c>
    </row>
    <row r="1179" spans="1:25" x14ac:dyDescent="0.25">
      <c r="A1179" t="s">
        <v>49</v>
      </c>
      <c r="B1179">
        <v>3279.7</v>
      </c>
      <c r="C1179">
        <v>3153.59</v>
      </c>
      <c r="D1179">
        <v>3153.13</v>
      </c>
      <c r="E1179">
        <v>3075.94</v>
      </c>
      <c r="F1179">
        <v>29.8613</v>
      </c>
      <c r="G1179">
        <v>648.93799999999999</v>
      </c>
      <c r="H1179">
        <v>211.78700000000001</v>
      </c>
      <c r="I1179">
        <v>1.2300600000000001E-3</v>
      </c>
      <c r="J1179">
        <v>0.99994000000000005</v>
      </c>
      <c r="K1179">
        <v>0</v>
      </c>
      <c r="L1179" t="s">
        <v>42</v>
      </c>
    </row>
    <row r="1180" spans="1:25" x14ac:dyDescent="0.25">
      <c r="A1180" t="s">
        <v>49</v>
      </c>
      <c r="B1180">
        <v>3092.8</v>
      </c>
      <c r="C1180">
        <v>2975.44</v>
      </c>
      <c r="D1180">
        <v>2975</v>
      </c>
      <c r="E1180">
        <v>2902.48</v>
      </c>
      <c r="F1180">
        <v>34.974699999999999</v>
      </c>
      <c r="G1180">
        <v>613.31799999999998</v>
      </c>
      <c r="H1180">
        <v>199.672</v>
      </c>
      <c r="I1180">
        <v>1.2300799999999999E-3</v>
      </c>
      <c r="J1180">
        <v>0.99746699999999999</v>
      </c>
      <c r="K1180">
        <v>0</v>
      </c>
      <c r="L1180" t="s">
        <v>42</v>
      </c>
    </row>
    <row r="1181" spans="1:25" x14ac:dyDescent="0.25">
      <c r="A1181" t="s">
        <v>49</v>
      </c>
      <c r="B1181">
        <v>2921.94</v>
      </c>
      <c r="C1181">
        <v>2810.71</v>
      </c>
      <c r="D1181">
        <v>2810.3</v>
      </c>
      <c r="E1181">
        <v>2741.88</v>
      </c>
      <c r="F1181">
        <v>26.479900000000001</v>
      </c>
      <c r="G1181">
        <v>584.48400000000004</v>
      </c>
      <c r="H1181">
        <v>190.54300000000001</v>
      </c>
      <c r="I1181">
        <v>1.2300499999999999E-3</v>
      </c>
      <c r="J1181">
        <v>0.99979099999999999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3004.7</v>
      </c>
      <c r="C1182">
        <v>2893.9</v>
      </c>
      <c r="D1182">
        <v>2893.47</v>
      </c>
      <c r="E1182">
        <v>2823.57</v>
      </c>
      <c r="F1182">
        <v>27.102900000000002</v>
      </c>
      <c r="G1182">
        <v>629.47199999999998</v>
      </c>
      <c r="H1182">
        <v>192.97800000000001</v>
      </c>
      <c r="I1182">
        <v>1.2300600000000001E-3</v>
      </c>
      <c r="J1182">
        <v>0.99858499999999994</v>
      </c>
      <c r="K1182">
        <v>0</v>
      </c>
      <c r="L1182" t="s">
        <v>42</v>
      </c>
    </row>
    <row r="1183" spans="1:25" x14ac:dyDescent="0.25">
      <c r="A1183" t="s">
        <v>49</v>
      </c>
      <c r="B1183">
        <v>2881.76</v>
      </c>
      <c r="C1183">
        <v>2770.47</v>
      </c>
      <c r="D1183">
        <v>2770.06</v>
      </c>
      <c r="E1183">
        <v>2702.61</v>
      </c>
      <c r="F1183">
        <v>26.197700000000001</v>
      </c>
      <c r="G1183">
        <v>580.49199999999996</v>
      </c>
      <c r="H1183">
        <v>192.16</v>
      </c>
      <c r="I1183">
        <v>1.2300499999999999E-3</v>
      </c>
      <c r="J1183">
        <v>0.99997599999999998</v>
      </c>
      <c r="K1183">
        <v>0</v>
      </c>
      <c r="L1183" t="s">
        <v>42</v>
      </c>
    </row>
    <row r="1184" spans="1:25" x14ac:dyDescent="0.25">
      <c r="A1184" t="s">
        <v>49</v>
      </c>
      <c r="B1184">
        <v>2945.42</v>
      </c>
      <c r="C1184">
        <v>2833.9</v>
      </c>
      <c r="D1184">
        <v>2833.49</v>
      </c>
      <c r="E1184">
        <v>2764.18</v>
      </c>
      <c r="F1184">
        <v>26.927600000000002</v>
      </c>
      <c r="G1184">
        <v>587.93100000000004</v>
      </c>
      <c r="H1184">
        <v>190.72300000000001</v>
      </c>
      <c r="I1184">
        <v>1.2300499999999999E-3</v>
      </c>
      <c r="J1184">
        <v>0.99945499999999998</v>
      </c>
      <c r="K1184">
        <v>0</v>
      </c>
      <c r="L1184" t="s">
        <v>42</v>
      </c>
    </row>
    <row r="1185" spans="1:12" x14ac:dyDescent="0.25">
      <c r="A1185" t="s">
        <v>49</v>
      </c>
      <c r="B1185">
        <v>3042.66</v>
      </c>
      <c r="C1185">
        <v>2926.38</v>
      </c>
      <c r="D1185">
        <v>2925.95</v>
      </c>
      <c r="E1185">
        <v>2854.73</v>
      </c>
      <c r="F1185">
        <v>27.608499999999999</v>
      </c>
      <c r="G1185">
        <v>616.83500000000004</v>
      </c>
      <c r="H1185">
        <v>208.542</v>
      </c>
      <c r="I1185">
        <v>1.2300600000000001E-3</v>
      </c>
      <c r="J1185">
        <v>0.99970199999999998</v>
      </c>
      <c r="K1185">
        <v>0</v>
      </c>
      <c r="L1185" t="s">
        <v>42</v>
      </c>
    </row>
    <row r="1186" spans="1:12" x14ac:dyDescent="0.25">
      <c r="A1186" t="s">
        <v>49</v>
      </c>
      <c r="B1186">
        <v>3084.77</v>
      </c>
      <c r="C1186">
        <v>2967.58</v>
      </c>
      <c r="D1186">
        <v>2967.14</v>
      </c>
      <c r="E1186">
        <v>2895.58</v>
      </c>
      <c r="F1186">
        <v>27.752700000000001</v>
      </c>
      <c r="G1186">
        <v>644.56200000000001</v>
      </c>
      <c r="H1186">
        <v>197.29400000000001</v>
      </c>
      <c r="I1186">
        <v>1.2300600000000001E-3</v>
      </c>
      <c r="J1186">
        <v>0.99965800000000005</v>
      </c>
      <c r="K1186">
        <v>0</v>
      </c>
      <c r="L1186" t="s">
        <v>42</v>
      </c>
    </row>
    <row r="1187" spans="1:12" x14ac:dyDescent="0.25">
      <c r="A1187" t="s">
        <v>49</v>
      </c>
      <c r="B1187">
        <v>2983.91</v>
      </c>
      <c r="C1187">
        <v>2867.62</v>
      </c>
      <c r="D1187">
        <v>2867.2</v>
      </c>
      <c r="E1187">
        <v>2797.19</v>
      </c>
      <c r="F1187">
        <v>27.116399999999999</v>
      </c>
      <c r="G1187">
        <v>594.16399999999999</v>
      </c>
      <c r="H1187">
        <v>193.01</v>
      </c>
      <c r="I1187">
        <v>1.2300499999999999E-3</v>
      </c>
      <c r="J1187">
        <v>0.99770899999999996</v>
      </c>
      <c r="K1187">
        <v>128</v>
      </c>
      <c r="L1187" t="s">
        <v>42</v>
      </c>
    </row>
    <row r="1188" spans="1:12" x14ac:dyDescent="0.25">
      <c r="A1188" t="s">
        <v>49</v>
      </c>
      <c r="B1188">
        <v>2997.45</v>
      </c>
      <c r="C1188">
        <v>2880.82</v>
      </c>
      <c r="D1188">
        <v>2880.4</v>
      </c>
      <c r="E1188">
        <v>2810.45</v>
      </c>
      <c r="F1188">
        <v>27.1767</v>
      </c>
      <c r="G1188">
        <v>595.178</v>
      </c>
      <c r="H1188">
        <v>192.97900000000001</v>
      </c>
      <c r="I1188">
        <v>1.23007E-3</v>
      </c>
      <c r="J1188">
        <v>0.99992999999999999</v>
      </c>
      <c r="K1188">
        <v>0</v>
      </c>
      <c r="L1188" t="s">
        <v>42</v>
      </c>
    </row>
    <row r="1189" spans="1:12" x14ac:dyDescent="0.25">
      <c r="A1189" t="s">
        <v>49</v>
      </c>
      <c r="B1189">
        <v>2879.86</v>
      </c>
      <c r="C1189">
        <v>2768.23</v>
      </c>
      <c r="D1189">
        <v>2767.82</v>
      </c>
      <c r="E1189">
        <v>2700.13</v>
      </c>
      <c r="F1189">
        <v>26.1951</v>
      </c>
      <c r="G1189">
        <v>574.92499999999995</v>
      </c>
      <c r="H1189">
        <v>186.75</v>
      </c>
      <c r="I1189">
        <v>1.2301300000000001E-3</v>
      </c>
      <c r="J1189">
        <v>0.99786600000000003</v>
      </c>
      <c r="K1189">
        <v>0</v>
      </c>
      <c r="L1189" t="s">
        <v>42</v>
      </c>
    </row>
    <row r="1190" spans="1:12" x14ac:dyDescent="0.25">
      <c r="A1190" t="s">
        <v>49</v>
      </c>
      <c r="B1190">
        <v>2907.55</v>
      </c>
      <c r="C1190">
        <v>2795.92</v>
      </c>
      <c r="D1190">
        <v>2795.51</v>
      </c>
      <c r="E1190">
        <v>2728.19</v>
      </c>
      <c r="F1190">
        <v>26.138200000000001</v>
      </c>
      <c r="G1190">
        <v>609.80399999999997</v>
      </c>
      <c r="H1190">
        <v>185.76900000000001</v>
      </c>
      <c r="I1190">
        <v>1.2300499999999999E-3</v>
      </c>
      <c r="J1190">
        <v>0.99898600000000004</v>
      </c>
      <c r="K1190">
        <v>0</v>
      </c>
      <c r="L1190" t="s">
        <v>42</v>
      </c>
    </row>
    <row r="1191" spans="1:12" x14ac:dyDescent="0.25">
      <c r="A1191" t="s">
        <v>49</v>
      </c>
      <c r="B1191">
        <v>2955.78</v>
      </c>
      <c r="C1191">
        <v>2844.85</v>
      </c>
      <c r="D1191">
        <v>2844.43</v>
      </c>
      <c r="E1191">
        <v>2775.14</v>
      </c>
      <c r="F1191">
        <v>26.8446</v>
      </c>
      <c r="G1191">
        <v>590.56899999999996</v>
      </c>
      <c r="H1191">
        <v>191.48400000000001</v>
      </c>
      <c r="I1191">
        <v>1.2300499999999999E-3</v>
      </c>
      <c r="J1191">
        <v>0.999722</v>
      </c>
      <c r="K1191">
        <v>0</v>
      </c>
      <c r="L1191" t="s">
        <v>42</v>
      </c>
    </row>
    <row r="1192" spans="1:12" x14ac:dyDescent="0.25">
      <c r="A1192" t="s">
        <v>49</v>
      </c>
      <c r="B1192">
        <v>2908.62</v>
      </c>
      <c r="C1192">
        <v>2790.91</v>
      </c>
      <c r="D1192">
        <v>2790.49</v>
      </c>
      <c r="E1192">
        <v>2722.54</v>
      </c>
      <c r="F1192">
        <v>26.3141</v>
      </c>
      <c r="G1192">
        <v>578.43100000000004</v>
      </c>
      <c r="H1192">
        <v>187.67699999999999</v>
      </c>
      <c r="I1192">
        <v>1.2300499999999999E-3</v>
      </c>
      <c r="J1192">
        <v>0.99970999999999999</v>
      </c>
      <c r="K1192">
        <v>0</v>
      </c>
      <c r="L1192" t="s">
        <v>42</v>
      </c>
    </row>
    <row r="1193" spans="1:12" x14ac:dyDescent="0.25">
      <c r="A1193" t="s">
        <v>49</v>
      </c>
      <c r="B1193">
        <v>2878.02</v>
      </c>
      <c r="C1193">
        <v>2760.86</v>
      </c>
      <c r="D1193">
        <v>2760.45</v>
      </c>
      <c r="E1193">
        <v>2692.91</v>
      </c>
      <c r="F1193">
        <v>26.200199999999999</v>
      </c>
      <c r="G1193">
        <v>574.33699999999999</v>
      </c>
      <c r="H1193">
        <v>186.267</v>
      </c>
      <c r="I1193">
        <v>1.2300499999999999E-3</v>
      </c>
      <c r="J1193">
        <v>0.99993100000000001</v>
      </c>
      <c r="K1193">
        <v>0</v>
      </c>
      <c r="L1193" t="s">
        <v>42</v>
      </c>
    </row>
    <row r="1194" spans="1:12" x14ac:dyDescent="0.25">
      <c r="A1194" t="s">
        <v>49</v>
      </c>
      <c r="B1194">
        <v>2918.19</v>
      </c>
      <c r="C1194">
        <v>2806.62</v>
      </c>
      <c r="D1194">
        <v>2806.2</v>
      </c>
      <c r="E1194">
        <v>2737.76</v>
      </c>
      <c r="F1194">
        <v>26.520199999999999</v>
      </c>
      <c r="G1194">
        <v>582.10299999999995</v>
      </c>
      <c r="H1194">
        <v>188.94399999999999</v>
      </c>
      <c r="I1194">
        <v>1.2300600000000001E-3</v>
      </c>
      <c r="J1194">
        <v>0.99992000000000003</v>
      </c>
      <c r="K1194">
        <v>0</v>
      </c>
      <c r="L1194" t="s">
        <v>42</v>
      </c>
    </row>
    <row r="1195" spans="1:12" x14ac:dyDescent="0.25">
      <c r="A1195" t="s">
        <v>49</v>
      </c>
      <c r="B1195">
        <v>3099.05</v>
      </c>
      <c r="C1195">
        <v>2983.35</v>
      </c>
      <c r="D1195">
        <v>2982.91</v>
      </c>
      <c r="E1195">
        <v>2910.27</v>
      </c>
      <c r="F1195">
        <v>28.148700000000002</v>
      </c>
      <c r="G1195">
        <v>615.07399999999996</v>
      </c>
      <c r="H1195">
        <v>199.86699999999999</v>
      </c>
      <c r="I1195">
        <v>1.23007E-3</v>
      </c>
      <c r="J1195">
        <v>0.99996300000000005</v>
      </c>
      <c r="K1195">
        <v>0</v>
      </c>
      <c r="L1195" t="s">
        <v>42</v>
      </c>
    </row>
    <row r="1196" spans="1:12" x14ac:dyDescent="0.25">
      <c r="A1196" t="s">
        <v>49</v>
      </c>
      <c r="B1196">
        <v>3338.55</v>
      </c>
      <c r="C1196">
        <v>3213.68</v>
      </c>
      <c r="D1196">
        <v>3213.21</v>
      </c>
      <c r="E1196">
        <v>3134.37</v>
      </c>
      <c r="F1196">
        <v>30.550699999999999</v>
      </c>
      <c r="G1196">
        <v>661.88400000000001</v>
      </c>
      <c r="H1196">
        <v>216.03299999999999</v>
      </c>
      <c r="I1196">
        <v>1.2300499999999999E-3</v>
      </c>
      <c r="J1196">
        <v>0.99992700000000001</v>
      </c>
      <c r="K1196">
        <v>0</v>
      </c>
      <c r="L1196" t="s">
        <v>42</v>
      </c>
    </row>
    <row r="1197" spans="1:12" x14ac:dyDescent="0.25">
      <c r="A1197" t="s">
        <v>49</v>
      </c>
      <c r="B1197">
        <v>2924.39</v>
      </c>
      <c r="C1197">
        <v>2813.23</v>
      </c>
      <c r="D1197">
        <v>2812.82</v>
      </c>
      <c r="E1197">
        <v>2745.12</v>
      </c>
      <c r="F1197">
        <v>26.285699999999999</v>
      </c>
      <c r="G1197">
        <v>613.80700000000002</v>
      </c>
      <c r="H1197">
        <v>187.197</v>
      </c>
      <c r="I1197">
        <v>1.2300799999999999E-3</v>
      </c>
      <c r="J1197">
        <v>0.99988699999999997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2980.5</v>
      </c>
      <c r="C1198">
        <v>2863.75</v>
      </c>
      <c r="D1198">
        <v>2863.33</v>
      </c>
      <c r="E1198">
        <v>2793.72</v>
      </c>
      <c r="F1198">
        <v>26.932700000000001</v>
      </c>
      <c r="G1198">
        <v>592.86199999999997</v>
      </c>
      <c r="H1198">
        <v>192.44499999999999</v>
      </c>
      <c r="I1198">
        <v>1.2300499999999999E-3</v>
      </c>
      <c r="J1198">
        <v>0.99988699999999997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3072.36</v>
      </c>
      <c r="C1199">
        <v>2955.69</v>
      </c>
      <c r="D1199">
        <v>2955.26</v>
      </c>
      <c r="E1199">
        <v>2883.07</v>
      </c>
      <c r="F1199">
        <v>27.963799999999999</v>
      </c>
      <c r="G1199">
        <v>609.76099999999997</v>
      </c>
      <c r="H1199">
        <v>198.363</v>
      </c>
      <c r="I1199">
        <v>1.2300900000000001E-3</v>
      </c>
      <c r="J1199">
        <v>0.99967499999999998</v>
      </c>
      <c r="K1199">
        <v>0</v>
      </c>
      <c r="L1199" t="s">
        <v>42</v>
      </c>
    </row>
    <row r="1200" spans="1:12" x14ac:dyDescent="0.25">
      <c r="A1200" t="s">
        <v>49</v>
      </c>
      <c r="B1200">
        <v>3048.34</v>
      </c>
      <c r="C1200">
        <v>2932.21</v>
      </c>
      <c r="D1200">
        <v>2931.79</v>
      </c>
      <c r="E1200">
        <v>2860.75</v>
      </c>
      <c r="F1200">
        <v>27.572299999999998</v>
      </c>
      <c r="G1200">
        <v>630.71400000000006</v>
      </c>
      <c r="H1200">
        <v>195.72</v>
      </c>
      <c r="I1200">
        <v>1.2300499999999999E-3</v>
      </c>
      <c r="J1200">
        <v>0.99876399999999999</v>
      </c>
      <c r="K1200">
        <v>0</v>
      </c>
      <c r="L1200" t="s">
        <v>42</v>
      </c>
    </row>
    <row r="1201" spans="1:12" x14ac:dyDescent="0.25">
      <c r="A1201" t="s">
        <v>49</v>
      </c>
      <c r="B1201">
        <v>2952.93</v>
      </c>
      <c r="C1201">
        <v>2841.74</v>
      </c>
      <c r="D1201">
        <v>2841.32</v>
      </c>
      <c r="E1201">
        <v>2771.98</v>
      </c>
      <c r="F1201">
        <v>26.865600000000001</v>
      </c>
      <c r="G1201">
        <v>589.88300000000004</v>
      </c>
      <c r="H1201">
        <v>191.274</v>
      </c>
      <c r="I1201">
        <v>1.23007E-3</v>
      </c>
      <c r="J1201">
        <v>0.999089</v>
      </c>
      <c r="K1201">
        <v>0</v>
      </c>
      <c r="L1201" t="s">
        <v>42</v>
      </c>
    </row>
    <row r="1202" spans="1:12" x14ac:dyDescent="0.25">
      <c r="A1202" t="s">
        <v>49</v>
      </c>
      <c r="B1202">
        <v>2904.8</v>
      </c>
      <c r="C1202">
        <v>2787.38</v>
      </c>
      <c r="D1202">
        <v>2786.97</v>
      </c>
      <c r="E1202">
        <v>2719</v>
      </c>
      <c r="F1202">
        <v>26.3687</v>
      </c>
      <c r="G1202">
        <v>579.18299999999999</v>
      </c>
      <c r="H1202">
        <v>188.578</v>
      </c>
      <c r="I1202">
        <v>1.2300600000000001E-3</v>
      </c>
      <c r="J1202">
        <v>0.99989799999999995</v>
      </c>
      <c r="K1202">
        <v>0</v>
      </c>
      <c r="L1202" t="s">
        <v>42</v>
      </c>
    </row>
    <row r="1203" spans="1:12" x14ac:dyDescent="0.25">
      <c r="A1203" t="s">
        <v>49</v>
      </c>
      <c r="B1203">
        <v>2878.37</v>
      </c>
      <c r="C1203">
        <v>2766.86</v>
      </c>
      <c r="D1203">
        <v>2766.45</v>
      </c>
      <c r="E1203">
        <v>2699.04</v>
      </c>
      <c r="F1203">
        <v>26.1295</v>
      </c>
      <c r="G1203">
        <v>573.76800000000003</v>
      </c>
      <c r="H1203">
        <v>185.98500000000001</v>
      </c>
      <c r="I1203">
        <v>1.2300499999999999E-3</v>
      </c>
      <c r="J1203">
        <v>0.99970700000000001</v>
      </c>
      <c r="K1203">
        <v>0</v>
      </c>
      <c r="L1203" t="s">
        <v>42</v>
      </c>
    </row>
    <row r="1204" spans="1:12" x14ac:dyDescent="0.25">
      <c r="A1204" t="s">
        <v>49</v>
      </c>
      <c r="B1204">
        <v>2956.43</v>
      </c>
      <c r="C1204">
        <v>2845.35</v>
      </c>
      <c r="D1204">
        <v>2844.93</v>
      </c>
      <c r="E1204">
        <v>2776.09</v>
      </c>
      <c r="F1204">
        <v>26.618400000000001</v>
      </c>
      <c r="G1204">
        <v>618.35900000000004</v>
      </c>
      <c r="H1204">
        <v>189.28100000000001</v>
      </c>
      <c r="I1204">
        <v>1.2300499999999999E-3</v>
      </c>
      <c r="J1204">
        <v>0.99962300000000004</v>
      </c>
      <c r="K1204">
        <v>0</v>
      </c>
      <c r="L1204" t="s">
        <v>42</v>
      </c>
    </row>
    <row r="1205" spans="1:12" x14ac:dyDescent="0.25">
      <c r="A1205" t="s">
        <v>49</v>
      </c>
      <c r="B1205">
        <v>2962.18</v>
      </c>
      <c r="C1205">
        <v>2849.8</v>
      </c>
      <c r="D1205">
        <v>2849.38</v>
      </c>
      <c r="E1205">
        <v>2779.95</v>
      </c>
      <c r="F1205">
        <v>26.8977</v>
      </c>
      <c r="G1205">
        <v>589.91399999999999</v>
      </c>
      <c r="H1205">
        <v>191.678</v>
      </c>
      <c r="I1205">
        <v>1.2300900000000001E-3</v>
      </c>
      <c r="J1205">
        <v>0.999664</v>
      </c>
      <c r="K1205">
        <v>0</v>
      </c>
      <c r="L1205" t="s">
        <v>42</v>
      </c>
    </row>
    <row r="1206" spans="1:12" x14ac:dyDescent="0.25">
      <c r="A1206" t="s">
        <v>49</v>
      </c>
      <c r="B1206">
        <v>2966.48</v>
      </c>
      <c r="C1206">
        <v>2850.04</v>
      </c>
      <c r="D1206">
        <v>2849.62</v>
      </c>
      <c r="E1206">
        <v>2780.04</v>
      </c>
      <c r="F1206">
        <v>26.966100000000001</v>
      </c>
      <c r="G1206">
        <v>590.471</v>
      </c>
      <c r="H1206">
        <v>191.75800000000001</v>
      </c>
      <c r="I1206">
        <v>1.2300499999999999E-3</v>
      </c>
      <c r="J1206">
        <v>0.99981699999999996</v>
      </c>
      <c r="K1206">
        <v>0</v>
      </c>
      <c r="L1206" t="s">
        <v>42</v>
      </c>
    </row>
    <row r="1207" spans="1:12" x14ac:dyDescent="0.25">
      <c r="A1207" t="s">
        <v>49</v>
      </c>
      <c r="B1207">
        <v>2984.09</v>
      </c>
      <c r="C1207">
        <v>2868.13</v>
      </c>
      <c r="D1207">
        <v>2867.71</v>
      </c>
      <c r="E1207">
        <v>2797.77</v>
      </c>
      <c r="F1207">
        <v>27.110600000000002</v>
      </c>
      <c r="G1207">
        <v>592.99</v>
      </c>
      <c r="H1207">
        <v>192.483</v>
      </c>
      <c r="I1207">
        <v>1.2300499999999999E-3</v>
      </c>
      <c r="J1207">
        <v>0.99949100000000002</v>
      </c>
      <c r="K1207">
        <v>0</v>
      </c>
      <c r="L1207" t="s">
        <v>42</v>
      </c>
    </row>
    <row r="1208" spans="1:12" x14ac:dyDescent="0.25">
      <c r="A1208" t="s">
        <v>49</v>
      </c>
      <c r="B1208">
        <v>3000.49</v>
      </c>
      <c r="C1208">
        <v>2885.47</v>
      </c>
      <c r="D1208">
        <v>2885.05</v>
      </c>
      <c r="E1208">
        <v>2815.34</v>
      </c>
      <c r="F1208">
        <v>27.117999999999999</v>
      </c>
      <c r="G1208">
        <v>628.86599999999999</v>
      </c>
      <c r="H1208">
        <v>191.947</v>
      </c>
      <c r="I1208">
        <v>1.2300600000000001E-3</v>
      </c>
      <c r="J1208">
        <v>0.99859200000000004</v>
      </c>
      <c r="K1208">
        <v>0</v>
      </c>
      <c r="L1208" t="s">
        <v>42</v>
      </c>
    </row>
    <row r="1209" spans="1:12" x14ac:dyDescent="0.25">
      <c r="A1209" t="s">
        <v>49</v>
      </c>
      <c r="B1209">
        <v>2956.36</v>
      </c>
      <c r="C1209">
        <v>2834.51</v>
      </c>
      <c r="D1209">
        <v>2834.09</v>
      </c>
      <c r="E1209">
        <v>2759.24</v>
      </c>
      <c r="F1209">
        <v>26.7911</v>
      </c>
      <c r="G1209">
        <v>587.81799999999998</v>
      </c>
      <c r="H1209">
        <v>191.61600000000001</v>
      </c>
      <c r="I1209">
        <v>1.2300600000000001E-3</v>
      </c>
      <c r="J1209">
        <v>0.99980400000000003</v>
      </c>
      <c r="K1209">
        <v>0</v>
      </c>
      <c r="L1209" t="s">
        <v>42</v>
      </c>
    </row>
    <row r="1210" spans="1:12" x14ac:dyDescent="0.25">
      <c r="A1210" t="s">
        <v>49</v>
      </c>
      <c r="B1210">
        <v>2889.3</v>
      </c>
      <c r="C1210">
        <v>2777.34</v>
      </c>
      <c r="D1210">
        <v>2776.93</v>
      </c>
      <c r="E1210">
        <v>2709.45</v>
      </c>
      <c r="F1210">
        <v>26.235700000000001</v>
      </c>
      <c r="G1210">
        <v>574.827</v>
      </c>
      <c r="H1210">
        <v>186.51400000000001</v>
      </c>
      <c r="I1210">
        <v>1.2300499999999999E-3</v>
      </c>
      <c r="J1210">
        <v>0.99957600000000002</v>
      </c>
      <c r="K1210">
        <v>0</v>
      </c>
      <c r="L1210" t="s">
        <v>42</v>
      </c>
    </row>
    <row r="1211" spans="1:12" x14ac:dyDescent="0.25">
      <c r="A1211" t="s">
        <v>49</v>
      </c>
      <c r="B1211">
        <v>2908.41</v>
      </c>
      <c r="C1211">
        <v>2797.26</v>
      </c>
      <c r="D1211">
        <v>2796.84</v>
      </c>
      <c r="E1211">
        <v>2728.26</v>
      </c>
      <c r="F1211">
        <v>26.479299999999999</v>
      </c>
      <c r="G1211">
        <v>584.00800000000004</v>
      </c>
      <c r="H1211">
        <v>190.64400000000001</v>
      </c>
      <c r="I1211">
        <v>1.2300799999999999E-3</v>
      </c>
      <c r="J1211">
        <v>0.99970599999999998</v>
      </c>
      <c r="K1211">
        <v>0</v>
      </c>
      <c r="L1211" t="s">
        <v>42</v>
      </c>
    </row>
    <row r="1212" spans="1:12" x14ac:dyDescent="0.25">
      <c r="A1212" t="s">
        <v>49</v>
      </c>
      <c r="B1212">
        <v>3026.46</v>
      </c>
      <c r="C1212">
        <v>2914.44</v>
      </c>
      <c r="D1212">
        <v>2914.02</v>
      </c>
      <c r="E1212">
        <v>2843.75</v>
      </c>
      <c r="F1212">
        <v>27.286899999999999</v>
      </c>
      <c r="G1212">
        <v>636.13599999999997</v>
      </c>
      <c r="H1212">
        <v>193.42099999999999</v>
      </c>
      <c r="I1212">
        <v>1.2300499999999999E-3</v>
      </c>
      <c r="J1212">
        <v>0.99988100000000002</v>
      </c>
      <c r="K1212">
        <v>0</v>
      </c>
      <c r="L1212" t="s">
        <v>42</v>
      </c>
    </row>
    <row r="1213" spans="1:12" x14ac:dyDescent="0.25">
      <c r="A1213" t="s">
        <v>49</v>
      </c>
      <c r="B1213">
        <v>2895.93</v>
      </c>
      <c r="C1213">
        <v>2780.05</v>
      </c>
      <c r="D1213">
        <v>2779.64</v>
      </c>
      <c r="E1213">
        <v>2711.74</v>
      </c>
      <c r="F1213">
        <v>26.311800000000002</v>
      </c>
      <c r="G1213">
        <v>577.36699999999996</v>
      </c>
      <c r="H1213">
        <v>187.28299999999999</v>
      </c>
      <c r="I1213">
        <v>1.2300499999999999E-3</v>
      </c>
      <c r="J1213">
        <v>0.99942600000000004</v>
      </c>
      <c r="K1213">
        <v>0</v>
      </c>
      <c r="L1213" t="s">
        <v>42</v>
      </c>
    </row>
    <row r="1214" spans="1:12" x14ac:dyDescent="0.25">
      <c r="A1214" t="s">
        <v>49</v>
      </c>
      <c r="B1214">
        <v>2941.96</v>
      </c>
      <c r="C1214">
        <v>2829.77</v>
      </c>
      <c r="D1214">
        <v>2829.36</v>
      </c>
      <c r="E1214">
        <v>2760.5</v>
      </c>
      <c r="F1214">
        <v>26.709599999999998</v>
      </c>
      <c r="G1214">
        <v>602.71900000000005</v>
      </c>
      <c r="H1214">
        <v>207.67500000000001</v>
      </c>
      <c r="I1214">
        <v>1.2300499999999999E-3</v>
      </c>
      <c r="J1214">
        <v>0.99975199999999997</v>
      </c>
      <c r="K1214">
        <v>0</v>
      </c>
      <c r="L1214" t="s">
        <v>42</v>
      </c>
    </row>
    <row r="1215" spans="1:12" x14ac:dyDescent="0.25">
      <c r="A1215" t="s">
        <v>49</v>
      </c>
      <c r="B1215">
        <v>3152.22</v>
      </c>
      <c r="C1215">
        <v>3035.02</v>
      </c>
      <c r="D1215">
        <v>3034.57</v>
      </c>
      <c r="E1215">
        <v>2960.19</v>
      </c>
      <c r="F1215">
        <v>28.808599999999998</v>
      </c>
      <c r="G1215">
        <v>629.54700000000003</v>
      </c>
      <c r="H1215">
        <v>206.29400000000001</v>
      </c>
      <c r="I1215">
        <v>1.23007E-3</v>
      </c>
      <c r="J1215">
        <v>0.99983900000000003</v>
      </c>
      <c r="K1215">
        <v>0</v>
      </c>
      <c r="L1215" t="s">
        <v>42</v>
      </c>
    </row>
    <row r="1216" spans="1:12" x14ac:dyDescent="0.25">
      <c r="A1216" t="s">
        <v>49</v>
      </c>
      <c r="B1216">
        <v>3413.13</v>
      </c>
      <c r="C1216">
        <v>3286.22</v>
      </c>
      <c r="D1216">
        <v>3285.73</v>
      </c>
      <c r="E1216">
        <v>3205.47</v>
      </c>
      <c r="F1216">
        <v>31.051100000000002</v>
      </c>
      <c r="G1216">
        <v>686.09299999999996</v>
      </c>
      <c r="H1216">
        <v>219.64400000000001</v>
      </c>
      <c r="I1216">
        <v>1.2300499999999999E-3</v>
      </c>
      <c r="J1216">
        <v>0.999695</v>
      </c>
      <c r="K1216">
        <v>0</v>
      </c>
      <c r="L1216" t="s">
        <v>42</v>
      </c>
    </row>
    <row r="1217" spans="1:25" x14ac:dyDescent="0.25">
      <c r="A1217" t="s">
        <v>49</v>
      </c>
      <c r="B1217">
        <v>2901.93</v>
      </c>
      <c r="C1217">
        <v>2789.33</v>
      </c>
      <c r="D1217">
        <v>2788.91</v>
      </c>
      <c r="E1217">
        <v>2720.96</v>
      </c>
      <c r="F1217">
        <v>26.350300000000001</v>
      </c>
      <c r="G1217">
        <v>582.84699999999998</v>
      </c>
      <c r="H1217">
        <v>187.65199999999999</v>
      </c>
      <c r="I1217">
        <v>1.2300499999999999E-3</v>
      </c>
      <c r="J1217">
        <v>0.99963000000000002</v>
      </c>
      <c r="K1217">
        <v>0</v>
      </c>
      <c r="L1217" t="s">
        <v>42</v>
      </c>
    </row>
    <row r="1218" spans="1:25" x14ac:dyDescent="0.25">
      <c r="A1218" t="s">
        <v>49</v>
      </c>
      <c r="B1218">
        <v>2943.69</v>
      </c>
      <c r="C1218">
        <v>2826.95</v>
      </c>
      <c r="D1218">
        <v>2826.54</v>
      </c>
      <c r="E1218">
        <v>2757.58</v>
      </c>
      <c r="F1218">
        <v>26.704599999999999</v>
      </c>
      <c r="G1218">
        <v>586.07600000000002</v>
      </c>
      <c r="H1218">
        <v>190.11699999999999</v>
      </c>
      <c r="I1218">
        <v>1.2300600000000001E-3</v>
      </c>
      <c r="J1218">
        <v>0.99953999999999998</v>
      </c>
      <c r="K1218">
        <v>0</v>
      </c>
      <c r="L1218" t="s">
        <v>42</v>
      </c>
    </row>
    <row r="1219" spans="1:25" x14ac:dyDescent="0.25">
      <c r="A1219" t="s">
        <v>49</v>
      </c>
      <c r="B1219">
        <v>3256.86</v>
      </c>
      <c r="C1219">
        <v>3140.05</v>
      </c>
      <c r="D1219">
        <v>3139.59</v>
      </c>
      <c r="E1219">
        <v>3063.61</v>
      </c>
      <c r="F1219">
        <v>29.591000000000001</v>
      </c>
      <c r="G1219">
        <v>677.18399999999997</v>
      </c>
      <c r="H1219">
        <v>208.81100000000001</v>
      </c>
      <c r="I1219">
        <v>1.2300600000000001E-3</v>
      </c>
      <c r="J1219">
        <v>0.99975599999999998</v>
      </c>
      <c r="K1219">
        <v>0</v>
      </c>
      <c r="L1219" t="s">
        <v>42</v>
      </c>
    </row>
    <row r="1220" spans="1:25" x14ac:dyDescent="0.25">
      <c r="A1220" t="s">
        <v>49</v>
      </c>
      <c r="B1220">
        <v>3099.16</v>
      </c>
      <c r="C1220">
        <v>2982.03</v>
      </c>
      <c r="D1220">
        <v>2981.59</v>
      </c>
      <c r="E1220">
        <v>2908.86</v>
      </c>
      <c r="F1220">
        <v>28.223600000000001</v>
      </c>
      <c r="G1220">
        <v>615.02700000000004</v>
      </c>
      <c r="H1220">
        <v>200.124</v>
      </c>
      <c r="I1220">
        <v>1.2300499999999999E-3</v>
      </c>
      <c r="J1220">
        <v>0.99953599999999998</v>
      </c>
      <c r="K1220">
        <v>0</v>
      </c>
      <c r="L1220" t="s">
        <v>42</v>
      </c>
    </row>
    <row r="1221" spans="1:25" x14ac:dyDescent="0.25">
      <c r="A1221" t="s">
        <v>49</v>
      </c>
      <c r="B1221">
        <v>2945.28</v>
      </c>
      <c r="C1221">
        <v>2834.06</v>
      </c>
      <c r="D1221">
        <v>2833.64</v>
      </c>
      <c r="E1221">
        <v>2764.52</v>
      </c>
      <c r="F1221">
        <v>26.717300000000002</v>
      </c>
      <c r="G1221">
        <v>595.15800000000002</v>
      </c>
      <c r="H1221">
        <v>190.77699999999999</v>
      </c>
      <c r="I1221">
        <v>1.2300600000000001E-3</v>
      </c>
      <c r="J1221">
        <v>0.99956999999999996</v>
      </c>
      <c r="K1221">
        <v>0</v>
      </c>
      <c r="L1221" t="s">
        <v>42</v>
      </c>
    </row>
    <row r="1222" spans="1:25" x14ac:dyDescent="0.25">
      <c r="A1222" t="s">
        <v>49</v>
      </c>
      <c r="B1222">
        <v>3227.98</v>
      </c>
      <c r="C1222">
        <v>3115.66</v>
      </c>
      <c r="D1222">
        <v>3115.21</v>
      </c>
      <c r="E1222">
        <v>3039.12</v>
      </c>
      <c r="F1222">
        <v>29.421399999999998</v>
      </c>
      <c r="G1222">
        <v>643.80700000000002</v>
      </c>
      <c r="H1222">
        <v>211.56200000000001</v>
      </c>
      <c r="I1222">
        <v>1.2300499999999999E-3</v>
      </c>
      <c r="J1222">
        <v>0.99930300000000005</v>
      </c>
      <c r="K1222">
        <v>0</v>
      </c>
      <c r="L1222" t="s">
        <v>42</v>
      </c>
    </row>
    <row r="1223" spans="1:25" x14ac:dyDescent="0.25">
      <c r="A1223" t="s">
        <v>49</v>
      </c>
      <c r="B1223">
        <v>3028.85</v>
      </c>
      <c r="C1223">
        <v>2911.08</v>
      </c>
      <c r="D1223">
        <v>2910.65</v>
      </c>
      <c r="E1223">
        <v>2835.28</v>
      </c>
      <c r="F1223">
        <v>27.1861</v>
      </c>
      <c r="G1223">
        <v>634.94200000000001</v>
      </c>
      <c r="H1223">
        <v>193.03</v>
      </c>
      <c r="I1223">
        <v>1.2300499999999999E-3</v>
      </c>
      <c r="J1223">
        <v>0.99941100000000005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2947.53</v>
      </c>
      <c r="C1224">
        <v>2835.88</v>
      </c>
      <c r="D1224">
        <v>2835.46</v>
      </c>
      <c r="E1224">
        <v>2766.05</v>
      </c>
      <c r="F1224">
        <v>26.845400000000001</v>
      </c>
      <c r="G1224">
        <v>588.33000000000004</v>
      </c>
      <c r="H1224">
        <v>190.81399999999999</v>
      </c>
      <c r="I1224">
        <v>1.2300600000000001E-3</v>
      </c>
      <c r="J1224">
        <v>0.99900800000000001</v>
      </c>
      <c r="K1224">
        <v>0</v>
      </c>
      <c r="L1224" t="s">
        <v>42</v>
      </c>
    </row>
    <row r="1225" spans="1:25" x14ac:dyDescent="0.25">
      <c r="A1225" t="s">
        <v>49</v>
      </c>
      <c r="B1225">
        <v>2924.67</v>
      </c>
      <c r="C1225">
        <v>2812.78</v>
      </c>
      <c r="D1225">
        <v>2812.36</v>
      </c>
      <c r="E1225">
        <v>2743.98</v>
      </c>
      <c r="F1225">
        <v>26.518899999999999</v>
      </c>
      <c r="G1225">
        <v>589.03399999999999</v>
      </c>
      <c r="H1225">
        <v>188.56899999999999</v>
      </c>
      <c r="I1225">
        <v>1.2300799999999999E-3</v>
      </c>
      <c r="J1225">
        <v>0.99995900000000004</v>
      </c>
      <c r="K1225">
        <v>0</v>
      </c>
      <c r="L1225" t="s">
        <v>42</v>
      </c>
    </row>
    <row r="1226" spans="1:25" x14ac:dyDescent="0.25">
      <c r="A1226" t="s">
        <v>49</v>
      </c>
      <c r="B1226">
        <v>2863.73</v>
      </c>
      <c r="C1226">
        <v>2752.39</v>
      </c>
      <c r="D1226">
        <v>2751.98</v>
      </c>
      <c r="E1226">
        <v>2682.81</v>
      </c>
      <c r="F1226">
        <v>26.055099999999999</v>
      </c>
      <c r="G1226">
        <v>572.58600000000001</v>
      </c>
      <c r="H1226">
        <v>186.12100000000001</v>
      </c>
      <c r="I1226">
        <v>1.2300499999999999E-3</v>
      </c>
      <c r="J1226">
        <v>0.99883900000000003</v>
      </c>
      <c r="K1226">
        <v>0</v>
      </c>
      <c r="L1226" t="s">
        <v>42</v>
      </c>
    </row>
    <row r="1227" spans="1:25" x14ac:dyDescent="0.25">
      <c r="A1227" t="s">
        <v>49</v>
      </c>
      <c r="B1227">
        <v>2917.74</v>
      </c>
      <c r="C1227">
        <v>2806.22</v>
      </c>
      <c r="D1227">
        <v>2805.8</v>
      </c>
      <c r="E1227">
        <v>2738.22</v>
      </c>
      <c r="F1227">
        <v>26.237300000000001</v>
      </c>
      <c r="G1227">
        <v>612.548</v>
      </c>
      <c r="H1227">
        <v>187.166</v>
      </c>
      <c r="I1227">
        <v>1.2300499999999999E-3</v>
      </c>
      <c r="J1227">
        <v>0.99956400000000001</v>
      </c>
      <c r="K1227">
        <v>0</v>
      </c>
      <c r="L1227" t="s">
        <v>42</v>
      </c>
    </row>
    <row r="1228" spans="1:25" x14ac:dyDescent="0.25">
      <c r="A1228" t="s">
        <v>49</v>
      </c>
      <c r="B1228">
        <v>2949.04</v>
      </c>
      <c r="C1228">
        <v>2833.03</v>
      </c>
      <c r="D1228">
        <v>2832.61</v>
      </c>
      <c r="E1228">
        <v>2763.49</v>
      </c>
      <c r="F1228">
        <v>26.879300000000001</v>
      </c>
      <c r="G1228">
        <v>592.524</v>
      </c>
      <c r="H1228">
        <v>190.47399999999999</v>
      </c>
      <c r="I1228">
        <v>1.2300499999999999E-3</v>
      </c>
      <c r="J1228">
        <v>0.99910299999999996</v>
      </c>
      <c r="K1228">
        <v>0</v>
      </c>
      <c r="L1228" t="s">
        <v>42</v>
      </c>
    </row>
    <row r="1229" spans="1:25" x14ac:dyDescent="0.25">
      <c r="A1229" t="s">
        <v>49</v>
      </c>
      <c r="B1229">
        <v>2878.49</v>
      </c>
      <c r="C1229">
        <v>2766.32</v>
      </c>
      <c r="D1229">
        <v>2765.92</v>
      </c>
      <c r="E1229">
        <v>2698.65</v>
      </c>
      <c r="F1229">
        <v>26.139099999999999</v>
      </c>
      <c r="G1229">
        <v>584.96100000000001</v>
      </c>
      <c r="H1229">
        <v>186.08</v>
      </c>
      <c r="I1229">
        <v>1.2300499999999999E-3</v>
      </c>
      <c r="J1229">
        <v>0.99988100000000002</v>
      </c>
      <c r="K1229">
        <v>0</v>
      </c>
      <c r="L1229" t="s">
        <v>42</v>
      </c>
    </row>
    <row r="1230" spans="1:25" x14ac:dyDescent="0.25">
      <c r="A1230" t="s">
        <v>49</v>
      </c>
      <c r="B1230">
        <v>2875.44</v>
      </c>
      <c r="C1230">
        <v>2764.41</v>
      </c>
      <c r="D1230">
        <v>2764</v>
      </c>
      <c r="E1230">
        <v>2696.66</v>
      </c>
      <c r="F1230">
        <v>26.1311</v>
      </c>
      <c r="G1230">
        <v>583.202</v>
      </c>
      <c r="H1230">
        <v>187.292</v>
      </c>
      <c r="I1230">
        <v>1.2300499999999999E-3</v>
      </c>
      <c r="J1230">
        <v>0.99920399999999998</v>
      </c>
      <c r="K1230">
        <v>0</v>
      </c>
      <c r="L1230" t="s">
        <v>42</v>
      </c>
    </row>
    <row r="1231" spans="1:25" x14ac:dyDescent="0.25">
      <c r="A1231" t="s">
        <v>49</v>
      </c>
      <c r="B1231">
        <v>2944.45</v>
      </c>
      <c r="C1231">
        <v>2833.36</v>
      </c>
      <c r="D1231">
        <v>2832.95</v>
      </c>
      <c r="E1231">
        <v>2763.9</v>
      </c>
      <c r="F1231">
        <v>26.834700000000002</v>
      </c>
      <c r="G1231">
        <v>593.69299999999998</v>
      </c>
      <c r="H1231">
        <v>191.06</v>
      </c>
      <c r="I1231">
        <v>1.2300600000000001E-3</v>
      </c>
      <c r="J1231">
        <v>0.99991099999999999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2995.97</v>
      </c>
      <c r="C1232">
        <v>2884.31</v>
      </c>
      <c r="D1232">
        <v>2883.89</v>
      </c>
      <c r="E1232">
        <v>2813.51</v>
      </c>
      <c r="F1232">
        <v>27.231200000000001</v>
      </c>
      <c r="G1232">
        <v>596.22</v>
      </c>
      <c r="H1232">
        <v>193.76300000000001</v>
      </c>
      <c r="I1232">
        <v>1.2300499999999999E-3</v>
      </c>
      <c r="J1232">
        <v>0.99990299999999999</v>
      </c>
      <c r="K1232">
        <v>0</v>
      </c>
      <c r="L1232" t="s">
        <v>42</v>
      </c>
      <c r="R1232">
        <f>AVERAGE(B1183:B1232)</f>
        <v>2986.7506000000008</v>
      </c>
      <c r="S1232">
        <f>AVERAGE(C1183:C1232)</f>
        <v>2872.2662</v>
      </c>
      <c r="U1232">
        <f>_xlfn.VAR.P(B1183:B1232)</f>
        <v>13732.475441640008</v>
      </c>
      <c r="V1232">
        <f>_xlfn.VAR.P(C1183:C1232)</f>
        <v>13188.101503559996</v>
      </c>
      <c r="X1232">
        <f>1.96*SQRT(U1232)/50</f>
        <v>4.5936772919570332</v>
      </c>
      <c r="Y1232">
        <f>1.96*SQRT(V1232)/50</f>
        <v>4.5017068201328296</v>
      </c>
    </row>
    <row r="1233" spans="1:12" x14ac:dyDescent="0.25">
      <c r="A1233" t="s">
        <v>49</v>
      </c>
      <c r="B1233">
        <v>149340.84044599999</v>
      </c>
      <c r="C1233" t="s">
        <v>36</v>
      </c>
    </row>
    <row r="1234" spans="1:12" x14ac:dyDescent="0.25">
      <c r="A1234" t="s">
        <v>68</v>
      </c>
      <c r="B1234">
        <v>2520.86</v>
      </c>
      <c r="C1234">
        <v>2518.5300000000002</v>
      </c>
      <c r="D1234">
        <v>2518.1</v>
      </c>
      <c r="E1234">
        <v>2447.1</v>
      </c>
      <c r="F1234">
        <v>27.625900000000001</v>
      </c>
      <c r="G1234">
        <v>0</v>
      </c>
      <c r="H1234">
        <v>199.691</v>
      </c>
      <c r="I1234">
        <v>1.2300499999999999E-3</v>
      </c>
      <c r="J1234">
        <v>0.99947200000000003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2467.7199999999998</v>
      </c>
      <c r="C1235">
        <v>2465.41</v>
      </c>
      <c r="D1235">
        <v>2464.9899999999998</v>
      </c>
      <c r="E1235">
        <v>2395.12</v>
      </c>
      <c r="F1235">
        <v>27.0885</v>
      </c>
      <c r="G1235">
        <v>0</v>
      </c>
      <c r="H1235">
        <v>197.036</v>
      </c>
      <c r="I1235">
        <v>1.2300499999999999E-3</v>
      </c>
      <c r="J1235">
        <v>0.99969399999999997</v>
      </c>
      <c r="K1235">
        <v>0</v>
      </c>
      <c r="L1235" t="s">
        <v>42</v>
      </c>
    </row>
    <row r="1236" spans="1:12" x14ac:dyDescent="0.25">
      <c r="A1236" t="s">
        <v>68</v>
      </c>
      <c r="B1236">
        <v>2428.52</v>
      </c>
      <c r="C1236">
        <v>2426.29</v>
      </c>
      <c r="D1236">
        <v>2425.88</v>
      </c>
      <c r="E1236">
        <v>2357.2399999999998</v>
      </c>
      <c r="F1236">
        <v>26.662400000000002</v>
      </c>
      <c r="G1236">
        <v>0</v>
      </c>
      <c r="H1236">
        <v>193.28299999999999</v>
      </c>
      <c r="I1236">
        <v>1.2300600000000001E-3</v>
      </c>
      <c r="J1236">
        <v>0.99915200000000004</v>
      </c>
      <c r="K1236">
        <v>0</v>
      </c>
      <c r="L1236" t="s">
        <v>42</v>
      </c>
    </row>
    <row r="1237" spans="1:12" x14ac:dyDescent="0.25">
      <c r="A1237" t="s">
        <v>68</v>
      </c>
      <c r="B1237">
        <v>2556.34</v>
      </c>
      <c r="C1237">
        <v>2554.11</v>
      </c>
      <c r="D1237">
        <v>2553.6799999999998</v>
      </c>
      <c r="E1237">
        <v>2481.33</v>
      </c>
      <c r="F1237">
        <v>28.096399999999999</v>
      </c>
      <c r="G1237">
        <v>0</v>
      </c>
      <c r="H1237">
        <v>202.46600000000001</v>
      </c>
      <c r="I1237">
        <v>1.2300900000000001E-3</v>
      </c>
      <c r="J1237">
        <v>0.99747699999999995</v>
      </c>
      <c r="K1237">
        <v>0</v>
      </c>
      <c r="L1237" t="s">
        <v>42</v>
      </c>
    </row>
    <row r="1238" spans="1:12" x14ac:dyDescent="0.25">
      <c r="A1238" t="s">
        <v>68</v>
      </c>
      <c r="B1238">
        <v>2569.84</v>
      </c>
      <c r="C1238">
        <v>2567.52</v>
      </c>
      <c r="D1238">
        <v>2567.09</v>
      </c>
      <c r="E1238">
        <v>2494.5100000000002</v>
      </c>
      <c r="F1238">
        <v>28.1599</v>
      </c>
      <c r="G1238">
        <v>0</v>
      </c>
      <c r="H1238">
        <v>202.7</v>
      </c>
      <c r="I1238">
        <v>1.2300799999999999E-3</v>
      </c>
      <c r="J1238">
        <v>0.999996</v>
      </c>
      <c r="K1238">
        <v>0</v>
      </c>
      <c r="L1238" t="s">
        <v>42</v>
      </c>
    </row>
    <row r="1239" spans="1:12" x14ac:dyDescent="0.25">
      <c r="A1239" t="s">
        <v>68</v>
      </c>
      <c r="B1239">
        <v>2374.6999999999998</v>
      </c>
      <c r="C1239">
        <v>2372.48</v>
      </c>
      <c r="D1239">
        <v>2372.08</v>
      </c>
      <c r="E1239">
        <v>2304.9</v>
      </c>
      <c r="F1239">
        <v>26.125599999999999</v>
      </c>
      <c r="G1239">
        <v>0</v>
      </c>
      <c r="H1239">
        <v>188.46899999999999</v>
      </c>
      <c r="I1239">
        <v>1.2300600000000001E-3</v>
      </c>
      <c r="J1239">
        <v>0.99944699999999997</v>
      </c>
      <c r="K1239">
        <v>0</v>
      </c>
      <c r="L1239" t="s">
        <v>42</v>
      </c>
    </row>
    <row r="1240" spans="1:12" x14ac:dyDescent="0.25">
      <c r="A1240" t="s">
        <v>68</v>
      </c>
      <c r="B1240">
        <v>2440.58</v>
      </c>
      <c r="C1240">
        <v>2438.35</v>
      </c>
      <c r="D1240">
        <v>2437.9299999999998</v>
      </c>
      <c r="E1240">
        <v>2369.12</v>
      </c>
      <c r="F1240">
        <v>26.775200000000002</v>
      </c>
      <c r="G1240">
        <v>0</v>
      </c>
      <c r="H1240">
        <v>192.86199999999999</v>
      </c>
      <c r="I1240">
        <v>1.2300499999999999E-3</v>
      </c>
      <c r="J1240">
        <v>0.99973299999999998</v>
      </c>
      <c r="K1240">
        <v>0</v>
      </c>
      <c r="L1240" t="s">
        <v>42</v>
      </c>
    </row>
    <row r="1241" spans="1:12" x14ac:dyDescent="0.25">
      <c r="A1241" t="s">
        <v>68</v>
      </c>
      <c r="B1241">
        <v>2528.8000000000002</v>
      </c>
      <c r="C1241">
        <v>2526.5700000000002</v>
      </c>
      <c r="D1241">
        <v>2526.14</v>
      </c>
      <c r="E1241">
        <v>2447.85</v>
      </c>
      <c r="F1241">
        <v>27.755099999999999</v>
      </c>
      <c r="G1241">
        <v>0</v>
      </c>
      <c r="H1241">
        <v>199.84399999999999</v>
      </c>
      <c r="I1241">
        <v>1.2300600000000001E-3</v>
      </c>
      <c r="J1241">
        <v>0.99981299999999995</v>
      </c>
      <c r="K1241">
        <v>0</v>
      </c>
      <c r="L1241" t="s">
        <v>42</v>
      </c>
    </row>
    <row r="1242" spans="1:12" x14ac:dyDescent="0.25">
      <c r="A1242" t="s">
        <v>68</v>
      </c>
      <c r="B1242">
        <v>2521.19</v>
      </c>
      <c r="C1242">
        <v>2518.89</v>
      </c>
      <c r="D1242">
        <v>2518.4699999999998</v>
      </c>
      <c r="E1242">
        <v>2447.2399999999998</v>
      </c>
      <c r="F1242">
        <v>27.667899999999999</v>
      </c>
      <c r="G1242">
        <v>0</v>
      </c>
      <c r="H1242">
        <v>198.94</v>
      </c>
      <c r="I1242">
        <v>1.2300600000000001E-3</v>
      </c>
      <c r="J1242">
        <v>0.99965999999999999</v>
      </c>
      <c r="K1242">
        <v>0</v>
      </c>
      <c r="L1242" t="s">
        <v>42</v>
      </c>
    </row>
    <row r="1243" spans="1:12" x14ac:dyDescent="0.25">
      <c r="A1243" t="s">
        <v>68</v>
      </c>
      <c r="B1243">
        <v>2479.21</v>
      </c>
      <c r="C1243">
        <v>2476.88</v>
      </c>
      <c r="D1243">
        <v>2476.46</v>
      </c>
      <c r="E1243">
        <v>2406.52</v>
      </c>
      <c r="F1243">
        <v>27.215499999999999</v>
      </c>
      <c r="G1243">
        <v>0</v>
      </c>
      <c r="H1243">
        <v>195.98</v>
      </c>
      <c r="I1243">
        <v>1.2300499999999999E-3</v>
      </c>
      <c r="J1243">
        <v>0.99951000000000001</v>
      </c>
      <c r="K1243">
        <v>0</v>
      </c>
      <c r="L1243" t="s">
        <v>42</v>
      </c>
    </row>
    <row r="1244" spans="1:12" x14ac:dyDescent="0.25">
      <c r="A1244" t="s">
        <v>68</v>
      </c>
      <c r="B1244">
        <v>2448.0100000000002</v>
      </c>
      <c r="C1244">
        <v>2445.7800000000002</v>
      </c>
      <c r="D1244">
        <v>2445.36</v>
      </c>
      <c r="E1244">
        <v>2376.27</v>
      </c>
      <c r="F1244">
        <v>26.762899999999998</v>
      </c>
      <c r="G1244">
        <v>0</v>
      </c>
      <c r="H1244">
        <v>193.77099999999999</v>
      </c>
      <c r="I1244">
        <v>1.23007E-3</v>
      </c>
      <c r="J1244">
        <v>0.99985100000000005</v>
      </c>
      <c r="K1244">
        <v>0</v>
      </c>
      <c r="L1244" t="s">
        <v>42</v>
      </c>
    </row>
    <row r="1245" spans="1:12" x14ac:dyDescent="0.25">
      <c r="A1245" t="s">
        <v>68</v>
      </c>
      <c r="B1245">
        <v>2730.88</v>
      </c>
      <c r="C1245">
        <v>2728.65</v>
      </c>
      <c r="D1245">
        <v>2728.19</v>
      </c>
      <c r="E1245">
        <v>2650.94</v>
      </c>
      <c r="F1245">
        <v>29.997699999999998</v>
      </c>
      <c r="G1245">
        <v>0</v>
      </c>
      <c r="H1245">
        <v>214.982</v>
      </c>
      <c r="I1245">
        <v>1.23007E-3</v>
      </c>
      <c r="J1245">
        <v>0.999695</v>
      </c>
      <c r="K1245">
        <v>0</v>
      </c>
      <c r="L1245" t="s">
        <v>42</v>
      </c>
    </row>
    <row r="1246" spans="1:12" x14ac:dyDescent="0.25">
      <c r="A1246" t="s">
        <v>68</v>
      </c>
      <c r="B1246">
        <v>2741.78</v>
      </c>
      <c r="C1246">
        <v>2739.25</v>
      </c>
      <c r="D1246">
        <v>2738.79</v>
      </c>
      <c r="E1246">
        <v>2661.33</v>
      </c>
      <c r="F1246">
        <v>30.056799999999999</v>
      </c>
      <c r="G1246">
        <v>0</v>
      </c>
      <c r="H1246">
        <v>215.41399999999999</v>
      </c>
      <c r="I1246">
        <v>1.2300499999999999E-3</v>
      </c>
      <c r="J1246">
        <v>0.99982400000000005</v>
      </c>
      <c r="K1246">
        <v>0</v>
      </c>
      <c r="L1246" t="s">
        <v>42</v>
      </c>
    </row>
    <row r="1247" spans="1:12" x14ac:dyDescent="0.25">
      <c r="A1247" t="s">
        <v>68</v>
      </c>
      <c r="B1247">
        <v>2384.83</v>
      </c>
      <c r="C1247">
        <v>2382.6</v>
      </c>
      <c r="D1247">
        <v>2382.1999999999998</v>
      </c>
      <c r="E1247">
        <v>2314.75</v>
      </c>
      <c r="F1247">
        <v>26.200199999999999</v>
      </c>
      <c r="G1247">
        <v>0</v>
      </c>
      <c r="H1247">
        <v>188.887</v>
      </c>
      <c r="I1247">
        <v>1.23007E-3</v>
      </c>
      <c r="J1247">
        <v>0.99933000000000005</v>
      </c>
      <c r="K1247">
        <v>0</v>
      </c>
      <c r="L1247" t="s">
        <v>42</v>
      </c>
    </row>
    <row r="1248" spans="1:12" x14ac:dyDescent="0.25">
      <c r="A1248" t="s">
        <v>68</v>
      </c>
      <c r="B1248">
        <v>2458.1799999999998</v>
      </c>
      <c r="C1248">
        <v>2455.92</v>
      </c>
      <c r="D1248">
        <v>2455.5</v>
      </c>
      <c r="E1248">
        <v>2380.0100000000002</v>
      </c>
      <c r="F1248">
        <v>27.0594</v>
      </c>
      <c r="G1248">
        <v>0</v>
      </c>
      <c r="H1248">
        <v>194.601</v>
      </c>
      <c r="I1248">
        <v>1.2300799999999999E-3</v>
      </c>
      <c r="J1248">
        <v>0.99787800000000004</v>
      </c>
      <c r="K1248">
        <v>0</v>
      </c>
      <c r="L1248" t="s">
        <v>42</v>
      </c>
    </row>
    <row r="1249" spans="1:12" x14ac:dyDescent="0.25">
      <c r="A1249" t="s">
        <v>68</v>
      </c>
      <c r="B1249">
        <v>2759.22</v>
      </c>
      <c r="C1249">
        <v>2756.99</v>
      </c>
      <c r="D1249">
        <v>2756.53</v>
      </c>
      <c r="E1249">
        <v>2678.51</v>
      </c>
      <c r="F1249">
        <v>30.383700000000001</v>
      </c>
      <c r="G1249">
        <v>0</v>
      </c>
      <c r="H1249">
        <v>216.916</v>
      </c>
      <c r="I1249">
        <v>1.2300600000000001E-3</v>
      </c>
      <c r="J1249">
        <v>0.99972399999999995</v>
      </c>
      <c r="K1249">
        <v>0</v>
      </c>
      <c r="L1249" t="s">
        <v>42</v>
      </c>
    </row>
    <row r="1250" spans="1:12" x14ac:dyDescent="0.25">
      <c r="A1250" t="s">
        <v>68</v>
      </c>
      <c r="B1250">
        <v>2593.04</v>
      </c>
      <c r="C1250">
        <v>2590.61</v>
      </c>
      <c r="D1250">
        <v>2590.17</v>
      </c>
      <c r="E1250">
        <v>2516.9899999999998</v>
      </c>
      <c r="F1250">
        <v>28.439399999999999</v>
      </c>
      <c r="G1250">
        <v>0</v>
      </c>
      <c r="H1250">
        <v>204.07900000000001</v>
      </c>
      <c r="I1250">
        <v>1.2300600000000001E-3</v>
      </c>
      <c r="J1250">
        <v>0.99903699999999995</v>
      </c>
      <c r="K1250">
        <v>0</v>
      </c>
      <c r="L1250" t="s">
        <v>42</v>
      </c>
    </row>
    <row r="1251" spans="1:12" x14ac:dyDescent="0.25">
      <c r="A1251" t="s">
        <v>68</v>
      </c>
      <c r="B1251">
        <v>2503.96</v>
      </c>
      <c r="C1251">
        <v>2501.5100000000002</v>
      </c>
      <c r="D1251">
        <v>2501.08</v>
      </c>
      <c r="E1251">
        <v>2430.34</v>
      </c>
      <c r="F1251">
        <v>27.513300000000001</v>
      </c>
      <c r="G1251">
        <v>0</v>
      </c>
      <c r="H1251">
        <v>197.80600000000001</v>
      </c>
      <c r="I1251">
        <v>1.2300600000000001E-3</v>
      </c>
      <c r="J1251">
        <v>0.99985599999999997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2411.8000000000002</v>
      </c>
      <c r="C1252">
        <v>2409.48</v>
      </c>
      <c r="D1252">
        <v>2409.0700000000002</v>
      </c>
      <c r="E1252">
        <v>2340.92</v>
      </c>
      <c r="F1252">
        <v>26.388200000000001</v>
      </c>
      <c r="G1252">
        <v>0</v>
      </c>
      <c r="H1252">
        <v>191.46</v>
      </c>
      <c r="I1252">
        <v>1.2300499999999999E-3</v>
      </c>
      <c r="J1252">
        <v>0.99997100000000005</v>
      </c>
      <c r="K1252">
        <v>0</v>
      </c>
      <c r="L1252" t="s">
        <v>42</v>
      </c>
    </row>
    <row r="1253" spans="1:12" x14ac:dyDescent="0.25">
      <c r="A1253" t="s">
        <v>68</v>
      </c>
      <c r="B1253">
        <v>3100.77</v>
      </c>
      <c r="C1253">
        <v>3098.51</v>
      </c>
      <c r="D1253">
        <v>3098</v>
      </c>
      <c r="E1253">
        <v>3010.56</v>
      </c>
      <c r="F1253">
        <v>33.980600000000003</v>
      </c>
      <c r="G1253">
        <v>0</v>
      </c>
      <c r="H1253">
        <v>241.97200000000001</v>
      </c>
      <c r="I1253">
        <v>1.2300499999999999E-3</v>
      </c>
      <c r="J1253">
        <v>0.99886600000000003</v>
      </c>
      <c r="K1253">
        <v>0</v>
      </c>
      <c r="L1253" t="s">
        <v>42</v>
      </c>
    </row>
    <row r="1254" spans="1:12" x14ac:dyDescent="0.25">
      <c r="A1254" t="s">
        <v>68</v>
      </c>
      <c r="B1254">
        <v>2626.09</v>
      </c>
      <c r="C1254">
        <v>2623.28</v>
      </c>
      <c r="D1254">
        <v>2622.84</v>
      </c>
      <c r="E1254">
        <v>2548.46</v>
      </c>
      <c r="F1254">
        <v>28.8842</v>
      </c>
      <c r="G1254">
        <v>0</v>
      </c>
      <c r="H1254">
        <v>207.51599999999999</v>
      </c>
      <c r="I1254">
        <v>1.2300499999999999E-3</v>
      </c>
      <c r="J1254">
        <v>0.99900999999999995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2434.3200000000002</v>
      </c>
      <c r="C1255">
        <v>2432.0700000000002</v>
      </c>
      <c r="D1255">
        <v>2431.66</v>
      </c>
      <c r="E1255">
        <v>2362.66</v>
      </c>
      <c r="F1255">
        <v>26.795100000000001</v>
      </c>
      <c r="G1255">
        <v>0</v>
      </c>
      <c r="H1255">
        <v>192.86</v>
      </c>
      <c r="I1255">
        <v>1.2300499999999999E-3</v>
      </c>
      <c r="J1255">
        <v>0.99940700000000005</v>
      </c>
      <c r="K1255">
        <v>0</v>
      </c>
      <c r="L1255" t="s">
        <v>42</v>
      </c>
    </row>
    <row r="1256" spans="1:12" x14ac:dyDescent="0.25">
      <c r="A1256" t="s">
        <v>68</v>
      </c>
      <c r="B1256">
        <v>2593.5300000000002</v>
      </c>
      <c r="C1256">
        <v>2591.27</v>
      </c>
      <c r="D1256">
        <v>2590.83</v>
      </c>
      <c r="E1256">
        <v>2517.71</v>
      </c>
      <c r="F1256">
        <v>28.399799999999999</v>
      </c>
      <c r="G1256">
        <v>0</v>
      </c>
      <c r="H1256">
        <v>204.55799999999999</v>
      </c>
      <c r="I1256">
        <v>1.2300499999999999E-3</v>
      </c>
      <c r="J1256">
        <v>0.99997599999999998</v>
      </c>
      <c r="K1256">
        <v>0</v>
      </c>
      <c r="L1256" t="s">
        <v>42</v>
      </c>
    </row>
    <row r="1257" spans="1:12" x14ac:dyDescent="0.25">
      <c r="A1257" t="s">
        <v>68</v>
      </c>
      <c r="B1257">
        <v>2592.69</v>
      </c>
      <c r="C1257">
        <v>2590.13</v>
      </c>
      <c r="D1257">
        <v>2589.69</v>
      </c>
      <c r="E1257">
        <v>2516.5700000000002</v>
      </c>
      <c r="F1257">
        <v>28.4406</v>
      </c>
      <c r="G1257">
        <v>0</v>
      </c>
      <c r="H1257">
        <v>215.875</v>
      </c>
      <c r="I1257">
        <v>1.2300499999999999E-3</v>
      </c>
      <c r="J1257">
        <v>0.99959100000000001</v>
      </c>
      <c r="K1257">
        <v>0</v>
      </c>
      <c r="L1257" t="s">
        <v>42</v>
      </c>
    </row>
    <row r="1258" spans="1:12" x14ac:dyDescent="0.25">
      <c r="A1258" t="s">
        <v>68</v>
      </c>
      <c r="B1258">
        <v>2518.91</v>
      </c>
      <c r="C1258">
        <v>2516.6</v>
      </c>
      <c r="D1258">
        <v>2516.17</v>
      </c>
      <c r="E1258">
        <v>2444.63</v>
      </c>
      <c r="F1258">
        <v>27.789200000000001</v>
      </c>
      <c r="G1258">
        <v>0</v>
      </c>
      <c r="H1258">
        <v>201.279</v>
      </c>
      <c r="I1258">
        <v>1.2300499999999999E-3</v>
      </c>
      <c r="J1258">
        <v>0.99931000000000003</v>
      </c>
      <c r="K1258">
        <v>0</v>
      </c>
      <c r="L1258" t="s">
        <v>42</v>
      </c>
    </row>
    <row r="1259" spans="1:12" x14ac:dyDescent="0.25">
      <c r="A1259" t="s">
        <v>68</v>
      </c>
      <c r="B1259">
        <v>2477.5700000000002</v>
      </c>
      <c r="C1259">
        <v>2475.27</v>
      </c>
      <c r="D1259">
        <v>2474.85</v>
      </c>
      <c r="E1259">
        <v>2399.38</v>
      </c>
      <c r="F1259">
        <v>27.101400000000002</v>
      </c>
      <c r="G1259">
        <v>0</v>
      </c>
      <c r="H1259">
        <v>195.714</v>
      </c>
      <c r="I1259">
        <v>1.2300499999999999E-3</v>
      </c>
      <c r="J1259">
        <v>0.99895500000000004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2640.32</v>
      </c>
      <c r="C1260">
        <v>2638.07</v>
      </c>
      <c r="D1260">
        <v>2637.62</v>
      </c>
      <c r="E1260">
        <v>2562.98</v>
      </c>
      <c r="F1260">
        <v>29.017399999999999</v>
      </c>
      <c r="G1260">
        <v>0</v>
      </c>
      <c r="H1260">
        <v>208.05199999999999</v>
      </c>
      <c r="I1260">
        <v>1.2300499999999999E-3</v>
      </c>
      <c r="J1260">
        <v>0.99976500000000001</v>
      </c>
      <c r="K1260">
        <v>0</v>
      </c>
      <c r="L1260" t="s">
        <v>42</v>
      </c>
    </row>
    <row r="1261" spans="1:12" x14ac:dyDescent="0.25">
      <c r="A1261" t="s">
        <v>68</v>
      </c>
      <c r="B1261">
        <v>2813.03</v>
      </c>
      <c r="C1261">
        <v>2810.36</v>
      </c>
      <c r="D1261">
        <v>2809.9</v>
      </c>
      <c r="E1261">
        <v>2730.43</v>
      </c>
      <c r="F1261">
        <v>30.8477</v>
      </c>
      <c r="G1261">
        <v>0</v>
      </c>
      <c r="H1261">
        <v>220.51499999999999</v>
      </c>
      <c r="I1261">
        <v>1.2301E-3</v>
      </c>
      <c r="J1261">
        <v>0.99964799999999998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2381.09</v>
      </c>
      <c r="C1262">
        <v>2378.94</v>
      </c>
      <c r="D1262">
        <v>2378.54</v>
      </c>
      <c r="E1262">
        <v>2311.2800000000002</v>
      </c>
      <c r="F1262">
        <v>26.191500000000001</v>
      </c>
      <c r="G1262">
        <v>0</v>
      </c>
      <c r="H1262">
        <v>189.488</v>
      </c>
      <c r="I1262">
        <v>1.2300600000000001E-3</v>
      </c>
      <c r="J1262">
        <v>0.99960400000000005</v>
      </c>
      <c r="K1262">
        <v>0</v>
      </c>
      <c r="L1262" t="s">
        <v>42</v>
      </c>
    </row>
    <row r="1263" spans="1:12" x14ac:dyDescent="0.25">
      <c r="A1263" t="s">
        <v>68</v>
      </c>
      <c r="B1263">
        <v>2445.85</v>
      </c>
      <c r="C1263">
        <v>2443.71</v>
      </c>
      <c r="D1263">
        <v>2443.2800000000002</v>
      </c>
      <c r="E1263">
        <v>2374.0700000000002</v>
      </c>
      <c r="F1263">
        <v>26.890499999999999</v>
      </c>
      <c r="G1263">
        <v>0</v>
      </c>
      <c r="H1263">
        <v>194.39400000000001</v>
      </c>
      <c r="I1263">
        <v>1.2300600000000001E-3</v>
      </c>
      <c r="J1263">
        <v>0.99925399999999998</v>
      </c>
      <c r="K1263">
        <v>0</v>
      </c>
      <c r="L1263" t="s">
        <v>42</v>
      </c>
    </row>
    <row r="1264" spans="1:12" x14ac:dyDescent="0.25">
      <c r="A1264" t="s">
        <v>68</v>
      </c>
      <c r="B1264">
        <v>2489.1</v>
      </c>
      <c r="C1264">
        <v>2486.8200000000002</v>
      </c>
      <c r="D1264">
        <v>2486.4</v>
      </c>
      <c r="E1264">
        <v>2416.06</v>
      </c>
      <c r="F1264">
        <v>27.260100000000001</v>
      </c>
      <c r="G1264">
        <v>0</v>
      </c>
      <c r="H1264">
        <v>197.70599999999999</v>
      </c>
      <c r="I1264">
        <v>1.2300600000000001E-3</v>
      </c>
      <c r="J1264">
        <v>0.99958100000000005</v>
      </c>
      <c r="K1264">
        <v>0</v>
      </c>
      <c r="L1264" t="s">
        <v>42</v>
      </c>
    </row>
    <row r="1265" spans="1:12" x14ac:dyDescent="0.25">
      <c r="A1265" t="s">
        <v>68</v>
      </c>
      <c r="B1265">
        <v>2590.71</v>
      </c>
      <c r="C1265">
        <v>2588.39</v>
      </c>
      <c r="D1265">
        <v>2587.9499999999998</v>
      </c>
      <c r="E1265">
        <v>2514.79</v>
      </c>
      <c r="F1265">
        <v>28.4085</v>
      </c>
      <c r="G1265">
        <v>0</v>
      </c>
      <c r="H1265">
        <v>204.91900000000001</v>
      </c>
      <c r="I1265">
        <v>1.2300499999999999E-3</v>
      </c>
      <c r="J1265">
        <v>0.99967300000000003</v>
      </c>
      <c r="K1265">
        <v>0</v>
      </c>
      <c r="L1265" t="s">
        <v>42</v>
      </c>
    </row>
    <row r="1266" spans="1:12" x14ac:dyDescent="0.25">
      <c r="A1266" t="s">
        <v>68</v>
      </c>
      <c r="B1266">
        <v>2589.5300000000002</v>
      </c>
      <c r="C1266">
        <v>2587.21</v>
      </c>
      <c r="D1266">
        <v>2586.7800000000002</v>
      </c>
      <c r="E1266">
        <v>2513.59</v>
      </c>
      <c r="F1266">
        <v>28.436599999999999</v>
      </c>
      <c r="G1266">
        <v>0</v>
      </c>
      <c r="H1266">
        <v>205.571</v>
      </c>
      <c r="I1266">
        <v>1.2301300000000001E-3</v>
      </c>
      <c r="J1266">
        <v>0.99994300000000003</v>
      </c>
      <c r="K1266">
        <v>0</v>
      </c>
      <c r="L1266" t="s">
        <v>42</v>
      </c>
    </row>
    <row r="1267" spans="1:12" x14ac:dyDescent="0.25">
      <c r="A1267" t="s">
        <v>68</v>
      </c>
      <c r="B1267">
        <v>2457.2600000000002</v>
      </c>
      <c r="C1267">
        <v>2454.94</v>
      </c>
      <c r="D1267">
        <v>2454.52</v>
      </c>
      <c r="E1267">
        <v>2385.12</v>
      </c>
      <c r="F1267">
        <v>27.002600000000001</v>
      </c>
      <c r="G1267">
        <v>0</v>
      </c>
      <c r="H1267">
        <v>196.78200000000001</v>
      </c>
      <c r="I1267">
        <v>1.2300799999999999E-3</v>
      </c>
      <c r="J1267">
        <v>0.99914099999999995</v>
      </c>
      <c r="K1267">
        <v>0</v>
      </c>
      <c r="L1267" t="s">
        <v>42</v>
      </c>
    </row>
    <row r="1268" spans="1:12" x14ac:dyDescent="0.25">
      <c r="A1268" t="s">
        <v>68</v>
      </c>
      <c r="B1268">
        <v>2718.26</v>
      </c>
      <c r="C1268">
        <v>2716.03</v>
      </c>
      <c r="D1268">
        <v>2715.57</v>
      </c>
      <c r="E1268">
        <v>2638.79</v>
      </c>
      <c r="F1268">
        <v>29.877700000000001</v>
      </c>
      <c r="G1268">
        <v>0</v>
      </c>
      <c r="H1268">
        <v>216.673</v>
      </c>
      <c r="I1268">
        <v>1.2300799999999999E-3</v>
      </c>
      <c r="J1268">
        <v>0.99998699999999996</v>
      </c>
      <c r="K1268">
        <v>0</v>
      </c>
      <c r="L1268" t="s">
        <v>42</v>
      </c>
    </row>
    <row r="1269" spans="1:12" x14ac:dyDescent="0.25">
      <c r="A1269" t="s">
        <v>68</v>
      </c>
      <c r="B1269">
        <v>2872.78</v>
      </c>
      <c r="C1269">
        <v>2869.97</v>
      </c>
      <c r="D1269">
        <v>2869.49</v>
      </c>
      <c r="E1269">
        <v>2788.42</v>
      </c>
      <c r="F1269">
        <v>31.530899999999999</v>
      </c>
      <c r="G1269">
        <v>0</v>
      </c>
      <c r="H1269">
        <v>227.066</v>
      </c>
      <c r="I1269">
        <v>1.23007E-3</v>
      </c>
      <c r="J1269">
        <v>0.99892999999999998</v>
      </c>
      <c r="K1269">
        <v>0</v>
      </c>
      <c r="L1269" t="s">
        <v>42</v>
      </c>
    </row>
    <row r="1270" spans="1:12" x14ac:dyDescent="0.25">
      <c r="A1270" t="s">
        <v>68</v>
      </c>
      <c r="B1270">
        <v>2395.9</v>
      </c>
      <c r="C1270">
        <v>2393.34</v>
      </c>
      <c r="D1270">
        <v>2392.94</v>
      </c>
      <c r="E1270">
        <v>2325.3200000000002</v>
      </c>
      <c r="F1270">
        <v>26.253</v>
      </c>
      <c r="G1270">
        <v>0</v>
      </c>
      <c r="H1270">
        <v>190.49799999999999</v>
      </c>
      <c r="I1270">
        <v>1.2300600000000001E-3</v>
      </c>
      <c r="J1270">
        <v>0.99843199999999999</v>
      </c>
      <c r="K1270">
        <v>0</v>
      </c>
      <c r="L1270" t="s">
        <v>42</v>
      </c>
    </row>
    <row r="1271" spans="1:12" x14ac:dyDescent="0.25">
      <c r="A1271" t="s">
        <v>68</v>
      </c>
      <c r="B1271">
        <v>2448.09</v>
      </c>
      <c r="C1271">
        <v>2445.9</v>
      </c>
      <c r="D1271">
        <v>2445.4899999999998</v>
      </c>
      <c r="E1271">
        <v>2376.1999999999998</v>
      </c>
      <c r="F1271">
        <v>26.857299999999999</v>
      </c>
      <c r="G1271">
        <v>0</v>
      </c>
      <c r="H1271">
        <v>194.59399999999999</v>
      </c>
      <c r="I1271">
        <v>1.2301E-3</v>
      </c>
      <c r="J1271">
        <v>0.998726</v>
      </c>
      <c r="K1271">
        <v>0</v>
      </c>
      <c r="L1271" t="s">
        <v>42</v>
      </c>
    </row>
    <row r="1272" spans="1:12" x14ac:dyDescent="0.25">
      <c r="A1272" t="s">
        <v>68</v>
      </c>
      <c r="B1272">
        <v>2676.21</v>
      </c>
      <c r="C1272">
        <v>2673.98</v>
      </c>
      <c r="D1272">
        <v>2673.54</v>
      </c>
      <c r="E1272">
        <v>2598.14</v>
      </c>
      <c r="F1272">
        <v>41.039900000000003</v>
      </c>
      <c r="G1272">
        <v>0</v>
      </c>
      <c r="H1272">
        <v>210.80099999999999</v>
      </c>
      <c r="I1272">
        <v>1.2300499999999999E-3</v>
      </c>
      <c r="J1272">
        <v>0.99987000000000004</v>
      </c>
      <c r="K1272">
        <v>0</v>
      </c>
      <c r="L1272" t="s">
        <v>42</v>
      </c>
    </row>
    <row r="1273" spans="1:12" x14ac:dyDescent="0.25">
      <c r="A1273" t="s">
        <v>68</v>
      </c>
      <c r="B1273">
        <v>2608.36</v>
      </c>
      <c r="C1273">
        <v>2605.8000000000002</v>
      </c>
      <c r="D1273">
        <v>2605.36</v>
      </c>
      <c r="E1273">
        <v>2531.3000000000002</v>
      </c>
      <c r="F1273">
        <v>28.694500000000001</v>
      </c>
      <c r="G1273">
        <v>0</v>
      </c>
      <c r="H1273">
        <v>206.73099999999999</v>
      </c>
      <c r="I1273">
        <v>1.2300600000000001E-3</v>
      </c>
      <c r="J1273">
        <v>0.99961199999999995</v>
      </c>
      <c r="K1273">
        <v>0</v>
      </c>
      <c r="L1273" t="s">
        <v>42</v>
      </c>
    </row>
    <row r="1274" spans="1:12" x14ac:dyDescent="0.25">
      <c r="A1274" t="s">
        <v>68</v>
      </c>
      <c r="B1274">
        <v>2549.84</v>
      </c>
      <c r="C1274">
        <v>2547.39</v>
      </c>
      <c r="D1274">
        <v>2546.96</v>
      </c>
      <c r="E1274">
        <v>2474.98</v>
      </c>
      <c r="F1274">
        <v>27.995100000000001</v>
      </c>
      <c r="G1274">
        <v>0</v>
      </c>
      <c r="H1274">
        <v>202.04300000000001</v>
      </c>
      <c r="I1274">
        <v>1.2300600000000001E-3</v>
      </c>
      <c r="J1274">
        <v>0.99982400000000005</v>
      </c>
      <c r="K1274">
        <v>0</v>
      </c>
      <c r="L1274" t="s">
        <v>42</v>
      </c>
    </row>
    <row r="1275" spans="1:12" x14ac:dyDescent="0.25">
      <c r="A1275" t="s">
        <v>68</v>
      </c>
      <c r="B1275">
        <v>2448.19</v>
      </c>
      <c r="C1275">
        <v>2446.06</v>
      </c>
      <c r="D1275">
        <v>2445.64</v>
      </c>
      <c r="E1275">
        <v>2376.6799999999998</v>
      </c>
      <c r="F1275">
        <v>26.8766</v>
      </c>
      <c r="G1275">
        <v>0</v>
      </c>
      <c r="H1275">
        <v>194.035</v>
      </c>
      <c r="I1275">
        <v>1.23007E-3</v>
      </c>
      <c r="J1275">
        <v>0.996506</v>
      </c>
      <c r="K1275">
        <v>0</v>
      </c>
      <c r="L1275" t="s">
        <v>42</v>
      </c>
    </row>
    <row r="1276" spans="1:12" x14ac:dyDescent="0.25">
      <c r="A1276" t="s">
        <v>68</v>
      </c>
      <c r="B1276">
        <v>2778.37</v>
      </c>
      <c r="C1276">
        <v>2776.24</v>
      </c>
      <c r="D1276">
        <v>2775.78</v>
      </c>
      <c r="E1276">
        <v>2697.4</v>
      </c>
      <c r="F1276">
        <v>30.477599999999999</v>
      </c>
      <c r="G1276">
        <v>0</v>
      </c>
      <c r="H1276">
        <v>230.77699999999999</v>
      </c>
      <c r="I1276">
        <v>1.2300499999999999E-3</v>
      </c>
      <c r="J1276">
        <v>0.99963100000000005</v>
      </c>
      <c r="K1276">
        <v>0</v>
      </c>
      <c r="L1276" t="s">
        <v>42</v>
      </c>
    </row>
    <row r="1277" spans="1:12" x14ac:dyDescent="0.25">
      <c r="A1277" t="s">
        <v>68</v>
      </c>
      <c r="B1277">
        <v>2718.17</v>
      </c>
      <c r="C1277">
        <v>2715.63</v>
      </c>
      <c r="D1277">
        <v>2715.18</v>
      </c>
      <c r="E1277">
        <v>2638.08</v>
      </c>
      <c r="F1277">
        <v>29.871200000000002</v>
      </c>
      <c r="G1277">
        <v>0</v>
      </c>
      <c r="H1277">
        <v>215.38399999999999</v>
      </c>
      <c r="I1277">
        <v>1.2300499999999999E-3</v>
      </c>
      <c r="J1277">
        <v>0.99951500000000004</v>
      </c>
      <c r="K1277">
        <v>0</v>
      </c>
      <c r="L1277" t="s">
        <v>42</v>
      </c>
    </row>
    <row r="1278" spans="1:12" x14ac:dyDescent="0.25">
      <c r="A1278" t="s">
        <v>68</v>
      </c>
      <c r="B1278">
        <v>2394.2600000000002</v>
      </c>
      <c r="C1278">
        <v>2392.11</v>
      </c>
      <c r="D1278">
        <v>2391.71</v>
      </c>
      <c r="E1278">
        <v>2324.25</v>
      </c>
      <c r="F1278">
        <v>26.277200000000001</v>
      </c>
      <c r="G1278">
        <v>0</v>
      </c>
      <c r="H1278">
        <v>190.81899999999999</v>
      </c>
      <c r="I1278">
        <v>1.2300499999999999E-3</v>
      </c>
      <c r="J1278">
        <v>0.99984300000000004</v>
      </c>
      <c r="K1278">
        <v>0</v>
      </c>
      <c r="L1278" t="s">
        <v>42</v>
      </c>
    </row>
    <row r="1279" spans="1:12" x14ac:dyDescent="0.25">
      <c r="A1279" t="s">
        <v>68</v>
      </c>
      <c r="B1279">
        <v>2484.25</v>
      </c>
      <c r="C1279">
        <v>2481.92</v>
      </c>
      <c r="D1279">
        <v>2481.5100000000002</v>
      </c>
      <c r="E1279">
        <v>2411.06</v>
      </c>
      <c r="F1279">
        <v>27.310500000000001</v>
      </c>
      <c r="G1279">
        <v>0</v>
      </c>
      <c r="H1279">
        <v>197.20400000000001</v>
      </c>
      <c r="I1279">
        <v>1.2300600000000001E-3</v>
      </c>
      <c r="J1279">
        <v>0.99999000000000005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2576.85</v>
      </c>
      <c r="C1280">
        <v>2574.58</v>
      </c>
      <c r="D1280">
        <v>2574.15</v>
      </c>
      <c r="E1280">
        <v>2501.5</v>
      </c>
      <c r="F1280">
        <v>28.258099999999999</v>
      </c>
      <c r="G1280">
        <v>0</v>
      </c>
      <c r="H1280">
        <v>203.74299999999999</v>
      </c>
      <c r="I1280">
        <v>1.23007E-3</v>
      </c>
      <c r="J1280">
        <v>0.99971699999999997</v>
      </c>
      <c r="K1280">
        <v>0</v>
      </c>
      <c r="L1280" t="s">
        <v>42</v>
      </c>
    </row>
    <row r="1281" spans="1:25" x14ac:dyDescent="0.25">
      <c r="A1281" t="s">
        <v>68</v>
      </c>
      <c r="B1281">
        <v>2525.38</v>
      </c>
      <c r="C1281">
        <v>2523.0700000000002</v>
      </c>
      <c r="D1281">
        <v>2522.64</v>
      </c>
      <c r="E1281">
        <v>2451.1999999999998</v>
      </c>
      <c r="F1281">
        <v>27.81</v>
      </c>
      <c r="G1281">
        <v>0</v>
      </c>
      <c r="H1281">
        <v>200.173</v>
      </c>
      <c r="I1281">
        <v>1.2300499999999999E-3</v>
      </c>
      <c r="J1281">
        <v>0.99988100000000002</v>
      </c>
      <c r="K1281">
        <v>0</v>
      </c>
      <c r="L1281" t="s">
        <v>42</v>
      </c>
    </row>
    <row r="1282" spans="1:25" x14ac:dyDescent="0.25">
      <c r="A1282" t="s">
        <v>68</v>
      </c>
      <c r="B1282">
        <v>2468.56</v>
      </c>
      <c r="C1282">
        <v>2466.25</v>
      </c>
      <c r="D1282">
        <v>2465.83</v>
      </c>
      <c r="E1282">
        <v>2396.1799999999998</v>
      </c>
      <c r="F1282">
        <v>27.095500000000001</v>
      </c>
      <c r="G1282">
        <v>0</v>
      </c>
      <c r="H1282">
        <v>195.94399999999999</v>
      </c>
      <c r="I1282">
        <v>1.2300499999999999E-3</v>
      </c>
      <c r="J1282">
        <v>0.99987499999999996</v>
      </c>
      <c r="K1282">
        <v>0</v>
      </c>
      <c r="L1282" t="s">
        <v>42</v>
      </c>
    </row>
    <row r="1283" spans="1:25" x14ac:dyDescent="0.25">
      <c r="A1283" t="s">
        <v>68</v>
      </c>
      <c r="B1283">
        <v>2477.9299999999998</v>
      </c>
      <c r="C1283">
        <v>2475.64</v>
      </c>
      <c r="D1283">
        <v>2475.21</v>
      </c>
      <c r="E1283">
        <v>2405.25</v>
      </c>
      <c r="F1283">
        <v>27.2059</v>
      </c>
      <c r="G1283">
        <v>0</v>
      </c>
      <c r="H1283">
        <v>203.52699999999999</v>
      </c>
      <c r="I1283">
        <v>1.2300499999999999E-3</v>
      </c>
      <c r="J1283">
        <v>0.99981399999999998</v>
      </c>
      <c r="K1283">
        <v>0</v>
      </c>
      <c r="L1283" t="s">
        <v>42</v>
      </c>
    </row>
    <row r="1284" spans="1:25" x14ac:dyDescent="0.25">
      <c r="A1284" t="s">
        <v>68</v>
      </c>
      <c r="B1284">
        <v>3099.45</v>
      </c>
      <c r="C1284">
        <v>3097.03</v>
      </c>
      <c r="D1284">
        <v>3096.51</v>
      </c>
      <c r="E1284">
        <v>3008.87</v>
      </c>
      <c r="F1284">
        <v>34.001600000000003</v>
      </c>
      <c r="G1284">
        <v>0</v>
      </c>
      <c r="H1284">
        <v>243.92400000000001</v>
      </c>
      <c r="I1284">
        <v>1.23007E-3</v>
      </c>
      <c r="J1284">
        <v>0.99978800000000001</v>
      </c>
      <c r="K1284">
        <v>0</v>
      </c>
      <c r="L1284" t="s">
        <v>42</v>
      </c>
    </row>
    <row r="1285" spans="1:25" x14ac:dyDescent="0.25">
      <c r="A1285" t="s">
        <v>68</v>
      </c>
      <c r="B1285">
        <v>2714.27</v>
      </c>
      <c r="C1285">
        <v>2711.45</v>
      </c>
      <c r="D1285">
        <v>2710.99</v>
      </c>
      <c r="E1285">
        <v>2634.28</v>
      </c>
      <c r="F1285">
        <v>29.863199999999999</v>
      </c>
      <c r="G1285">
        <v>0</v>
      </c>
      <c r="H1285">
        <v>216.815</v>
      </c>
      <c r="I1285">
        <v>1.2300799999999999E-3</v>
      </c>
      <c r="J1285">
        <v>0.99973500000000004</v>
      </c>
      <c r="K1285">
        <v>0</v>
      </c>
      <c r="L1285" t="s">
        <v>42</v>
      </c>
    </row>
    <row r="1286" spans="1:25" x14ac:dyDescent="0.25">
      <c r="A1286" t="s">
        <v>68</v>
      </c>
      <c r="B1286">
        <v>2451.71</v>
      </c>
      <c r="C1286">
        <v>2449.58</v>
      </c>
      <c r="D1286">
        <v>2449.16</v>
      </c>
      <c r="E1286">
        <v>2379.87</v>
      </c>
      <c r="F1286">
        <v>26.870899999999999</v>
      </c>
      <c r="G1286">
        <v>0</v>
      </c>
      <c r="H1286">
        <v>196.72300000000001</v>
      </c>
      <c r="I1286">
        <v>1.2300600000000001E-3</v>
      </c>
      <c r="J1286">
        <v>0.99974399999999997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2550.6</v>
      </c>
      <c r="C1287">
        <v>2548.35</v>
      </c>
      <c r="D1287">
        <v>2547.92</v>
      </c>
      <c r="E1287">
        <v>2476.2399999999998</v>
      </c>
      <c r="F1287">
        <v>27.875699999999998</v>
      </c>
      <c r="G1287">
        <v>0</v>
      </c>
      <c r="H1287">
        <v>202.346</v>
      </c>
      <c r="I1287">
        <v>1.2300499999999999E-3</v>
      </c>
      <c r="J1287">
        <v>0.99924299999999999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3131.13</v>
      </c>
      <c r="C1288">
        <v>3128.31</v>
      </c>
      <c r="D1288">
        <v>3127.79</v>
      </c>
      <c r="E1288">
        <v>3038.99</v>
      </c>
      <c r="F1288">
        <v>34.483600000000003</v>
      </c>
      <c r="G1288">
        <v>0</v>
      </c>
      <c r="H1288">
        <v>247.40700000000001</v>
      </c>
      <c r="I1288">
        <v>1.2300900000000001E-3</v>
      </c>
      <c r="J1288">
        <v>0.99972300000000003</v>
      </c>
      <c r="K1288">
        <v>0</v>
      </c>
      <c r="L1288" t="s">
        <v>42</v>
      </c>
      <c r="R1288">
        <f>AVERAGE(B1239:B1288)</f>
        <v>2584.3101999999994</v>
      </c>
      <c r="S1288">
        <f>AVERAGE(C1239:C1288)</f>
        <v>2581.9632000000001</v>
      </c>
      <c r="U1288">
        <f>_xlfn.VAR.P(B1239:B1288)</f>
        <v>32640.766165959994</v>
      </c>
      <c r="V1288">
        <f>_xlfn.VAR.P(C1239:C1288)</f>
        <v>32609.500157760001</v>
      </c>
      <c r="X1288">
        <f>1.96*SQRT(U1288)/50</f>
        <v>7.0821682358766909</v>
      </c>
      <c r="Y1288">
        <f>1.96*SQRT(V1288)/50</f>
        <v>7.0787754818485613</v>
      </c>
    </row>
    <row r="1289" spans="1:25" x14ac:dyDescent="0.25">
      <c r="A1289" t="s">
        <v>68</v>
      </c>
      <c r="B1289">
        <v>129217.667422</v>
      </c>
      <c r="C1289" t="s">
        <v>36</v>
      </c>
    </row>
    <row r="1290" spans="1:25" x14ac:dyDescent="0.25">
      <c r="A1290" t="s">
        <v>136</v>
      </c>
      <c r="B1290">
        <v>4290.9799999999996</v>
      </c>
      <c r="C1290">
        <v>4155.25</v>
      </c>
      <c r="D1290">
        <v>4154.7700000000004</v>
      </c>
      <c r="E1290">
        <v>4068.27</v>
      </c>
      <c r="F1290">
        <v>34.816400000000002</v>
      </c>
      <c r="G1290">
        <v>1298.58</v>
      </c>
      <c r="H1290">
        <v>223.84899999999999</v>
      </c>
      <c r="I1290">
        <v>203.33600000000001</v>
      </c>
      <c r="J1290">
        <v>279.53500000000003</v>
      </c>
      <c r="K1290">
        <v>2335.11</v>
      </c>
      <c r="L1290">
        <v>1.2300499999999999E-3</v>
      </c>
      <c r="M1290">
        <v>0.99944599999999995</v>
      </c>
      <c r="N1290">
        <v>0</v>
      </c>
      <c r="O1290" t="s">
        <v>42</v>
      </c>
    </row>
    <row r="1291" spans="1:25" x14ac:dyDescent="0.25">
      <c r="A1291" t="s">
        <v>136</v>
      </c>
      <c r="B1291">
        <v>3684.08</v>
      </c>
      <c r="C1291">
        <v>3565.83</v>
      </c>
      <c r="D1291">
        <v>3565.42</v>
      </c>
      <c r="E1291">
        <v>3490.63</v>
      </c>
      <c r="F1291">
        <v>30.0458</v>
      </c>
      <c r="G1291">
        <v>1098.9100000000001</v>
      </c>
      <c r="H1291">
        <v>189.40199999999999</v>
      </c>
      <c r="I1291">
        <v>183.46199999999999</v>
      </c>
      <c r="J1291">
        <v>205.511</v>
      </c>
      <c r="K1291">
        <v>2013.87</v>
      </c>
      <c r="L1291">
        <v>1.2300499999999999E-3</v>
      </c>
      <c r="M1291">
        <v>0.99987499999999996</v>
      </c>
      <c r="N1291">
        <v>0</v>
      </c>
      <c r="O1291" t="s">
        <v>42</v>
      </c>
    </row>
    <row r="1292" spans="1:25" x14ac:dyDescent="0.25">
      <c r="A1292" t="s">
        <v>136</v>
      </c>
      <c r="B1292">
        <v>3624.35</v>
      </c>
      <c r="C1292">
        <v>3513.18</v>
      </c>
      <c r="D1292">
        <v>3512.77</v>
      </c>
      <c r="E1292">
        <v>3439.38</v>
      </c>
      <c r="F1292">
        <v>29.590800000000002</v>
      </c>
      <c r="G1292">
        <v>1070.48</v>
      </c>
      <c r="H1292">
        <v>186.53299999999999</v>
      </c>
      <c r="I1292">
        <v>174.227</v>
      </c>
      <c r="J1292">
        <v>202.33799999999999</v>
      </c>
      <c r="K1292">
        <v>1996.73</v>
      </c>
      <c r="L1292">
        <v>1.2300600000000001E-3</v>
      </c>
      <c r="M1292">
        <v>0.99990000000000001</v>
      </c>
      <c r="N1292">
        <v>0</v>
      </c>
      <c r="O1292" t="s">
        <v>42</v>
      </c>
    </row>
    <row r="1293" spans="1:25" x14ac:dyDescent="0.25">
      <c r="A1293" t="s">
        <v>136</v>
      </c>
      <c r="B1293">
        <v>3740.61</v>
      </c>
      <c r="C1293">
        <v>3629.84</v>
      </c>
      <c r="D1293">
        <v>3629.42</v>
      </c>
      <c r="E1293">
        <v>3554.19</v>
      </c>
      <c r="F1293">
        <v>30.373799999999999</v>
      </c>
      <c r="G1293">
        <v>1135.06</v>
      </c>
      <c r="H1293">
        <v>191.11199999999999</v>
      </c>
      <c r="I1293">
        <v>178.88</v>
      </c>
      <c r="J1293">
        <v>243.65799999999999</v>
      </c>
      <c r="K1293">
        <v>2037.16</v>
      </c>
      <c r="L1293">
        <v>1.2300499999999999E-3</v>
      </c>
      <c r="M1293">
        <v>0.99805999999999995</v>
      </c>
      <c r="N1293">
        <v>0</v>
      </c>
      <c r="O1293" t="s">
        <v>42</v>
      </c>
    </row>
    <row r="1294" spans="1:25" x14ac:dyDescent="0.25">
      <c r="A1294" t="s">
        <v>136</v>
      </c>
      <c r="B1294">
        <v>3840.55</v>
      </c>
      <c r="C1294">
        <v>3728.83</v>
      </c>
      <c r="D1294">
        <v>3728.4</v>
      </c>
      <c r="E1294">
        <v>3650.21</v>
      </c>
      <c r="F1294">
        <v>31.449200000000001</v>
      </c>
      <c r="G1294">
        <v>1134.1400000000001</v>
      </c>
      <c r="H1294">
        <v>198.029</v>
      </c>
      <c r="I1294">
        <v>184.904</v>
      </c>
      <c r="J1294">
        <v>212.80099999999999</v>
      </c>
      <c r="K1294">
        <v>2115.7600000000002</v>
      </c>
      <c r="L1294">
        <v>1.2300499999999999E-3</v>
      </c>
      <c r="M1294">
        <v>0.99972700000000003</v>
      </c>
      <c r="N1294">
        <v>0</v>
      </c>
      <c r="O1294" t="s">
        <v>42</v>
      </c>
    </row>
    <row r="1295" spans="1:25" x14ac:dyDescent="0.25">
      <c r="A1295" t="s">
        <v>136</v>
      </c>
      <c r="B1295">
        <v>3664.36</v>
      </c>
      <c r="C1295">
        <v>3548.06</v>
      </c>
      <c r="D1295">
        <v>3547.64</v>
      </c>
      <c r="E1295">
        <v>3473.5</v>
      </c>
      <c r="F1295">
        <v>29.8719</v>
      </c>
      <c r="G1295">
        <v>1079.8</v>
      </c>
      <c r="H1295">
        <v>188.06200000000001</v>
      </c>
      <c r="I1295">
        <v>175.81</v>
      </c>
      <c r="J1295">
        <v>204.55699999999999</v>
      </c>
      <c r="K1295">
        <v>2018.22</v>
      </c>
      <c r="L1295">
        <v>1.23007E-3</v>
      </c>
      <c r="M1295">
        <v>0.99998100000000001</v>
      </c>
      <c r="N1295">
        <v>0</v>
      </c>
      <c r="O1295" t="s">
        <v>42</v>
      </c>
    </row>
    <row r="1296" spans="1:25" x14ac:dyDescent="0.25">
      <c r="A1296" t="s">
        <v>136</v>
      </c>
      <c r="B1296">
        <v>3897.5</v>
      </c>
      <c r="C1296">
        <v>3784.11</v>
      </c>
      <c r="D1296">
        <v>3783.68</v>
      </c>
      <c r="E1296">
        <v>3704.94</v>
      </c>
      <c r="F1296">
        <v>31.8337</v>
      </c>
      <c r="G1296">
        <v>1181.93</v>
      </c>
      <c r="H1296">
        <v>199.37899999999999</v>
      </c>
      <c r="I1296">
        <v>189.55099999999999</v>
      </c>
      <c r="J1296">
        <v>251.47800000000001</v>
      </c>
      <c r="K1296">
        <v>2125.52</v>
      </c>
      <c r="L1296">
        <v>1.2300499999999999E-3</v>
      </c>
      <c r="M1296">
        <v>0.99921599999999999</v>
      </c>
      <c r="N1296">
        <v>0</v>
      </c>
      <c r="O1296" t="s">
        <v>42</v>
      </c>
    </row>
    <row r="1297" spans="1:15" x14ac:dyDescent="0.25">
      <c r="A1297" t="s">
        <v>136</v>
      </c>
      <c r="B1297">
        <v>4236.7299999999996</v>
      </c>
      <c r="C1297">
        <v>4102.95</v>
      </c>
      <c r="D1297">
        <v>4102.47</v>
      </c>
      <c r="E1297">
        <v>4016.38</v>
      </c>
      <c r="F1297">
        <v>34.707099999999997</v>
      </c>
      <c r="G1297">
        <v>1254.4100000000001</v>
      </c>
      <c r="H1297">
        <v>230.928</v>
      </c>
      <c r="I1297">
        <v>202.80600000000001</v>
      </c>
      <c r="J1297">
        <v>230.839</v>
      </c>
      <c r="K1297">
        <v>2329.4</v>
      </c>
      <c r="L1297">
        <v>1.2300499999999999E-3</v>
      </c>
      <c r="M1297">
        <v>0.999637</v>
      </c>
      <c r="N1297">
        <v>0</v>
      </c>
      <c r="O1297" t="s">
        <v>42</v>
      </c>
    </row>
    <row r="1298" spans="1:15" x14ac:dyDescent="0.25">
      <c r="A1298" t="s">
        <v>136</v>
      </c>
      <c r="B1298">
        <v>3698.15</v>
      </c>
      <c r="C1298">
        <v>3585.83</v>
      </c>
      <c r="D1298">
        <v>3585.42</v>
      </c>
      <c r="E1298">
        <v>3498.67</v>
      </c>
      <c r="F1298">
        <v>30.162400000000002</v>
      </c>
      <c r="G1298">
        <v>1092.55</v>
      </c>
      <c r="H1298">
        <v>190.767</v>
      </c>
      <c r="I1298">
        <v>177.80799999999999</v>
      </c>
      <c r="J1298">
        <v>206.00700000000001</v>
      </c>
      <c r="K1298">
        <v>2026.25</v>
      </c>
      <c r="L1298">
        <v>1.23007E-3</v>
      </c>
      <c r="M1298">
        <v>0.99888399999999999</v>
      </c>
      <c r="N1298">
        <v>0</v>
      </c>
      <c r="O1298" t="s">
        <v>42</v>
      </c>
    </row>
    <row r="1299" spans="1:15" x14ac:dyDescent="0.25">
      <c r="A1299" t="s">
        <v>136</v>
      </c>
      <c r="B1299">
        <v>4056.79</v>
      </c>
      <c r="C1299">
        <v>3938.85</v>
      </c>
      <c r="D1299">
        <v>3938.4</v>
      </c>
      <c r="E1299">
        <v>3856.52</v>
      </c>
      <c r="F1299">
        <v>33.081899999999997</v>
      </c>
      <c r="G1299">
        <v>1227.01</v>
      </c>
      <c r="H1299">
        <v>206.999</v>
      </c>
      <c r="I1299">
        <v>193.102</v>
      </c>
      <c r="J1299">
        <v>264.38799999999998</v>
      </c>
      <c r="K1299">
        <v>2216.7600000000002</v>
      </c>
      <c r="L1299">
        <v>1.2300600000000001E-3</v>
      </c>
      <c r="M1299">
        <v>0.99874399999999997</v>
      </c>
      <c r="N1299">
        <v>0</v>
      </c>
      <c r="O1299" t="s">
        <v>42</v>
      </c>
    </row>
    <row r="1300" spans="1:15" x14ac:dyDescent="0.25">
      <c r="A1300" t="s">
        <v>136</v>
      </c>
      <c r="B1300">
        <v>3937.49</v>
      </c>
      <c r="C1300">
        <v>3819.35</v>
      </c>
      <c r="D1300">
        <v>3818.91</v>
      </c>
      <c r="E1300">
        <v>3738.71</v>
      </c>
      <c r="F1300">
        <v>32.278799999999997</v>
      </c>
      <c r="G1300">
        <v>1166.33</v>
      </c>
      <c r="H1300">
        <v>202.43199999999999</v>
      </c>
      <c r="I1300">
        <v>189.20699999999999</v>
      </c>
      <c r="J1300">
        <v>217.09700000000001</v>
      </c>
      <c r="K1300">
        <v>2168.39</v>
      </c>
      <c r="L1300">
        <v>1.2301600000000001E-3</v>
      </c>
      <c r="M1300">
        <v>0.99887599999999999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3726.19</v>
      </c>
      <c r="C1301">
        <v>3614.3</v>
      </c>
      <c r="D1301">
        <v>3613.89</v>
      </c>
      <c r="E1301">
        <v>3538.01</v>
      </c>
      <c r="F1301">
        <v>30.423300000000001</v>
      </c>
      <c r="G1301">
        <v>1112.3800000000001</v>
      </c>
      <c r="H1301">
        <v>203.76599999999999</v>
      </c>
      <c r="I1301">
        <v>179.25700000000001</v>
      </c>
      <c r="J1301">
        <v>207.83600000000001</v>
      </c>
      <c r="K1301">
        <v>2043.15</v>
      </c>
      <c r="L1301">
        <v>1.2300799999999999E-3</v>
      </c>
      <c r="M1301">
        <v>0.99920500000000001</v>
      </c>
      <c r="N1301">
        <v>0</v>
      </c>
      <c r="O1301" t="s">
        <v>42</v>
      </c>
    </row>
    <row r="1302" spans="1:15" x14ac:dyDescent="0.25">
      <c r="A1302" t="s">
        <v>136</v>
      </c>
      <c r="B1302">
        <v>4325.26</v>
      </c>
      <c r="C1302">
        <v>4204.62</v>
      </c>
      <c r="D1302">
        <v>4204.13</v>
      </c>
      <c r="E1302">
        <v>4116.07</v>
      </c>
      <c r="F1302">
        <v>35.4559</v>
      </c>
      <c r="G1302">
        <v>1299.79</v>
      </c>
      <c r="H1302">
        <v>221.386</v>
      </c>
      <c r="I1302">
        <v>206.941</v>
      </c>
      <c r="J1302">
        <v>269.565</v>
      </c>
      <c r="K1302">
        <v>2374.87</v>
      </c>
      <c r="L1302">
        <v>1.2300900000000001E-3</v>
      </c>
      <c r="M1302">
        <v>0.99909800000000004</v>
      </c>
      <c r="N1302">
        <v>0</v>
      </c>
      <c r="O1302" t="s">
        <v>42</v>
      </c>
    </row>
    <row r="1303" spans="1:15" x14ac:dyDescent="0.25">
      <c r="A1303" t="s">
        <v>136</v>
      </c>
      <c r="B1303">
        <v>3682.9</v>
      </c>
      <c r="C1303">
        <v>3571.07</v>
      </c>
      <c r="D1303">
        <v>3570.66</v>
      </c>
      <c r="E1303">
        <v>3495.98</v>
      </c>
      <c r="F1303">
        <v>30.168399999999998</v>
      </c>
      <c r="G1303">
        <v>1087.79</v>
      </c>
      <c r="H1303">
        <v>189.791</v>
      </c>
      <c r="I1303">
        <v>177.38</v>
      </c>
      <c r="J1303">
        <v>204.85400000000001</v>
      </c>
      <c r="K1303">
        <v>2029.58</v>
      </c>
      <c r="L1303">
        <v>1.2300600000000001E-3</v>
      </c>
      <c r="M1303">
        <v>0.99979600000000002</v>
      </c>
      <c r="N1303">
        <v>0</v>
      </c>
      <c r="O1303" t="s">
        <v>42</v>
      </c>
    </row>
    <row r="1304" spans="1:15" x14ac:dyDescent="0.25">
      <c r="A1304" t="s">
        <v>136</v>
      </c>
      <c r="B1304">
        <v>4173.8</v>
      </c>
      <c r="C1304">
        <v>4055.21</v>
      </c>
      <c r="D1304">
        <v>4054.74</v>
      </c>
      <c r="E1304">
        <v>3969.58</v>
      </c>
      <c r="F1304">
        <v>34.2014</v>
      </c>
      <c r="G1304">
        <v>1234.51</v>
      </c>
      <c r="H1304">
        <v>214.62100000000001</v>
      </c>
      <c r="I1304">
        <v>200.42500000000001</v>
      </c>
      <c r="J1304">
        <v>236.095</v>
      </c>
      <c r="K1304">
        <v>2307.23</v>
      </c>
      <c r="L1304">
        <v>1.2300799999999999E-3</v>
      </c>
      <c r="M1304">
        <v>0.99999099999999996</v>
      </c>
      <c r="N1304">
        <v>0</v>
      </c>
      <c r="O1304" t="s">
        <v>42</v>
      </c>
    </row>
    <row r="1305" spans="1:15" x14ac:dyDescent="0.25">
      <c r="A1305" t="s">
        <v>136</v>
      </c>
      <c r="B1305">
        <v>4276.0200000000004</v>
      </c>
      <c r="C1305">
        <v>4150.9399999999996</v>
      </c>
      <c r="D1305">
        <v>4150.46</v>
      </c>
      <c r="E1305">
        <v>4063.94</v>
      </c>
      <c r="F1305">
        <v>34.910800000000002</v>
      </c>
      <c r="G1305">
        <v>1287.5899999999999</v>
      </c>
      <c r="H1305">
        <v>218.61600000000001</v>
      </c>
      <c r="I1305">
        <v>203.46799999999999</v>
      </c>
      <c r="J1305">
        <v>273.56</v>
      </c>
      <c r="K1305">
        <v>2341.8000000000002</v>
      </c>
      <c r="L1305">
        <v>1.2300499999999999E-3</v>
      </c>
      <c r="M1305">
        <v>0.99989300000000003</v>
      </c>
      <c r="N1305">
        <v>0</v>
      </c>
      <c r="O1305" t="s">
        <v>42</v>
      </c>
    </row>
    <row r="1306" spans="1:15" x14ac:dyDescent="0.25">
      <c r="A1306" t="s">
        <v>136</v>
      </c>
      <c r="B1306">
        <v>3809.33</v>
      </c>
      <c r="C1306">
        <v>3695.81</v>
      </c>
      <c r="D1306">
        <v>3695.38</v>
      </c>
      <c r="E1306">
        <v>3618</v>
      </c>
      <c r="F1306">
        <v>31.094000000000001</v>
      </c>
      <c r="G1306">
        <v>1132.1500000000001</v>
      </c>
      <c r="H1306">
        <v>196.19800000000001</v>
      </c>
      <c r="I1306">
        <v>183.34</v>
      </c>
      <c r="J1306">
        <v>212.142</v>
      </c>
      <c r="K1306">
        <v>2094.7399999999998</v>
      </c>
      <c r="L1306">
        <v>1.2300499999999999E-3</v>
      </c>
      <c r="M1306">
        <v>0.99961999999999995</v>
      </c>
      <c r="N1306">
        <v>0</v>
      </c>
      <c r="O1306" t="s">
        <v>42</v>
      </c>
    </row>
    <row r="1307" spans="1:15" x14ac:dyDescent="0.25">
      <c r="A1307" t="s">
        <v>136</v>
      </c>
      <c r="B1307">
        <v>4245.8900000000003</v>
      </c>
      <c r="C1307">
        <v>4111.8100000000004</v>
      </c>
      <c r="D1307">
        <v>4111.34</v>
      </c>
      <c r="E1307">
        <v>4024.92</v>
      </c>
      <c r="F1307">
        <v>34.7988</v>
      </c>
      <c r="G1307">
        <v>1245.27</v>
      </c>
      <c r="H1307">
        <v>217.86600000000001</v>
      </c>
      <c r="I1307">
        <v>203.56899999999999</v>
      </c>
      <c r="J1307">
        <v>232.108</v>
      </c>
      <c r="K1307">
        <v>2345.48</v>
      </c>
      <c r="L1307">
        <v>1.2300499999999999E-3</v>
      </c>
      <c r="M1307">
        <v>0.99949699999999997</v>
      </c>
      <c r="N1307">
        <v>0</v>
      </c>
      <c r="O1307" t="s">
        <v>42</v>
      </c>
    </row>
    <row r="1308" spans="1:15" x14ac:dyDescent="0.25">
      <c r="A1308" t="s">
        <v>136</v>
      </c>
      <c r="B1308">
        <v>3745.54</v>
      </c>
      <c r="C1308">
        <v>3633.44</v>
      </c>
      <c r="D1308">
        <v>3633.02</v>
      </c>
      <c r="E1308">
        <v>3557.63</v>
      </c>
      <c r="F1308">
        <v>30.487100000000002</v>
      </c>
      <c r="G1308">
        <v>1133.98</v>
      </c>
      <c r="H1308">
        <v>191.41900000000001</v>
      </c>
      <c r="I1308">
        <v>178.68299999999999</v>
      </c>
      <c r="J1308">
        <v>243.88900000000001</v>
      </c>
      <c r="K1308">
        <v>2042.08</v>
      </c>
      <c r="L1308">
        <v>1.2300799999999999E-3</v>
      </c>
      <c r="M1308">
        <v>0.99960800000000005</v>
      </c>
      <c r="N1308">
        <v>0</v>
      </c>
      <c r="O1308" t="s">
        <v>42</v>
      </c>
    </row>
    <row r="1309" spans="1:15" x14ac:dyDescent="0.25">
      <c r="A1309" t="s">
        <v>136</v>
      </c>
      <c r="B1309">
        <v>4144.41</v>
      </c>
      <c r="C1309">
        <v>4026.73</v>
      </c>
      <c r="D1309">
        <v>4026.27</v>
      </c>
      <c r="E1309">
        <v>3941.62</v>
      </c>
      <c r="F1309">
        <v>34.0899</v>
      </c>
      <c r="G1309">
        <v>1227.9100000000001</v>
      </c>
      <c r="H1309">
        <v>213.42500000000001</v>
      </c>
      <c r="I1309">
        <v>199.386</v>
      </c>
      <c r="J1309">
        <v>234.94499999999999</v>
      </c>
      <c r="K1309">
        <v>2288.15</v>
      </c>
      <c r="L1309">
        <v>1.23007E-3</v>
      </c>
      <c r="M1309">
        <v>0.99973000000000001</v>
      </c>
      <c r="N1309">
        <v>0</v>
      </c>
      <c r="O1309" t="s">
        <v>42</v>
      </c>
    </row>
    <row r="1310" spans="1:15" x14ac:dyDescent="0.25">
      <c r="A1310" t="s">
        <v>136</v>
      </c>
      <c r="B1310">
        <v>4207.08</v>
      </c>
      <c r="C1310">
        <v>4081.97</v>
      </c>
      <c r="D1310">
        <v>4081.5</v>
      </c>
      <c r="E1310">
        <v>3995.66</v>
      </c>
      <c r="F1310">
        <v>34.540399999999998</v>
      </c>
      <c r="G1310">
        <v>1236.73</v>
      </c>
      <c r="H1310">
        <v>216.327</v>
      </c>
      <c r="I1310">
        <v>201.92</v>
      </c>
      <c r="J1310">
        <v>230.899</v>
      </c>
      <c r="K1310">
        <v>2328.0100000000002</v>
      </c>
      <c r="L1310">
        <v>1.2300499999999999E-3</v>
      </c>
      <c r="M1310">
        <v>0.99977300000000002</v>
      </c>
      <c r="N1310">
        <v>0</v>
      </c>
      <c r="O1310" t="s">
        <v>42</v>
      </c>
    </row>
    <row r="1311" spans="1:15" x14ac:dyDescent="0.25">
      <c r="A1311" t="s">
        <v>136</v>
      </c>
      <c r="B1311">
        <v>3799.54</v>
      </c>
      <c r="C1311">
        <v>3688.02</v>
      </c>
      <c r="D1311">
        <v>3687.59</v>
      </c>
      <c r="E1311">
        <v>3611.06</v>
      </c>
      <c r="F1311">
        <v>30.936499999999999</v>
      </c>
      <c r="G1311">
        <v>1152.43</v>
      </c>
      <c r="H1311">
        <v>194.13800000000001</v>
      </c>
      <c r="I1311">
        <v>181.107</v>
      </c>
      <c r="J1311">
        <v>250.01599999999999</v>
      </c>
      <c r="K1311">
        <v>2071.77</v>
      </c>
      <c r="L1311">
        <v>1.2300499999999999E-3</v>
      </c>
      <c r="M1311">
        <v>0.999529</v>
      </c>
      <c r="N1311">
        <v>0</v>
      </c>
      <c r="O1311" t="s">
        <v>42</v>
      </c>
    </row>
    <row r="1312" spans="1:15" x14ac:dyDescent="0.25">
      <c r="A1312" t="s">
        <v>136</v>
      </c>
      <c r="B1312">
        <v>3812.63</v>
      </c>
      <c r="C1312">
        <v>3696.04</v>
      </c>
      <c r="D1312">
        <v>3695.61</v>
      </c>
      <c r="E1312">
        <v>3618.19</v>
      </c>
      <c r="F1312">
        <v>31.182400000000001</v>
      </c>
      <c r="G1312">
        <v>1123.9000000000001</v>
      </c>
      <c r="H1312">
        <v>196.20400000000001</v>
      </c>
      <c r="I1312">
        <v>183.25700000000001</v>
      </c>
      <c r="J1312">
        <v>211.09399999999999</v>
      </c>
      <c r="K1312">
        <v>2097.46</v>
      </c>
      <c r="L1312">
        <v>1.2300499999999999E-3</v>
      </c>
      <c r="M1312">
        <v>0.99939</v>
      </c>
      <c r="N1312">
        <v>0</v>
      </c>
      <c r="O1312" t="s">
        <v>42</v>
      </c>
    </row>
    <row r="1313" spans="1:15" x14ac:dyDescent="0.25">
      <c r="A1313" t="s">
        <v>136</v>
      </c>
      <c r="B1313">
        <v>3682.47</v>
      </c>
      <c r="C1313">
        <v>3569.03</v>
      </c>
      <c r="D1313">
        <v>3568.61</v>
      </c>
      <c r="E1313">
        <v>3493.93</v>
      </c>
      <c r="F1313">
        <v>30.084499999999998</v>
      </c>
      <c r="G1313">
        <v>1098.42</v>
      </c>
      <c r="H1313">
        <v>189.399</v>
      </c>
      <c r="I1313">
        <v>177.023</v>
      </c>
      <c r="J1313">
        <v>205.11799999999999</v>
      </c>
      <c r="K1313">
        <v>2017.58</v>
      </c>
      <c r="L1313">
        <v>1.2300499999999999E-3</v>
      </c>
      <c r="M1313">
        <v>0.99995699999999998</v>
      </c>
      <c r="N1313">
        <v>0</v>
      </c>
      <c r="O1313" t="s">
        <v>42</v>
      </c>
    </row>
    <row r="1314" spans="1:15" x14ac:dyDescent="0.25">
      <c r="A1314" t="s">
        <v>136</v>
      </c>
      <c r="B1314">
        <v>3787.42</v>
      </c>
      <c r="C1314">
        <v>3672</v>
      </c>
      <c r="D1314">
        <v>3671.57</v>
      </c>
      <c r="E1314">
        <v>3595.28</v>
      </c>
      <c r="F1314">
        <v>30.712900000000001</v>
      </c>
      <c r="G1314">
        <v>1145.76</v>
      </c>
      <c r="H1314">
        <v>193.19399999999999</v>
      </c>
      <c r="I1314">
        <v>180.47</v>
      </c>
      <c r="J1314">
        <v>246.61199999999999</v>
      </c>
      <c r="K1314">
        <v>2063.96</v>
      </c>
      <c r="L1314">
        <v>1.2300499999999999E-3</v>
      </c>
      <c r="M1314">
        <v>0.99989099999999997</v>
      </c>
      <c r="N1314">
        <v>0</v>
      </c>
      <c r="O1314" t="s">
        <v>42</v>
      </c>
    </row>
    <row r="1315" spans="1:15" x14ac:dyDescent="0.25">
      <c r="A1315" t="s">
        <v>136</v>
      </c>
      <c r="B1315">
        <v>3652.23</v>
      </c>
      <c r="C1315">
        <v>3536.02</v>
      </c>
      <c r="D1315">
        <v>3535.61</v>
      </c>
      <c r="E1315">
        <v>3461.57</v>
      </c>
      <c r="F1315">
        <v>29.748999999999999</v>
      </c>
      <c r="G1315">
        <v>1077.3499999999999</v>
      </c>
      <c r="H1315">
        <v>187.79599999999999</v>
      </c>
      <c r="I1315">
        <v>175.506</v>
      </c>
      <c r="J1315">
        <v>203.255</v>
      </c>
      <c r="K1315">
        <v>2003.64</v>
      </c>
      <c r="L1315">
        <v>1.2300600000000001E-3</v>
      </c>
      <c r="M1315">
        <v>0.99834299999999998</v>
      </c>
      <c r="N1315">
        <v>0</v>
      </c>
      <c r="O1315" t="s">
        <v>42</v>
      </c>
    </row>
    <row r="1316" spans="1:15" x14ac:dyDescent="0.25">
      <c r="A1316" t="s">
        <v>136</v>
      </c>
      <c r="B1316">
        <v>3722.9</v>
      </c>
      <c r="C1316">
        <v>3611.34</v>
      </c>
      <c r="D1316">
        <v>3610.92</v>
      </c>
      <c r="E1316">
        <v>3535.33</v>
      </c>
      <c r="F1316">
        <v>30.379100000000001</v>
      </c>
      <c r="G1316">
        <v>1099.77</v>
      </c>
      <c r="H1316">
        <v>191.72300000000001</v>
      </c>
      <c r="I1316">
        <v>179.10400000000001</v>
      </c>
      <c r="J1316">
        <v>207.61</v>
      </c>
      <c r="K1316">
        <v>2053.23</v>
      </c>
      <c r="L1316">
        <v>1.2300499999999999E-3</v>
      </c>
      <c r="M1316">
        <v>0.99942399999999998</v>
      </c>
      <c r="N1316">
        <v>0</v>
      </c>
      <c r="O1316" t="s">
        <v>42</v>
      </c>
    </row>
    <row r="1317" spans="1:15" x14ac:dyDescent="0.25">
      <c r="A1317" t="s">
        <v>136</v>
      </c>
      <c r="B1317">
        <v>3677.2</v>
      </c>
      <c r="C1317">
        <v>3566.06</v>
      </c>
      <c r="D1317">
        <v>3565.64</v>
      </c>
      <c r="E1317">
        <v>3491.55</v>
      </c>
      <c r="F1317">
        <v>29.895099999999999</v>
      </c>
      <c r="G1317">
        <v>1114.72</v>
      </c>
      <c r="H1317">
        <v>187.67099999999999</v>
      </c>
      <c r="I1317">
        <v>175.33699999999999</v>
      </c>
      <c r="J1317">
        <v>241.43299999999999</v>
      </c>
      <c r="K1317">
        <v>2002.53</v>
      </c>
      <c r="L1317">
        <v>1.2300600000000001E-3</v>
      </c>
      <c r="M1317">
        <v>0.99997899999999995</v>
      </c>
      <c r="N1317">
        <v>4</v>
      </c>
      <c r="O1317" t="s">
        <v>42</v>
      </c>
    </row>
    <row r="1318" spans="1:15" x14ac:dyDescent="0.25">
      <c r="A1318" t="s">
        <v>136</v>
      </c>
      <c r="B1318">
        <v>3627.15</v>
      </c>
      <c r="C1318">
        <v>3515.78</v>
      </c>
      <c r="D1318">
        <v>3515.37</v>
      </c>
      <c r="E1318">
        <v>3441.99</v>
      </c>
      <c r="F1318">
        <v>29.623200000000001</v>
      </c>
      <c r="G1318">
        <v>1078.3900000000001</v>
      </c>
      <c r="H1318">
        <v>186.596</v>
      </c>
      <c r="I1318">
        <v>181.17500000000001</v>
      </c>
      <c r="J1318">
        <v>202.81299999999999</v>
      </c>
      <c r="K1318">
        <v>1991</v>
      </c>
      <c r="L1318">
        <v>1.2300499999999999E-3</v>
      </c>
      <c r="M1318">
        <v>0.99951500000000004</v>
      </c>
      <c r="N1318">
        <v>0</v>
      </c>
      <c r="O1318" t="s">
        <v>42</v>
      </c>
    </row>
    <row r="1319" spans="1:15" x14ac:dyDescent="0.25">
      <c r="A1319" t="s">
        <v>136</v>
      </c>
      <c r="B1319">
        <v>3714.9</v>
      </c>
      <c r="C1319">
        <v>3603.51</v>
      </c>
      <c r="D1319">
        <v>3603.1</v>
      </c>
      <c r="E1319">
        <v>3527.56</v>
      </c>
      <c r="F1319">
        <v>30.409800000000001</v>
      </c>
      <c r="G1319">
        <v>1097.33</v>
      </c>
      <c r="H1319">
        <v>191.39</v>
      </c>
      <c r="I1319">
        <v>178.62100000000001</v>
      </c>
      <c r="J1319">
        <v>207.268</v>
      </c>
      <c r="K1319">
        <v>2048.56</v>
      </c>
      <c r="L1319">
        <v>1.2300499999999999E-3</v>
      </c>
      <c r="M1319">
        <v>0.99982000000000004</v>
      </c>
      <c r="N1319">
        <v>0</v>
      </c>
      <c r="O1319" t="s">
        <v>42</v>
      </c>
    </row>
    <row r="1320" spans="1:15" x14ac:dyDescent="0.25">
      <c r="A1320" t="s">
        <v>136</v>
      </c>
      <c r="B1320">
        <v>3916.14</v>
      </c>
      <c r="C1320">
        <v>3796.63</v>
      </c>
      <c r="D1320">
        <v>3796.19</v>
      </c>
      <c r="E1320">
        <v>3717.14</v>
      </c>
      <c r="F1320">
        <v>31.835899999999999</v>
      </c>
      <c r="G1320">
        <v>1184.8800000000001</v>
      </c>
      <c r="H1320">
        <v>199.76499999999999</v>
      </c>
      <c r="I1320">
        <v>186.40199999999999</v>
      </c>
      <c r="J1320">
        <v>254.512</v>
      </c>
      <c r="K1320">
        <v>2134.0300000000002</v>
      </c>
      <c r="L1320">
        <v>1.2300799999999999E-3</v>
      </c>
      <c r="M1320">
        <v>0.99936800000000003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3797.83</v>
      </c>
      <c r="C1321">
        <v>3680.69</v>
      </c>
      <c r="D1321">
        <v>3680.26</v>
      </c>
      <c r="E1321">
        <v>3603.06</v>
      </c>
      <c r="F1321">
        <v>31.0459</v>
      </c>
      <c r="G1321">
        <v>1126.19</v>
      </c>
      <c r="H1321">
        <v>195.44800000000001</v>
      </c>
      <c r="I1321">
        <v>182.577</v>
      </c>
      <c r="J1321">
        <v>210.46299999999999</v>
      </c>
      <c r="K1321">
        <v>2087.09</v>
      </c>
      <c r="L1321">
        <v>1.2300600000000001E-3</v>
      </c>
      <c r="M1321">
        <v>0.99979899999999999</v>
      </c>
      <c r="N1321">
        <v>0</v>
      </c>
      <c r="O1321" t="s">
        <v>42</v>
      </c>
    </row>
    <row r="1322" spans="1:15" x14ac:dyDescent="0.25">
      <c r="A1322" t="s">
        <v>136</v>
      </c>
      <c r="B1322">
        <v>3693.67</v>
      </c>
      <c r="C1322">
        <v>3575.72</v>
      </c>
      <c r="D1322">
        <v>3575.31</v>
      </c>
      <c r="E1322">
        <v>3500.54</v>
      </c>
      <c r="F1322">
        <v>30.101199999999999</v>
      </c>
      <c r="G1322">
        <v>1089.02</v>
      </c>
      <c r="H1322">
        <v>189.75299999999999</v>
      </c>
      <c r="I1322">
        <v>177.32</v>
      </c>
      <c r="J1322">
        <v>206.018</v>
      </c>
      <c r="K1322">
        <v>2032.78</v>
      </c>
      <c r="L1322">
        <v>1.2300499999999999E-3</v>
      </c>
      <c r="M1322">
        <v>0.99967300000000003</v>
      </c>
      <c r="N1322">
        <v>0</v>
      </c>
      <c r="O1322" t="s">
        <v>42</v>
      </c>
    </row>
    <row r="1323" spans="1:15" x14ac:dyDescent="0.25">
      <c r="A1323" t="s">
        <v>136</v>
      </c>
      <c r="B1323">
        <v>3662.15</v>
      </c>
      <c r="C1323">
        <v>3550.9</v>
      </c>
      <c r="D1323">
        <v>3550.49</v>
      </c>
      <c r="E1323">
        <v>3476.68</v>
      </c>
      <c r="F1323">
        <v>29.822600000000001</v>
      </c>
      <c r="G1323">
        <v>1109.47</v>
      </c>
      <c r="H1323">
        <v>186.899</v>
      </c>
      <c r="I1323">
        <v>174.57</v>
      </c>
      <c r="J1323">
        <v>239.768</v>
      </c>
      <c r="K1323">
        <v>1994.23</v>
      </c>
      <c r="L1323">
        <v>1.2300499999999999E-3</v>
      </c>
      <c r="M1323">
        <v>0.99978299999999998</v>
      </c>
      <c r="N1323">
        <v>0</v>
      </c>
      <c r="O1323" t="s">
        <v>42</v>
      </c>
    </row>
    <row r="1324" spans="1:15" x14ac:dyDescent="0.25">
      <c r="A1324" t="s">
        <v>136</v>
      </c>
      <c r="B1324">
        <v>3713.84</v>
      </c>
      <c r="C1324">
        <v>3602.34</v>
      </c>
      <c r="D1324">
        <v>3601.92</v>
      </c>
      <c r="E1324">
        <v>3526.42</v>
      </c>
      <c r="F1324">
        <v>30.302199999999999</v>
      </c>
      <c r="G1324">
        <v>1097.03</v>
      </c>
      <c r="H1324">
        <v>191.458</v>
      </c>
      <c r="I1324">
        <v>178.56800000000001</v>
      </c>
      <c r="J1324">
        <v>206.74</v>
      </c>
      <c r="K1324">
        <v>2047.74</v>
      </c>
      <c r="L1324">
        <v>1.23007E-3</v>
      </c>
      <c r="M1324">
        <v>0.99995500000000004</v>
      </c>
      <c r="N1324">
        <v>0</v>
      </c>
      <c r="O1324" t="s">
        <v>42</v>
      </c>
    </row>
    <row r="1325" spans="1:15" x14ac:dyDescent="0.25">
      <c r="A1325" t="s">
        <v>136</v>
      </c>
      <c r="B1325">
        <v>4287.67</v>
      </c>
      <c r="C1325">
        <v>4174.5600000000004</v>
      </c>
      <c r="D1325">
        <v>4174.08</v>
      </c>
      <c r="E1325">
        <v>4086.32</v>
      </c>
      <c r="F1325">
        <v>35.387300000000003</v>
      </c>
      <c r="G1325">
        <v>1274.8699999999999</v>
      </c>
      <c r="H1325">
        <v>232.584</v>
      </c>
      <c r="I1325">
        <v>206.40100000000001</v>
      </c>
      <c r="J1325">
        <v>235.29599999999999</v>
      </c>
      <c r="K1325">
        <v>2370.9699999999998</v>
      </c>
      <c r="L1325">
        <v>1.2300600000000001E-3</v>
      </c>
      <c r="M1325">
        <v>0.999865</v>
      </c>
      <c r="N1325">
        <v>0</v>
      </c>
      <c r="O1325" t="s">
        <v>42</v>
      </c>
    </row>
    <row r="1326" spans="1:15" x14ac:dyDescent="0.25">
      <c r="A1326" t="s">
        <v>136</v>
      </c>
      <c r="B1326">
        <v>4149.7</v>
      </c>
      <c r="C1326">
        <v>4023.91</v>
      </c>
      <c r="D1326">
        <v>4023.45</v>
      </c>
      <c r="E1326">
        <v>3939.92</v>
      </c>
      <c r="F1326">
        <v>33.729700000000001</v>
      </c>
      <c r="G1326">
        <v>1258.42</v>
      </c>
      <c r="H1326">
        <v>210.91200000000001</v>
      </c>
      <c r="I1326">
        <v>197.02199999999999</v>
      </c>
      <c r="J1326">
        <v>271.66199999999998</v>
      </c>
      <c r="K1326">
        <v>2260.7800000000002</v>
      </c>
      <c r="L1326">
        <v>1.2301300000000001E-3</v>
      </c>
      <c r="M1326">
        <v>0.99985800000000002</v>
      </c>
      <c r="N1326">
        <v>0</v>
      </c>
      <c r="O1326" t="s">
        <v>42</v>
      </c>
    </row>
    <row r="1327" spans="1:15" x14ac:dyDescent="0.25">
      <c r="A1327" t="s">
        <v>136</v>
      </c>
      <c r="B1327">
        <v>3896.05</v>
      </c>
      <c r="C1327">
        <v>3778.19</v>
      </c>
      <c r="D1327">
        <v>3777.76</v>
      </c>
      <c r="E1327">
        <v>3698.79</v>
      </c>
      <c r="F1327">
        <v>31.763500000000001</v>
      </c>
      <c r="G1327">
        <v>1147.44</v>
      </c>
      <c r="H1327">
        <v>200.87799999999999</v>
      </c>
      <c r="I1327">
        <v>186.87299999999999</v>
      </c>
      <c r="J1327">
        <v>215.74299999999999</v>
      </c>
      <c r="K1327">
        <v>2152.1799999999998</v>
      </c>
      <c r="L1327">
        <v>1.2300499999999999E-3</v>
      </c>
      <c r="M1327">
        <v>0.99923499999999998</v>
      </c>
      <c r="N1327">
        <v>0</v>
      </c>
      <c r="O1327" t="s">
        <v>42</v>
      </c>
    </row>
    <row r="1328" spans="1:15" x14ac:dyDescent="0.25">
      <c r="A1328" t="s">
        <v>136</v>
      </c>
      <c r="B1328">
        <v>3858.35</v>
      </c>
      <c r="C1328">
        <v>3740.81</v>
      </c>
      <c r="D1328">
        <v>3740.37</v>
      </c>
      <c r="E1328">
        <v>3662</v>
      </c>
      <c r="F1328">
        <v>31.6142</v>
      </c>
      <c r="G1328">
        <v>1149.94</v>
      </c>
      <c r="H1328">
        <v>198.20099999999999</v>
      </c>
      <c r="I1328">
        <v>185.11</v>
      </c>
      <c r="J1328">
        <v>227.88399999999999</v>
      </c>
      <c r="K1328">
        <v>2114.63</v>
      </c>
      <c r="L1328">
        <v>1.23007E-3</v>
      </c>
      <c r="M1328">
        <v>0.99993200000000004</v>
      </c>
      <c r="N1328">
        <v>0</v>
      </c>
      <c r="O1328" t="s">
        <v>42</v>
      </c>
    </row>
    <row r="1329" spans="1:25" x14ac:dyDescent="0.25">
      <c r="A1329" t="s">
        <v>136</v>
      </c>
      <c r="B1329">
        <v>3688.06</v>
      </c>
      <c r="C1329">
        <v>3576.63</v>
      </c>
      <c r="D1329">
        <v>3576.21</v>
      </c>
      <c r="E1329">
        <v>3501.13</v>
      </c>
      <c r="F1329">
        <v>30.2773</v>
      </c>
      <c r="G1329">
        <v>1100.6199999999999</v>
      </c>
      <c r="H1329">
        <v>195.476</v>
      </c>
      <c r="I1329">
        <v>177.57400000000001</v>
      </c>
      <c r="J1329">
        <v>211.02</v>
      </c>
      <c r="K1329">
        <v>2021.32</v>
      </c>
      <c r="L1329">
        <v>1.2301199999999999E-3</v>
      </c>
      <c r="M1329">
        <v>0.99909000000000003</v>
      </c>
      <c r="N1329">
        <v>0</v>
      </c>
      <c r="O1329" t="s">
        <v>42</v>
      </c>
    </row>
    <row r="1330" spans="1:25" x14ac:dyDescent="0.25">
      <c r="A1330" t="s">
        <v>136</v>
      </c>
      <c r="B1330">
        <v>3926.68</v>
      </c>
      <c r="C1330">
        <v>3814.54</v>
      </c>
      <c r="D1330">
        <v>3814.1</v>
      </c>
      <c r="E1330">
        <v>3734.2</v>
      </c>
      <c r="F1330">
        <v>32.176200000000001</v>
      </c>
      <c r="G1330">
        <v>1168.29</v>
      </c>
      <c r="H1330">
        <v>201.98400000000001</v>
      </c>
      <c r="I1330">
        <v>200.34</v>
      </c>
      <c r="J1330">
        <v>216.76</v>
      </c>
      <c r="K1330">
        <v>2162.75</v>
      </c>
      <c r="L1330">
        <v>1.2300900000000001E-3</v>
      </c>
      <c r="M1330">
        <v>0.99973100000000004</v>
      </c>
      <c r="N1330">
        <v>0</v>
      </c>
      <c r="O1330" t="s">
        <v>42</v>
      </c>
    </row>
    <row r="1331" spans="1:25" x14ac:dyDescent="0.25">
      <c r="A1331" t="s">
        <v>136</v>
      </c>
      <c r="B1331">
        <v>3907.65</v>
      </c>
      <c r="C1331">
        <v>3790.44</v>
      </c>
      <c r="D1331">
        <v>3790</v>
      </c>
      <c r="E1331">
        <v>3710.68</v>
      </c>
      <c r="F1331">
        <v>31.957999999999998</v>
      </c>
      <c r="G1331">
        <v>1170.5899999999999</v>
      </c>
      <c r="H1331">
        <v>200.34800000000001</v>
      </c>
      <c r="I1331">
        <v>187.22200000000001</v>
      </c>
      <c r="J1331">
        <v>238.53200000000001</v>
      </c>
      <c r="K1331">
        <v>2140.37</v>
      </c>
      <c r="L1331">
        <v>1.2300499999999999E-3</v>
      </c>
      <c r="M1331">
        <v>0.99946500000000005</v>
      </c>
      <c r="N1331">
        <v>0</v>
      </c>
      <c r="O1331" t="s">
        <v>42</v>
      </c>
    </row>
    <row r="1332" spans="1:25" x14ac:dyDescent="0.25">
      <c r="A1332" t="s">
        <v>136</v>
      </c>
      <c r="B1332">
        <v>3844.88</v>
      </c>
      <c r="C1332">
        <v>3731.31</v>
      </c>
      <c r="D1332">
        <v>3730.88</v>
      </c>
      <c r="E1332">
        <v>3652.74</v>
      </c>
      <c r="F1332">
        <v>31.549099999999999</v>
      </c>
      <c r="G1332">
        <v>1141.33</v>
      </c>
      <c r="H1332">
        <v>203.80099999999999</v>
      </c>
      <c r="I1332">
        <v>184.93</v>
      </c>
      <c r="J1332">
        <v>214.00700000000001</v>
      </c>
      <c r="K1332">
        <v>2116.14</v>
      </c>
      <c r="L1332">
        <v>1.2300600000000001E-3</v>
      </c>
      <c r="M1332">
        <v>0.99780400000000002</v>
      </c>
      <c r="N1332">
        <v>0</v>
      </c>
      <c r="O1332" t="s">
        <v>42</v>
      </c>
    </row>
    <row r="1333" spans="1:25" x14ac:dyDescent="0.25">
      <c r="A1333" t="s">
        <v>136</v>
      </c>
      <c r="B1333">
        <v>4238.8999999999996</v>
      </c>
      <c r="C1333">
        <v>4104.8100000000004</v>
      </c>
      <c r="D1333">
        <v>4104.34</v>
      </c>
      <c r="E1333">
        <v>4017.88</v>
      </c>
      <c r="F1333">
        <v>34.718299999999999</v>
      </c>
      <c r="G1333">
        <v>1241.8399999999999</v>
      </c>
      <c r="H1333">
        <v>217.77699999999999</v>
      </c>
      <c r="I1333">
        <v>202.78899999999999</v>
      </c>
      <c r="J1333">
        <v>231.36600000000001</v>
      </c>
      <c r="K1333">
        <v>2343.41</v>
      </c>
      <c r="L1333">
        <v>1.23007E-3</v>
      </c>
      <c r="M1333">
        <v>0.99932100000000001</v>
      </c>
      <c r="N1333">
        <v>0</v>
      </c>
      <c r="O1333" t="s">
        <v>42</v>
      </c>
    </row>
    <row r="1334" spans="1:25" x14ac:dyDescent="0.25">
      <c r="A1334" t="s">
        <v>136</v>
      </c>
      <c r="B1334">
        <v>3718.98</v>
      </c>
      <c r="C1334">
        <v>3607.56</v>
      </c>
      <c r="D1334">
        <v>3607.14</v>
      </c>
      <c r="E1334">
        <v>3531.91</v>
      </c>
      <c r="F1334">
        <v>30.411200000000001</v>
      </c>
      <c r="G1334">
        <v>1126.5</v>
      </c>
      <c r="H1334">
        <v>190.685</v>
      </c>
      <c r="I1334">
        <v>179.64699999999999</v>
      </c>
      <c r="J1334">
        <v>238.99700000000001</v>
      </c>
      <c r="K1334">
        <v>2025.62</v>
      </c>
      <c r="L1334">
        <v>1.2301199999999999E-3</v>
      </c>
      <c r="M1334">
        <v>0.99956100000000003</v>
      </c>
      <c r="N1334">
        <v>0</v>
      </c>
      <c r="O1334" t="s">
        <v>42</v>
      </c>
    </row>
    <row r="1335" spans="1:25" x14ac:dyDescent="0.25">
      <c r="A1335" t="s">
        <v>136</v>
      </c>
      <c r="B1335">
        <v>4262.3500000000004</v>
      </c>
      <c r="C1335">
        <v>4148.6899999999996</v>
      </c>
      <c r="D1335">
        <v>4148.21</v>
      </c>
      <c r="E1335">
        <v>4060.82</v>
      </c>
      <c r="F1335">
        <v>35.128700000000002</v>
      </c>
      <c r="G1335">
        <v>1261.96</v>
      </c>
      <c r="H1335">
        <v>219.85</v>
      </c>
      <c r="I1335">
        <v>205.571</v>
      </c>
      <c r="J1335">
        <v>233.791</v>
      </c>
      <c r="K1335">
        <v>2354.21</v>
      </c>
      <c r="L1335">
        <v>1.2300600000000001E-3</v>
      </c>
      <c r="M1335">
        <v>0.999857</v>
      </c>
      <c r="N1335">
        <v>0</v>
      </c>
      <c r="O1335" t="s">
        <v>42</v>
      </c>
    </row>
    <row r="1336" spans="1:25" x14ac:dyDescent="0.25">
      <c r="A1336" t="s">
        <v>136</v>
      </c>
      <c r="B1336">
        <v>4170.84</v>
      </c>
      <c r="C1336">
        <v>4045.61</v>
      </c>
      <c r="D1336">
        <v>4045.14</v>
      </c>
      <c r="E1336">
        <v>3960.21</v>
      </c>
      <c r="F1336">
        <v>34.133800000000001</v>
      </c>
      <c r="G1336">
        <v>1224.94</v>
      </c>
      <c r="H1336">
        <v>214.08699999999999</v>
      </c>
      <c r="I1336">
        <v>199.95099999999999</v>
      </c>
      <c r="J1336">
        <v>229.023</v>
      </c>
      <c r="K1336">
        <v>2308.36</v>
      </c>
      <c r="L1336">
        <v>1.2300600000000001E-3</v>
      </c>
      <c r="M1336">
        <v>0.99920399999999998</v>
      </c>
      <c r="N1336">
        <v>0</v>
      </c>
      <c r="O1336" t="s">
        <v>42</v>
      </c>
    </row>
    <row r="1337" spans="1:25" x14ac:dyDescent="0.25">
      <c r="A1337" t="s">
        <v>136</v>
      </c>
      <c r="B1337">
        <v>3889.9</v>
      </c>
      <c r="C1337">
        <v>3775.45</v>
      </c>
      <c r="D1337">
        <v>3775.01</v>
      </c>
      <c r="E1337">
        <v>3696.61</v>
      </c>
      <c r="F1337">
        <v>31.636500000000002</v>
      </c>
      <c r="G1337">
        <v>1178.0999999999999</v>
      </c>
      <c r="H1337">
        <v>198.87</v>
      </c>
      <c r="I1337">
        <v>185.559</v>
      </c>
      <c r="J1337">
        <v>253.62100000000001</v>
      </c>
      <c r="K1337">
        <v>2122.3000000000002</v>
      </c>
      <c r="L1337">
        <v>1.2300499999999999E-3</v>
      </c>
      <c r="M1337">
        <v>0.99963900000000006</v>
      </c>
      <c r="N1337">
        <v>0</v>
      </c>
      <c r="O1337" t="s">
        <v>42</v>
      </c>
    </row>
    <row r="1338" spans="1:25" x14ac:dyDescent="0.25">
      <c r="A1338" t="s">
        <v>136</v>
      </c>
      <c r="B1338">
        <v>3938.54</v>
      </c>
      <c r="C1338">
        <v>3813.38</v>
      </c>
      <c r="D1338">
        <v>3812.93</v>
      </c>
      <c r="E1338">
        <v>3732.97</v>
      </c>
      <c r="F1338">
        <v>32.2151</v>
      </c>
      <c r="G1338">
        <v>1158.17</v>
      </c>
      <c r="H1338">
        <v>202.38499999999999</v>
      </c>
      <c r="I1338">
        <v>188.917</v>
      </c>
      <c r="J1338">
        <v>217.005</v>
      </c>
      <c r="K1338">
        <v>2171.15</v>
      </c>
      <c r="L1338">
        <v>1.2300600000000001E-3</v>
      </c>
      <c r="M1338">
        <v>0.99972899999999998</v>
      </c>
      <c r="N1338">
        <v>0</v>
      </c>
      <c r="O1338" t="s">
        <v>42</v>
      </c>
    </row>
    <row r="1339" spans="1:25" x14ac:dyDescent="0.25">
      <c r="A1339" t="s">
        <v>136</v>
      </c>
      <c r="B1339">
        <v>3686.39</v>
      </c>
      <c r="C1339">
        <v>3574.83</v>
      </c>
      <c r="D1339">
        <v>3574.42</v>
      </c>
      <c r="E1339">
        <v>3499.45</v>
      </c>
      <c r="F1339">
        <v>30.0731</v>
      </c>
      <c r="G1339">
        <v>1100.82</v>
      </c>
      <c r="H1339">
        <v>189.905</v>
      </c>
      <c r="I1339">
        <v>177.476</v>
      </c>
      <c r="J1339">
        <v>205.322</v>
      </c>
      <c r="K1339">
        <v>2019.73</v>
      </c>
      <c r="L1339">
        <v>1.2300600000000001E-3</v>
      </c>
      <c r="M1339">
        <v>0.99968299999999999</v>
      </c>
      <c r="N1339">
        <v>0</v>
      </c>
      <c r="O1339" t="s">
        <v>42</v>
      </c>
    </row>
    <row r="1340" spans="1:25" x14ac:dyDescent="0.25">
      <c r="A1340" t="s">
        <v>136</v>
      </c>
      <c r="B1340">
        <v>4208.08</v>
      </c>
      <c r="C1340">
        <v>4092.81</v>
      </c>
      <c r="D1340">
        <v>4092.33</v>
      </c>
      <c r="E1340">
        <v>4006.37</v>
      </c>
      <c r="F1340">
        <v>34.578299999999999</v>
      </c>
      <c r="G1340">
        <v>1265.03</v>
      </c>
      <c r="H1340">
        <v>215.96600000000001</v>
      </c>
      <c r="I1340">
        <v>201.68199999999999</v>
      </c>
      <c r="J1340">
        <v>258.76900000000001</v>
      </c>
      <c r="K1340">
        <v>2310.81</v>
      </c>
      <c r="L1340">
        <v>1.2300499999999999E-3</v>
      </c>
      <c r="M1340">
        <v>0.99992800000000004</v>
      </c>
      <c r="N1340">
        <v>0</v>
      </c>
      <c r="O1340" t="s">
        <v>42</v>
      </c>
    </row>
    <row r="1341" spans="1:25" x14ac:dyDescent="0.25">
      <c r="A1341" t="s">
        <v>136</v>
      </c>
      <c r="B1341">
        <v>3958.27</v>
      </c>
      <c r="C1341">
        <v>3824.35</v>
      </c>
      <c r="D1341">
        <v>3823.9</v>
      </c>
      <c r="E1341">
        <v>3743.61</v>
      </c>
      <c r="F1341">
        <v>32.275199999999998</v>
      </c>
      <c r="G1341">
        <v>1168.17</v>
      </c>
      <c r="H1341">
        <v>202.88800000000001</v>
      </c>
      <c r="I1341">
        <v>194.90700000000001</v>
      </c>
      <c r="J1341">
        <v>218.608</v>
      </c>
      <c r="K1341">
        <v>2170.66</v>
      </c>
      <c r="L1341">
        <v>1.2300499999999999E-3</v>
      </c>
      <c r="M1341">
        <v>0.99985100000000005</v>
      </c>
      <c r="N1341">
        <v>0</v>
      </c>
      <c r="O1341" t="s">
        <v>42</v>
      </c>
    </row>
    <row r="1342" spans="1:25" x14ac:dyDescent="0.25">
      <c r="A1342" t="s">
        <v>136</v>
      </c>
      <c r="B1342">
        <v>3747.26</v>
      </c>
      <c r="C1342">
        <v>3635.27</v>
      </c>
      <c r="D1342">
        <v>3634.84</v>
      </c>
      <c r="E1342">
        <v>3558.75</v>
      </c>
      <c r="F1342">
        <v>42.396500000000003</v>
      </c>
      <c r="G1342">
        <v>1105.27</v>
      </c>
      <c r="H1342">
        <v>192.62200000000001</v>
      </c>
      <c r="I1342">
        <v>180.06700000000001</v>
      </c>
      <c r="J1342">
        <v>208.90899999999999</v>
      </c>
      <c r="K1342">
        <v>2057.15</v>
      </c>
      <c r="L1342">
        <v>1.23007E-3</v>
      </c>
      <c r="M1342">
        <v>0.99965700000000002</v>
      </c>
      <c r="N1342">
        <v>0</v>
      </c>
      <c r="O1342" t="s">
        <v>42</v>
      </c>
    </row>
    <row r="1343" spans="1:25" x14ac:dyDescent="0.25">
      <c r="A1343" t="s">
        <v>136</v>
      </c>
      <c r="B1343">
        <v>3942.31</v>
      </c>
      <c r="C1343">
        <v>3825.05</v>
      </c>
      <c r="D1343">
        <v>3824.61</v>
      </c>
      <c r="E1343">
        <v>3742.73</v>
      </c>
      <c r="F1343">
        <v>32.270000000000003</v>
      </c>
      <c r="G1343">
        <v>1187.26</v>
      </c>
      <c r="H1343">
        <v>201.75</v>
      </c>
      <c r="I1343">
        <v>188.423</v>
      </c>
      <c r="J1343">
        <v>248.49299999999999</v>
      </c>
      <c r="K1343">
        <v>2152.87</v>
      </c>
      <c r="L1343">
        <v>1.2300799999999999E-3</v>
      </c>
      <c r="M1343">
        <v>0.99748599999999998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3670.65</v>
      </c>
      <c r="C1344">
        <v>3558.75</v>
      </c>
      <c r="D1344">
        <v>3558.33</v>
      </c>
      <c r="E1344">
        <v>3484.01</v>
      </c>
      <c r="F1344">
        <v>30.122</v>
      </c>
      <c r="G1344">
        <v>1089.95</v>
      </c>
      <c r="H1344">
        <v>189.113</v>
      </c>
      <c r="I1344">
        <v>176.67599999999999</v>
      </c>
      <c r="J1344">
        <v>204.31</v>
      </c>
      <c r="K1344">
        <v>2016.52</v>
      </c>
      <c r="L1344">
        <v>1.2300600000000001E-3</v>
      </c>
      <c r="M1344">
        <v>0.99922699999999998</v>
      </c>
      <c r="N1344">
        <v>0</v>
      </c>
      <c r="O1344" t="s">
        <v>42</v>
      </c>
      <c r="R1344">
        <f>AVERAGE(B1295:B1344)</f>
        <v>3901.5803999999994</v>
      </c>
      <c r="S1344">
        <f>AVERAGE(C1295:C1344)</f>
        <v>3784.5215999999991</v>
      </c>
      <c r="U1344">
        <f>_xlfn.VAR.P(B1295:B1344)</f>
        <v>46555.660567840023</v>
      </c>
      <c r="V1344">
        <f>_xlfn.VAR.P(C1295:C1344)</f>
        <v>44755.684913439967</v>
      </c>
      <c r="X1344">
        <f>1.96*SQRT(U1344)/50</f>
        <v>8.4580902250428665</v>
      </c>
      <c r="Y1344">
        <f>1.96*SQRT(V1344)/50</f>
        <v>8.2929714617493033</v>
      </c>
    </row>
    <row r="1345" spans="1:14" x14ac:dyDescent="0.25">
      <c r="A1345" t="s">
        <v>137</v>
      </c>
      <c r="B1345">
        <v>195082.534143</v>
      </c>
      <c r="C1345" t="s">
        <v>36</v>
      </c>
    </row>
    <row r="1346" spans="1:14" x14ac:dyDescent="0.25">
      <c r="A1346" t="s">
        <v>138</v>
      </c>
      <c r="B1346">
        <v>2169.64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1.2300900000000001E-3</v>
      </c>
      <c r="L1346">
        <v>0.99970400000000004</v>
      </c>
      <c r="M1346">
        <v>0</v>
      </c>
      <c r="N1346" t="s">
        <v>42</v>
      </c>
    </row>
    <row r="1347" spans="1:14" x14ac:dyDescent="0.25">
      <c r="A1347" t="s">
        <v>138</v>
      </c>
      <c r="B1347">
        <v>2510.2800000000002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1.23007E-3</v>
      </c>
      <c r="L1347">
        <v>0.998004</v>
      </c>
      <c r="M1347">
        <v>0</v>
      </c>
      <c r="N1347" t="s">
        <v>42</v>
      </c>
    </row>
    <row r="1348" spans="1:14" x14ac:dyDescent="0.25">
      <c r="A1348" t="s">
        <v>138</v>
      </c>
      <c r="B1348">
        <v>2539.67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0.99932600000000005</v>
      </c>
      <c r="M1348">
        <v>0</v>
      </c>
      <c r="N1348" t="s">
        <v>42</v>
      </c>
    </row>
    <row r="1349" spans="1:14" x14ac:dyDescent="0.25">
      <c r="A1349" t="s">
        <v>138</v>
      </c>
      <c r="B1349">
        <v>2310.1999999999998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1.2300900000000001E-3</v>
      </c>
      <c r="L1349">
        <v>0.99961500000000003</v>
      </c>
      <c r="M1349">
        <v>0</v>
      </c>
      <c r="N1349" t="s">
        <v>42</v>
      </c>
    </row>
    <row r="1350" spans="1:14" x14ac:dyDescent="0.25">
      <c r="A1350" t="s">
        <v>138</v>
      </c>
      <c r="B1350">
        <v>2191.83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1.23007E-3</v>
      </c>
      <c r="L1350">
        <v>0.99973000000000001</v>
      </c>
      <c r="M1350">
        <v>0</v>
      </c>
      <c r="N1350" t="s">
        <v>42</v>
      </c>
    </row>
    <row r="1351" spans="1:14" x14ac:dyDescent="0.25">
      <c r="A1351" t="s">
        <v>138</v>
      </c>
      <c r="B1351">
        <v>2247.38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0.99872300000000003</v>
      </c>
      <c r="M1351">
        <v>0</v>
      </c>
      <c r="N1351" t="s">
        <v>42</v>
      </c>
    </row>
    <row r="1352" spans="1:14" x14ac:dyDescent="0.25">
      <c r="A1352" t="s">
        <v>138</v>
      </c>
      <c r="B1352">
        <v>2287.69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0.99963800000000003</v>
      </c>
      <c r="M1352">
        <v>0</v>
      </c>
      <c r="N1352" t="s">
        <v>42</v>
      </c>
    </row>
    <row r="1353" spans="1:14" x14ac:dyDescent="0.25">
      <c r="A1353" t="s">
        <v>138</v>
      </c>
      <c r="B1353">
        <v>2194.62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0.99855400000000005</v>
      </c>
      <c r="M1353">
        <v>0</v>
      </c>
      <c r="N1353" t="s">
        <v>42</v>
      </c>
    </row>
    <row r="1354" spans="1:14" x14ac:dyDescent="0.25">
      <c r="A1354" t="s">
        <v>138</v>
      </c>
      <c r="B1354">
        <v>2228.14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1.2300600000000001E-3</v>
      </c>
      <c r="L1354">
        <v>0.99858400000000003</v>
      </c>
      <c r="M1354">
        <v>0</v>
      </c>
      <c r="N1354" t="s">
        <v>42</v>
      </c>
    </row>
    <row r="1355" spans="1:14" x14ac:dyDescent="0.25">
      <c r="A1355" t="s">
        <v>138</v>
      </c>
      <c r="B1355">
        <v>2268.14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1.2300600000000001E-3</v>
      </c>
      <c r="L1355">
        <v>0.99897400000000003</v>
      </c>
      <c r="M1355">
        <v>0</v>
      </c>
      <c r="N1355" t="s">
        <v>42</v>
      </c>
    </row>
    <row r="1356" spans="1:14" x14ac:dyDescent="0.25">
      <c r="A1356" t="s">
        <v>138</v>
      </c>
      <c r="B1356">
        <v>2450.16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1.2300499999999999E-3</v>
      </c>
      <c r="L1356">
        <v>0.99862499999999998</v>
      </c>
      <c r="M1356">
        <v>0</v>
      </c>
      <c r="N1356" t="s">
        <v>42</v>
      </c>
    </row>
    <row r="1357" spans="1:14" x14ac:dyDescent="0.25">
      <c r="A1357" t="s">
        <v>138</v>
      </c>
      <c r="B1357">
        <v>2420.71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0.99928499999999998</v>
      </c>
      <c r="M1357">
        <v>0</v>
      </c>
      <c r="N1357" t="s">
        <v>42</v>
      </c>
    </row>
    <row r="1358" spans="1:14" x14ac:dyDescent="0.25">
      <c r="A1358" t="s">
        <v>138</v>
      </c>
      <c r="B1358">
        <v>2270.8000000000002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0.99982000000000004</v>
      </c>
      <c r="M1358">
        <v>0</v>
      </c>
      <c r="N1358" t="s">
        <v>42</v>
      </c>
    </row>
    <row r="1359" spans="1:14" x14ac:dyDescent="0.25">
      <c r="A1359" t="s">
        <v>138</v>
      </c>
      <c r="B1359">
        <v>2169.54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1.23011E-3</v>
      </c>
      <c r="L1359">
        <v>0.99895500000000004</v>
      </c>
      <c r="M1359">
        <v>0</v>
      </c>
      <c r="N1359" t="s">
        <v>42</v>
      </c>
    </row>
    <row r="1360" spans="1:14" x14ac:dyDescent="0.25">
      <c r="A1360" t="s">
        <v>138</v>
      </c>
      <c r="B1360">
        <v>2121.91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0.99967899999999998</v>
      </c>
      <c r="M1360">
        <v>0</v>
      </c>
      <c r="N1360" t="s">
        <v>42</v>
      </c>
    </row>
    <row r="1361" spans="1:14" x14ac:dyDescent="0.25">
      <c r="A1361" t="s">
        <v>138</v>
      </c>
      <c r="B1361">
        <v>2119.15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1.2300499999999999E-3</v>
      </c>
      <c r="L1361">
        <v>0.99984099999999998</v>
      </c>
      <c r="M1361">
        <v>0</v>
      </c>
      <c r="N1361" t="s">
        <v>42</v>
      </c>
    </row>
    <row r="1362" spans="1:14" x14ac:dyDescent="0.25">
      <c r="A1362" t="s">
        <v>138</v>
      </c>
      <c r="B1362">
        <v>2120.06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1.23007E-3</v>
      </c>
      <c r="L1362">
        <v>0.99849900000000003</v>
      </c>
      <c r="M1362">
        <v>0</v>
      </c>
      <c r="N1362" t="s">
        <v>42</v>
      </c>
    </row>
    <row r="1363" spans="1:14" x14ac:dyDescent="0.25">
      <c r="A1363" t="s">
        <v>138</v>
      </c>
      <c r="B1363">
        <v>2218.7399999999998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1.2300600000000001E-3</v>
      </c>
      <c r="L1363">
        <v>0.99968900000000005</v>
      </c>
      <c r="M1363">
        <v>4</v>
      </c>
      <c r="N1363" t="s">
        <v>42</v>
      </c>
    </row>
    <row r="1364" spans="1:14" x14ac:dyDescent="0.25">
      <c r="A1364" t="s">
        <v>138</v>
      </c>
      <c r="B1364">
        <v>2226.0300000000002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1.23007E-3</v>
      </c>
      <c r="L1364">
        <v>0.99992800000000004</v>
      </c>
      <c r="M1364">
        <v>0</v>
      </c>
      <c r="N1364" t="s">
        <v>42</v>
      </c>
    </row>
    <row r="1365" spans="1:14" x14ac:dyDescent="0.25">
      <c r="A1365" t="s">
        <v>138</v>
      </c>
      <c r="B1365">
        <v>2287.36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1.2300600000000001E-3</v>
      </c>
      <c r="L1365">
        <v>0.99900699999999998</v>
      </c>
      <c r="M1365">
        <v>0</v>
      </c>
      <c r="N1365" t="s">
        <v>42</v>
      </c>
    </row>
    <row r="1366" spans="1:14" x14ac:dyDescent="0.25">
      <c r="A1366" t="s">
        <v>138</v>
      </c>
      <c r="B1366">
        <v>2287.62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0.99934000000000001</v>
      </c>
      <c r="M1366">
        <v>0</v>
      </c>
      <c r="N1366" t="s">
        <v>42</v>
      </c>
    </row>
    <row r="1367" spans="1:14" x14ac:dyDescent="0.25">
      <c r="A1367" t="s">
        <v>138</v>
      </c>
      <c r="B1367">
        <v>2205.63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1.2300499999999999E-3</v>
      </c>
      <c r="L1367">
        <v>0.99977000000000005</v>
      </c>
      <c r="M1367">
        <v>0</v>
      </c>
      <c r="N1367" t="s">
        <v>42</v>
      </c>
    </row>
    <row r="1368" spans="1:14" x14ac:dyDescent="0.25">
      <c r="A1368" t="s">
        <v>138</v>
      </c>
      <c r="B1368">
        <v>2184.41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1.2300600000000001E-3</v>
      </c>
      <c r="L1368">
        <v>0.99992899999999996</v>
      </c>
      <c r="M1368">
        <v>0</v>
      </c>
      <c r="N1368" t="s">
        <v>42</v>
      </c>
    </row>
    <row r="1369" spans="1:14" x14ac:dyDescent="0.25">
      <c r="A1369" t="s">
        <v>138</v>
      </c>
      <c r="B1369">
        <v>2260.3000000000002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1.23007E-3</v>
      </c>
      <c r="L1369">
        <v>0.99941899999999995</v>
      </c>
      <c r="M1369">
        <v>0</v>
      </c>
      <c r="N1369" t="s">
        <v>42</v>
      </c>
    </row>
    <row r="1370" spans="1:14" x14ac:dyDescent="0.25">
      <c r="A1370" t="s">
        <v>138</v>
      </c>
      <c r="B1370">
        <v>2220.42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1.23007E-3</v>
      </c>
      <c r="L1370">
        <v>0.99995299999999998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2125.39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0.99943400000000004</v>
      </c>
      <c r="M1371">
        <v>0</v>
      </c>
      <c r="N1371" t="s">
        <v>42</v>
      </c>
    </row>
    <row r="1372" spans="1:14" x14ac:dyDescent="0.25">
      <c r="A1372" t="s">
        <v>138</v>
      </c>
      <c r="B1372">
        <v>2189.92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1.2300600000000001E-3</v>
      </c>
      <c r="L1372">
        <v>0.99970899999999996</v>
      </c>
      <c r="M1372">
        <v>0</v>
      </c>
      <c r="N1372" t="s">
        <v>42</v>
      </c>
    </row>
    <row r="1373" spans="1:14" x14ac:dyDescent="0.25">
      <c r="A1373" t="s">
        <v>138</v>
      </c>
      <c r="B1373">
        <v>2145.04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1.2300600000000001E-3</v>
      </c>
      <c r="L1373">
        <v>0.99939299999999998</v>
      </c>
      <c r="M1373">
        <v>0</v>
      </c>
      <c r="N1373" t="s">
        <v>42</v>
      </c>
    </row>
    <row r="1374" spans="1:14" x14ac:dyDescent="0.25">
      <c r="A1374" t="s">
        <v>138</v>
      </c>
      <c r="B1374">
        <v>2134.12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0.99836199999999997</v>
      </c>
      <c r="M1374">
        <v>0</v>
      </c>
      <c r="N1374" t="s">
        <v>42</v>
      </c>
    </row>
    <row r="1375" spans="1:14" x14ac:dyDescent="0.25">
      <c r="A1375" t="s">
        <v>138</v>
      </c>
      <c r="B1375">
        <v>2119.21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1.2300900000000001E-3</v>
      </c>
      <c r="L1375">
        <v>0.99799599999999999</v>
      </c>
      <c r="M1375">
        <v>0</v>
      </c>
      <c r="N1375" t="s">
        <v>42</v>
      </c>
    </row>
    <row r="1376" spans="1:14" x14ac:dyDescent="0.25">
      <c r="A1376" t="s">
        <v>138</v>
      </c>
      <c r="B1376">
        <v>2135.52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1.2300600000000001E-3</v>
      </c>
      <c r="L1376">
        <v>0.99879200000000001</v>
      </c>
      <c r="M1376">
        <v>0</v>
      </c>
      <c r="N1376" t="s">
        <v>42</v>
      </c>
    </row>
    <row r="1377" spans="1:14" x14ac:dyDescent="0.25">
      <c r="A1377" t="s">
        <v>138</v>
      </c>
      <c r="B1377">
        <v>2177.54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0.99988699999999997</v>
      </c>
      <c r="M1377">
        <v>222</v>
      </c>
      <c r="N1377" t="s">
        <v>42</v>
      </c>
    </row>
    <row r="1378" spans="1:14" x14ac:dyDescent="0.25">
      <c r="A1378" t="s">
        <v>138</v>
      </c>
      <c r="B1378">
        <v>2361.6799999999998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1.2300499999999999E-3</v>
      </c>
      <c r="L1378">
        <v>0.99872700000000003</v>
      </c>
      <c r="M1378">
        <v>0</v>
      </c>
      <c r="N1378" t="s">
        <v>42</v>
      </c>
    </row>
    <row r="1379" spans="1:14" x14ac:dyDescent="0.25">
      <c r="A1379" t="s">
        <v>138</v>
      </c>
      <c r="B1379">
        <v>2303.56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1.2300600000000001E-3</v>
      </c>
      <c r="L1379">
        <v>0.99977099999999997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2122.89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0.999641</v>
      </c>
      <c r="M1380">
        <v>0</v>
      </c>
      <c r="N1380" t="s">
        <v>42</v>
      </c>
    </row>
    <row r="1381" spans="1:14" x14ac:dyDescent="0.25">
      <c r="A1381" t="s">
        <v>138</v>
      </c>
      <c r="B1381">
        <v>2167.52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1.2300499999999999E-3</v>
      </c>
      <c r="L1381">
        <v>0.99874499999999999</v>
      </c>
      <c r="M1381">
        <v>0</v>
      </c>
      <c r="N1381" t="s">
        <v>42</v>
      </c>
    </row>
    <row r="1382" spans="1:14" x14ac:dyDescent="0.25">
      <c r="A1382" t="s">
        <v>138</v>
      </c>
      <c r="B1382">
        <v>2300.16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0.99835399999999996</v>
      </c>
      <c r="M1382">
        <v>0</v>
      </c>
      <c r="N1382" t="s">
        <v>42</v>
      </c>
    </row>
    <row r="1383" spans="1:14" x14ac:dyDescent="0.25">
      <c r="A1383" t="s">
        <v>138</v>
      </c>
      <c r="B1383">
        <v>2649.55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0.99983900000000003</v>
      </c>
      <c r="M1383">
        <v>0</v>
      </c>
      <c r="N1383" t="s">
        <v>42</v>
      </c>
    </row>
    <row r="1384" spans="1:14" x14ac:dyDescent="0.25">
      <c r="A1384" t="s">
        <v>138</v>
      </c>
      <c r="B1384">
        <v>2135.15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1.23007E-3</v>
      </c>
      <c r="L1384">
        <v>0.999919</v>
      </c>
      <c r="M1384">
        <v>0</v>
      </c>
      <c r="N1384" t="s">
        <v>42</v>
      </c>
    </row>
    <row r="1385" spans="1:14" x14ac:dyDescent="0.25">
      <c r="A1385" t="s">
        <v>138</v>
      </c>
      <c r="B1385">
        <v>2150.2800000000002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1.2300600000000001E-3</v>
      </c>
      <c r="L1385">
        <v>0.99998100000000001</v>
      </c>
      <c r="M1385">
        <v>0</v>
      </c>
      <c r="N1385" t="s">
        <v>42</v>
      </c>
    </row>
    <row r="1386" spans="1:14" x14ac:dyDescent="0.25">
      <c r="A1386" t="s">
        <v>138</v>
      </c>
      <c r="B1386">
        <v>2169.5700000000002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1.2300600000000001E-3</v>
      </c>
      <c r="L1386">
        <v>0.99996399999999996</v>
      </c>
      <c r="M1386">
        <v>0</v>
      </c>
      <c r="N1386" t="s">
        <v>42</v>
      </c>
    </row>
    <row r="1387" spans="1:14" x14ac:dyDescent="0.25">
      <c r="A1387" t="s">
        <v>138</v>
      </c>
      <c r="B1387">
        <v>2238.66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0.99998900000000002</v>
      </c>
      <c r="M1387">
        <v>0</v>
      </c>
      <c r="N1387" t="s">
        <v>42</v>
      </c>
    </row>
    <row r="1388" spans="1:14" x14ac:dyDescent="0.25">
      <c r="A1388" t="s">
        <v>138</v>
      </c>
      <c r="B1388">
        <v>2231.59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0.99884799999999996</v>
      </c>
      <c r="M1388">
        <v>0</v>
      </c>
      <c r="N1388" t="s">
        <v>42</v>
      </c>
    </row>
    <row r="1389" spans="1:14" x14ac:dyDescent="0.25">
      <c r="A1389" t="s">
        <v>138</v>
      </c>
      <c r="B1389">
        <v>2113.36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0.99936199999999997</v>
      </c>
      <c r="M1389">
        <v>0</v>
      </c>
      <c r="N1389" t="s">
        <v>42</v>
      </c>
    </row>
    <row r="1390" spans="1:14" x14ac:dyDescent="0.25">
      <c r="A1390" t="s">
        <v>138</v>
      </c>
      <c r="B1390">
        <v>2238.48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0.99984300000000004</v>
      </c>
      <c r="M1390">
        <v>0</v>
      </c>
      <c r="N1390" t="s">
        <v>42</v>
      </c>
    </row>
    <row r="1391" spans="1:14" x14ac:dyDescent="0.25">
      <c r="A1391" t="s">
        <v>138</v>
      </c>
      <c r="B1391">
        <v>2282.33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1.2300600000000001E-3</v>
      </c>
      <c r="L1391">
        <v>0.99995900000000004</v>
      </c>
      <c r="M1391">
        <v>0</v>
      </c>
      <c r="N1391" t="s">
        <v>42</v>
      </c>
    </row>
    <row r="1392" spans="1:14" x14ac:dyDescent="0.25">
      <c r="A1392" t="s">
        <v>138</v>
      </c>
      <c r="B1392">
        <v>2400.8200000000002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0.99981799999999998</v>
      </c>
      <c r="M1392">
        <v>6</v>
      </c>
      <c r="N1392" t="s">
        <v>42</v>
      </c>
    </row>
    <row r="1393" spans="1:25" x14ac:dyDescent="0.25">
      <c r="A1393" t="s">
        <v>138</v>
      </c>
      <c r="B1393">
        <v>2294.36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1.2300600000000001E-3</v>
      </c>
      <c r="L1393">
        <v>0.99897800000000003</v>
      </c>
      <c r="M1393">
        <v>0</v>
      </c>
      <c r="N1393" t="s">
        <v>42</v>
      </c>
    </row>
    <row r="1394" spans="1:25" x14ac:dyDescent="0.25">
      <c r="A1394" t="s">
        <v>138</v>
      </c>
      <c r="B1394">
        <v>2211.09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0.99980899999999995</v>
      </c>
      <c r="M1394">
        <v>0</v>
      </c>
      <c r="N1394" t="s">
        <v>42</v>
      </c>
    </row>
    <row r="1395" spans="1:25" x14ac:dyDescent="0.25">
      <c r="A1395" t="s">
        <v>138</v>
      </c>
      <c r="B1395">
        <v>2174.09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1.23007E-3</v>
      </c>
      <c r="L1395">
        <v>0.99949600000000005</v>
      </c>
      <c r="M1395">
        <v>0</v>
      </c>
      <c r="N1395" t="s">
        <v>42</v>
      </c>
    </row>
    <row r="1396" spans="1:25" x14ac:dyDescent="0.25">
      <c r="A1396" t="s">
        <v>138</v>
      </c>
      <c r="B1396">
        <v>2230.7199999999998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1.23007E-3</v>
      </c>
      <c r="L1396">
        <v>0.99907599999999996</v>
      </c>
      <c r="M1396">
        <v>0</v>
      </c>
      <c r="N1396" t="s">
        <v>42</v>
      </c>
    </row>
    <row r="1397" spans="1:25" x14ac:dyDescent="0.25">
      <c r="A1397" t="s">
        <v>138</v>
      </c>
      <c r="B1397">
        <v>2234.4299999999998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1.2300600000000001E-3</v>
      </c>
      <c r="L1397">
        <v>0.999919</v>
      </c>
      <c r="M1397">
        <v>0</v>
      </c>
      <c r="N1397" t="s">
        <v>42</v>
      </c>
    </row>
    <row r="1398" spans="1:25" x14ac:dyDescent="0.25">
      <c r="A1398" t="s">
        <v>138</v>
      </c>
      <c r="B1398">
        <v>2234.16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0.99977099999999997</v>
      </c>
      <c r="M1398">
        <v>0</v>
      </c>
      <c r="N1398" t="s">
        <v>42</v>
      </c>
    </row>
    <row r="1399" spans="1:25" x14ac:dyDescent="0.25">
      <c r="A1399" t="s">
        <v>138</v>
      </c>
      <c r="B1399">
        <v>2212.63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1.23007E-3</v>
      </c>
      <c r="L1399">
        <v>0.99912199999999995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2187.44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1.2300600000000001E-3</v>
      </c>
      <c r="L1400">
        <v>0.99987300000000001</v>
      </c>
      <c r="M1400">
        <v>0</v>
      </c>
      <c r="N1400" t="s">
        <v>42</v>
      </c>
      <c r="R1400">
        <f>AVERAGE(B1351:B1400)</f>
        <v>2229.2013999999999</v>
      </c>
      <c r="S1400">
        <f>AVERAGE(C1351:C1400)</f>
        <v>0</v>
      </c>
      <c r="U1400">
        <f>_xlfn.VAR.P(B1351:B1400)</f>
        <v>9787.9877720400018</v>
      </c>
      <c r="V1400">
        <f>_xlfn.VAR.P(C1351:C1400)</f>
        <v>0</v>
      </c>
      <c r="X1400">
        <f>1.96*SQRT(U1400)/50</f>
        <v>3.8782229861145874</v>
      </c>
      <c r="Y1400">
        <f>1.96*SQRT(V1400)/50</f>
        <v>0</v>
      </c>
    </row>
    <row r="1401" spans="1:25" x14ac:dyDescent="0.25">
      <c r="A1401" t="s">
        <v>139</v>
      </c>
      <c r="B1401">
        <v>111463.20112300001</v>
      </c>
      <c r="C1401" t="s">
        <v>36</v>
      </c>
    </row>
    <row r="1402" spans="1:25" x14ac:dyDescent="0.25">
      <c r="A1402" t="s">
        <v>140</v>
      </c>
      <c r="B1402">
        <v>2310.5</v>
      </c>
      <c r="C1402">
        <v>2308.2600000000002</v>
      </c>
      <c r="D1402">
        <v>2307.85</v>
      </c>
      <c r="E1402">
        <v>2234.17</v>
      </c>
      <c r="F1402">
        <v>29.549199999999999</v>
      </c>
      <c r="G1402">
        <v>0</v>
      </c>
      <c r="H1402">
        <v>189.95099999999999</v>
      </c>
      <c r="I1402">
        <v>0</v>
      </c>
      <c r="J1402">
        <v>1.2300499999999999E-3</v>
      </c>
      <c r="K1402">
        <v>0.99990199999999996</v>
      </c>
      <c r="L1402">
        <v>0</v>
      </c>
      <c r="M1402" t="s">
        <v>42</v>
      </c>
    </row>
    <row r="1403" spans="1:25" x14ac:dyDescent="0.25">
      <c r="A1403" t="s">
        <v>140</v>
      </c>
      <c r="B1403">
        <v>2313.85</v>
      </c>
      <c r="C1403">
        <v>2311.62</v>
      </c>
      <c r="D1403">
        <v>2311.21</v>
      </c>
      <c r="E1403">
        <v>2237.4299999999998</v>
      </c>
      <c r="F1403">
        <v>29.6052</v>
      </c>
      <c r="G1403">
        <v>0</v>
      </c>
      <c r="H1403">
        <v>190.09</v>
      </c>
      <c r="I1403">
        <v>0</v>
      </c>
      <c r="J1403">
        <v>1.2300499999999999E-3</v>
      </c>
      <c r="K1403">
        <v>0.99956900000000004</v>
      </c>
      <c r="L1403">
        <v>0</v>
      </c>
      <c r="M1403" t="s">
        <v>42</v>
      </c>
    </row>
    <row r="1404" spans="1:25" x14ac:dyDescent="0.25">
      <c r="A1404" t="s">
        <v>140</v>
      </c>
      <c r="B1404">
        <v>2376.84</v>
      </c>
      <c r="C1404">
        <v>2374.63</v>
      </c>
      <c r="D1404">
        <v>2374.21</v>
      </c>
      <c r="E1404">
        <v>2298.5700000000002</v>
      </c>
      <c r="F1404">
        <v>30.337700000000002</v>
      </c>
      <c r="G1404">
        <v>0</v>
      </c>
      <c r="H1404">
        <v>195.19800000000001</v>
      </c>
      <c r="I1404">
        <v>0</v>
      </c>
      <c r="J1404">
        <v>1.2300600000000001E-3</v>
      </c>
      <c r="K1404">
        <v>0.99987099999999995</v>
      </c>
      <c r="L1404">
        <v>0</v>
      </c>
      <c r="M1404" t="s">
        <v>42</v>
      </c>
    </row>
    <row r="1405" spans="1:25" x14ac:dyDescent="0.25">
      <c r="A1405" t="s">
        <v>140</v>
      </c>
      <c r="B1405">
        <v>2484.5500000000002</v>
      </c>
      <c r="C1405">
        <v>2482.2199999999998</v>
      </c>
      <c r="D1405">
        <v>2481.79</v>
      </c>
      <c r="E1405">
        <v>2402.52</v>
      </c>
      <c r="F1405">
        <v>31.6812</v>
      </c>
      <c r="G1405">
        <v>0</v>
      </c>
      <c r="H1405">
        <v>202.99700000000001</v>
      </c>
      <c r="I1405">
        <v>0</v>
      </c>
      <c r="J1405">
        <v>1.2300499999999999E-3</v>
      </c>
      <c r="K1405">
        <v>0.99987099999999995</v>
      </c>
      <c r="L1405">
        <v>0</v>
      </c>
      <c r="M1405" t="s">
        <v>42</v>
      </c>
    </row>
    <row r="1406" spans="1:25" x14ac:dyDescent="0.25">
      <c r="A1406" t="s">
        <v>140</v>
      </c>
      <c r="B1406">
        <v>2593.1799999999998</v>
      </c>
      <c r="C1406">
        <v>2590.7199999999998</v>
      </c>
      <c r="D1406">
        <v>2590.27</v>
      </c>
      <c r="E1406">
        <v>2507.41</v>
      </c>
      <c r="F1406">
        <v>33.139299999999999</v>
      </c>
      <c r="G1406">
        <v>0</v>
      </c>
      <c r="H1406">
        <v>211.95500000000001</v>
      </c>
      <c r="I1406">
        <v>0</v>
      </c>
      <c r="J1406">
        <v>1.2300600000000001E-3</v>
      </c>
      <c r="K1406">
        <v>0.99931400000000004</v>
      </c>
      <c r="L1406">
        <v>0</v>
      </c>
      <c r="M1406" t="s">
        <v>42</v>
      </c>
    </row>
    <row r="1407" spans="1:25" x14ac:dyDescent="0.25">
      <c r="A1407" t="s">
        <v>140</v>
      </c>
      <c r="B1407">
        <v>2392.04</v>
      </c>
      <c r="C1407">
        <v>2389.7199999999998</v>
      </c>
      <c r="D1407">
        <v>2389.3000000000002</v>
      </c>
      <c r="E1407">
        <v>2313.1</v>
      </c>
      <c r="F1407">
        <v>30.525099999999998</v>
      </c>
      <c r="G1407">
        <v>0</v>
      </c>
      <c r="H1407">
        <v>196.10900000000001</v>
      </c>
      <c r="I1407">
        <v>0</v>
      </c>
      <c r="J1407">
        <v>1.2300499999999999E-3</v>
      </c>
      <c r="K1407">
        <v>0.99955099999999997</v>
      </c>
      <c r="L1407">
        <v>0</v>
      </c>
      <c r="M1407" t="s">
        <v>42</v>
      </c>
    </row>
    <row r="1408" spans="1:25" x14ac:dyDescent="0.25">
      <c r="A1408" t="s">
        <v>140</v>
      </c>
      <c r="B1408">
        <v>2363.6799999999998</v>
      </c>
      <c r="C1408">
        <v>2361.4699999999998</v>
      </c>
      <c r="D1408">
        <v>2361.06</v>
      </c>
      <c r="E1408">
        <v>2285.87</v>
      </c>
      <c r="F1408">
        <v>30.155100000000001</v>
      </c>
      <c r="G1408">
        <v>0</v>
      </c>
      <c r="H1408">
        <v>193.53700000000001</v>
      </c>
      <c r="I1408">
        <v>0</v>
      </c>
      <c r="J1408">
        <v>1.2300499999999999E-3</v>
      </c>
      <c r="K1408">
        <v>0.99979200000000001</v>
      </c>
      <c r="L1408">
        <v>0</v>
      </c>
      <c r="M1408" t="s">
        <v>42</v>
      </c>
    </row>
    <row r="1409" spans="1:13" x14ac:dyDescent="0.25">
      <c r="A1409" t="s">
        <v>140</v>
      </c>
      <c r="B1409">
        <v>2481.0700000000002</v>
      </c>
      <c r="C1409">
        <v>2478.8000000000002</v>
      </c>
      <c r="D1409">
        <v>2478.36</v>
      </c>
      <c r="E1409">
        <v>2399.21</v>
      </c>
      <c r="F1409">
        <v>31.7302</v>
      </c>
      <c r="G1409">
        <v>0</v>
      </c>
      <c r="H1409">
        <v>203.035</v>
      </c>
      <c r="I1409">
        <v>0</v>
      </c>
      <c r="J1409">
        <v>1.2300499999999999E-3</v>
      </c>
      <c r="K1409">
        <v>0.999753</v>
      </c>
      <c r="L1409">
        <v>0</v>
      </c>
      <c r="M1409" t="s">
        <v>42</v>
      </c>
    </row>
    <row r="1410" spans="1:13" x14ac:dyDescent="0.25">
      <c r="A1410" t="s">
        <v>140</v>
      </c>
      <c r="B1410">
        <v>2742.75</v>
      </c>
      <c r="C1410">
        <v>2740.18</v>
      </c>
      <c r="D1410">
        <v>2739.71</v>
      </c>
      <c r="E1410">
        <v>2652.13</v>
      </c>
      <c r="F1410">
        <v>35.080199999999998</v>
      </c>
      <c r="G1410">
        <v>0</v>
      </c>
      <c r="H1410">
        <v>223.286</v>
      </c>
      <c r="I1410">
        <v>0</v>
      </c>
      <c r="J1410">
        <v>1.2300499999999999E-3</v>
      </c>
      <c r="K1410">
        <v>0.99988299999999997</v>
      </c>
      <c r="L1410">
        <v>0</v>
      </c>
      <c r="M1410" t="s">
        <v>42</v>
      </c>
    </row>
    <row r="1411" spans="1:13" x14ac:dyDescent="0.25">
      <c r="A1411" t="s">
        <v>140</v>
      </c>
      <c r="B1411">
        <v>2540.06</v>
      </c>
      <c r="C1411">
        <v>2537.52</v>
      </c>
      <c r="D1411">
        <v>2537.0700000000002</v>
      </c>
      <c r="E1411">
        <v>2448.9699999999998</v>
      </c>
      <c r="F1411">
        <v>32.620199999999997</v>
      </c>
      <c r="G1411">
        <v>0</v>
      </c>
      <c r="H1411">
        <v>207.58099999999999</v>
      </c>
      <c r="I1411">
        <v>0</v>
      </c>
      <c r="J1411">
        <v>1.2300600000000001E-3</v>
      </c>
      <c r="K1411">
        <v>0.99857300000000004</v>
      </c>
      <c r="L1411">
        <v>0</v>
      </c>
      <c r="M1411" t="s">
        <v>42</v>
      </c>
    </row>
    <row r="1412" spans="1:13" x14ac:dyDescent="0.25">
      <c r="A1412" t="s">
        <v>140</v>
      </c>
      <c r="B1412">
        <v>2415.19</v>
      </c>
      <c r="C1412">
        <v>2412.7399999999998</v>
      </c>
      <c r="D1412">
        <v>2412.3200000000002</v>
      </c>
      <c r="E1412">
        <v>2335.42</v>
      </c>
      <c r="F1412">
        <v>30.873899999999999</v>
      </c>
      <c r="G1412">
        <v>0</v>
      </c>
      <c r="H1412">
        <v>197.58600000000001</v>
      </c>
      <c r="I1412">
        <v>0</v>
      </c>
      <c r="J1412">
        <v>1.2300499999999999E-3</v>
      </c>
      <c r="K1412">
        <v>0.99858999999999998</v>
      </c>
      <c r="L1412">
        <v>0</v>
      </c>
      <c r="M1412" t="s">
        <v>42</v>
      </c>
    </row>
    <row r="1413" spans="1:13" x14ac:dyDescent="0.25">
      <c r="A1413" t="s">
        <v>140</v>
      </c>
      <c r="B1413">
        <v>2366.0100000000002</v>
      </c>
      <c r="C1413">
        <v>2363.66</v>
      </c>
      <c r="D1413">
        <v>2363.25</v>
      </c>
      <c r="E1413">
        <v>2287.79</v>
      </c>
      <c r="F1413">
        <v>30.184000000000001</v>
      </c>
      <c r="G1413">
        <v>0</v>
      </c>
      <c r="H1413">
        <v>194.00299999999999</v>
      </c>
      <c r="I1413">
        <v>0</v>
      </c>
      <c r="J1413">
        <v>1.2300499999999999E-3</v>
      </c>
      <c r="K1413">
        <v>0.99985999999999997</v>
      </c>
      <c r="L1413">
        <v>0</v>
      </c>
      <c r="M1413" t="s">
        <v>42</v>
      </c>
    </row>
    <row r="1414" spans="1:13" x14ac:dyDescent="0.25">
      <c r="A1414" t="s">
        <v>140</v>
      </c>
      <c r="B1414">
        <v>2307.63</v>
      </c>
      <c r="C1414">
        <v>2305.48</v>
      </c>
      <c r="D1414">
        <v>2305.0700000000002</v>
      </c>
      <c r="E1414">
        <v>2231.4899999999998</v>
      </c>
      <c r="F1414">
        <v>29.446400000000001</v>
      </c>
      <c r="G1414">
        <v>0</v>
      </c>
      <c r="H1414">
        <v>190.61099999999999</v>
      </c>
      <c r="I1414">
        <v>0</v>
      </c>
      <c r="J1414">
        <v>1.2300499999999999E-3</v>
      </c>
      <c r="K1414">
        <v>0.999726</v>
      </c>
      <c r="L1414">
        <v>0</v>
      </c>
      <c r="M1414" t="s">
        <v>42</v>
      </c>
    </row>
    <row r="1415" spans="1:13" x14ac:dyDescent="0.25">
      <c r="A1415" t="s">
        <v>140</v>
      </c>
      <c r="B1415">
        <v>2311.23</v>
      </c>
      <c r="C1415">
        <v>2309.0300000000002</v>
      </c>
      <c r="D1415">
        <v>2308.62</v>
      </c>
      <c r="E1415">
        <v>2234.9</v>
      </c>
      <c r="F1415">
        <v>29.491199999999999</v>
      </c>
      <c r="G1415">
        <v>0</v>
      </c>
      <c r="H1415">
        <v>196.405</v>
      </c>
      <c r="I1415">
        <v>0</v>
      </c>
      <c r="J1415">
        <v>1.2300799999999999E-3</v>
      </c>
      <c r="K1415">
        <v>0.99999099999999996</v>
      </c>
      <c r="L1415">
        <v>0</v>
      </c>
      <c r="M1415" t="s">
        <v>42</v>
      </c>
    </row>
    <row r="1416" spans="1:13" x14ac:dyDescent="0.25">
      <c r="A1416" t="s">
        <v>140</v>
      </c>
      <c r="B1416">
        <v>2339.96</v>
      </c>
      <c r="C1416">
        <v>2337.7399999999998</v>
      </c>
      <c r="D1416">
        <v>2337.33</v>
      </c>
      <c r="E1416">
        <v>2262.91</v>
      </c>
      <c r="F1416">
        <v>29.8385</v>
      </c>
      <c r="G1416">
        <v>0</v>
      </c>
      <c r="H1416">
        <v>191.751</v>
      </c>
      <c r="I1416">
        <v>0</v>
      </c>
      <c r="J1416">
        <v>1.2300499999999999E-3</v>
      </c>
      <c r="K1416">
        <v>0.99972700000000003</v>
      </c>
      <c r="L1416">
        <v>0</v>
      </c>
      <c r="M1416" t="s">
        <v>42</v>
      </c>
    </row>
    <row r="1417" spans="1:13" x14ac:dyDescent="0.25">
      <c r="A1417" t="s">
        <v>140</v>
      </c>
      <c r="B1417">
        <v>2428.2800000000002</v>
      </c>
      <c r="C1417">
        <v>2425.91</v>
      </c>
      <c r="D1417">
        <v>2425.48</v>
      </c>
      <c r="E1417">
        <v>2348.0300000000002</v>
      </c>
      <c r="F1417">
        <v>31.091999999999999</v>
      </c>
      <c r="G1417">
        <v>0</v>
      </c>
      <c r="H1417">
        <v>198.666</v>
      </c>
      <c r="I1417">
        <v>0</v>
      </c>
      <c r="J1417">
        <v>1.2302000000000001E-3</v>
      </c>
      <c r="K1417">
        <v>0.99902899999999994</v>
      </c>
      <c r="L1417">
        <v>0</v>
      </c>
      <c r="M1417" t="s">
        <v>42</v>
      </c>
    </row>
    <row r="1418" spans="1:13" x14ac:dyDescent="0.25">
      <c r="A1418" t="s">
        <v>140</v>
      </c>
      <c r="B1418">
        <v>2507.81</v>
      </c>
      <c r="C1418">
        <v>2505.5300000000002</v>
      </c>
      <c r="D1418">
        <v>2505.09</v>
      </c>
      <c r="E1418">
        <v>2424.9299999999998</v>
      </c>
      <c r="F1418">
        <v>32.191200000000002</v>
      </c>
      <c r="G1418">
        <v>0</v>
      </c>
      <c r="H1418">
        <v>205.27</v>
      </c>
      <c r="I1418">
        <v>0</v>
      </c>
      <c r="J1418">
        <v>1.2300499999999999E-3</v>
      </c>
      <c r="K1418">
        <v>0.999255</v>
      </c>
      <c r="L1418">
        <v>0</v>
      </c>
      <c r="M1418" t="s">
        <v>42</v>
      </c>
    </row>
    <row r="1419" spans="1:13" x14ac:dyDescent="0.25">
      <c r="A1419" t="s">
        <v>140</v>
      </c>
      <c r="B1419">
        <v>2502.65</v>
      </c>
      <c r="C1419">
        <v>2500.33</v>
      </c>
      <c r="D1419">
        <v>2499.89</v>
      </c>
      <c r="E1419">
        <v>2419.89</v>
      </c>
      <c r="F1419">
        <v>31.9557</v>
      </c>
      <c r="G1419">
        <v>0</v>
      </c>
      <c r="H1419">
        <v>204.72300000000001</v>
      </c>
      <c r="I1419">
        <v>0</v>
      </c>
      <c r="J1419">
        <v>1.23007E-3</v>
      </c>
      <c r="K1419">
        <v>0.99997800000000003</v>
      </c>
      <c r="L1419">
        <v>0</v>
      </c>
      <c r="M1419" t="s">
        <v>42</v>
      </c>
    </row>
    <row r="1420" spans="1:13" x14ac:dyDescent="0.25">
      <c r="A1420" t="s">
        <v>140</v>
      </c>
      <c r="B1420">
        <v>2422.1999999999998</v>
      </c>
      <c r="C1420">
        <v>2419.89</v>
      </c>
      <c r="D1420">
        <v>2419.4699999999998</v>
      </c>
      <c r="E1420">
        <v>2342.41</v>
      </c>
      <c r="F1420">
        <v>30.850100000000001</v>
      </c>
      <c r="G1420">
        <v>0</v>
      </c>
      <c r="H1420">
        <v>198.078</v>
      </c>
      <c r="I1420">
        <v>0</v>
      </c>
      <c r="J1420">
        <v>1.2300600000000001E-3</v>
      </c>
      <c r="K1420">
        <v>0.99921000000000004</v>
      </c>
      <c r="L1420">
        <v>0</v>
      </c>
      <c r="M1420" t="s">
        <v>42</v>
      </c>
    </row>
    <row r="1421" spans="1:13" x14ac:dyDescent="0.25">
      <c r="A1421" t="s">
        <v>140</v>
      </c>
      <c r="B1421">
        <v>2368.87</v>
      </c>
      <c r="C1421">
        <v>2366.61</v>
      </c>
      <c r="D1421">
        <v>2366.1799999999998</v>
      </c>
      <c r="E1421">
        <v>2290.5300000000002</v>
      </c>
      <c r="F1421">
        <v>36.543500000000002</v>
      </c>
      <c r="G1421">
        <v>0</v>
      </c>
      <c r="H1421">
        <v>194.14599999999999</v>
      </c>
      <c r="I1421">
        <v>0</v>
      </c>
      <c r="J1421">
        <v>1.2300499999999999E-3</v>
      </c>
      <c r="K1421">
        <v>0.99871200000000004</v>
      </c>
      <c r="L1421">
        <v>0</v>
      </c>
      <c r="M1421" t="s">
        <v>42</v>
      </c>
    </row>
    <row r="1422" spans="1:13" x14ac:dyDescent="0.25">
      <c r="A1422" t="s">
        <v>140</v>
      </c>
      <c r="B1422">
        <v>2847.55</v>
      </c>
      <c r="C1422">
        <v>2845.32</v>
      </c>
      <c r="D1422">
        <v>2844.83</v>
      </c>
      <c r="E1422">
        <v>2753.79</v>
      </c>
      <c r="F1422">
        <v>36.554699999999997</v>
      </c>
      <c r="G1422">
        <v>0</v>
      </c>
      <c r="H1422">
        <v>231.73699999999999</v>
      </c>
      <c r="I1422">
        <v>0</v>
      </c>
      <c r="J1422">
        <v>1.2300600000000001E-3</v>
      </c>
      <c r="K1422">
        <v>0.99987999999999999</v>
      </c>
      <c r="L1422">
        <v>0</v>
      </c>
      <c r="M1422" t="s">
        <v>42</v>
      </c>
    </row>
    <row r="1423" spans="1:13" x14ac:dyDescent="0.25">
      <c r="A1423" t="s">
        <v>140</v>
      </c>
      <c r="B1423">
        <v>2513.65</v>
      </c>
      <c r="C1423">
        <v>2510.98</v>
      </c>
      <c r="D1423">
        <v>2510.5500000000002</v>
      </c>
      <c r="E1423">
        <v>2430.29</v>
      </c>
      <c r="F1423">
        <v>32.140799999999999</v>
      </c>
      <c r="G1423">
        <v>0</v>
      </c>
      <c r="H1423">
        <v>212.375</v>
      </c>
      <c r="I1423">
        <v>0</v>
      </c>
      <c r="J1423">
        <v>1.2300499999999999E-3</v>
      </c>
      <c r="K1423">
        <v>0.99979899999999999</v>
      </c>
      <c r="L1423">
        <v>0</v>
      </c>
      <c r="M1423" t="s">
        <v>42</v>
      </c>
    </row>
    <row r="1424" spans="1:13" x14ac:dyDescent="0.25">
      <c r="A1424" t="s">
        <v>140</v>
      </c>
      <c r="B1424">
        <v>2332.58</v>
      </c>
      <c r="C1424">
        <v>2330.4499999999998</v>
      </c>
      <c r="D1424">
        <v>2330.04</v>
      </c>
      <c r="E1424">
        <v>2255.7399999999998</v>
      </c>
      <c r="F1424">
        <v>29.788699999999999</v>
      </c>
      <c r="G1424">
        <v>0</v>
      </c>
      <c r="H1424">
        <v>191.19800000000001</v>
      </c>
      <c r="I1424">
        <v>0</v>
      </c>
      <c r="J1424">
        <v>1.23021E-3</v>
      </c>
      <c r="K1424">
        <v>0.99984300000000004</v>
      </c>
      <c r="L1424">
        <v>0</v>
      </c>
      <c r="M1424" t="s">
        <v>42</v>
      </c>
    </row>
    <row r="1425" spans="1:13" x14ac:dyDescent="0.25">
      <c r="A1425" t="s">
        <v>140</v>
      </c>
      <c r="B1425">
        <v>2384.7199999999998</v>
      </c>
      <c r="C1425">
        <v>2382.4699999999998</v>
      </c>
      <c r="D1425">
        <v>2382.0500000000002</v>
      </c>
      <c r="E1425">
        <v>2299.96</v>
      </c>
      <c r="F1425">
        <v>30.439599999999999</v>
      </c>
      <c r="G1425">
        <v>0</v>
      </c>
      <c r="H1425">
        <v>195.85400000000001</v>
      </c>
      <c r="I1425">
        <v>0</v>
      </c>
      <c r="J1425">
        <v>1.2300499999999999E-3</v>
      </c>
      <c r="K1425">
        <v>0.99991799999999997</v>
      </c>
      <c r="L1425">
        <v>0</v>
      </c>
      <c r="M1425" t="s">
        <v>42</v>
      </c>
    </row>
    <row r="1426" spans="1:13" x14ac:dyDescent="0.25">
      <c r="A1426" t="s">
        <v>140</v>
      </c>
      <c r="B1426">
        <v>2626.35</v>
      </c>
      <c r="C1426">
        <v>2624.2</v>
      </c>
      <c r="D1426">
        <v>2623.74</v>
      </c>
      <c r="E1426">
        <v>2539.88</v>
      </c>
      <c r="F1426">
        <v>33.604399999999998</v>
      </c>
      <c r="G1426">
        <v>0</v>
      </c>
      <c r="H1426">
        <v>214.24</v>
      </c>
      <c r="I1426">
        <v>0</v>
      </c>
      <c r="J1426">
        <v>1.2301300000000001E-3</v>
      </c>
      <c r="K1426">
        <v>0.99993100000000001</v>
      </c>
      <c r="L1426">
        <v>0</v>
      </c>
      <c r="M1426" t="s">
        <v>42</v>
      </c>
    </row>
    <row r="1427" spans="1:13" x14ac:dyDescent="0.25">
      <c r="A1427" t="s">
        <v>140</v>
      </c>
      <c r="B1427">
        <v>2503.17</v>
      </c>
      <c r="C1427">
        <v>2500.73</v>
      </c>
      <c r="D1427">
        <v>2500.3000000000002</v>
      </c>
      <c r="E1427">
        <v>2420.39</v>
      </c>
      <c r="F1427">
        <v>31.957000000000001</v>
      </c>
      <c r="G1427">
        <v>0</v>
      </c>
      <c r="H1427">
        <v>204.774</v>
      </c>
      <c r="I1427">
        <v>0</v>
      </c>
      <c r="J1427">
        <v>1.2300799999999999E-3</v>
      </c>
      <c r="K1427">
        <v>0.99969399999999997</v>
      </c>
      <c r="L1427">
        <v>0</v>
      </c>
      <c r="M1427" t="s">
        <v>42</v>
      </c>
    </row>
    <row r="1428" spans="1:13" x14ac:dyDescent="0.25">
      <c r="A1428" t="s">
        <v>140</v>
      </c>
      <c r="B1428">
        <v>2427.5700000000002</v>
      </c>
      <c r="C1428">
        <v>2425.25</v>
      </c>
      <c r="D1428">
        <v>2424.8200000000002</v>
      </c>
      <c r="E1428">
        <v>2347.52</v>
      </c>
      <c r="F1428">
        <v>30.958400000000001</v>
      </c>
      <c r="G1428">
        <v>0</v>
      </c>
      <c r="H1428">
        <v>198.53700000000001</v>
      </c>
      <c r="I1428">
        <v>0</v>
      </c>
      <c r="J1428">
        <v>1.2300499999999999E-3</v>
      </c>
      <c r="K1428">
        <v>0.99961299999999997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2401.79</v>
      </c>
      <c r="C1429">
        <v>2399.4699999999998</v>
      </c>
      <c r="D1429">
        <v>2399.0500000000002</v>
      </c>
      <c r="E1429">
        <v>2322.4</v>
      </c>
      <c r="F1429">
        <v>30.821000000000002</v>
      </c>
      <c r="G1429">
        <v>0</v>
      </c>
      <c r="H1429">
        <v>196.93199999999999</v>
      </c>
      <c r="I1429">
        <v>0</v>
      </c>
      <c r="J1429">
        <v>1.2300600000000001E-3</v>
      </c>
      <c r="K1429">
        <v>0.999614</v>
      </c>
      <c r="L1429">
        <v>0</v>
      </c>
      <c r="M1429" t="s">
        <v>42</v>
      </c>
    </row>
    <row r="1430" spans="1:13" x14ac:dyDescent="0.25">
      <c r="A1430" t="s">
        <v>140</v>
      </c>
      <c r="B1430">
        <v>2561.04</v>
      </c>
      <c r="C1430">
        <v>2558.69</v>
      </c>
      <c r="D1430">
        <v>2558.2399999999998</v>
      </c>
      <c r="E1430">
        <v>2476.4499999999998</v>
      </c>
      <c r="F1430">
        <v>32.783999999999999</v>
      </c>
      <c r="G1430">
        <v>0</v>
      </c>
      <c r="H1430">
        <v>209.35400000000001</v>
      </c>
      <c r="I1430">
        <v>0</v>
      </c>
      <c r="J1430">
        <v>1.2300499999999999E-3</v>
      </c>
      <c r="K1430">
        <v>0.99979200000000001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2467.2399999999998</v>
      </c>
      <c r="C1431">
        <v>2464.8000000000002</v>
      </c>
      <c r="D1431">
        <v>2464.37</v>
      </c>
      <c r="E1431">
        <v>2385.85</v>
      </c>
      <c r="F1431">
        <v>31.4466</v>
      </c>
      <c r="G1431">
        <v>0</v>
      </c>
      <c r="H1431">
        <v>202.02</v>
      </c>
      <c r="I1431">
        <v>0</v>
      </c>
      <c r="J1431">
        <v>1.2300499999999999E-3</v>
      </c>
      <c r="K1431">
        <v>0.99924299999999999</v>
      </c>
      <c r="L1431">
        <v>0</v>
      </c>
      <c r="M1431" t="s">
        <v>42</v>
      </c>
    </row>
    <row r="1432" spans="1:13" x14ac:dyDescent="0.25">
      <c r="A1432" t="s">
        <v>140</v>
      </c>
      <c r="B1432">
        <v>2321.96</v>
      </c>
      <c r="C1432">
        <v>2319.73</v>
      </c>
      <c r="D1432">
        <v>2319.33</v>
      </c>
      <c r="E1432">
        <v>2245.5100000000002</v>
      </c>
      <c r="F1432">
        <v>29.599599999999999</v>
      </c>
      <c r="G1432">
        <v>0</v>
      </c>
      <c r="H1432">
        <v>190.262</v>
      </c>
      <c r="I1432">
        <v>0</v>
      </c>
      <c r="J1432">
        <v>1.2300499999999999E-3</v>
      </c>
      <c r="K1432">
        <v>0.99925200000000003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2370.91</v>
      </c>
      <c r="C1433">
        <v>2368.67</v>
      </c>
      <c r="D1433">
        <v>2368.25</v>
      </c>
      <c r="E1433">
        <v>2292.6999999999998</v>
      </c>
      <c r="F1433">
        <v>30.3428</v>
      </c>
      <c r="G1433">
        <v>0</v>
      </c>
      <c r="H1433">
        <v>194.02</v>
      </c>
      <c r="I1433">
        <v>0</v>
      </c>
      <c r="J1433">
        <v>1.2300499999999999E-3</v>
      </c>
      <c r="K1433">
        <v>0.99985900000000005</v>
      </c>
      <c r="L1433">
        <v>0</v>
      </c>
      <c r="M1433" t="s">
        <v>42</v>
      </c>
    </row>
    <row r="1434" spans="1:13" x14ac:dyDescent="0.25">
      <c r="A1434" t="s">
        <v>140</v>
      </c>
      <c r="B1434">
        <v>2544.11</v>
      </c>
      <c r="C1434">
        <v>2541.88</v>
      </c>
      <c r="D1434">
        <v>2541.4299999999998</v>
      </c>
      <c r="E1434">
        <v>2460.14</v>
      </c>
      <c r="F1434">
        <v>32.529800000000002</v>
      </c>
      <c r="G1434">
        <v>0</v>
      </c>
      <c r="H1434">
        <v>208.12899999999999</v>
      </c>
      <c r="I1434">
        <v>0</v>
      </c>
      <c r="J1434">
        <v>1.23011E-3</v>
      </c>
      <c r="K1434">
        <v>0.99959299999999995</v>
      </c>
      <c r="L1434">
        <v>0</v>
      </c>
      <c r="M1434" t="s">
        <v>42</v>
      </c>
    </row>
    <row r="1435" spans="1:13" x14ac:dyDescent="0.25">
      <c r="A1435" t="s">
        <v>140</v>
      </c>
      <c r="B1435">
        <v>2512.09</v>
      </c>
      <c r="C1435">
        <v>2509.63</v>
      </c>
      <c r="D1435">
        <v>2509.19</v>
      </c>
      <c r="E1435">
        <v>2429.04</v>
      </c>
      <c r="F1435">
        <v>32.070399999999999</v>
      </c>
      <c r="G1435">
        <v>0</v>
      </c>
      <c r="H1435">
        <v>212.31299999999999</v>
      </c>
      <c r="I1435">
        <v>0</v>
      </c>
      <c r="J1435">
        <v>1.2300600000000001E-3</v>
      </c>
      <c r="K1435">
        <v>0.99959799999999999</v>
      </c>
      <c r="L1435">
        <v>0</v>
      </c>
      <c r="M1435" t="s">
        <v>42</v>
      </c>
    </row>
    <row r="1436" spans="1:13" x14ac:dyDescent="0.25">
      <c r="A1436" t="s">
        <v>140</v>
      </c>
      <c r="B1436">
        <v>2448.29</v>
      </c>
      <c r="C1436">
        <v>2445.9699999999998</v>
      </c>
      <c r="D1436">
        <v>2445.5500000000002</v>
      </c>
      <c r="E1436">
        <v>2367.63</v>
      </c>
      <c r="F1436">
        <v>31.262499999999999</v>
      </c>
      <c r="G1436">
        <v>0</v>
      </c>
      <c r="H1436">
        <v>200.13200000000001</v>
      </c>
      <c r="I1436">
        <v>0</v>
      </c>
      <c r="J1436">
        <v>1.2300499999999999E-3</v>
      </c>
      <c r="K1436">
        <v>0.99979300000000004</v>
      </c>
      <c r="L1436">
        <v>0</v>
      </c>
      <c r="M1436" t="s">
        <v>42</v>
      </c>
    </row>
    <row r="1437" spans="1:13" x14ac:dyDescent="0.25">
      <c r="A1437" t="s">
        <v>140</v>
      </c>
      <c r="B1437">
        <v>2396.1799999999998</v>
      </c>
      <c r="C1437">
        <v>2393.9499999999998</v>
      </c>
      <c r="D1437">
        <v>2393.5300000000002</v>
      </c>
      <c r="E1437">
        <v>2317.15</v>
      </c>
      <c r="F1437">
        <v>30.691099999999999</v>
      </c>
      <c r="G1437">
        <v>0</v>
      </c>
      <c r="H1437">
        <v>196.35</v>
      </c>
      <c r="I1437">
        <v>0</v>
      </c>
      <c r="J1437">
        <v>1.2300499999999999E-3</v>
      </c>
      <c r="K1437">
        <v>0.99967499999999998</v>
      </c>
      <c r="L1437">
        <v>0</v>
      </c>
      <c r="M1437" t="s">
        <v>42</v>
      </c>
    </row>
    <row r="1438" spans="1:13" x14ac:dyDescent="0.25">
      <c r="A1438" t="s">
        <v>140</v>
      </c>
      <c r="B1438">
        <v>2478.9499999999998</v>
      </c>
      <c r="C1438">
        <v>2476.7199999999998</v>
      </c>
      <c r="D1438">
        <v>2476.29</v>
      </c>
      <c r="E1438">
        <v>2397.2800000000002</v>
      </c>
      <c r="F1438">
        <v>31.627600000000001</v>
      </c>
      <c r="G1438">
        <v>0</v>
      </c>
      <c r="H1438">
        <v>203.124</v>
      </c>
      <c r="I1438">
        <v>0</v>
      </c>
      <c r="J1438">
        <v>1.2300499999999999E-3</v>
      </c>
      <c r="K1438">
        <v>0.99915600000000004</v>
      </c>
      <c r="L1438">
        <v>0</v>
      </c>
      <c r="M1438" t="s">
        <v>42</v>
      </c>
    </row>
    <row r="1439" spans="1:13" x14ac:dyDescent="0.25">
      <c r="A1439" t="s">
        <v>140</v>
      </c>
      <c r="B1439">
        <v>2491.19</v>
      </c>
      <c r="C1439">
        <v>2488.86</v>
      </c>
      <c r="D1439">
        <v>2488.4299999999998</v>
      </c>
      <c r="E1439">
        <v>2408.98</v>
      </c>
      <c r="F1439">
        <v>31.8218</v>
      </c>
      <c r="G1439">
        <v>0</v>
      </c>
      <c r="H1439">
        <v>203.87299999999999</v>
      </c>
      <c r="I1439">
        <v>0</v>
      </c>
      <c r="J1439">
        <v>1.23007E-3</v>
      </c>
      <c r="K1439">
        <v>0.99982599999999999</v>
      </c>
      <c r="L1439">
        <v>0</v>
      </c>
      <c r="M1439" t="s">
        <v>42</v>
      </c>
    </row>
    <row r="1440" spans="1:13" x14ac:dyDescent="0.25">
      <c r="A1440" t="s">
        <v>140</v>
      </c>
      <c r="B1440">
        <v>2311.9</v>
      </c>
      <c r="C1440">
        <v>2309.7600000000002</v>
      </c>
      <c r="D1440">
        <v>2309.36</v>
      </c>
      <c r="E1440">
        <v>2224.1799999999998</v>
      </c>
      <c r="F1440">
        <v>29.491800000000001</v>
      </c>
      <c r="G1440">
        <v>0</v>
      </c>
      <c r="H1440">
        <v>189.559</v>
      </c>
      <c r="I1440">
        <v>0</v>
      </c>
      <c r="J1440">
        <v>1.2300600000000001E-3</v>
      </c>
      <c r="K1440">
        <v>0.99878900000000004</v>
      </c>
      <c r="L1440">
        <v>0</v>
      </c>
      <c r="M1440" t="s">
        <v>42</v>
      </c>
    </row>
    <row r="1441" spans="1:25" x14ac:dyDescent="0.25">
      <c r="A1441" t="s">
        <v>140</v>
      </c>
      <c r="B1441">
        <v>2391.9499999999998</v>
      </c>
      <c r="C1441">
        <v>2389.81</v>
      </c>
      <c r="D1441">
        <v>2389.39</v>
      </c>
      <c r="E1441">
        <v>2312.8200000000002</v>
      </c>
      <c r="F1441">
        <v>30.598700000000001</v>
      </c>
      <c r="G1441">
        <v>0</v>
      </c>
      <c r="H1441">
        <v>196.26900000000001</v>
      </c>
      <c r="I1441">
        <v>0</v>
      </c>
      <c r="J1441">
        <v>1.2300499999999999E-3</v>
      </c>
      <c r="K1441">
        <v>0.99972000000000005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2448.3200000000002</v>
      </c>
      <c r="C1442">
        <v>2446.08</v>
      </c>
      <c r="D1442">
        <v>2445.66</v>
      </c>
      <c r="E1442">
        <v>2367.5500000000002</v>
      </c>
      <c r="F1442">
        <v>31.291899999999998</v>
      </c>
      <c r="G1442">
        <v>0</v>
      </c>
      <c r="H1442">
        <v>200.596</v>
      </c>
      <c r="I1442">
        <v>0</v>
      </c>
      <c r="J1442">
        <v>1.2300499999999999E-3</v>
      </c>
      <c r="K1442">
        <v>0.99935300000000005</v>
      </c>
      <c r="L1442">
        <v>0</v>
      </c>
      <c r="M1442" t="s">
        <v>42</v>
      </c>
    </row>
    <row r="1443" spans="1:25" x14ac:dyDescent="0.25">
      <c r="A1443" t="s">
        <v>140</v>
      </c>
      <c r="B1443">
        <v>2390.54</v>
      </c>
      <c r="C1443">
        <v>2388.2199999999998</v>
      </c>
      <c r="D1443">
        <v>2387.79</v>
      </c>
      <c r="E1443">
        <v>2311.5300000000002</v>
      </c>
      <c r="F1443">
        <v>30.522500000000001</v>
      </c>
      <c r="G1443">
        <v>0</v>
      </c>
      <c r="H1443">
        <v>196.09899999999999</v>
      </c>
      <c r="I1443">
        <v>0</v>
      </c>
      <c r="J1443">
        <v>1.2300900000000001E-3</v>
      </c>
      <c r="K1443">
        <v>0.99971699999999997</v>
      </c>
      <c r="L1443">
        <v>0</v>
      </c>
      <c r="M1443" t="s">
        <v>42</v>
      </c>
    </row>
    <row r="1444" spans="1:25" x14ac:dyDescent="0.25">
      <c r="A1444" t="s">
        <v>140</v>
      </c>
      <c r="B1444">
        <v>2386.4899999999998</v>
      </c>
      <c r="C1444">
        <v>2384.27</v>
      </c>
      <c r="D1444">
        <v>2383.85</v>
      </c>
      <c r="E1444">
        <v>2307.92</v>
      </c>
      <c r="F1444">
        <v>30.468800000000002</v>
      </c>
      <c r="G1444">
        <v>0</v>
      </c>
      <c r="H1444">
        <v>195.261</v>
      </c>
      <c r="I1444">
        <v>0</v>
      </c>
      <c r="J1444">
        <v>1.2300600000000001E-3</v>
      </c>
      <c r="K1444">
        <v>0.99896600000000002</v>
      </c>
      <c r="L1444">
        <v>0</v>
      </c>
      <c r="M1444" t="s">
        <v>42</v>
      </c>
    </row>
    <row r="1445" spans="1:25" x14ac:dyDescent="0.25">
      <c r="A1445" t="s">
        <v>140</v>
      </c>
      <c r="B1445">
        <v>2398.73</v>
      </c>
      <c r="C1445">
        <v>2396.5</v>
      </c>
      <c r="D1445">
        <v>2396.0700000000002</v>
      </c>
      <c r="E1445">
        <v>2319.4</v>
      </c>
      <c r="F1445">
        <v>30.7559</v>
      </c>
      <c r="G1445">
        <v>0</v>
      </c>
      <c r="H1445">
        <v>198.53800000000001</v>
      </c>
      <c r="I1445">
        <v>0</v>
      </c>
      <c r="J1445">
        <v>1.2300499999999999E-3</v>
      </c>
      <c r="K1445">
        <v>0.99982800000000005</v>
      </c>
      <c r="L1445">
        <v>0</v>
      </c>
      <c r="M1445" t="s">
        <v>42</v>
      </c>
    </row>
    <row r="1446" spans="1:25" x14ac:dyDescent="0.25">
      <c r="A1446" t="s">
        <v>140</v>
      </c>
      <c r="B1446">
        <v>2413.42</v>
      </c>
      <c r="C1446">
        <v>2411.1799999999998</v>
      </c>
      <c r="D1446">
        <v>2410.7600000000002</v>
      </c>
      <c r="E1446">
        <v>2333.7399999999998</v>
      </c>
      <c r="F1446">
        <v>30.824100000000001</v>
      </c>
      <c r="G1446">
        <v>0</v>
      </c>
      <c r="H1446">
        <v>197.922</v>
      </c>
      <c r="I1446">
        <v>0</v>
      </c>
      <c r="J1446">
        <v>1.2300600000000001E-3</v>
      </c>
      <c r="K1446">
        <v>0.99956299999999998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2503.1799999999998</v>
      </c>
      <c r="C1447">
        <v>2500.86</v>
      </c>
      <c r="D1447">
        <v>2500.42</v>
      </c>
      <c r="E1447">
        <v>2420.65</v>
      </c>
      <c r="F1447">
        <v>31.9939</v>
      </c>
      <c r="G1447">
        <v>0</v>
      </c>
      <c r="H1447">
        <v>204.994</v>
      </c>
      <c r="I1447">
        <v>0</v>
      </c>
      <c r="J1447">
        <v>1.2300499999999999E-3</v>
      </c>
      <c r="K1447">
        <v>0.99881500000000001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2506.86</v>
      </c>
      <c r="C1448">
        <v>2504.54</v>
      </c>
      <c r="D1448">
        <v>2504.1</v>
      </c>
      <c r="E1448">
        <v>2424.25</v>
      </c>
      <c r="F1448">
        <v>32.030500000000004</v>
      </c>
      <c r="G1448">
        <v>0</v>
      </c>
      <c r="H1448">
        <v>204.66499999999999</v>
      </c>
      <c r="I1448">
        <v>0</v>
      </c>
      <c r="J1448">
        <v>1.2300499999999999E-3</v>
      </c>
      <c r="K1448">
        <v>0.99872899999999998</v>
      </c>
      <c r="L1448">
        <v>0</v>
      </c>
      <c r="M1448" t="s">
        <v>42</v>
      </c>
    </row>
    <row r="1449" spans="1:25" x14ac:dyDescent="0.25">
      <c r="A1449" t="s">
        <v>140</v>
      </c>
      <c r="B1449">
        <v>2494.11</v>
      </c>
      <c r="C1449">
        <v>2491.7800000000002</v>
      </c>
      <c r="D1449">
        <v>2491.35</v>
      </c>
      <c r="E1449">
        <v>2411.6</v>
      </c>
      <c r="F1449">
        <v>31.979199999999999</v>
      </c>
      <c r="G1449">
        <v>0</v>
      </c>
      <c r="H1449">
        <v>205.69200000000001</v>
      </c>
      <c r="I1449">
        <v>0</v>
      </c>
      <c r="J1449">
        <v>1.2300499999999999E-3</v>
      </c>
      <c r="K1449">
        <v>0.99882400000000005</v>
      </c>
      <c r="L1449">
        <v>0</v>
      </c>
      <c r="M1449" t="s">
        <v>42</v>
      </c>
    </row>
    <row r="1450" spans="1:25" x14ac:dyDescent="0.25">
      <c r="A1450" t="s">
        <v>140</v>
      </c>
      <c r="B1450">
        <v>2460.38</v>
      </c>
      <c r="C1450">
        <v>2458.1</v>
      </c>
      <c r="D1450">
        <v>2457.67</v>
      </c>
      <c r="E1450">
        <v>2379.09</v>
      </c>
      <c r="F1450">
        <v>31.512</v>
      </c>
      <c r="G1450">
        <v>0</v>
      </c>
      <c r="H1450">
        <v>201.53299999999999</v>
      </c>
      <c r="I1450">
        <v>0</v>
      </c>
      <c r="J1450">
        <v>1.2300600000000001E-3</v>
      </c>
      <c r="K1450">
        <v>0.999247</v>
      </c>
      <c r="L1450">
        <v>0</v>
      </c>
      <c r="M1450" t="s">
        <v>42</v>
      </c>
    </row>
    <row r="1451" spans="1:25" x14ac:dyDescent="0.25">
      <c r="A1451" t="s">
        <v>140</v>
      </c>
      <c r="B1451">
        <v>2714.75</v>
      </c>
      <c r="C1451">
        <v>2712.21</v>
      </c>
      <c r="D1451">
        <v>2711.74</v>
      </c>
      <c r="E1451">
        <v>2625.1</v>
      </c>
      <c r="F1451">
        <v>34.67</v>
      </c>
      <c r="G1451">
        <v>0</v>
      </c>
      <c r="H1451">
        <v>221.14500000000001</v>
      </c>
      <c r="I1451">
        <v>0</v>
      </c>
      <c r="J1451">
        <v>1.2300600000000001E-3</v>
      </c>
      <c r="K1451">
        <v>0.99978299999999998</v>
      </c>
      <c r="L1451">
        <v>0</v>
      </c>
      <c r="M1451" t="s">
        <v>42</v>
      </c>
    </row>
    <row r="1452" spans="1:25" x14ac:dyDescent="0.25">
      <c r="A1452" t="s">
        <v>140</v>
      </c>
      <c r="B1452">
        <v>2508.5700000000002</v>
      </c>
      <c r="C1452">
        <v>2506.2399999999998</v>
      </c>
      <c r="D1452">
        <v>2505.81</v>
      </c>
      <c r="E1452">
        <v>2425.91</v>
      </c>
      <c r="F1452">
        <v>32.055399999999999</v>
      </c>
      <c r="G1452">
        <v>0</v>
      </c>
      <c r="H1452">
        <v>204.57300000000001</v>
      </c>
      <c r="I1452">
        <v>0</v>
      </c>
      <c r="J1452">
        <v>1.2300900000000001E-3</v>
      </c>
      <c r="K1452">
        <v>0.99948499999999996</v>
      </c>
      <c r="L1452">
        <v>0</v>
      </c>
      <c r="M1452" t="s">
        <v>42</v>
      </c>
    </row>
    <row r="1453" spans="1:25" x14ac:dyDescent="0.25">
      <c r="A1453" t="s">
        <v>140</v>
      </c>
      <c r="B1453">
        <v>2393.85</v>
      </c>
      <c r="C1453">
        <v>2391.71</v>
      </c>
      <c r="D1453">
        <v>2391.29</v>
      </c>
      <c r="E1453">
        <v>2314.71</v>
      </c>
      <c r="F1453">
        <v>30.597899999999999</v>
      </c>
      <c r="G1453">
        <v>0</v>
      </c>
      <c r="H1453">
        <v>196.44800000000001</v>
      </c>
      <c r="I1453">
        <v>0</v>
      </c>
      <c r="J1453">
        <v>1.2300499999999999E-3</v>
      </c>
      <c r="K1453">
        <v>0.99994099999999997</v>
      </c>
      <c r="L1453">
        <v>0</v>
      </c>
      <c r="M1453" t="s">
        <v>42</v>
      </c>
    </row>
    <row r="1454" spans="1:25" x14ac:dyDescent="0.25">
      <c r="A1454" t="s">
        <v>140</v>
      </c>
      <c r="B1454">
        <v>2501.87</v>
      </c>
      <c r="C1454">
        <v>2499.56</v>
      </c>
      <c r="D1454">
        <v>2499.13</v>
      </c>
      <c r="E1454">
        <v>2419.16</v>
      </c>
      <c r="F1454">
        <v>31.988</v>
      </c>
      <c r="G1454">
        <v>0</v>
      </c>
      <c r="H1454">
        <v>204.65700000000001</v>
      </c>
      <c r="I1454">
        <v>0</v>
      </c>
      <c r="J1454">
        <v>1.2300600000000001E-3</v>
      </c>
      <c r="K1454">
        <v>0.99939199999999995</v>
      </c>
      <c r="L1454">
        <v>0</v>
      </c>
      <c r="M1454" t="s">
        <v>42</v>
      </c>
    </row>
    <row r="1455" spans="1:25" x14ac:dyDescent="0.25">
      <c r="A1455" t="s">
        <v>140</v>
      </c>
      <c r="B1455">
        <v>2754.77</v>
      </c>
      <c r="C1455">
        <v>2752.23</v>
      </c>
      <c r="D1455">
        <v>2751.76</v>
      </c>
      <c r="E1455">
        <v>2664.18</v>
      </c>
      <c r="F1455">
        <v>35.092599999999997</v>
      </c>
      <c r="G1455">
        <v>0</v>
      </c>
      <c r="H1455">
        <v>223.48699999999999</v>
      </c>
      <c r="I1455">
        <v>0</v>
      </c>
      <c r="J1455">
        <v>1.2300799999999999E-3</v>
      </c>
      <c r="K1455">
        <v>0.99881399999999998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2737.18</v>
      </c>
      <c r="C1456">
        <v>2734.63</v>
      </c>
      <c r="D1456">
        <v>2734.16</v>
      </c>
      <c r="E1456">
        <v>2646.6</v>
      </c>
      <c r="F1456">
        <v>35.079900000000002</v>
      </c>
      <c r="G1456">
        <v>0</v>
      </c>
      <c r="H1456">
        <v>225.60400000000001</v>
      </c>
      <c r="I1456">
        <v>0</v>
      </c>
      <c r="J1456">
        <v>1.2300499999999999E-3</v>
      </c>
      <c r="K1456">
        <v>0.99962200000000001</v>
      </c>
      <c r="L1456">
        <v>0</v>
      </c>
      <c r="M1456" t="s">
        <v>42</v>
      </c>
      <c r="R1456">
        <f>AVERAGE(B1407:B1456)</f>
        <v>2468.7127999999998</v>
      </c>
      <c r="S1456">
        <f>AVERAGE(C1407:C1456)</f>
        <v>2466.4012000000007</v>
      </c>
      <c r="U1456">
        <f>_xlfn.VAR.P(B1407:B1456)</f>
        <v>14581.265064159999</v>
      </c>
      <c r="V1456">
        <f>_xlfn.VAR.P(C1407:C1456)</f>
        <v>14564.394678560006</v>
      </c>
      <c r="X1456">
        <f>1.96*SQRT(U1456)/50</f>
        <v>4.7335140380261702</v>
      </c>
      <c r="Y1456">
        <f>1.96*SQRT(V1456)/50</f>
        <v>4.7307749300577004</v>
      </c>
    </row>
    <row r="1457" spans="1:9" x14ac:dyDescent="0.25">
      <c r="A1457" t="s">
        <v>141</v>
      </c>
      <c r="B1457">
        <v>123437.873632</v>
      </c>
      <c r="C1457" t="s">
        <v>36</v>
      </c>
    </row>
    <row r="1458" spans="1:9" x14ac:dyDescent="0.25">
      <c r="A1458" t="s">
        <v>177</v>
      </c>
      <c r="B1458">
        <v>6321.53</v>
      </c>
      <c r="C1458">
        <v>914.35299999999995</v>
      </c>
      <c r="D1458">
        <v>893.40300000000002</v>
      </c>
      <c r="E1458">
        <v>387.52699999999999</v>
      </c>
      <c r="F1458">
        <v>166.86699999999999</v>
      </c>
      <c r="G1458">
        <v>1.2300499999999999E-3</v>
      </c>
      <c r="H1458">
        <v>0.99959399999999998</v>
      </c>
      <c r="I1458">
        <v>0</v>
      </c>
    </row>
    <row r="1459" spans="1:9" x14ac:dyDescent="0.25">
      <c r="A1459" t="s">
        <v>177</v>
      </c>
      <c r="B1459">
        <v>881.25800000000004</v>
      </c>
      <c r="C1459">
        <v>876.81</v>
      </c>
      <c r="D1459">
        <v>855.923</v>
      </c>
      <c r="E1459">
        <v>372.57799999999997</v>
      </c>
      <c r="F1459">
        <v>160.36500000000001</v>
      </c>
      <c r="G1459">
        <v>1.2300499999999999E-3</v>
      </c>
      <c r="H1459">
        <v>0.99893200000000004</v>
      </c>
      <c r="I1459">
        <v>0</v>
      </c>
    </row>
    <row r="1460" spans="1:9" x14ac:dyDescent="0.25">
      <c r="A1460" t="s">
        <v>177</v>
      </c>
      <c r="B1460">
        <v>879.85400000000004</v>
      </c>
      <c r="C1460">
        <v>875.41399999999999</v>
      </c>
      <c r="D1460">
        <v>854.89099999999996</v>
      </c>
      <c r="E1460">
        <v>371.87200000000001</v>
      </c>
      <c r="F1460">
        <v>159.42699999999999</v>
      </c>
      <c r="G1460">
        <v>1.2300499999999999E-3</v>
      </c>
      <c r="H1460">
        <v>0.99983</v>
      </c>
      <c r="I1460">
        <v>0</v>
      </c>
    </row>
    <row r="1461" spans="1:9" x14ac:dyDescent="0.25">
      <c r="A1461" t="s">
        <v>177</v>
      </c>
      <c r="B1461">
        <v>880.91499999999996</v>
      </c>
      <c r="C1461">
        <v>876.45100000000002</v>
      </c>
      <c r="D1461">
        <v>855.94100000000003</v>
      </c>
      <c r="E1461">
        <v>372.64299999999997</v>
      </c>
      <c r="F1461">
        <v>160.404</v>
      </c>
      <c r="G1461">
        <v>1.2300600000000001E-3</v>
      </c>
      <c r="H1461">
        <v>0.99939100000000003</v>
      </c>
      <c r="I1461">
        <v>0</v>
      </c>
    </row>
    <row r="1462" spans="1:9" x14ac:dyDescent="0.25">
      <c r="A1462" t="s">
        <v>177</v>
      </c>
      <c r="B1462">
        <v>879.82399999999996</v>
      </c>
      <c r="C1462">
        <v>875.37699999999995</v>
      </c>
      <c r="D1462">
        <v>854.88</v>
      </c>
      <c r="E1462">
        <v>371.86099999999999</v>
      </c>
      <c r="F1462">
        <v>159.42500000000001</v>
      </c>
      <c r="G1462">
        <v>1.2300600000000001E-3</v>
      </c>
      <c r="H1462">
        <v>0.99993600000000005</v>
      </c>
      <c r="I1462">
        <v>0</v>
      </c>
    </row>
    <row r="1463" spans="1:9" x14ac:dyDescent="0.25">
      <c r="A1463" t="s">
        <v>177</v>
      </c>
      <c r="B1463">
        <v>881.18700000000001</v>
      </c>
      <c r="C1463">
        <v>876.65599999999995</v>
      </c>
      <c r="D1463">
        <v>855.91499999999996</v>
      </c>
      <c r="E1463">
        <v>372.572</v>
      </c>
      <c r="F1463">
        <v>160.351</v>
      </c>
      <c r="G1463">
        <v>1.2300499999999999E-3</v>
      </c>
      <c r="H1463">
        <v>0.99975999999999998</v>
      </c>
      <c r="I1463">
        <v>0</v>
      </c>
    </row>
    <row r="1464" spans="1:9" x14ac:dyDescent="0.25">
      <c r="A1464" t="s">
        <v>177</v>
      </c>
      <c r="B1464">
        <v>2346.2800000000002</v>
      </c>
      <c r="C1464">
        <v>875.41</v>
      </c>
      <c r="D1464">
        <v>854.85199999999998</v>
      </c>
      <c r="E1464">
        <v>371.83300000000003</v>
      </c>
      <c r="F1464">
        <v>159.40700000000001</v>
      </c>
      <c r="G1464">
        <v>1.2300499999999999E-3</v>
      </c>
      <c r="H1464">
        <v>0.99922699999999998</v>
      </c>
      <c r="I1464">
        <v>0</v>
      </c>
    </row>
    <row r="1465" spans="1:9" x14ac:dyDescent="0.25">
      <c r="A1465" t="s">
        <v>177</v>
      </c>
      <c r="B1465">
        <v>938.149</v>
      </c>
      <c r="C1465">
        <v>877.97500000000002</v>
      </c>
      <c r="D1465">
        <v>856.03</v>
      </c>
      <c r="E1465">
        <v>372.62799999999999</v>
      </c>
      <c r="F1465">
        <v>160.38900000000001</v>
      </c>
      <c r="G1465">
        <v>1.2300799999999999E-3</v>
      </c>
      <c r="H1465">
        <v>0.99945300000000004</v>
      </c>
      <c r="I1465">
        <v>0</v>
      </c>
    </row>
    <row r="1466" spans="1:9" x14ac:dyDescent="0.25">
      <c r="A1466" t="s">
        <v>177</v>
      </c>
      <c r="B1466">
        <v>1179.0899999999999</v>
      </c>
      <c r="C1466">
        <v>876.90599999999995</v>
      </c>
      <c r="D1466">
        <v>855.86400000000003</v>
      </c>
      <c r="E1466">
        <v>372.56700000000001</v>
      </c>
      <c r="F1466">
        <v>160.33799999999999</v>
      </c>
      <c r="G1466">
        <v>1.23007E-3</v>
      </c>
      <c r="H1466">
        <v>0.99937399999999998</v>
      </c>
      <c r="I1466">
        <v>0</v>
      </c>
    </row>
    <row r="1467" spans="1:9" x14ac:dyDescent="0.25">
      <c r="A1467" t="s">
        <v>177</v>
      </c>
      <c r="B1467">
        <v>879.78200000000004</v>
      </c>
      <c r="C1467">
        <v>875.34</v>
      </c>
      <c r="D1467">
        <v>854.80899999999997</v>
      </c>
      <c r="E1467">
        <v>371.79899999999998</v>
      </c>
      <c r="F1467">
        <v>159.38900000000001</v>
      </c>
      <c r="G1467">
        <v>1.2300900000000001E-3</v>
      </c>
      <c r="H1467">
        <v>0.99890999999999996</v>
      </c>
      <c r="I1467">
        <v>0</v>
      </c>
    </row>
    <row r="1468" spans="1:9" x14ac:dyDescent="0.25">
      <c r="A1468" t="s">
        <v>177</v>
      </c>
      <c r="B1468">
        <v>881.11400000000003</v>
      </c>
      <c r="C1468">
        <v>876.58500000000004</v>
      </c>
      <c r="D1468">
        <v>855.88300000000004</v>
      </c>
      <c r="E1468">
        <v>372.55399999999997</v>
      </c>
      <c r="F1468">
        <v>160.34299999999999</v>
      </c>
      <c r="G1468">
        <v>1.2300499999999999E-3</v>
      </c>
      <c r="H1468">
        <v>0.99975199999999997</v>
      </c>
      <c r="I1468">
        <v>0</v>
      </c>
    </row>
    <row r="1469" spans="1:9" x14ac:dyDescent="0.25">
      <c r="A1469" t="s">
        <v>177</v>
      </c>
      <c r="B1469">
        <v>879.93799999999999</v>
      </c>
      <c r="C1469">
        <v>875.49</v>
      </c>
      <c r="D1469">
        <v>854.81</v>
      </c>
      <c r="E1469">
        <v>371.87099999999998</v>
      </c>
      <c r="F1469">
        <v>159.43100000000001</v>
      </c>
      <c r="G1469">
        <v>1.2300499999999999E-3</v>
      </c>
      <c r="H1469">
        <v>0.99901200000000001</v>
      </c>
      <c r="I1469">
        <v>0</v>
      </c>
    </row>
    <row r="1470" spans="1:9" x14ac:dyDescent="0.25">
      <c r="A1470" t="s">
        <v>177</v>
      </c>
      <c r="B1470">
        <v>880.92</v>
      </c>
      <c r="C1470">
        <v>876.45899999999995</v>
      </c>
      <c r="D1470">
        <v>855.84</v>
      </c>
      <c r="E1470">
        <v>372.553</v>
      </c>
      <c r="F1470">
        <v>160.33099999999999</v>
      </c>
      <c r="G1470">
        <v>1.2300499999999999E-3</v>
      </c>
      <c r="H1470">
        <v>0.99999700000000002</v>
      </c>
      <c r="I1470">
        <v>0</v>
      </c>
    </row>
    <row r="1471" spans="1:9" x14ac:dyDescent="0.25">
      <c r="A1471" t="s">
        <v>177</v>
      </c>
      <c r="B1471">
        <v>879.75699999999995</v>
      </c>
      <c r="C1471">
        <v>875.31399999999996</v>
      </c>
      <c r="D1471">
        <v>854.74</v>
      </c>
      <c r="E1471">
        <v>371.791</v>
      </c>
      <c r="F1471">
        <v>159.35599999999999</v>
      </c>
      <c r="G1471">
        <v>1.2300499999999999E-3</v>
      </c>
      <c r="H1471">
        <v>0.99993600000000005</v>
      </c>
      <c r="I1471">
        <v>0</v>
      </c>
    </row>
    <row r="1472" spans="1:9" x14ac:dyDescent="0.25">
      <c r="A1472" t="s">
        <v>177</v>
      </c>
      <c r="B1472">
        <v>880.75599999999997</v>
      </c>
      <c r="C1472">
        <v>876.31399999999996</v>
      </c>
      <c r="D1472">
        <v>855.83900000000006</v>
      </c>
      <c r="E1472">
        <v>372.56599999999997</v>
      </c>
      <c r="F1472">
        <v>160.33799999999999</v>
      </c>
      <c r="G1472">
        <v>1.23007E-3</v>
      </c>
      <c r="H1472">
        <v>0.99865300000000001</v>
      </c>
      <c r="I1472">
        <v>0</v>
      </c>
    </row>
    <row r="1473" spans="1:9" x14ac:dyDescent="0.25">
      <c r="A1473" t="s">
        <v>177</v>
      </c>
      <c r="B1473">
        <v>879.73900000000003</v>
      </c>
      <c r="C1473">
        <v>875.29499999999996</v>
      </c>
      <c r="D1473">
        <v>854.73400000000004</v>
      </c>
      <c r="E1473">
        <v>371.81599999999997</v>
      </c>
      <c r="F1473">
        <v>159.41499999999999</v>
      </c>
      <c r="G1473">
        <v>1.23007E-3</v>
      </c>
      <c r="H1473">
        <v>0.99742399999999998</v>
      </c>
      <c r="I1473">
        <v>0</v>
      </c>
    </row>
    <row r="1474" spans="1:9" x14ac:dyDescent="0.25">
      <c r="A1474" t="s">
        <v>177</v>
      </c>
      <c r="B1474">
        <v>1744.18</v>
      </c>
      <c r="C1474">
        <v>876.91800000000001</v>
      </c>
      <c r="D1474">
        <v>855.74699999999996</v>
      </c>
      <c r="E1474">
        <v>372.51400000000001</v>
      </c>
      <c r="F1474">
        <v>160.29300000000001</v>
      </c>
      <c r="G1474">
        <v>1.2300600000000001E-3</v>
      </c>
      <c r="H1474">
        <v>0.99906600000000001</v>
      </c>
      <c r="I1474">
        <v>0</v>
      </c>
    </row>
    <row r="1475" spans="1:9" x14ac:dyDescent="0.25">
      <c r="A1475" t="s">
        <v>177</v>
      </c>
      <c r="B1475">
        <v>1222.82</v>
      </c>
      <c r="C1475">
        <v>878.07100000000003</v>
      </c>
      <c r="D1475">
        <v>855.952</v>
      </c>
      <c r="E1475">
        <v>372.55</v>
      </c>
      <c r="F1475">
        <v>160.35400000000001</v>
      </c>
      <c r="G1475">
        <v>1.2300499999999999E-3</v>
      </c>
      <c r="H1475">
        <v>0.99689700000000003</v>
      </c>
      <c r="I1475">
        <v>0</v>
      </c>
    </row>
    <row r="1476" spans="1:9" x14ac:dyDescent="0.25">
      <c r="A1476" t="s">
        <v>177</v>
      </c>
      <c r="B1476">
        <v>900.33900000000006</v>
      </c>
      <c r="C1476">
        <v>878.50400000000002</v>
      </c>
      <c r="D1476">
        <v>856.07299999999998</v>
      </c>
      <c r="E1476">
        <v>372.59100000000001</v>
      </c>
      <c r="F1476">
        <v>160.364</v>
      </c>
      <c r="G1476">
        <v>1.23011E-3</v>
      </c>
      <c r="H1476">
        <v>0.99967799999999996</v>
      </c>
      <c r="I1476">
        <v>0</v>
      </c>
    </row>
    <row r="1477" spans="1:9" x14ac:dyDescent="0.25">
      <c r="A1477" t="s">
        <v>177</v>
      </c>
      <c r="B1477">
        <v>882.101</v>
      </c>
      <c r="C1477">
        <v>877.42100000000005</v>
      </c>
      <c r="D1477">
        <v>855.02499999999998</v>
      </c>
      <c r="E1477">
        <v>371.83100000000002</v>
      </c>
      <c r="F1477">
        <v>159.41200000000001</v>
      </c>
      <c r="G1477">
        <v>1.23007E-3</v>
      </c>
      <c r="H1477">
        <v>0.99936400000000003</v>
      </c>
      <c r="I1477">
        <v>0</v>
      </c>
    </row>
    <row r="1478" spans="1:9" x14ac:dyDescent="0.25">
      <c r="A1478" t="s">
        <v>177</v>
      </c>
      <c r="B1478">
        <v>883.59400000000005</v>
      </c>
      <c r="C1478">
        <v>879.05700000000002</v>
      </c>
      <c r="D1478">
        <v>856.02300000000002</v>
      </c>
      <c r="E1478">
        <v>372.50599999999997</v>
      </c>
      <c r="F1478">
        <v>160.32400000000001</v>
      </c>
      <c r="G1478">
        <v>1.2300600000000001E-3</v>
      </c>
      <c r="H1478">
        <v>0.99868000000000001</v>
      </c>
      <c r="I1478">
        <v>0</v>
      </c>
    </row>
    <row r="1479" spans="1:9" x14ac:dyDescent="0.25">
      <c r="A1479" t="s">
        <v>177</v>
      </c>
      <c r="B1479">
        <v>879.72199999999998</v>
      </c>
      <c r="C1479">
        <v>875.29899999999998</v>
      </c>
      <c r="D1479">
        <v>854.77099999999996</v>
      </c>
      <c r="E1479">
        <v>371.79399999999998</v>
      </c>
      <c r="F1479">
        <v>159.34899999999999</v>
      </c>
      <c r="G1479">
        <v>1.2300600000000001E-3</v>
      </c>
      <c r="H1479">
        <v>0.99970000000000003</v>
      </c>
      <c r="I1479">
        <v>0</v>
      </c>
    </row>
    <row r="1480" spans="1:9" x14ac:dyDescent="0.25">
      <c r="A1480" t="s">
        <v>177</v>
      </c>
      <c r="B1480">
        <v>880.72299999999996</v>
      </c>
      <c r="C1480">
        <v>876.28800000000001</v>
      </c>
      <c r="D1480">
        <v>855.76</v>
      </c>
      <c r="E1480">
        <v>372.54700000000003</v>
      </c>
      <c r="F1480">
        <v>160.346</v>
      </c>
      <c r="G1480">
        <v>1.2300600000000001E-3</v>
      </c>
      <c r="H1480">
        <v>0.99813700000000005</v>
      </c>
      <c r="I1480">
        <v>0</v>
      </c>
    </row>
    <row r="1481" spans="1:9" x14ac:dyDescent="0.25">
      <c r="A1481" t="s">
        <v>177</v>
      </c>
      <c r="B1481">
        <v>879.93499999999995</v>
      </c>
      <c r="C1481">
        <v>875.49400000000003</v>
      </c>
      <c r="D1481">
        <v>854.69200000000001</v>
      </c>
      <c r="E1481">
        <v>371.76</v>
      </c>
      <c r="F1481">
        <v>159.328</v>
      </c>
      <c r="G1481">
        <v>1.2300600000000001E-3</v>
      </c>
      <c r="H1481">
        <v>0.99751100000000004</v>
      </c>
      <c r="I1481">
        <v>0</v>
      </c>
    </row>
    <row r="1482" spans="1:9" x14ac:dyDescent="0.25">
      <c r="A1482" t="s">
        <v>177</v>
      </c>
      <c r="B1482">
        <v>880.75199999999995</v>
      </c>
      <c r="C1482">
        <v>876.30899999999997</v>
      </c>
      <c r="D1482">
        <v>855.81200000000001</v>
      </c>
      <c r="E1482">
        <v>372.59</v>
      </c>
      <c r="F1482">
        <v>160.38200000000001</v>
      </c>
      <c r="G1482">
        <v>1.2300499999999999E-3</v>
      </c>
      <c r="H1482">
        <v>0.99948999999999999</v>
      </c>
      <c r="I1482">
        <v>0</v>
      </c>
    </row>
    <row r="1483" spans="1:9" x14ac:dyDescent="0.25">
      <c r="A1483" t="s">
        <v>177</v>
      </c>
      <c r="B1483">
        <v>879.72500000000002</v>
      </c>
      <c r="C1483">
        <v>875.27099999999996</v>
      </c>
      <c r="D1483">
        <v>854.702</v>
      </c>
      <c r="E1483">
        <v>371.73899999999998</v>
      </c>
      <c r="F1483">
        <v>159.34899999999999</v>
      </c>
      <c r="G1483">
        <v>1.2300499999999999E-3</v>
      </c>
      <c r="H1483">
        <v>0.99917400000000001</v>
      </c>
      <c r="I1483">
        <v>0</v>
      </c>
    </row>
    <row r="1484" spans="1:9" x14ac:dyDescent="0.25">
      <c r="A1484" t="s">
        <v>177</v>
      </c>
      <c r="B1484">
        <v>1712.95</v>
      </c>
      <c r="C1484">
        <v>876.79300000000001</v>
      </c>
      <c r="D1484">
        <v>855.82100000000003</v>
      </c>
      <c r="E1484">
        <v>372.51900000000001</v>
      </c>
      <c r="F1484">
        <v>160.34299999999999</v>
      </c>
      <c r="G1484">
        <v>1.2300799999999999E-3</v>
      </c>
      <c r="H1484">
        <v>0.99975199999999997</v>
      </c>
      <c r="I1484">
        <v>0</v>
      </c>
    </row>
    <row r="1485" spans="1:9" x14ac:dyDescent="0.25">
      <c r="A1485" t="s">
        <v>177</v>
      </c>
      <c r="B1485">
        <v>970.87</v>
      </c>
      <c r="C1485">
        <v>878.05100000000004</v>
      </c>
      <c r="D1485">
        <v>855.92499999999995</v>
      </c>
      <c r="E1485">
        <v>372.54700000000003</v>
      </c>
      <c r="F1485">
        <v>160.34200000000001</v>
      </c>
      <c r="G1485">
        <v>1.2300799999999999E-3</v>
      </c>
      <c r="H1485">
        <v>0.99978100000000003</v>
      </c>
      <c r="I1485">
        <v>0</v>
      </c>
    </row>
    <row r="1486" spans="1:9" x14ac:dyDescent="0.25">
      <c r="A1486" t="s">
        <v>177</v>
      </c>
      <c r="B1486">
        <v>1128.82</v>
      </c>
      <c r="C1486">
        <v>877.44200000000001</v>
      </c>
      <c r="D1486">
        <v>855.80899999999997</v>
      </c>
      <c r="E1486">
        <v>372.51299999999998</v>
      </c>
      <c r="F1486">
        <v>160.34800000000001</v>
      </c>
      <c r="G1486">
        <v>1.2300499999999999E-3</v>
      </c>
      <c r="H1486">
        <v>0.99983200000000005</v>
      </c>
      <c r="I1486">
        <v>0</v>
      </c>
    </row>
    <row r="1487" spans="1:9" x14ac:dyDescent="0.25">
      <c r="A1487" t="s">
        <v>177</v>
      </c>
      <c r="B1487">
        <v>879.73500000000001</v>
      </c>
      <c r="C1487">
        <v>875.29</v>
      </c>
      <c r="D1487">
        <v>854.74400000000003</v>
      </c>
      <c r="E1487">
        <v>371.77100000000002</v>
      </c>
      <c r="F1487">
        <v>159.37799999999999</v>
      </c>
      <c r="G1487">
        <v>1.2300499999999999E-3</v>
      </c>
      <c r="H1487">
        <v>0.99973999999999996</v>
      </c>
      <c r="I1487">
        <v>0</v>
      </c>
    </row>
    <row r="1488" spans="1:9" x14ac:dyDescent="0.25">
      <c r="A1488" t="s">
        <v>177</v>
      </c>
      <c r="B1488">
        <v>880.68899999999996</v>
      </c>
      <c r="C1488">
        <v>876.24400000000003</v>
      </c>
      <c r="D1488">
        <v>855.72500000000002</v>
      </c>
      <c r="E1488">
        <v>372.505</v>
      </c>
      <c r="F1488">
        <v>160.32</v>
      </c>
      <c r="G1488">
        <v>1.23007E-3</v>
      </c>
      <c r="H1488">
        <v>0.99994000000000005</v>
      </c>
      <c r="I1488">
        <v>0</v>
      </c>
    </row>
    <row r="1489" spans="1:9" x14ac:dyDescent="0.25">
      <c r="A1489" t="s">
        <v>177</v>
      </c>
      <c r="B1489">
        <v>879.75699999999995</v>
      </c>
      <c r="C1489">
        <v>875.30200000000002</v>
      </c>
      <c r="D1489">
        <v>854.75699999999995</v>
      </c>
      <c r="E1489">
        <v>371.81700000000001</v>
      </c>
      <c r="F1489">
        <v>159.40799999999999</v>
      </c>
      <c r="G1489">
        <v>1.2300499999999999E-3</v>
      </c>
      <c r="H1489">
        <v>0.99935700000000005</v>
      </c>
      <c r="I1489">
        <v>0</v>
      </c>
    </row>
    <row r="1490" spans="1:9" x14ac:dyDescent="0.25">
      <c r="A1490" t="s">
        <v>177</v>
      </c>
      <c r="B1490">
        <v>880.77599999999995</v>
      </c>
      <c r="C1490">
        <v>876.33</v>
      </c>
      <c r="D1490">
        <v>855.79899999999998</v>
      </c>
      <c r="E1490">
        <v>372.577</v>
      </c>
      <c r="F1490">
        <v>160.363</v>
      </c>
      <c r="G1490">
        <v>1.23007E-3</v>
      </c>
      <c r="H1490">
        <v>0.99973299999999998</v>
      </c>
      <c r="I1490">
        <v>0</v>
      </c>
    </row>
    <row r="1491" spans="1:9" x14ac:dyDescent="0.25">
      <c r="A1491" t="s">
        <v>177</v>
      </c>
      <c r="B1491">
        <v>879.78700000000003</v>
      </c>
      <c r="C1491">
        <v>875.35</v>
      </c>
      <c r="D1491">
        <v>854.74300000000005</v>
      </c>
      <c r="E1491">
        <v>371.79300000000001</v>
      </c>
      <c r="F1491">
        <v>159.37</v>
      </c>
      <c r="G1491">
        <v>1.2300499999999999E-3</v>
      </c>
      <c r="H1491">
        <v>0.99928799999999995</v>
      </c>
      <c r="I1491">
        <v>0</v>
      </c>
    </row>
    <row r="1492" spans="1:9" x14ac:dyDescent="0.25">
      <c r="A1492" t="s">
        <v>177</v>
      </c>
      <c r="B1492">
        <v>880.73900000000003</v>
      </c>
      <c r="C1492">
        <v>876.29</v>
      </c>
      <c r="D1492">
        <v>855.77099999999996</v>
      </c>
      <c r="E1492">
        <v>372.536</v>
      </c>
      <c r="F1492">
        <v>160.32499999999999</v>
      </c>
      <c r="G1492">
        <v>1.2300499999999999E-3</v>
      </c>
      <c r="H1492">
        <v>0.99867799999999995</v>
      </c>
      <c r="I1492">
        <v>0</v>
      </c>
    </row>
    <row r="1493" spans="1:9" x14ac:dyDescent="0.25">
      <c r="A1493" t="s">
        <v>177</v>
      </c>
      <c r="B1493">
        <v>879.72699999999998</v>
      </c>
      <c r="C1493">
        <v>875.279</v>
      </c>
      <c r="D1493">
        <v>854.68899999999996</v>
      </c>
      <c r="E1493">
        <v>371.79199999999997</v>
      </c>
      <c r="F1493">
        <v>159.392</v>
      </c>
      <c r="G1493">
        <v>1.23011E-3</v>
      </c>
      <c r="H1493">
        <v>0.99940099999999998</v>
      </c>
      <c r="I1493">
        <v>0</v>
      </c>
    </row>
    <row r="1494" spans="1:9" x14ac:dyDescent="0.25">
      <c r="A1494" t="s">
        <v>177</v>
      </c>
      <c r="B1494">
        <v>1798.65</v>
      </c>
      <c r="C1494">
        <v>877.51300000000003</v>
      </c>
      <c r="D1494">
        <v>855.76700000000005</v>
      </c>
      <c r="E1494">
        <v>372.51900000000001</v>
      </c>
      <c r="F1494">
        <v>160.327</v>
      </c>
      <c r="G1494">
        <v>1.2300499999999999E-3</v>
      </c>
      <c r="H1494">
        <v>0.99957200000000002</v>
      </c>
      <c r="I1494">
        <v>0</v>
      </c>
    </row>
    <row r="1495" spans="1:9" x14ac:dyDescent="0.25">
      <c r="A1495" t="s">
        <v>177</v>
      </c>
      <c r="B1495">
        <v>1165.32</v>
      </c>
      <c r="C1495">
        <v>877.98699999999997</v>
      </c>
      <c r="D1495">
        <v>855.91099999999994</v>
      </c>
      <c r="E1495">
        <v>372.541</v>
      </c>
      <c r="F1495">
        <v>160.334</v>
      </c>
      <c r="G1495">
        <v>1.2300799999999999E-3</v>
      </c>
      <c r="H1495">
        <v>0.99965300000000001</v>
      </c>
      <c r="I1495">
        <v>0</v>
      </c>
    </row>
    <row r="1496" spans="1:9" x14ac:dyDescent="0.25">
      <c r="A1496" t="s">
        <v>177</v>
      </c>
      <c r="B1496">
        <v>899.17200000000003</v>
      </c>
      <c r="C1496">
        <v>877.61300000000006</v>
      </c>
      <c r="D1496">
        <v>855.87800000000004</v>
      </c>
      <c r="E1496">
        <v>372.51</v>
      </c>
      <c r="F1496">
        <v>160.32</v>
      </c>
      <c r="G1496">
        <v>1.2300499999999999E-3</v>
      </c>
      <c r="H1496">
        <v>0.99948400000000004</v>
      </c>
      <c r="I1496">
        <v>0</v>
      </c>
    </row>
    <row r="1497" spans="1:9" x14ac:dyDescent="0.25">
      <c r="A1497" t="s">
        <v>177</v>
      </c>
      <c r="B1497">
        <v>879.77200000000005</v>
      </c>
      <c r="C1497">
        <v>875.32899999999995</v>
      </c>
      <c r="D1497">
        <v>854.74300000000005</v>
      </c>
      <c r="E1497">
        <v>371.79599999999999</v>
      </c>
      <c r="F1497">
        <v>159.387</v>
      </c>
      <c r="G1497">
        <v>1.2300499999999999E-3</v>
      </c>
      <c r="H1497">
        <v>0.99993100000000001</v>
      </c>
      <c r="I1497">
        <v>0</v>
      </c>
    </row>
    <row r="1498" spans="1:9" x14ac:dyDescent="0.25">
      <c r="A1498" t="s">
        <v>177</v>
      </c>
      <c r="B1498">
        <v>880.89400000000001</v>
      </c>
      <c r="C1498">
        <v>876.45600000000002</v>
      </c>
      <c r="D1498">
        <v>855.77</v>
      </c>
      <c r="E1498">
        <v>372.53</v>
      </c>
      <c r="F1498">
        <v>160.31899999999999</v>
      </c>
      <c r="G1498">
        <v>1.2300600000000001E-3</v>
      </c>
      <c r="H1498">
        <v>0.99899899999999997</v>
      </c>
      <c r="I1498">
        <v>0</v>
      </c>
    </row>
    <row r="1499" spans="1:9" x14ac:dyDescent="0.25">
      <c r="A1499" t="s">
        <v>177</v>
      </c>
      <c r="B1499">
        <v>879.73800000000006</v>
      </c>
      <c r="C1499">
        <v>875.27300000000002</v>
      </c>
      <c r="D1499">
        <v>854.72199999999998</v>
      </c>
      <c r="E1499">
        <v>371.76799999999997</v>
      </c>
      <c r="F1499">
        <v>159.35499999999999</v>
      </c>
      <c r="G1499">
        <v>1.23007E-3</v>
      </c>
      <c r="H1499">
        <v>0.99968299999999999</v>
      </c>
      <c r="I1499">
        <v>0</v>
      </c>
    </row>
    <row r="1500" spans="1:9" x14ac:dyDescent="0.25">
      <c r="A1500" t="s">
        <v>177</v>
      </c>
      <c r="B1500">
        <v>880.66600000000005</v>
      </c>
      <c r="C1500">
        <v>876.20899999999995</v>
      </c>
      <c r="D1500">
        <v>855.68100000000004</v>
      </c>
      <c r="E1500">
        <v>372.47500000000002</v>
      </c>
      <c r="F1500">
        <v>160.28100000000001</v>
      </c>
      <c r="G1500">
        <v>1.2300499999999999E-3</v>
      </c>
      <c r="H1500">
        <v>0.99933399999999994</v>
      </c>
      <c r="I1500">
        <v>0</v>
      </c>
    </row>
    <row r="1501" spans="1:9" x14ac:dyDescent="0.25">
      <c r="A1501" t="s">
        <v>177</v>
      </c>
      <c r="B1501">
        <v>879.673</v>
      </c>
      <c r="C1501">
        <v>875.23</v>
      </c>
      <c r="D1501">
        <v>854.68899999999996</v>
      </c>
      <c r="E1501">
        <v>371.79700000000003</v>
      </c>
      <c r="F1501">
        <v>159.404</v>
      </c>
      <c r="G1501">
        <v>1.2300600000000001E-3</v>
      </c>
      <c r="H1501">
        <v>0.99999400000000005</v>
      </c>
      <c r="I1501">
        <v>0</v>
      </c>
    </row>
    <row r="1502" spans="1:9" x14ac:dyDescent="0.25">
      <c r="A1502" t="s">
        <v>177</v>
      </c>
      <c r="B1502">
        <v>880.62900000000002</v>
      </c>
      <c r="C1502">
        <v>876.18499999999995</v>
      </c>
      <c r="D1502">
        <v>855.74599999999998</v>
      </c>
      <c r="E1502">
        <v>372.51900000000001</v>
      </c>
      <c r="F1502">
        <v>160.334</v>
      </c>
      <c r="G1502">
        <v>1.2300499999999999E-3</v>
      </c>
      <c r="H1502">
        <v>0.99970899999999996</v>
      </c>
      <c r="I1502">
        <v>0</v>
      </c>
    </row>
    <row r="1503" spans="1:9" x14ac:dyDescent="0.25">
      <c r="A1503" t="s">
        <v>177</v>
      </c>
      <c r="B1503">
        <v>879.74900000000002</v>
      </c>
      <c r="C1503">
        <v>875.28300000000002</v>
      </c>
      <c r="D1503">
        <v>854.66300000000001</v>
      </c>
      <c r="E1503">
        <v>371.77699999999999</v>
      </c>
      <c r="F1503">
        <v>159.38399999999999</v>
      </c>
      <c r="G1503">
        <v>1.2300600000000001E-3</v>
      </c>
      <c r="H1503">
        <v>0.99852799999999997</v>
      </c>
      <c r="I1503">
        <v>0</v>
      </c>
    </row>
    <row r="1504" spans="1:9" x14ac:dyDescent="0.25">
      <c r="A1504" t="s">
        <v>177</v>
      </c>
      <c r="B1504">
        <v>1776.79</v>
      </c>
      <c r="C1504">
        <v>876.74199999999996</v>
      </c>
      <c r="D1504">
        <v>855.8</v>
      </c>
      <c r="E1504">
        <v>372.54899999999998</v>
      </c>
      <c r="F1504">
        <v>160.328</v>
      </c>
      <c r="G1504">
        <v>1.2300600000000001E-3</v>
      </c>
      <c r="H1504">
        <v>0.99965999999999999</v>
      </c>
      <c r="I1504">
        <v>0</v>
      </c>
    </row>
    <row r="1505" spans="1:25" x14ac:dyDescent="0.25">
      <c r="A1505" t="s">
        <v>177</v>
      </c>
      <c r="B1505">
        <v>955.99199999999996</v>
      </c>
      <c r="C1505">
        <v>878.01300000000003</v>
      </c>
      <c r="D1505">
        <v>855.86599999999999</v>
      </c>
      <c r="E1505">
        <v>372.51400000000001</v>
      </c>
      <c r="F1505">
        <v>160.30600000000001</v>
      </c>
      <c r="G1505">
        <v>1.2300499999999999E-3</v>
      </c>
      <c r="H1505">
        <v>0.99863299999999999</v>
      </c>
      <c r="I1505">
        <v>0</v>
      </c>
    </row>
    <row r="1506" spans="1:25" x14ac:dyDescent="0.25">
      <c r="A1506" t="s">
        <v>177</v>
      </c>
      <c r="B1506">
        <v>1122.44</v>
      </c>
      <c r="C1506">
        <v>878.13099999999997</v>
      </c>
      <c r="D1506">
        <v>855.89400000000001</v>
      </c>
      <c r="E1506">
        <v>372.50400000000002</v>
      </c>
      <c r="F1506">
        <v>160.30099999999999</v>
      </c>
      <c r="G1506">
        <v>1.2300499999999999E-3</v>
      </c>
      <c r="H1506">
        <v>0.99981299999999995</v>
      </c>
      <c r="I1506">
        <v>0</v>
      </c>
    </row>
    <row r="1507" spans="1:25" x14ac:dyDescent="0.25">
      <c r="A1507" t="s">
        <v>177</v>
      </c>
      <c r="B1507">
        <v>879.553</v>
      </c>
      <c r="C1507">
        <v>875.11699999999996</v>
      </c>
      <c r="D1507">
        <v>854.59500000000003</v>
      </c>
      <c r="E1507">
        <v>371.71199999999999</v>
      </c>
      <c r="F1507">
        <v>159.32900000000001</v>
      </c>
      <c r="G1507">
        <v>1.2300499999999999E-3</v>
      </c>
      <c r="H1507">
        <v>0.99887400000000004</v>
      </c>
      <c r="I1507">
        <v>0</v>
      </c>
    </row>
    <row r="1508" spans="1:25" x14ac:dyDescent="0.25">
      <c r="A1508" t="s">
        <v>177</v>
      </c>
      <c r="B1508">
        <v>880.73900000000003</v>
      </c>
      <c r="C1508">
        <v>876.29600000000005</v>
      </c>
      <c r="D1508">
        <v>855.71500000000003</v>
      </c>
      <c r="E1508">
        <v>372.54399999999998</v>
      </c>
      <c r="F1508">
        <v>160.36099999999999</v>
      </c>
      <c r="G1508">
        <v>1.2300499999999999E-3</v>
      </c>
      <c r="H1508">
        <v>0.99976600000000004</v>
      </c>
      <c r="I1508">
        <v>0</v>
      </c>
    </row>
    <row r="1509" spans="1:25" x14ac:dyDescent="0.25">
      <c r="A1509" t="s">
        <v>177</v>
      </c>
      <c r="B1509">
        <v>879.76300000000003</v>
      </c>
      <c r="C1509">
        <v>875.27700000000004</v>
      </c>
      <c r="D1509">
        <v>854.70500000000004</v>
      </c>
      <c r="E1509">
        <v>371.81700000000001</v>
      </c>
      <c r="F1509">
        <v>159.41900000000001</v>
      </c>
      <c r="G1509">
        <v>1.2300499999999999E-3</v>
      </c>
      <c r="H1509">
        <v>0.99967399999999995</v>
      </c>
      <c r="I1509">
        <v>0</v>
      </c>
    </row>
    <row r="1510" spans="1:25" x14ac:dyDescent="0.25">
      <c r="A1510" t="s">
        <v>177</v>
      </c>
      <c r="B1510">
        <v>881.03599999999994</v>
      </c>
      <c r="C1510">
        <v>876.60599999999999</v>
      </c>
      <c r="D1510">
        <v>855.71699999999998</v>
      </c>
      <c r="E1510">
        <v>372.529</v>
      </c>
      <c r="F1510">
        <v>160.351</v>
      </c>
      <c r="G1510">
        <v>1.2300900000000001E-3</v>
      </c>
      <c r="H1510">
        <v>0.99844599999999994</v>
      </c>
      <c r="I1510">
        <v>0</v>
      </c>
    </row>
    <row r="1511" spans="1:25" x14ac:dyDescent="0.25">
      <c r="A1511" t="s">
        <v>177</v>
      </c>
      <c r="B1511">
        <v>879.68</v>
      </c>
      <c r="C1511">
        <v>875.23</v>
      </c>
      <c r="D1511">
        <v>854.66</v>
      </c>
      <c r="E1511">
        <v>371.76499999999999</v>
      </c>
      <c r="F1511">
        <v>159.36500000000001</v>
      </c>
      <c r="G1511">
        <v>1.2300499999999999E-3</v>
      </c>
      <c r="H1511">
        <v>0.99940700000000005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880.69299999999998</v>
      </c>
      <c r="C1512">
        <v>876.24199999999996</v>
      </c>
      <c r="D1512">
        <v>855.70399999999995</v>
      </c>
      <c r="E1512">
        <v>372.48200000000003</v>
      </c>
      <c r="F1512">
        <v>160.30000000000001</v>
      </c>
      <c r="G1512">
        <v>1.2300499999999999E-3</v>
      </c>
      <c r="H1512">
        <v>0.99979300000000004</v>
      </c>
      <c r="I1512">
        <v>0</v>
      </c>
      <c r="R1512">
        <f>AVERAGE(B1463:B1512)</f>
        <v>1013.5080400000001</v>
      </c>
      <c r="S1512">
        <f>AVERAGE(C1463:C1512)</f>
        <v>876.38958000000014</v>
      </c>
      <c r="U1512">
        <f>_xlfn.VAR.P(B1463:B1512)</f>
        <v>95496.406026118086</v>
      </c>
      <c r="V1512">
        <f>_xlfn.VAR.P(C1463:C1512)</f>
        <v>1.1262799236000165</v>
      </c>
      <c r="X1512">
        <f>1.96*SQRT(U1512)/50</f>
        <v>12.113777171302686</v>
      </c>
      <c r="Y1512">
        <f>1.96*SQRT(V1512)/50</f>
        <v>4.1601523791812346E-2</v>
      </c>
    </row>
    <row r="1513" spans="1:25" x14ac:dyDescent="0.25">
      <c r="A1513" t="s">
        <v>177</v>
      </c>
      <c r="B1513">
        <v>50677.909269999996</v>
      </c>
      <c r="C1513" t="s">
        <v>36</v>
      </c>
    </row>
    <row r="1514" spans="1:25" x14ac:dyDescent="0.25">
      <c r="A1514" t="s">
        <v>178</v>
      </c>
      <c r="B1514">
        <v>364.03300000000002</v>
      </c>
      <c r="C1514">
        <v>359.863</v>
      </c>
      <c r="D1514">
        <v>342.18799999999999</v>
      </c>
      <c r="E1514">
        <v>274.82400000000001</v>
      </c>
      <c r="F1514">
        <v>26.5427</v>
      </c>
      <c r="G1514">
        <v>1.2300499999999999E-3</v>
      </c>
      <c r="H1514">
        <v>0.99984399999999996</v>
      </c>
      <c r="I1514">
        <v>0</v>
      </c>
    </row>
    <row r="1515" spans="1:25" x14ac:dyDescent="0.25">
      <c r="A1515" t="s">
        <v>178</v>
      </c>
      <c r="B1515">
        <v>364.80700000000002</v>
      </c>
      <c r="C1515">
        <v>360.36700000000002</v>
      </c>
      <c r="D1515">
        <v>342.64299999999997</v>
      </c>
      <c r="E1515">
        <v>274.81700000000001</v>
      </c>
      <c r="F1515">
        <v>26.7697</v>
      </c>
      <c r="G1515">
        <v>1.2300499999999999E-3</v>
      </c>
      <c r="H1515">
        <v>0.99853899999999995</v>
      </c>
      <c r="I1515">
        <v>0</v>
      </c>
    </row>
    <row r="1516" spans="1:25" x14ac:dyDescent="0.25">
      <c r="A1516" t="s">
        <v>178</v>
      </c>
      <c r="B1516">
        <v>1827.75</v>
      </c>
      <c r="C1516">
        <v>363.18900000000002</v>
      </c>
      <c r="D1516">
        <v>345.27</v>
      </c>
      <c r="E1516">
        <v>275.88600000000002</v>
      </c>
      <c r="F1516">
        <v>27.383500000000002</v>
      </c>
      <c r="G1516">
        <v>1.2300499999999999E-3</v>
      </c>
      <c r="H1516">
        <v>0.99977400000000005</v>
      </c>
      <c r="I1516">
        <v>0</v>
      </c>
    </row>
    <row r="1517" spans="1:25" x14ac:dyDescent="0.25">
      <c r="A1517" t="s">
        <v>178</v>
      </c>
      <c r="B1517">
        <v>396.44499999999999</v>
      </c>
      <c r="C1517">
        <v>388.09699999999998</v>
      </c>
      <c r="D1517">
        <v>368.84899999999999</v>
      </c>
      <c r="E1517">
        <v>283.01</v>
      </c>
      <c r="F1517">
        <v>33.119100000000003</v>
      </c>
      <c r="G1517">
        <v>1.23015E-3</v>
      </c>
      <c r="H1517">
        <v>0.99992000000000003</v>
      </c>
      <c r="I1517">
        <v>0</v>
      </c>
    </row>
    <row r="1518" spans="1:25" x14ac:dyDescent="0.25">
      <c r="A1518" t="s">
        <v>178</v>
      </c>
      <c r="B1518">
        <v>711.86099999999999</v>
      </c>
      <c r="C1518">
        <v>365.39299999999997</v>
      </c>
      <c r="D1518">
        <v>347.125</v>
      </c>
      <c r="E1518">
        <v>276.49099999999999</v>
      </c>
      <c r="F1518">
        <v>27.644400000000001</v>
      </c>
      <c r="G1518">
        <v>1.2300900000000001E-3</v>
      </c>
      <c r="H1518">
        <v>0.99942399999999998</v>
      </c>
      <c r="I1518">
        <v>0</v>
      </c>
    </row>
    <row r="1519" spans="1:25" x14ac:dyDescent="0.25">
      <c r="A1519" t="s">
        <v>178</v>
      </c>
      <c r="B1519">
        <v>414.68400000000003</v>
      </c>
      <c r="C1519">
        <v>393.16300000000001</v>
      </c>
      <c r="D1519">
        <v>374.14</v>
      </c>
      <c r="E1519">
        <v>284.935</v>
      </c>
      <c r="F1519">
        <v>34.6691</v>
      </c>
      <c r="G1519">
        <v>1.23011E-3</v>
      </c>
      <c r="H1519">
        <v>0.99942699999999995</v>
      </c>
      <c r="I1519">
        <v>0</v>
      </c>
    </row>
    <row r="1520" spans="1:25" x14ac:dyDescent="0.25">
      <c r="A1520" t="s">
        <v>178</v>
      </c>
      <c r="B1520">
        <v>383.59699999999998</v>
      </c>
      <c r="C1520">
        <v>379.08100000000002</v>
      </c>
      <c r="D1520">
        <v>360.80500000000001</v>
      </c>
      <c r="E1520">
        <v>280.71199999999999</v>
      </c>
      <c r="F1520">
        <v>31.187000000000001</v>
      </c>
      <c r="G1520">
        <v>1.2300499999999999E-3</v>
      </c>
      <c r="H1520">
        <v>0.99969699999999995</v>
      </c>
      <c r="I1520">
        <v>0</v>
      </c>
    </row>
    <row r="1521" spans="1:9" x14ac:dyDescent="0.25">
      <c r="A1521" t="s">
        <v>178</v>
      </c>
      <c r="B1521">
        <v>369.50799999999998</v>
      </c>
      <c r="C1521">
        <v>365.02499999999998</v>
      </c>
      <c r="D1521">
        <v>347.04399999999998</v>
      </c>
      <c r="E1521">
        <v>276.26299999999998</v>
      </c>
      <c r="F1521">
        <v>27.907399999999999</v>
      </c>
      <c r="G1521">
        <v>1.2300600000000001E-3</v>
      </c>
      <c r="H1521">
        <v>0.99994899999999998</v>
      </c>
      <c r="I1521">
        <v>0</v>
      </c>
    </row>
    <row r="1522" spans="1:9" x14ac:dyDescent="0.25">
      <c r="A1522" t="s">
        <v>178</v>
      </c>
      <c r="B1522">
        <v>364.68799999999999</v>
      </c>
      <c r="C1522">
        <v>360.255</v>
      </c>
      <c r="D1522">
        <v>342.50799999999998</v>
      </c>
      <c r="E1522">
        <v>275.00599999999997</v>
      </c>
      <c r="F1522">
        <v>26.7133</v>
      </c>
      <c r="G1522">
        <v>1.2300600000000001E-3</v>
      </c>
      <c r="H1522">
        <v>0.99999700000000002</v>
      </c>
      <c r="I1522">
        <v>0</v>
      </c>
    </row>
    <row r="1523" spans="1:9" x14ac:dyDescent="0.25">
      <c r="A1523" t="s">
        <v>178</v>
      </c>
      <c r="B1523">
        <v>364.62799999999999</v>
      </c>
      <c r="C1523">
        <v>360.18400000000003</v>
      </c>
      <c r="D1523">
        <v>342.44299999999998</v>
      </c>
      <c r="E1523">
        <v>274.80700000000002</v>
      </c>
      <c r="F1523">
        <v>26.7593</v>
      </c>
      <c r="G1523">
        <v>1.2300799999999999E-3</v>
      </c>
      <c r="H1523">
        <v>0.99903200000000003</v>
      </c>
      <c r="I1523">
        <v>0</v>
      </c>
    </row>
    <row r="1524" spans="1:9" x14ac:dyDescent="0.25">
      <c r="A1524" t="s">
        <v>178</v>
      </c>
      <c r="B1524">
        <v>364.25299999999999</v>
      </c>
      <c r="C1524">
        <v>359.80599999999998</v>
      </c>
      <c r="D1524">
        <v>342.089</v>
      </c>
      <c r="E1524">
        <v>274.89</v>
      </c>
      <c r="F1524">
        <v>26.610099999999999</v>
      </c>
      <c r="G1524">
        <v>1.2300499999999999E-3</v>
      </c>
      <c r="H1524">
        <v>0.99997999999999998</v>
      </c>
      <c r="I1524">
        <v>0</v>
      </c>
    </row>
    <row r="1525" spans="1:9" x14ac:dyDescent="0.25">
      <c r="A1525" t="s">
        <v>178</v>
      </c>
      <c r="B1525">
        <v>363.82499999999999</v>
      </c>
      <c r="C1525">
        <v>359.37400000000002</v>
      </c>
      <c r="D1525">
        <v>341.66699999999997</v>
      </c>
      <c r="E1525">
        <v>274.435</v>
      </c>
      <c r="F1525">
        <v>26.4617</v>
      </c>
      <c r="G1525">
        <v>1.2301199999999999E-3</v>
      </c>
      <c r="H1525">
        <v>0.99996099999999999</v>
      </c>
      <c r="I1525">
        <v>0</v>
      </c>
    </row>
    <row r="1526" spans="1:9" x14ac:dyDescent="0.25">
      <c r="A1526" t="s">
        <v>178</v>
      </c>
      <c r="B1526">
        <v>364.83300000000003</v>
      </c>
      <c r="C1526">
        <v>360.38400000000001</v>
      </c>
      <c r="D1526">
        <v>342.60899999999998</v>
      </c>
      <c r="E1526">
        <v>274.964</v>
      </c>
      <c r="F1526">
        <v>26.6675</v>
      </c>
      <c r="G1526">
        <v>1.23007E-3</v>
      </c>
      <c r="H1526">
        <v>0.99959399999999998</v>
      </c>
      <c r="I1526">
        <v>0</v>
      </c>
    </row>
    <row r="1527" spans="1:9" x14ac:dyDescent="0.25">
      <c r="A1527" t="s">
        <v>178</v>
      </c>
      <c r="B1527">
        <v>365.14800000000002</v>
      </c>
      <c r="C1527">
        <v>360.62599999999998</v>
      </c>
      <c r="D1527">
        <v>342.82400000000001</v>
      </c>
      <c r="E1527">
        <v>275.27699999999999</v>
      </c>
      <c r="F1527">
        <v>26.583400000000001</v>
      </c>
      <c r="G1527">
        <v>1.2300600000000001E-3</v>
      </c>
      <c r="H1527">
        <v>0.99932600000000005</v>
      </c>
      <c r="I1527">
        <v>0</v>
      </c>
    </row>
    <row r="1528" spans="1:9" x14ac:dyDescent="0.25">
      <c r="A1528" t="s">
        <v>178</v>
      </c>
      <c r="B1528">
        <v>365.54300000000001</v>
      </c>
      <c r="C1528">
        <v>361.10599999999999</v>
      </c>
      <c r="D1528">
        <v>343.26600000000002</v>
      </c>
      <c r="E1528">
        <v>275.23599999999999</v>
      </c>
      <c r="F1528">
        <v>26.9087</v>
      </c>
      <c r="G1528">
        <v>1.2300499999999999E-3</v>
      </c>
      <c r="H1528">
        <v>0.99975000000000003</v>
      </c>
      <c r="I1528">
        <v>0</v>
      </c>
    </row>
    <row r="1529" spans="1:9" x14ac:dyDescent="0.25">
      <c r="A1529" t="s">
        <v>178</v>
      </c>
      <c r="B1529">
        <v>364.71699999999998</v>
      </c>
      <c r="C1529">
        <v>360.25599999999997</v>
      </c>
      <c r="D1529">
        <v>342.48599999999999</v>
      </c>
      <c r="E1529">
        <v>274.82299999999998</v>
      </c>
      <c r="F1529">
        <v>26.726800000000001</v>
      </c>
      <c r="G1529">
        <v>1.2300600000000001E-3</v>
      </c>
      <c r="H1529">
        <v>0.99992300000000001</v>
      </c>
      <c r="I1529">
        <v>0</v>
      </c>
    </row>
    <row r="1530" spans="1:9" x14ac:dyDescent="0.25">
      <c r="A1530" t="s">
        <v>178</v>
      </c>
      <c r="B1530">
        <v>365.04399999999998</v>
      </c>
      <c r="C1530">
        <v>360.58100000000002</v>
      </c>
      <c r="D1530">
        <v>342.86700000000002</v>
      </c>
      <c r="E1530">
        <v>275.26900000000001</v>
      </c>
      <c r="F1530">
        <v>26.8781</v>
      </c>
      <c r="G1530">
        <v>1.2300499999999999E-3</v>
      </c>
      <c r="H1530">
        <v>0.99944</v>
      </c>
      <c r="I1530">
        <v>0</v>
      </c>
    </row>
    <row r="1531" spans="1:9" x14ac:dyDescent="0.25">
      <c r="A1531" t="s">
        <v>178</v>
      </c>
      <c r="B1531">
        <v>364.63099999999997</v>
      </c>
      <c r="C1531">
        <v>360.161</v>
      </c>
      <c r="D1531">
        <v>342.38600000000002</v>
      </c>
      <c r="E1531">
        <v>274.85399999999998</v>
      </c>
      <c r="F1531">
        <v>26.699400000000001</v>
      </c>
      <c r="G1531">
        <v>1.2300600000000001E-3</v>
      </c>
      <c r="H1531">
        <v>0.99950700000000003</v>
      </c>
      <c r="I1531">
        <v>0</v>
      </c>
    </row>
    <row r="1532" spans="1:9" x14ac:dyDescent="0.25">
      <c r="A1532" t="s">
        <v>178</v>
      </c>
      <c r="B1532">
        <v>364.209</v>
      </c>
      <c r="C1532">
        <v>359.76299999999998</v>
      </c>
      <c r="D1532">
        <v>342.06799999999998</v>
      </c>
      <c r="E1532">
        <v>274.81599999999997</v>
      </c>
      <c r="F1532">
        <v>26.587299999999999</v>
      </c>
      <c r="G1532">
        <v>1.2300799999999999E-3</v>
      </c>
      <c r="H1532">
        <v>0.99981699999999996</v>
      </c>
      <c r="I1532">
        <v>0</v>
      </c>
    </row>
    <row r="1533" spans="1:9" x14ac:dyDescent="0.25">
      <c r="A1533" t="s">
        <v>178</v>
      </c>
      <c r="B1533">
        <v>364.59300000000002</v>
      </c>
      <c r="C1533">
        <v>360.14499999999998</v>
      </c>
      <c r="D1533">
        <v>342.38799999999998</v>
      </c>
      <c r="E1533">
        <v>274.81400000000002</v>
      </c>
      <c r="F1533">
        <v>26.718699999999998</v>
      </c>
      <c r="G1533">
        <v>1.23011E-3</v>
      </c>
      <c r="H1533">
        <v>0.99992499999999995</v>
      </c>
      <c r="I1533">
        <v>0</v>
      </c>
    </row>
    <row r="1534" spans="1:9" x14ac:dyDescent="0.25">
      <c r="A1534" t="s">
        <v>178</v>
      </c>
      <c r="B1534">
        <v>364.96600000000001</v>
      </c>
      <c r="C1534">
        <v>360.483</v>
      </c>
      <c r="D1534">
        <v>342.73700000000002</v>
      </c>
      <c r="E1534">
        <v>275.04500000000002</v>
      </c>
      <c r="F1534">
        <v>26.7394</v>
      </c>
      <c r="G1534">
        <v>1.2300499999999999E-3</v>
      </c>
      <c r="H1534">
        <v>0.99986799999999998</v>
      </c>
      <c r="I1534">
        <v>0</v>
      </c>
    </row>
    <row r="1535" spans="1:9" x14ac:dyDescent="0.25">
      <c r="A1535" t="s">
        <v>178</v>
      </c>
      <c r="B1535">
        <v>364.892</v>
      </c>
      <c r="C1535">
        <v>360.45100000000002</v>
      </c>
      <c r="D1535">
        <v>342.67</v>
      </c>
      <c r="E1535">
        <v>274.94400000000002</v>
      </c>
      <c r="F1535">
        <v>26.746700000000001</v>
      </c>
      <c r="G1535">
        <v>1.2300600000000001E-3</v>
      </c>
      <c r="H1535">
        <v>0.99997100000000005</v>
      </c>
      <c r="I1535">
        <v>0</v>
      </c>
    </row>
    <row r="1536" spans="1:9" x14ac:dyDescent="0.25">
      <c r="A1536" t="s">
        <v>178</v>
      </c>
      <c r="B1536">
        <v>365.58699999999999</v>
      </c>
      <c r="C1536">
        <v>361.14299999999997</v>
      </c>
      <c r="D1536">
        <v>343.34699999999998</v>
      </c>
      <c r="E1536">
        <v>275.31200000000001</v>
      </c>
      <c r="F1536">
        <v>26.876200000000001</v>
      </c>
      <c r="G1536">
        <v>1.23011E-3</v>
      </c>
      <c r="H1536">
        <v>0.99976699999999996</v>
      </c>
      <c r="I1536">
        <v>0</v>
      </c>
    </row>
    <row r="1537" spans="1:9" x14ac:dyDescent="0.25">
      <c r="A1537" t="s">
        <v>178</v>
      </c>
      <c r="B1537">
        <v>365.18099999999998</v>
      </c>
      <c r="C1537">
        <v>360.733</v>
      </c>
      <c r="D1537">
        <v>342.928</v>
      </c>
      <c r="E1537">
        <v>275.03500000000003</v>
      </c>
      <c r="F1537">
        <v>26.898700000000002</v>
      </c>
      <c r="G1537">
        <v>1.2300499999999999E-3</v>
      </c>
      <c r="H1537">
        <v>0.99944999999999995</v>
      </c>
      <c r="I1537">
        <v>0</v>
      </c>
    </row>
    <row r="1538" spans="1:9" x14ac:dyDescent="0.25">
      <c r="A1538" t="s">
        <v>178</v>
      </c>
      <c r="B1538">
        <v>1881.03</v>
      </c>
      <c r="C1538">
        <v>363.00200000000001</v>
      </c>
      <c r="D1538">
        <v>344.94600000000003</v>
      </c>
      <c r="E1538">
        <v>275.79899999999998</v>
      </c>
      <c r="F1538">
        <v>27.217700000000001</v>
      </c>
      <c r="G1538">
        <v>1.23007E-3</v>
      </c>
      <c r="H1538">
        <v>0.99892199999999998</v>
      </c>
      <c r="I1538">
        <v>0</v>
      </c>
    </row>
    <row r="1539" spans="1:9" x14ac:dyDescent="0.25">
      <c r="A1539" t="s">
        <v>178</v>
      </c>
      <c r="B1539">
        <v>398.92099999999999</v>
      </c>
      <c r="C1539">
        <v>390.25900000000001</v>
      </c>
      <c r="D1539">
        <v>371.04899999999998</v>
      </c>
      <c r="E1539">
        <v>284.01600000000002</v>
      </c>
      <c r="F1539">
        <v>33.848700000000001</v>
      </c>
      <c r="G1539">
        <v>1.2300600000000001E-3</v>
      </c>
      <c r="H1539">
        <v>0.999977</v>
      </c>
      <c r="I1539">
        <v>0</v>
      </c>
    </row>
    <row r="1540" spans="1:9" x14ac:dyDescent="0.25">
      <c r="A1540" t="s">
        <v>178</v>
      </c>
      <c r="B1540">
        <v>747.36199999999997</v>
      </c>
      <c r="C1540">
        <v>366.90800000000002</v>
      </c>
      <c r="D1540">
        <v>348.50099999999998</v>
      </c>
      <c r="E1540">
        <v>276.99599999999998</v>
      </c>
      <c r="F1540">
        <v>28.068300000000001</v>
      </c>
      <c r="G1540">
        <v>1.2300499999999999E-3</v>
      </c>
      <c r="H1540">
        <v>0.99995299999999998</v>
      </c>
      <c r="I1540">
        <v>0</v>
      </c>
    </row>
    <row r="1541" spans="1:9" x14ac:dyDescent="0.25">
      <c r="A1541" t="s">
        <v>178</v>
      </c>
      <c r="B1541">
        <v>414.71600000000001</v>
      </c>
      <c r="C1541">
        <v>393.27100000000002</v>
      </c>
      <c r="D1541">
        <v>374.03399999999999</v>
      </c>
      <c r="E1541">
        <v>284.86500000000001</v>
      </c>
      <c r="F1541">
        <v>34.6006</v>
      </c>
      <c r="G1541">
        <v>1.23007E-3</v>
      </c>
      <c r="H1541">
        <v>0.99939999999999996</v>
      </c>
      <c r="I1541">
        <v>0</v>
      </c>
    </row>
    <row r="1542" spans="1:9" x14ac:dyDescent="0.25">
      <c r="A1542" t="s">
        <v>178</v>
      </c>
      <c r="B1542">
        <v>380.33100000000002</v>
      </c>
      <c r="C1542">
        <v>375.88</v>
      </c>
      <c r="D1542">
        <v>357.55799999999999</v>
      </c>
      <c r="E1542">
        <v>279.76400000000001</v>
      </c>
      <c r="F1542">
        <v>30.360499999999998</v>
      </c>
      <c r="G1542">
        <v>1.2300499999999999E-3</v>
      </c>
      <c r="H1542">
        <v>0.99990500000000004</v>
      </c>
      <c r="I1542">
        <v>0</v>
      </c>
    </row>
    <row r="1543" spans="1:9" x14ac:dyDescent="0.25">
      <c r="A1543" t="s">
        <v>178</v>
      </c>
      <c r="B1543">
        <v>364.93</v>
      </c>
      <c r="C1543">
        <v>360.46199999999999</v>
      </c>
      <c r="D1543">
        <v>342.69200000000001</v>
      </c>
      <c r="E1543">
        <v>274.82499999999999</v>
      </c>
      <c r="F1543">
        <v>26.784800000000001</v>
      </c>
      <c r="G1543">
        <v>1.2300600000000001E-3</v>
      </c>
      <c r="H1543">
        <v>0.999552</v>
      </c>
      <c r="I1543">
        <v>0</v>
      </c>
    </row>
    <row r="1544" spans="1:9" x14ac:dyDescent="0.25">
      <c r="A1544" t="s">
        <v>178</v>
      </c>
      <c r="B1544">
        <v>364.66699999999997</v>
      </c>
      <c r="C1544">
        <v>360.20400000000001</v>
      </c>
      <c r="D1544">
        <v>342.48700000000002</v>
      </c>
      <c r="E1544">
        <v>274.88200000000001</v>
      </c>
      <c r="F1544">
        <v>26.598600000000001</v>
      </c>
      <c r="G1544">
        <v>1.2300499999999999E-3</v>
      </c>
      <c r="H1544">
        <v>0.99939500000000003</v>
      </c>
      <c r="I1544">
        <v>0</v>
      </c>
    </row>
    <row r="1545" spans="1:9" x14ac:dyDescent="0.25">
      <c r="A1545" t="s">
        <v>178</v>
      </c>
      <c r="B1545">
        <v>364.39</v>
      </c>
      <c r="C1545">
        <v>359.91899999999998</v>
      </c>
      <c r="D1545">
        <v>342.22699999999998</v>
      </c>
      <c r="E1545">
        <v>274.791</v>
      </c>
      <c r="F1545">
        <v>26.731999999999999</v>
      </c>
      <c r="G1545">
        <v>1.2300499999999999E-3</v>
      </c>
      <c r="H1545">
        <v>0.99989099999999997</v>
      </c>
      <c r="I1545">
        <v>0</v>
      </c>
    </row>
    <row r="1546" spans="1:9" x14ac:dyDescent="0.25">
      <c r="A1546" t="s">
        <v>178</v>
      </c>
      <c r="B1546">
        <v>364.57100000000003</v>
      </c>
      <c r="C1546">
        <v>360.096</v>
      </c>
      <c r="D1546">
        <v>342.41300000000001</v>
      </c>
      <c r="E1546">
        <v>275.07499999999999</v>
      </c>
      <c r="F1546">
        <v>26.688600000000001</v>
      </c>
      <c r="G1546">
        <v>1.2300499999999999E-3</v>
      </c>
      <c r="H1546">
        <v>0.99956900000000004</v>
      </c>
      <c r="I1546">
        <v>0</v>
      </c>
    </row>
    <row r="1547" spans="1:9" x14ac:dyDescent="0.25">
      <c r="A1547" t="s">
        <v>178</v>
      </c>
      <c r="B1547">
        <v>364.32299999999998</v>
      </c>
      <c r="C1547">
        <v>359.88400000000001</v>
      </c>
      <c r="D1547">
        <v>342.17500000000001</v>
      </c>
      <c r="E1547">
        <v>274.65499999999997</v>
      </c>
      <c r="F1547">
        <v>26.7105</v>
      </c>
      <c r="G1547">
        <v>1.2300499999999999E-3</v>
      </c>
      <c r="H1547">
        <v>0.99915600000000004</v>
      </c>
      <c r="I1547">
        <v>0</v>
      </c>
    </row>
    <row r="1548" spans="1:9" x14ac:dyDescent="0.25">
      <c r="A1548" t="s">
        <v>178</v>
      </c>
      <c r="B1548">
        <v>364.25200000000001</v>
      </c>
      <c r="C1548">
        <v>359.78</v>
      </c>
      <c r="D1548">
        <v>342.096</v>
      </c>
      <c r="E1548">
        <v>274.94600000000003</v>
      </c>
      <c r="F1548">
        <v>26.6861</v>
      </c>
      <c r="G1548">
        <v>1.2300499999999999E-3</v>
      </c>
      <c r="H1548">
        <v>0.99975899999999995</v>
      </c>
      <c r="I1548">
        <v>0</v>
      </c>
    </row>
    <row r="1549" spans="1:9" x14ac:dyDescent="0.25">
      <c r="A1549" t="s">
        <v>178</v>
      </c>
      <c r="B1549">
        <v>364.47199999999998</v>
      </c>
      <c r="C1549">
        <v>360.03</v>
      </c>
      <c r="D1549">
        <v>342.262</v>
      </c>
      <c r="E1549">
        <v>274.77999999999997</v>
      </c>
      <c r="F1549">
        <v>26.780899999999999</v>
      </c>
      <c r="G1549">
        <v>1.2300499999999999E-3</v>
      </c>
      <c r="H1549">
        <v>0.99945399999999995</v>
      </c>
      <c r="I1549">
        <v>0</v>
      </c>
    </row>
    <row r="1550" spans="1:9" x14ac:dyDescent="0.25">
      <c r="A1550" t="s">
        <v>178</v>
      </c>
      <c r="B1550">
        <v>365.06200000000001</v>
      </c>
      <c r="C1550">
        <v>360.596</v>
      </c>
      <c r="D1550">
        <v>342.78</v>
      </c>
      <c r="E1550">
        <v>275.233</v>
      </c>
      <c r="F1550">
        <v>26.805800000000001</v>
      </c>
      <c r="G1550">
        <v>1.2300799999999999E-3</v>
      </c>
      <c r="H1550">
        <v>0.99991699999999994</v>
      </c>
      <c r="I1550">
        <v>0</v>
      </c>
    </row>
    <row r="1551" spans="1:9" x14ac:dyDescent="0.25">
      <c r="A1551" t="s">
        <v>178</v>
      </c>
      <c r="B1551">
        <v>364.12</v>
      </c>
      <c r="C1551">
        <v>359.67</v>
      </c>
      <c r="D1551">
        <v>341.971</v>
      </c>
      <c r="E1551">
        <v>274.66300000000001</v>
      </c>
      <c r="F1551">
        <v>26.5747</v>
      </c>
      <c r="G1551">
        <v>1.2300499999999999E-3</v>
      </c>
      <c r="H1551">
        <v>0.99975999999999998</v>
      </c>
      <c r="I1551">
        <v>0</v>
      </c>
    </row>
    <row r="1552" spans="1:9" x14ac:dyDescent="0.25">
      <c r="A1552" t="s">
        <v>178</v>
      </c>
      <c r="B1552">
        <v>365.10500000000002</v>
      </c>
      <c r="C1552">
        <v>360.63600000000002</v>
      </c>
      <c r="D1552">
        <v>342.79</v>
      </c>
      <c r="E1552">
        <v>275.06099999999998</v>
      </c>
      <c r="F1552">
        <v>26.701799999999999</v>
      </c>
      <c r="G1552">
        <v>1.2300499999999999E-3</v>
      </c>
      <c r="H1552">
        <v>0.99931599999999998</v>
      </c>
      <c r="I1552">
        <v>0</v>
      </c>
    </row>
    <row r="1553" spans="1:25" x14ac:dyDescent="0.25">
      <c r="A1553" t="s">
        <v>178</v>
      </c>
      <c r="B1553">
        <v>363.98700000000002</v>
      </c>
      <c r="C1553">
        <v>359.524</v>
      </c>
      <c r="D1553">
        <v>341.79700000000003</v>
      </c>
      <c r="E1553">
        <v>274.50400000000002</v>
      </c>
      <c r="F1553">
        <v>26.5959</v>
      </c>
      <c r="G1553">
        <v>1.2300600000000001E-3</v>
      </c>
      <c r="H1553">
        <v>0.99990599999999996</v>
      </c>
      <c r="I1553">
        <v>0</v>
      </c>
    </row>
    <row r="1554" spans="1:25" x14ac:dyDescent="0.25">
      <c r="A1554" t="s">
        <v>178</v>
      </c>
      <c r="B1554">
        <v>364.01400000000001</v>
      </c>
      <c r="C1554">
        <v>359.56200000000001</v>
      </c>
      <c r="D1554">
        <v>341.89299999999997</v>
      </c>
      <c r="E1554">
        <v>274.69400000000002</v>
      </c>
      <c r="F1554">
        <v>26.5105</v>
      </c>
      <c r="G1554">
        <v>1.2300600000000001E-3</v>
      </c>
      <c r="H1554">
        <v>0.99930699999999995</v>
      </c>
      <c r="I1554">
        <v>0</v>
      </c>
    </row>
    <row r="1555" spans="1:25" x14ac:dyDescent="0.25">
      <c r="A1555" t="s">
        <v>178</v>
      </c>
      <c r="B1555">
        <v>364.15800000000002</v>
      </c>
      <c r="C1555">
        <v>359.70299999999997</v>
      </c>
      <c r="D1555">
        <v>341.96600000000001</v>
      </c>
      <c r="E1555">
        <v>274.61200000000002</v>
      </c>
      <c r="F1555">
        <v>26.604299999999999</v>
      </c>
      <c r="G1555">
        <v>1.2300499999999999E-3</v>
      </c>
      <c r="H1555">
        <v>0.99978100000000003</v>
      </c>
      <c r="I1555">
        <v>0</v>
      </c>
    </row>
    <row r="1556" spans="1:25" x14ac:dyDescent="0.25">
      <c r="A1556" t="s">
        <v>178</v>
      </c>
      <c r="B1556">
        <v>364.53500000000003</v>
      </c>
      <c r="C1556">
        <v>360.077</v>
      </c>
      <c r="D1556">
        <v>342.37599999999998</v>
      </c>
      <c r="E1556">
        <v>275.01900000000001</v>
      </c>
      <c r="F1556">
        <v>26.724</v>
      </c>
      <c r="G1556">
        <v>1.2300499999999999E-3</v>
      </c>
      <c r="H1556">
        <v>0.99994400000000006</v>
      </c>
      <c r="I1556">
        <v>0</v>
      </c>
    </row>
    <row r="1557" spans="1:25" x14ac:dyDescent="0.25">
      <c r="A1557" t="s">
        <v>178</v>
      </c>
      <c r="B1557">
        <v>364.39299999999997</v>
      </c>
      <c r="C1557">
        <v>359.92200000000003</v>
      </c>
      <c r="D1557">
        <v>342.21300000000002</v>
      </c>
      <c r="E1557">
        <v>274.74</v>
      </c>
      <c r="F1557">
        <v>26.685500000000001</v>
      </c>
      <c r="G1557">
        <v>1.2300600000000001E-3</v>
      </c>
      <c r="H1557">
        <v>0.99983599999999995</v>
      </c>
      <c r="I1557">
        <v>0</v>
      </c>
    </row>
    <row r="1558" spans="1:25" x14ac:dyDescent="0.25">
      <c r="A1558" t="s">
        <v>178</v>
      </c>
      <c r="B1558">
        <v>364.63299999999998</v>
      </c>
      <c r="C1558">
        <v>360.16300000000001</v>
      </c>
      <c r="D1558">
        <v>342.42399999999998</v>
      </c>
      <c r="E1558">
        <v>275.05</v>
      </c>
      <c r="F1558">
        <v>26.778400000000001</v>
      </c>
      <c r="G1558">
        <v>1.2300600000000001E-3</v>
      </c>
      <c r="H1558">
        <v>0.99962399999999996</v>
      </c>
      <c r="I1558">
        <v>0</v>
      </c>
    </row>
    <row r="1559" spans="1:25" x14ac:dyDescent="0.25">
      <c r="A1559" t="s">
        <v>178</v>
      </c>
      <c r="B1559">
        <v>364.63</v>
      </c>
      <c r="C1559">
        <v>360.197</v>
      </c>
      <c r="D1559">
        <v>342.464</v>
      </c>
      <c r="E1559">
        <v>274.72399999999999</v>
      </c>
      <c r="F1559">
        <v>26.801300000000001</v>
      </c>
      <c r="G1559">
        <v>1.2300499999999999E-3</v>
      </c>
      <c r="H1559">
        <v>0.999637</v>
      </c>
      <c r="I1559">
        <v>0</v>
      </c>
    </row>
    <row r="1560" spans="1:25" x14ac:dyDescent="0.25">
      <c r="A1560" t="s">
        <v>178</v>
      </c>
      <c r="B1560">
        <v>1881.13</v>
      </c>
      <c r="C1560">
        <v>363.00200000000001</v>
      </c>
      <c r="D1560">
        <v>345.00700000000001</v>
      </c>
      <c r="E1560">
        <v>275.87400000000002</v>
      </c>
      <c r="F1560">
        <v>27.254300000000001</v>
      </c>
      <c r="G1560">
        <v>1.2300499999999999E-3</v>
      </c>
      <c r="H1560">
        <v>0.99975400000000003</v>
      </c>
      <c r="I1560">
        <v>0</v>
      </c>
    </row>
    <row r="1561" spans="1:25" x14ac:dyDescent="0.25">
      <c r="A1561" t="s">
        <v>178</v>
      </c>
      <c r="B1561">
        <v>419.77300000000002</v>
      </c>
      <c r="C1561">
        <v>409.40699999999998</v>
      </c>
      <c r="D1561">
        <v>389.303</v>
      </c>
      <c r="E1561">
        <v>289.60500000000002</v>
      </c>
      <c r="F1561">
        <v>38.429299999999998</v>
      </c>
      <c r="G1561">
        <v>1.2300499999999999E-3</v>
      </c>
      <c r="H1561">
        <v>0.99936199999999997</v>
      </c>
      <c r="I1561">
        <v>0</v>
      </c>
    </row>
    <row r="1562" spans="1:25" x14ac:dyDescent="0.25">
      <c r="A1562" t="s">
        <v>178</v>
      </c>
      <c r="B1562">
        <v>825.83</v>
      </c>
      <c r="C1562">
        <v>365.726</v>
      </c>
      <c r="D1562">
        <v>347.50799999999998</v>
      </c>
      <c r="E1562">
        <v>276.721</v>
      </c>
      <c r="F1562">
        <v>27.851400000000002</v>
      </c>
      <c r="G1562">
        <v>1.2302000000000001E-3</v>
      </c>
      <c r="H1562">
        <v>0.99985100000000005</v>
      </c>
      <c r="I1562">
        <v>0</v>
      </c>
    </row>
    <row r="1563" spans="1:25" x14ac:dyDescent="0.25">
      <c r="A1563" t="s">
        <v>178</v>
      </c>
      <c r="B1563">
        <v>420.32900000000001</v>
      </c>
      <c r="C1563">
        <v>398.70699999999999</v>
      </c>
      <c r="D1563">
        <v>379.084</v>
      </c>
      <c r="E1563">
        <v>286.495</v>
      </c>
      <c r="F1563">
        <v>35.928199999999997</v>
      </c>
      <c r="G1563">
        <v>1.2301300000000001E-3</v>
      </c>
      <c r="H1563">
        <v>0.998664</v>
      </c>
      <c r="I1563">
        <v>0</v>
      </c>
    </row>
    <row r="1564" spans="1:25" x14ac:dyDescent="0.25">
      <c r="A1564" t="s">
        <v>178</v>
      </c>
      <c r="B1564">
        <v>387.76900000000001</v>
      </c>
      <c r="C1564">
        <v>383.28699999999998</v>
      </c>
      <c r="D1564">
        <v>364.601</v>
      </c>
      <c r="E1564">
        <v>282.10300000000001</v>
      </c>
      <c r="F1564">
        <v>32.298999999999999</v>
      </c>
      <c r="G1564">
        <v>1.2300900000000001E-3</v>
      </c>
      <c r="H1564">
        <v>0.99882800000000005</v>
      </c>
      <c r="I1564">
        <v>0</v>
      </c>
    </row>
    <row r="1565" spans="1:25" x14ac:dyDescent="0.25">
      <c r="A1565" t="s">
        <v>178</v>
      </c>
      <c r="B1565">
        <v>364.61700000000002</v>
      </c>
      <c r="C1565">
        <v>360.161</v>
      </c>
      <c r="D1565">
        <v>342.41899999999998</v>
      </c>
      <c r="E1565">
        <v>274.80799999999999</v>
      </c>
      <c r="F1565">
        <v>26.872399999999999</v>
      </c>
      <c r="G1565">
        <v>1.2300600000000001E-3</v>
      </c>
      <c r="H1565">
        <v>0.99997999999999998</v>
      </c>
      <c r="I1565">
        <v>0</v>
      </c>
    </row>
    <row r="1566" spans="1:25" x14ac:dyDescent="0.25">
      <c r="A1566" t="s">
        <v>178</v>
      </c>
      <c r="B1566">
        <v>364.40600000000001</v>
      </c>
      <c r="C1566">
        <v>359.94499999999999</v>
      </c>
      <c r="D1566">
        <v>342.28</v>
      </c>
      <c r="E1566">
        <v>274.88099999999997</v>
      </c>
      <c r="F1566">
        <v>26.697199999999999</v>
      </c>
      <c r="G1566">
        <v>1.2300499999999999E-3</v>
      </c>
      <c r="H1566">
        <v>0.99931000000000003</v>
      </c>
      <c r="I1566">
        <v>0</v>
      </c>
    </row>
    <row r="1567" spans="1:25" x14ac:dyDescent="0.25">
      <c r="A1567" t="s">
        <v>178</v>
      </c>
      <c r="B1567">
        <v>364.911</v>
      </c>
      <c r="C1567">
        <v>360.46699999999998</v>
      </c>
      <c r="D1567">
        <v>342.69799999999998</v>
      </c>
      <c r="E1567">
        <v>274.83100000000002</v>
      </c>
      <c r="F1567">
        <v>26.859200000000001</v>
      </c>
      <c r="G1567">
        <v>1.2300799999999999E-3</v>
      </c>
      <c r="H1567">
        <v>0.99999899999999997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364.16</v>
      </c>
      <c r="C1568">
        <v>359.71300000000002</v>
      </c>
      <c r="D1568">
        <v>342.08800000000002</v>
      </c>
      <c r="E1568">
        <v>274.80200000000002</v>
      </c>
      <c r="F1568">
        <v>26.6066</v>
      </c>
      <c r="G1568">
        <v>1.2300600000000001E-3</v>
      </c>
      <c r="H1568">
        <v>0.99938800000000005</v>
      </c>
      <c r="I1568">
        <v>0</v>
      </c>
      <c r="R1568">
        <f>AVERAGE(B1519:B1568)</f>
        <v>448.32107999999999</v>
      </c>
      <c r="S1568">
        <f>AVERAGE(C1519:C1568)</f>
        <v>365.45760000000001</v>
      </c>
      <c r="U1568">
        <f>_xlfn.VAR.P(B1519:B1568)</f>
        <v>92434.505843353632</v>
      </c>
      <c r="V1568">
        <f>_xlfn.VAR.P(C1519:C1568)</f>
        <v>137.23766867999996</v>
      </c>
      <c r="X1568">
        <f>1.96*SQRT(U1568)/50</f>
        <v>11.917993080176332</v>
      </c>
      <c r="Y1568">
        <f>1.96*SQRT(V1568)/50</f>
        <v>0.45922204999372052</v>
      </c>
    </row>
    <row r="1569" spans="1:9" x14ac:dyDescent="0.25">
      <c r="A1569" t="s">
        <v>178</v>
      </c>
      <c r="B1569">
        <v>22418.241801</v>
      </c>
      <c r="C1569" t="s">
        <v>36</v>
      </c>
    </row>
    <row r="1570" spans="1:9" x14ac:dyDescent="0.25">
      <c r="A1570" t="s">
        <v>179</v>
      </c>
      <c r="B1570">
        <v>896.48900000000003</v>
      </c>
      <c r="C1570">
        <v>892.28499999999997</v>
      </c>
      <c r="D1570">
        <v>872.47699999999998</v>
      </c>
      <c r="E1570">
        <v>212.154</v>
      </c>
      <c r="F1570">
        <v>0</v>
      </c>
      <c r="G1570">
        <v>1.2300499999999999E-3</v>
      </c>
      <c r="H1570">
        <v>0.99970400000000004</v>
      </c>
      <c r="I1570">
        <v>0</v>
      </c>
    </row>
    <row r="1571" spans="1:9" x14ac:dyDescent="0.25">
      <c r="A1571" t="s">
        <v>179</v>
      </c>
      <c r="B1571">
        <v>896.33399999999995</v>
      </c>
      <c r="C1571">
        <v>891.88</v>
      </c>
      <c r="D1571">
        <v>872.14</v>
      </c>
      <c r="E1571">
        <v>212.45099999999999</v>
      </c>
      <c r="F1571">
        <v>0</v>
      </c>
      <c r="G1571">
        <v>1.2300799999999999E-3</v>
      </c>
      <c r="H1571">
        <v>0.99898100000000001</v>
      </c>
      <c r="I1571">
        <v>0</v>
      </c>
    </row>
    <row r="1572" spans="1:9" x14ac:dyDescent="0.25">
      <c r="A1572" t="s">
        <v>179</v>
      </c>
      <c r="B1572">
        <v>896.13499999999999</v>
      </c>
      <c r="C1572">
        <v>891.68600000000004</v>
      </c>
      <c r="D1572">
        <v>872.03</v>
      </c>
      <c r="E1572">
        <v>212.16499999999999</v>
      </c>
      <c r="F1572">
        <v>0</v>
      </c>
      <c r="G1572">
        <v>1.2300499999999999E-3</v>
      </c>
      <c r="H1572">
        <v>0.99920399999999998</v>
      </c>
      <c r="I1572">
        <v>0</v>
      </c>
    </row>
    <row r="1573" spans="1:9" x14ac:dyDescent="0.25">
      <c r="A1573" t="s">
        <v>179</v>
      </c>
      <c r="B1573">
        <v>896.74900000000002</v>
      </c>
      <c r="C1573">
        <v>892.28399999999999</v>
      </c>
      <c r="D1573">
        <v>872.62099999999998</v>
      </c>
      <c r="E1573">
        <v>212.465</v>
      </c>
      <c r="F1573">
        <v>0</v>
      </c>
      <c r="G1573">
        <v>1.2300799999999999E-3</v>
      </c>
      <c r="H1573">
        <v>0.99952600000000003</v>
      </c>
      <c r="I1573">
        <v>0</v>
      </c>
    </row>
    <row r="1574" spans="1:9" x14ac:dyDescent="0.25">
      <c r="A1574" t="s">
        <v>179</v>
      </c>
      <c r="B1574">
        <v>896.62199999999996</v>
      </c>
      <c r="C1574">
        <v>892.16499999999996</v>
      </c>
      <c r="D1574">
        <v>872.42700000000002</v>
      </c>
      <c r="E1574">
        <v>212.155</v>
      </c>
      <c r="F1574">
        <v>0</v>
      </c>
      <c r="G1574">
        <v>1.2301E-3</v>
      </c>
      <c r="H1574">
        <v>0.999583</v>
      </c>
      <c r="I1574">
        <v>0</v>
      </c>
    </row>
    <row r="1575" spans="1:9" x14ac:dyDescent="0.25">
      <c r="A1575" t="s">
        <v>179</v>
      </c>
      <c r="B1575">
        <v>2005.18</v>
      </c>
      <c r="C1575">
        <v>892.29200000000003</v>
      </c>
      <c r="D1575">
        <v>872.202</v>
      </c>
      <c r="E1575">
        <v>212.45699999999999</v>
      </c>
      <c r="F1575">
        <v>0</v>
      </c>
      <c r="G1575">
        <v>1.2301E-3</v>
      </c>
      <c r="H1575">
        <v>0.99770499999999995</v>
      </c>
      <c r="I1575">
        <v>0</v>
      </c>
    </row>
    <row r="1576" spans="1:9" x14ac:dyDescent="0.25">
      <c r="A1576" t="s">
        <v>179</v>
      </c>
      <c r="B1576">
        <v>1258.3399999999999</v>
      </c>
      <c r="C1576">
        <v>893.23800000000006</v>
      </c>
      <c r="D1576">
        <v>872.096</v>
      </c>
      <c r="E1576">
        <v>212.149</v>
      </c>
      <c r="F1576">
        <v>0</v>
      </c>
      <c r="G1576">
        <v>1.2300499999999999E-3</v>
      </c>
      <c r="H1576">
        <v>0.99999800000000005</v>
      </c>
      <c r="I1576">
        <v>0</v>
      </c>
    </row>
    <row r="1577" spans="1:9" x14ac:dyDescent="0.25">
      <c r="A1577" t="s">
        <v>179</v>
      </c>
      <c r="B1577">
        <v>914.51599999999996</v>
      </c>
      <c r="C1577">
        <v>892.97900000000004</v>
      </c>
      <c r="D1577">
        <v>872.34799999999996</v>
      </c>
      <c r="E1577">
        <v>212.154</v>
      </c>
      <c r="F1577">
        <v>0</v>
      </c>
      <c r="G1577">
        <v>1.2300499999999999E-3</v>
      </c>
      <c r="H1577">
        <v>0.99790999999999996</v>
      </c>
      <c r="I1577">
        <v>0</v>
      </c>
    </row>
    <row r="1578" spans="1:9" x14ac:dyDescent="0.25">
      <c r="A1578" t="s">
        <v>179</v>
      </c>
      <c r="B1578">
        <v>896.39800000000002</v>
      </c>
      <c r="C1578">
        <v>891.94500000000005</v>
      </c>
      <c r="D1578">
        <v>872.18700000000001</v>
      </c>
      <c r="E1578">
        <v>212.42599999999999</v>
      </c>
      <c r="F1578">
        <v>0</v>
      </c>
      <c r="G1578">
        <v>1.23007E-3</v>
      </c>
      <c r="H1578">
        <v>0.99955899999999998</v>
      </c>
      <c r="I1578">
        <v>0</v>
      </c>
    </row>
    <row r="1579" spans="1:9" x14ac:dyDescent="0.25">
      <c r="A1579" t="s">
        <v>179</v>
      </c>
      <c r="B1579">
        <v>896.51900000000001</v>
      </c>
      <c r="C1579">
        <v>892.053</v>
      </c>
      <c r="D1579">
        <v>872.38499999999999</v>
      </c>
      <c r="E1579">
        <v>212.18299999999999</v>
      </c>
      <c r="F1579">
        <v>0</v>
      </c>
      <c r="G1579">
        <v>1.2300499999999999E-3</v>
      </c>
      <c r="H1579">
        <v>0.99954500000000002</v>
      </c>
      <c r="I1579">
        <v>0</v>
      </c>
    </row>
    <row r="1580" spans="1:9" x14ac:dyDescent="0.25">
      <c r="A1580" t="s">
        <v>179</v>
      </c>
      <c r="B1580">
        <v>896.85199999999998</v>
      </c>
      <c r="C1580">
        <v>892.38099999999997</v>
      </c>
      <c r="D1580">
        <v>872.66300000000001</v>
      </c>
      <c r="E1580">
        <v>212.47300000000001</v>
      </c>
      <c r="F1580">
        <v>0</v>
      </c>
      <c r="G1580">
        <v>1.2300499999999999E-3</v>
      </c>
      <c r="H1580">
        <v>0.99873699999999999</v>
      </c>
      <c r="I1580">
        <v>0</v>
      </c>
    </row>
    <row r="1581" spans="1:9" x14ac:dyDescent="0.25">
      <c r="A1581" t="s">
        <v>179</v>
      </c>
      <c r="B1581">
        <v>896.65300000000002</v>
      </c>
      <c r="C1581">
        <v>892.21400000000006</v>
      </c>
      <c r="D1581">
        <v>872.52099999999996</v>
      </c>
      <c r="E1581">
        <v>212.178</v>
      </c>
      <c r="F1581">
        <v>0</v>
      </c>
      <c r="G1581">
        <v>1.23007E-3</v>
      </c>
      <c r="H1581">
        <v>0.996923</v>
      </c>
      <c r="I1581">
        <v>0</v>
      </c>
    </row>
    <row r="1582" spans="1:9" x14ac:dyDescent="0.25">
      <c r="A1582" t="s">
        <v>179</v>
      </c>
      <c r="B1582">
        <v>896.45799999999997</v>
      </c>
      <c r="C1582">
        <v>891.98699999999997</v>
      </c>
      <c r="D1582">
        <v>872.26099999999997</v>
      </c>
      <c r="E1582">
        <v>212.46199999999999</v>
      </c>
      <c r="F1582">
        <v>0</v>
      </c>
      <c r="G1582">
        <v>1.2300499999999999E-3</v>
      </c>
      <c r="H1582">
        <v>0.99923899999999999</v>
      </c>
      <c r="I1582">
        <v>0</v>
      </c>
    </row>
    <row r="1583" spans="1:9" x14ac:dyDescent="0.25">
      <c r="A1583" t="s">
        <v>179</v>
      </c>
      <c r="B1583">
        <v>896.14400000000001</v>
      </c>
      <c r="C1583">
        <v>891.68</v>
      </c>
      <c r="D1583">
        <v>872.03099999999995</v>
      </c>
      <c r="E1583">
        <v>212.16300000000001</v>
      </c>
      <c r="F1583">
        <v>0</v>
      </c>
      <c r="G1583">
        <v>1.2300499999999999E-3</v>
      </c>
      <c r="H1583">
        <v>0.99970700000000001</v>
      </c>
      <c r="I1583">
        <v>0</v>
      </c>
    </row>
    <row r="1584" spans="1:9" x14ac:dyDescent="0.25">
      <c r="A1584" t="s">
        <v>179</v>
      </c>
      <c r="B1584">
        <v>2451.66</v>
      </c>
      <c r="C1584">
        <v>892.30899999999997</v>
      </c>
      <c r="D1584">
        <v>872.55399999999997</v>
      </c>
      <c r="E1584">
        <v>212.428</v>
      </c>
      <c r="F1584">
        <v>0</v>
      </c>
      <c r="G1584">
        <v>1.23007E-3</v>
      </c>
      <c r="H1584">
        <v>0.999753</v>
      </c>
      <c r="I1584">
        <v>0</v>
      </c>
    </row>
    <row r="1585" spans="1:9" x14ac:dyDescent="0.25">
      <c r="A1585" t="s">
        <v>179</v>
      </c>
      <c r="B1585">
        <v>1152.4000000000001</v>
      </c>
      <c r="C1585">
        <v>893.03499999999997</v>
      </c>
      <c r="D1585">
        <v>872.33500000000004</v>
      </c>
      <c r="E1585">
        <v>212.15199999999999</v>
      </c>
      <c r="F1585">
        <v>0</v>
      </c>
      <c r="G1585">
        <v>1.2300600000000001E-3</v>
      </c>
      <c r="H1585">
        <v>0.99883299999999997</v>
      </c>
      <c r="I1585">
        <v>0</v>
      </c>
    </row>
    <row r="1586" spans="1:9" x14ac:dyDescent="0.25">
      <c r="A1586" t="s">
        <v>179</v>
      </c>
      <c r="B1586">
        <v>914.005</v>
      </c>
      <c r="C1586">
        <v>892.64599999999996</v>
      </c>
      <c r="D1586">
        <v>872.16800000000001</v>
      </c>
      <c r="E1586">
        <v>212.11600000000001</v>
      </c>
      <c r="F1586">
        <v>0</v>
      </c>
      <c r="G1586">
        <v>1.2300499999999999E-3</v>
      </c>
      <c r="H1586">
        <v>0.99966900000000003</v>
      </c>
      <c r="I1586">
        <v>0</v>
      </c>
    </row>
    <row r="1587" spans="1:9" x14ac:dyDescent="0.25">
      <c r="A1587" t="s">
        <v>179</v>
      </c>
      <c r="B1587">
        <v>896.745</v>
      </c>
      <c r="C1587">
        <v>892.28499999999997</v>
      </c>
      <c r="D1587">
        <v>872.51800000000003</v>
      </c>
      <c r="E1587">
        <v>212.41900000000001</v>
      </c>
      <c r="F1587">
        <v>0</v>
      </c>
      <c r="G1587">
        <v>1.23017E-3</v>
      </c>
      <c r="H1587">
        <v>0.99778299999999998</v>
      </c>
      <c r="I1587">
        <v>0</v>
      </c>
    </row>
    <row r="1588" spans="1:9" x14ac:dyDescent="0.25">
      <c r="A1588" t="s">
        <v>179</v>
      </c>
      <c r="B1588">
        <v>896.072</v>
      </c>
      <c r="C1588">
        <v>891.60599999999999</v>
      </c>
      <c r="D1588">
        <v>871.93399999999997</v>
      </c>
      <c r="E1588">
        <v>212.12200000000001</v>
      </c>
      <c r="F1588">
        <v>0</v>
      </c>
      <c r="G1588">
        <v>1.2300499999999999E-3</v>
      </c>
      <c r="H1588">
        <v>0.99919199999999997</v>
      </c>
      <c r="I1588">
        <v>0</v>
      </c>
    </row>
    <row r="1589" spans="1:9" x14ac:dyDescent="0.25">
      <c r="A1589" t="s">
        <v>179</v>
      </c>
      <c r="B1589">
        <v>896.97500000000002</v>
      </c>
      <c r="C1589">
        <v>892.37699999999995</v>
      </c>
      <c r="D1589">
        <v>872.45699999999999</v>
      </c>
      <c r="E1589">
        <v>212.405</v>
      </c>
      <c r="F1589">
        <v>0</v>
      </c>
      <c r="G1589">
        <v>1.23007E-3</v>
      </c>
      <c r="H1589">
        <v>0.99982700000000002</v>
      </c>
      <c r="I1589">
        <v>0</v>
      </c>
    </row>
    <row r="1590" spans="1:9" x14ac:dyDescent="0.25">
      <c r="A1590" t="s">
        <v>179</v>
      </c>
      <c r="B1590">
        <v>895.84799999999996</v>
      </c>
      <c r="C1590">
        <v>891.40700000000004</v>
      </c>
      <c r="D1590">
        <v>871.73400000000004</v>
      </c>
      <c r="E1590">
        <v>212.08</v>
      </c>
      <c r="F1590">
        <v>0</v>
      </c>
      <c r="G1590">
        <v>1.2300499999999999E-3</v>
      </c>
      <c r="H1590">
        <v>0.99961100000000003</v>
      </c>
      <c r="I1590">
        <v>0</v>
      </c>
    </row>
    <row r="1591" spans="1:9" x14ac:dyDescent="0.25">
      <c r="A1591" t="s">
        <v>179</v>
      </c>
      <c r="B1591">
        <v>896.08600000000001</v>
      </c>
      <c r="C1591">
        <v>891.62800000000004</v>
      </c>
      <c r="D1591">
        <v>871.91399999999999</v>
      </c>
      <c r="E1591">
        <v>212.387</v>
      </c>
      <c r="F1591">
        <v>0</v>
      </c>
      <c r="G1591">
        <v>1.23007E-3</v>
      </c>
      <c r="H1591">
        <v>0.99966500000000003</v>
      </c>
      <c r="I1591">
        <v>0</v>
      </c>
    </row>
    <row r="1592" spans="1:9" x14ac:dyDescent="0.25">
      <c r="A1592" t="s">
        <v>179</v>
      </c>
      <c r="B1592">
        <v>896.39300000000003</v>
      </c>
      <c r="C1592">
        <v>891.93100000000004</v>
      </c>
      <c r="D1592">
        <v>872.24900000000002</v>
      </c>
      <c r="E1592">
        <v>212.13300000000001</v>
      </c>
      <c r="F1592">
        <v>0</v>
      </c>
      <c r="G1592">
        <v>1.2300600000000001E-3</v>
      </c>
      <c r="H1592">
        <v>0.99931099999999995</v>
      </c>
      <c r="I1592">
        <v>0</v>
      </c>
    </row>
    <row r="1593" spans="1:9" x14ac:dyDescent="0.25">
      <c r="A1593" t="s">
        <v>179</v>
      </c>
      <c r="B1593">
        <v>896.68200000000002</v>
      </c>
      <c r="C1593">
        <v>892.22</v>
      </c>
      <c r="D1593">
        <v>872.52800000000002</v>
      </c>
      <c r="E1593">
        <v>212.42500000000001</v>
      </c>
      <c r="F1593">
        <v>0</v>
      </c>
      <c r="G1593">
        <v>1.2300600000000001E-3</v>
      </c>
      <c r="H1593">
        <v>0.99931800000000004</v>
      </c>
      <c r="I1593">
        <v>0</v>
      </c>
    </row>
    <row r="1594" spans="1:9" x14ac:dyDescent="0.25">
      <c r="A1594" t="s">
        <v>179</v>
      </c>
      <c r="B1594">
        <v>1653.77</v>
      </c>
      <c r="C1594">
        <v>892.74300000000005</v>
      </c>
      <c r="D1594">
        <v>872.29</v>
      </c>
      <c r="E1594">
        <v>212.136</v>
      </c>
      <c r="F1594">
        <v>0</v>
      </c>
      <c r="G1594">
        <v>1.2300799999999999E-3</v>
      </c>
      <c r="H1594">
        <v>0.99937100000000001</v>
      </c>
      <c r="I1594">
        <v>0</v>
      </c>
    </row>
    <row r="1595" spans="1:9" x14ac:dyDescent="0.25">
      <c r="A1595" t="s">
        <v>179</v>
      </c>
      <c r="B1595">
        <v>1252.1400000000001</v>
      </c>
      <c r="C1595">
        <v>892.93100000000004</v>
      </c>
      <c r="D1595">
        <v>872.28599999999994</v>
      </c>
      <c r="E1595">
        <v>212.13399999999999</v>
      </c>
      <c r="F1595">
        <v>0</v>
      </c>
      <c r="G1595">
        <v>1.2300499999999999E-3</v>
      </c>
      <c r="H1595">
        <v>0.99951599999999996</v>
      </c>
      <c r="I1595">
        <v>0</v>
      </c>
    </row>
    <row r="1596" spans="1:9" x14ac:dyDescent="0.25">
      <c r="A1596" t="s">
        <v>179</v>
      </c>
      <c r="B1596">
        <v>914.7</v>
      </c>
      <c r="C1596">
        <v>892.97199999999998</v>
      </c>
      <c r="D1596">
        <v>871.93600000000004</v>
      </c>
      <c r="E1596">
        <v>212.15199999999999</v>
      </c>
      <c r="F1596">
        <v>0</v>
      </c>
      <c r="G1596">
        <v>1.2300499999999999E-3</v>
      </c>
      <c r="H1596">
        <v>0.99993100000000001</v>
      </c>
      <c r="I1596">
        <v>0</v>
      </c>
    </row>
    <row r="1597" spans="1:9" x14ac:dyDescent="0.25">
      <c r="A1597" t="s">
        <v>179</v>
      </c>
      <c r="B1597">
        <v>896.82299999999998</v>
      </c>
      <c r="C1597">
        <v>892.34900000000005</v>
      </c>
      <c r="D1597">
        <v>872.56200000000001</v>
      </c>
      <c r="E1597">
        <v>212.42599999999999</v>
      </c>
      <c r="F1597">
        <v>0</v>
      </c>
      <c r="G1597">
        <v>1.2300499999999999E-3</v>
      </c>
      <c r="H1597">
        <v>0.99928899999999998</v>
      </c>
      <c r="I1597">
        <v>0</v>
      </c>
    </row>
    <row r="1598" spans="1:9" x14ac:dyDescent="0.25">
      <c r="A1598" t="s">
        <v>179</v>
      </c>
      <c r="B1598">
        <v>897.19100000000003</v>
      </c>
      <c r="C1598">
        <v>892.69600000000003</v>
      </c>
      <c r="D1598">
        <v>872.35500000000002</v>
      </c>
      <c r="E1598">
        <v>212.16</v>
      </c>
      <c r="F1598">
        <v>0</v>
      </c>
      <c r="G1598">
        <v>1.2300499999999999E-3</v>
      </c>
      <c r="H1598">
        <v>0.99837900000000002</v>
      </c>
      <c r="I1598">
        <v>0</v>
      </c>
    </row>
    <row r="1599" spans="1:9" x14ac:dyDescent="0.25">
      <c r="A1599" t="s">
        <v>179</v>
      </c>
      <c r="B1599">
        <v>896.72799999999995</v>
      </c>
      <c r="C1599">
        <v>892.21699999999998</v>
      </c>
      <c r="D1599">
        <v>872.17700000000002</v>
      </c>
      <c r="E1599">
        <v>212.44300000000001</v>
      </c>
      <c r="F1599">
        <v>0</v>
      </c>
      <c r="G1599">
        <v>1.2300499999999999E-3</v>
      </c>
      <c r="H1599">
        <v>0.99979399999999996</v>
      </c>
      <c r="I1599">
        <v>0</v>
      </c>
    </row>
    <row r="1600" spans="1:9" x14ac:dyDescent="0.25">
      <c r="A1600" t="s">
        <v>179</v>
      </c>
      <c r="B1600">
        <v>896.55499999999995</v>
      </c>
      <c r="C1600">
        <v>892.10400000000004</v>
      </c>
      <c r="D1600">
        <v>872.37300000000005</v>
      </c>
      <c r="E1600">
        <v>212.17</v>
      </c>
      <c r="F1600">
        <v>0</v>
      </c>
      <c r="G1600">
        <v>1.2300499999999999E-3</v>
      </c>
      <c r="H1600">
        <v>0.99906300000000003</v>
      </c>
      <c r="I1600">
        <v>0</v>
      </c>
    </row>
    <row r="1601" spans="1:9" x14ac:dyDescent="0.25">
      <c r="A1601" t="s">
        <v>179</v>
      </c>
      <c r="B1601">
        <v>896.25300000000004</v>
      </c>
      <c r="C1601">
        <v>891.78099999999995</v>
      </c>
      <c r="D1601">
        <v>872.09699999999998</v>
      </c>
      <c r="E1601">
        <v>212.48</v>
      </c>
      <c r="F1601">
        <v>0</v>
      </c>
      <c r="G1601">
        <v>1.23007E-3</v>
      </c>
      <c r="H1601">
        <v>0.99919100000000005</v>
      </c>
      <c r="I1601">
        <v>0</v>
      </c>
    </row>
    <row r="1602" spans="1:9" x14ac:dyDescent="0.25">
      <c r="A1602" t="s">
        <v>179</v>
      </c>
      <c r="B1602">
        <v>896.41800000000001</v>
      </c>
      <c r="C1602">
        <v>891.94100000000003</v>
      </c>
      <c r="D1602">
        <v>872.33900000000006</v>
      </c>
      <c r="E1602">
        <v>212.142</v>
      </c>
      <c r="F1602">
        <v>0</v>
      </c>
      <c r="G1602">
        <v>1.2300499999999999E-3</v>
      </c>
      <c r="H1602">
        <v>0.99958100000000005</v>
      </c>
      <c r="I1602">
        <v>0</v>
      </c>
    </row>
    <row r="1603" spans="1:9" x14ac:dyDescent="0.25">
      <c r="A1603" t="s">
        <v>179</v>
      </c>
      <c r="B1603">
        <v>2420.2800000000002</v>
      </c>
      <c r="C1603">
        <v>892.03099999999995</v>
      </c>
      <c r="D1603">
        <v>872.18200000000002</v>
      </c>
      <c r="E1603">
        <v>212.43299999999999</v>
      </c>
      <c r="F1603">
        <v>0</v>
      </c>
      <c r="G1603">
        <v>1.2300499999999999E-3</v>
      </c>
      <c r="H1603">
        <v>0.99965999999999999</v>
      </c>
      <c r="I1603">
        <v>0</v>
      </c>
    </row>
    <row r="1604" spans="1:9" x14ac:dyDescent="0.25">
      <c r="A1604" t="s">
        <v>179</v>
      </c>
      <c r="B1604">
        <v>986.96100000000001</v>
      </c>
      <c r="C1604">
        <v>894.548</v>
      </c>
      <c r="D1604">
        <v>872.07600000000002</v>
      </c>
      <c r="E1604">
        <v>212.13200000000001</v>
      </c>
      <c r="F1604">
        <v>0</v>
      </c>
      <c r="G1604">
        <v>1.2300499999999999E-3</v>
      </c>
      <c r="H1604">
        <v>0.99959100000000001</v>
      </c>
      <c r="I1604">
        <v>0</v>
      </c>
    </row>
    <row r="1605" spans="1:9" x14ac:dyDescent="0.25">
      <c r="A1605" t="s">
        <v>179</v>
      </c>
      <c r="B1605">
        <v>898.81399999999996</v>
      </c>
      <c r="C1605">
        <v>894.798</v>
      </c>
      <c r="D1605">
        <v>872.43799999999999</v>
      </c>
      <c r="E1605">
        <v>212.124</v>
      </c>
      <c r="F1605">
        <v>0</v>
      </c>
      <c r="G1605">
        <v>1.2300499999999999E-3</v>
      </c>
      <c r="H1605">
        <v>0.99954600000000005</v>
      </c>
      <c r="I1605">
        <v>0</v>
      </c>
    </row>
    <row r="1606" spans="1:9" x14ac:dyDescent="0.25">
      <c r="A1606" t="s">
        <v>179</v>
      </c>
      <c r="B1606">
        <v>896.69</v>
      </c>
      <c r="C1606">
        <v>892.255</v>
      </c>
      <c r="D1606">
        <v>872.47500000000002</v>
      </c>
      <c r="E1606">
        <v>212.40700000000001</v>
      </c>
      <c r="F1606">
        <v>0</v>
      </c>
      <c r="G1606">
        <v>1.2300600000000001E-3</v>
      </c>
      <c r="H1606">
        <v>0.99971600000000005</v>
      </c>
      <c r="I1606">
        <v>0</v>
      </c>
    </row>
    <row r="1607" spans="1:9" x14ac:dyDescent="0.25">
      <c r="A1607" t="s">
        <v>179</v>
      </c>
      <c r="B1607">
        <v>896.08900000000006</v>
      </c>
      <c r="C1607">
        <v>891.62800000000004</v>
      </c>
      <c r="D1607">
        <v>871.85500000000002</v>
      </c>
      <c r="E1607">
        <v>212.12200000000001</v>
      </c>
      <c r="F1607">
        <v>0</v>
      </c>
      <c r="G1607">
        <v>1.23011E-3</v>
      </c>
      <c r="H1607">
        <v>0.99895699999999998</v>
      </c>
      <c r="I1607">
        <v>0</v>
      </c>
    </row>
    <row r="1608" spans="1:9" x14ac:dyDescent="0.25">
      <c r="A1608" t="s">
        <v>179</v>
      </c>
      <c r="B1608">
        <v>896.31500000000005</v>
      </c>
      <c r="C1608">
        <v>891.86800000000005</v>
      </c>
      <c r="D1608">
        <v>872.17</v>
      </c>
      <c r="E1608">
        <v>212.422</v>
      </c>
      <c r="F1608">
        <v>0</v>
      </c>
      <c r="G1608">
        <v>1.2300499999999999E-3</v>
      </c>
      <c r="H1608">
        <v>0.99965300000000001</v>
      </c>
      <c r="I1608">
        <v>0</v>
      </c>
    </row>
    <row r="1609" spans="1:9" x14ac:dyDescent="0.25">
      <c r="A1609" t="s">
        <v>179</v>
      </c>
      <c r="B1609">
        <v>896.19399999999996</v>
      </c>
      <c r="C1609">
        <v>891.73299999999995</v>
      </c>
      <c r="D1609">
        <v>871.98699999999997</v>
      </c>
      <c r="E1609">
        <v>212.16300000000001</v>
      </c>
      <c r="F1609">
        <v>0</v>
      </c>
      <c r="G1609">
        <v>1.2301199999999999E-3</v>
      </c>
      <c r="H1609">
        <v>0.99988299999999997</v>
      </c>
      <c r="I1609">
        <v>0</v>
      </c>
    </row>
    <row r="1610" spans="1:9" x14ac:dyDescent="0.25">
      <c r="A1610" t="s">
        <v>179</v>
      </c>
      <c r="B1610">
        <v>896.3</v>
      </c>
      <c r="C1610">
        <v>891.86599999999999</v>
      </c>
      <c r="D1610">
        <v>872.15899999999999</v>
      </c>
      <c r="E1610">
        <v>212.416</v>
      </c>
      <c r="F1610">
        <v>0</v>
      </c>
      <c r="G1610">
        <v>1.2300499999999999E-3</v>
      </c>
      <c r="H1610">
        <v>0.99873000000000001</v>
      </c>
      <c r="I1610">
        <v>0</v>
      </c>
    </row>
    <row r="1611" spans="1:9" x14ac:dyDescent="0.25">
      <c r="A1611" t="s">
        <v>179</v>
      </c>
      <c r="B1611">
        <v>896.19500000000005</v>
      </c>
      <c r="C1611">
        <v>891.73599999999999</v>
      </c>
      <c r="D1611">
        <v>872.048</v>
      </c>
      <c r="E1611">
        <v>212.197</v>
      </c>
      <c r="F1611">
        <v>0</v>
      </c>
      <c r="G1611">
        <v>1.2300600000000001E-3</v>
      </c>
      <c r="H1611">
        <v>0.99862499999999998</v>
      </c>
      <c r="I1611">
        <v>0</v>
      </c>
    </row>
    <row r="1612" spans="1:9" x14ac:dyDescent="0.25">
      <c r="A1612" t="s">
        <v>179</v>
      </c>
      <c r="B1612">
        <v>896.41</v>
      </c>
      <c r="C1612">
        <v>891.94299999999998</v>
      </c>
      <c r="D1612">
        <v>872.178</v>
      </c>
      <c r="E1612">
        <v>212.453</v>
      </c>
      <c r="F1612">
        <v>0</v>
      </c>
      <c r="G1612">
        <v>1.2300600000000001E-3</v>
      </c>
      <c r="H1612">
        <v>0.99913300000000005</v>
      </c>
      <c r="I1612">
        <v>0</v>
      </c>
    </row>
    <row r="1613" spans="1:9" x14ac:dyDescent="0.25">
      <c r="A1613" t="s">
        <v>179</v>
      </c>
      <c r="B1613">
        <v>1856.18</v>
      </c>
      <c r="C1613">
        <v>892.245</v>
      </c>
      <c r="D1613">
        <v>872.03599999999994</v>
      </c>
      <c r="E1613">
        <v>212.178</v>
      </c>
      <c r="F1613">
        <v>0</v>
      </c>
      <c r="G1613">
        <v>1.2301E-3</v>
      </c>
      <c r="H1613">
        <v>0.99908200000000003</v>
      </c>
      <c r="I1613">
        <v>0</v>
      </c>
    </row>
    <row r="1614" spans="1:9" x14ac:dyDescent="0.25">
      <c r="A1614" t="s">
        <v>179</v>
      </c>
      <c r="B1614">
        <v>972.72500000000002</v>
      </c>
      <c r="C1614">
        <v>893.30399999999997</v>
      </c>
      <c r="D1614">
        <v>872.06299999999999</v>
      </c>
      <c r="E1614">
        <v>212.15700000000001</v>
      </c>
      <c r="F1614">
        <v>0</v>
      </c>
      <c r="G1614">
        <v>1.2300499999999999E-3</v>
      </c>
      <c r="H1614">
        <v>0.99982700000000002</v>
      </c>
      <c r="I1614">
        <v>0</v>
      </c>
    </row>
    <row r="1615" spans="1:9" x14ac:dyDescent="0.25">
      <c r="A1615" t="s">
        <v>179</v>
      </c>
      <c r="B1615">
        <v>1144.42</v>
      </c>
      <c r="C1615">
        <v>893.16399999999999</v>
      </c>
      <c r="D1615">
        <v>872.28700000000003</v>
      </c>
      <c r="E1615">
        <v>212.11799999999999</v>
      </c>
      <c r="F1615">
        <v>0</v>
      </c>
      <c r="G1615">
        <v>1.2300499999999999E-3</v>
      </c>
      <c r="H1615">
        <v>0.999027</v>
      </c>
      <c r="I1615">
        <v>0</v>
      </c>
    </row>
    <row r="1616" spans="1:9" x14ac:dyDescent="0.25">
      <c r="A1616" t="s">
        <v>179</v>
      </c>
      <c r="B1616">
        <v>896.66499999999996</v>
      </c>
      <c r="C1616">
        <v>892.173</v>
      </c>
      <c r="D1616">
        <v>872.548</v>
      </c>
      <c r="E1616">
        <v>212.40799999999999</v>
      </c>
      <c r="F1616">
        <v>0</v>
      </c>
      <c r="G1616">
        <v>1.23011E-3</v>
      </c>
      <c r="H1616">
        <v>0.99935099999999999</v>
      </c>
      <c r="I1616">
        <v>0</v>
      </c>
    </row>
    <row r="1617" spans="1:25" x14ac:dyDescent="0.25">
      <c r="A1617" t="s">
        <v>179</v>
      </c>
      <c r="B1617">
        <v>895.99800000000005</v>
      </c>
      <c r="C1617">
        <v>891.54499999999996</v>
      </c>
      <c r="D1617">
        <v>871.79600000000005</v>
      </c>
      <c r="E1617">
        <v>212.10400000000001</v>
      </c>
      <c r="F1617">
        <v>0</v>
      </c>
      <c r="G1617">
        <v>1.2300600000000001E-3</v>
      </c>
      <c r="H1617">
        <v>0.99960199999999999</v>
      </c>
      <c r="I1617">
        <v>0</v>
      </c>
    </row>
    <row r="1618" spans="1:25" x14ac:dyDescent="0.25">
      <c r="A1618" t="s">
        <v>179</v>
      </c>
      <c r="B1618">
        <v>896.20799999999997</v>
      </c>
      <c r="C1618">
        <v>891.76099999999997</v>
      </c>
      <c r="D1618">
        <v>872.07399999999996</v>
      </c>
      <c r="E1618">
        <v>212.428</v>
      </c>
      <c r="F1618">
        <v>0</v>
      </c>
      <c r="G1618">
        <v>1.2300600000000001E-3</v>
      </c>
      <c r="H1618">
        <v>0.99957399999999996</v>
      </c>
      <c r="I1618">
        <v>0</v>
      </c>
    </row>
    <row r="1619" spans="1:25" x14ac:dyDescent="0.25">
      <c r="A1619" t="s">
        <v>179</v>
      </c>
      <c r="B1619">
        <v>896.06200000000001</v>
      </c>
      <c r="C1619">
        <v>891.58900000000006</v>
      </c>
      <c r="D1619">
        <v>871.86599999999999</v>
      </c>
      <c r="E1619">
        <v>212.14400000000001</v>
      </c>
      <c r="F1619">
        <v>0</v>
      </c>
      <c r="G1619">
        <v>1.2300499999999999E-3</v>
      </c>
      <c r="H1619">
        <v>0.99971100000000002</v>
      </c>
      <c r="I1619">
        <v>0</v>
      </c>
    </row>
    <row r="1620" spans="1:25" x14ac:dyDescent="0.25">
      <c r="A1620" t="s">
        <v>179</v>
      </c>
      <c r="B1620">
        <v>896.30700000000002</v>
      </c>
      <c r="C1620">
        <v>891.84799999999996</v>
      </c>
      <c r="D1620">
        <v>872.16399999999999</v>
      </c>
      <c r="E1620">
        <v>212.429</v>
      </c>
      <c r="F1620">
        <v>0</v>
      </c>
      <c r="G1620">
        <v>1.2300799999999999E-3</v>
      </c>
      <c r="H1620">
        <v>0.99950399999999995</v>
      </c>
      <c r="I1620">
        <v>0</v>
      </c>
    </row>
    <row r="1621" spans="1:25" x14ac:dyDescent="0.25">
      <c r="A1621" t="s">
        <v>179</v>
      </c>
      <c r="B1621">
        <v>896.49599999999998</v>
      </c>
      <c r="C1621">
        <v>892.01499999999999</v>
      </c>
      <c r="D1621">
        <v>872.32</v>
      </c>
      <c r="E1621">
        <v>212.13900000000001</v>
      </c>
      <c r="F1621">
        <v>0</v>
      </c>
      <c r="G1621">
        <v>1.2300499999999999E-3</v>
      </c>
      <c r="H1621">
        <v>0.99968500000000005</v>
      </c>
      <c r="I1621">
        <v>0</v>
      </c>
    </row>
    <row r="1622" spans="1:25" x14ac:dyDescent="0.25">
      <c r="A1622" t="s">
        <v>179</v>
      </c>
      <c r="B1622">
        <v>896.26900000000001</v>
      </c>
      <c r="C1622">
        <v>891.72799999999995</v>
      </c>
      <c r="D1622">
        <v>872.08199999999999</v>
      </c>
      <c r="E1622">
        <v>212.41</v>
      </c>
      <c r="F1622">
        <v>0</v>
      </c>
      <c r="G1622">
        <v>1.2300499999999999E-3</v>
      </c>
      <c r="H1622">
        <v>0.99953400000000003</v>
      </c>
      <c r="I1622">
        <v>0</v>
      </c>
    </row>
    <row r="1623" spans="1:25" x14ac:dyDescent="0.25">
      <c r="A1623" t="s">
        <v>179</v>
      </c>
      <c r="B1623">
        <v>1645.6</v>
      </c>
      <c r="C1623">
        <v>892.33900000000006</v>
      </c>
      <c r="D1623">
        <v>871.99199999999996</v>
      </c>
      <c r="E1623">
        <v>212.14599999999999</v>
      </c>
      <c r="F1623">
        <v>0</v>
      </c>
      <c r="G1623">
        <v>1.2300900000000001E-3</v>
      </c>
      <c r="H1623">
        <v>0.99961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1111.6099999999999</v>
      </c>
      <c r="C1624">
        <v>893.25900000000001</v>
      </c>
      <c r="D1624">
        <v>872.00099999999998</v>
      </c>
      <c r="E1624">
        <v>212.15100000000001</v>
      </c>
      <c r="F1624">
        <v>0</v>
      </c>
      <c r="G1624">
        <v>1.2300600000000001E-3</v>
      </c>
      <c r="H1624">
        <v>0.996749</v>
      </c>
      <c r="I1624">
        <v>0</v>
      </c>
      <c r="R1624">
        <f>AVERAGE(B1575:B1624)</f>
        <v>1062.7058400000001</v>
      </c>
      <c r="S1624">
        <f>AVERAGE(C1575:C1624)</f>
        <v>892.30645999999979</v>
      </c>
      <c r="U1624">
        <f>_xlfn.VAR.P(B1575:B1624)</f>
        <v>141791.36927849406</v>
      </c>
      <c r="V1624">
        <f>_xlfn.VAR.P(C1575:C1624)</f>
        <v>0.4769105284000037</v>
      </c>
      <c r="X1624">
        <f>1.96*SQRT(U1624)/50</f>
        <v>14.76083634785323</v>
      </c>
      <c r="Y1624">
        <f>1.96*SQRT(V1624)/50</f>
        <v>2.7071013914528243E-2</v>
      </c>
    </row>
    <row r="1625" spans="1:25" x14ac:dyDescent="0.25">
      <c r="A1625" t="s">
        <v>179</v>
      </c>
      <c r="B1625">
        <v>53137.654799000004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165.67527999999959</v>
      </c>
      <c r="E3">
        <f ca="1">OFFSET('42p trace'!$S$56,(A3-1)*56,0)-OFFSET('42p stat'!$H$1,A3*20,0)</f>
        <v>24.175150000000258</v>
      </c>
      <c r="F3">
        <f ca="1">OFFSET('42p stat'!$H$1,A3*20,0)-OFFSET('42p stat'!$K$1,A3*20,0)</f>
        <v>484.71474699999999</v>
      </c>
      <c r="G3">
        <f ca="1">OFFSET('42p stat'!$K$1,A3*20,0)-OFFSET('42p stat'!$N$1,A3*20,0)</f>
        <v>37.871372999999991</v>
      </c>
      <c r="H3">
        <f ca="1">OFFSET('42p stat'!$N$1,A3*20,0)</f>
        <v>122.40989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137777.45414584666</v>
      </c>
      <c r="E4" s="5">
        <f ca="1">OFFSET('42p trace'!$V$56,(A4-1)*56,0)</f>
        <v>2.8996856143999956</v>
      </c>
      <c r="F4" s="5">
        <f ca="1">OFFSET('42p stat'!$H$1,A4*20,1)</f>
        <v>2.9702660000000001</v>
      </c>
      <c r="G4" s="5">
        <f ca="1">OFFSET('42p stat'!$K$1,A4*20,1)</f>
        <v>3.2395E-2</v>
      </c>
      <c r="H4" s="5">
        <f ca="1">OFFSET('42p stat'!$N$1,A4*20,1)</f>
        <v>3.4734000000000001E-2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826.20572000000004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171614.37727488164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127.82154000000037</v>
      </c>
      <c r="E7">
        <f ca="1">OFFSET('42p trace'!$S$56,(A7-1)*56,0)-OFFSET('42p stat'!$H$1,A7*20,0)</f>
        <v>23.704748999999765</v>
      </c>
      <c r="F7">
        <f ca="1">OFFSET('42p stat'!$H$1,A7*20,0)-OFFSET('42p stat'!$K$1,A7*20,0)</f>
        <v>480.38707300000004</v>
      </c>
      <c r="G7">
        <f ca="1">OFFSET('42p stat'!$K$1,A7*20,0)-OFFSET('42p stat'!$N$1,A7*20,0)</f>
        <v>44.217371</v>
      </c>
      <c r="H7">
        <f ca="1">OFFSET('42p stat'!$N$1,A7*20,0)</f>
        <v>122.22514700000001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74368.618751504997</v>
      </c>
      <c r="E8" s="5">
        <f ca="1">OFFSET('42p trace'!$V$56,(A8-1)*56,0)</f>
        <v>1.9054252243999787</v>
      </c>
      <c r="F8" s="5">
        <f ca="1">OFFSET('42p stat'!$H$1,A8*20,1)</f>
        <v>0.34994700000000001</v>
      </c>
      <c r="G8" s="5">
        <f ca="1">OFFSET('42p stat'!$K$1,A8*20,1)</f>
        <v>4.0564000000000003E-2</v>
      </c>
      <c r="H8" s="5">
        <f ca="1">OFFSET('42p stat'!$N$1,A8*20,1)</f>
        <v>6.7400000000000003E-3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234.92298000000005</v>
      </c>
      <c r="E9">
        <f ca="1">OFFSET('42p trace'!$S$56,(A9-1)*56,0)-OFFSET('42p stat'!$H$1,A9*20,0)</f>
        <v>23.877486999999974</v>
      </c>
      <c r="F9">
        <f ca="1">OFFSET('42p stat'!$H$1,A9*20,0)-OFFSET('42p stat'!$K$1,A9*20,0)</f>
        <v>496.92511600000006</v>
      </c>
      <c r="G9">
        <f ca="1">OFFSET('42p stat'!$K$1,A9*20,0)-OFFSET('42p stat'!$N$1,A9*20,0)</f>
        <v>209.23611399999999</v>
      </c>
      <c r="H9">
        <f ca="1">OFFSET('42p stat'!$N$1,A9*20,0)</f>
        <v>120.069883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218403.5130792431</v>
      </c>
      <c r="E10" s="5">
        <f ca="1">OFFSET('42p trace'!$V$56,(A10-1)*56,0)</f>
        <v>12.132814720000033</v>
      </c>
      <c r="F10" s="5">
        <f ca="1">OFFSET('42p stat'!$H$1,A10*20,1)</f>
        <v>10.842387</v>
      </c>
      <c r="G10" s="5">
        <f ca="1">OFFSET('42p stat'!$K$1,A10*20,1)</f>
        <v>4.5321300000000004</v>
      </c>
      <c r="H10" s="5">
        <f ca="1">OFFSET('42p stat'!$N$1,A10*20,1)</f>
        <v>4.1052530000000003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270.7602999999998</v>
      </c>
      <c r="E11">
        <f ca="1">OFFSET('42p trace'!$S$56,(A11-1)*56,0)-OFFSET('42p stat'!$H$1,A11*20,0)</f>
        <v>24.08556499999986</v>
      </c>
      <c r="F11">
        <f ca="1">OFFSET('42p stat'!$H$1,A11*20,0)-OFFSET('42p stat'!$K$1,A11*20,0)</f>
        <v>481.16323900000003</v>
      </c>
      <c r="G11">
        <f ca="1">OFFSET('42p stat'!$K$1,A11*20,0)-OFFSET('42p stat'!$N$1,A11*20,0)</f>
        <v>208.31265300000001</v>
      </c>
      <c r="H11">
        <f ca="1">OFFSET('42p stat'!$N$1,A11*20,0)</f>
        <v>159.14666299999999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264745.97889460449</v>
      </c>
      <c r="E12" s="5">
        <f ca="1">OFFSET('42p trace'!$V$56,(A12-1)*56,0)</f>
        <v>0.7568217455999996</v>
      </c>
      <c r="F12" s="5">
        <f ca="1">OFFSET('42p stat'!$H$1,A12*20,1)</f>
        <v>0.297151</v>
      </c>
      <c r="G12" s="5">
        <f ca="1">OFFSET('42p stat'!$K$1,A12*20,1)</f>
        <v>0.276866</v>
      </c>
      <c r="H12" s="5">
        <f ca="1">OFFSET('42p stat'!$N$1,A12*20,1)</f>
        <v>0.13098499999999999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156.12371999999993</v>
      </c>
      <c r="E13">
        <f ca="1">OFFSET('42p trace'!$S$56,(A13-1)*56,0)-OFFSET('42p stat'!$H$1,A13*20,0)</f>
        <v>24.254432999999835</v>
      </c>
      <c r="F13">
        <f ca="1">OFFSET('42p stat'!$H$1,A13*20,0)-OFFSET('42p stat'!$K$1,A13*20,0)</f>
        <v>497.93071900000001</v>
      </c>
      <c r="G13">
        <f ca="1">OFFSET('42p stat'!$K$1,A13*20,0)-OFFSET('42p stat'!$N$1,A13*20,0)</f>
        <v>207.371208</v>
      </c>
      <c r="H13">
        <f ca="1">OFFSET('42p stat'!$N$1,A13*20,0)</f>
        <v>118.0823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83746.482386875723</v>
      </c>
      <c r="E14" s="5">
        <f ca="1">OFFSET('42p trace'!$V$56,(A14-1)*56,0)</f>
        <v>0.39021354440000044</v>
      </c>
      <c r="F14" s="5">
        <f ca="1">OFFSET('42p stat'!$H$1,A14*20,1)</f>
        <v>4.2839000000000002E-2</v>
      </c>
      <c r="G14" s="5">
        <f ca="1">OFFSET('42p stat'!$K$1,A14*20,1)</f>
        <v>6.9760000000000004E-3</v>
      </c>
      <c r="H14" s="5">
        <f ca="1">OFFSET('42p stat'!$N$1,A14*20,1)</f>
        <v>6.3449999999999999E-3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123.73248000000012</v>
      </c>
      <c r="E15">
        <f ca="1">OFFSET('42p trace'!$S$56,(A15-1)*56,0)-OFFSET('42p stat'!$H$1,A15*20,0)</f>
        <v>18.074704999999824</v>
      </c>
      <c r="F15">
        <f ca="1">OFFSET('42p stat'!$H$1,A15*20,0)-OFFSET('42p stat'!$K$1,A15*20,0)</f>
        <v>72.909020999999996</v>
      </c>
      <c r="G15">
        <f ca="1">OFFSET('42p stat'!$K$1,A15*20,0)-OFFSET('42p stat'!$N$1,A15*20,0)</f>
        <v>244.684766</v>
      </c>
      <c r="H15">
        <f ca="1">OFFSET('42p stat'!$N$1,A15*20,0)</f>
        <v>28.517368000000001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107846.5587962244</v>
      </c>
      <c r="E16" s="5">
        <f ca="1">OFFSET('42p trace'!$V$56,(A16-1)*56,0)</f>
        <v>227.02875716039992</v>
      </c>
      <c r="F16" s="5">
        <f ca="1">OFFSET('42p stat'!$H$1,A16*20,1)</f>
        <v>206.29340400000001</v>
      </c>
      <c r="G16" s="5">
        <f ca="1">OFFSET('42p stat'!$K$1,A16*20,1)</f>
        <v>20.659725000000002</v>
      </c>
      <c r="H16" s="5">
        <f ca="1">OFFSET('42p stat'!$N$1,A16*20,1)</f>
        <v>12.83935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504.00961999999993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129731.55182411571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88.704299999999705</v>
      </c>
      <c r="E19">
        <f ca="1">OFFSET('42p trace'!$S$56,(A19-1)*56,0)-OFFSET('42p stat'!$H$1,A19*20,0)</f>
        <v>18.996046000000149</v>
      </c>
      <c r="F19">
        <f ca="1">OFFSET('42p stat'!$H$1,A19*20,0)-OFFSET('42p stat'!$K$1,A19*20,0)</f>
        <v>74.918624000000023</v>
      </c>
      <c r="G19">
        <f ca="1">OFFSET('42p stat'!$K$1,A19*20,0)-OFFSET('42p stat'!$N$1,A19*20,0)</f>
        <v>242.22732799999997</v>
      </c>
      <c r="H19">
        <f ca="1">OFFSET('42p stat'!$N$1,A19*20,0)</f>
        <v>29.066202000000001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56459.357723370173</v>
      </c>
      <c r="E20" s="5">
        <f ca="1">OFFSET('42p trace'!$V$56,(A20-1)*56,0)</f>
        <v>206.45298088000015</v>
      </c>
      <c r="F20" s="5">
        <f ca="1">OFFSET('42p stat'!$H$1,A20*20,1)</f>
        <v>178.816686</v>
      </c>
      <c r="G20" s="5">
        <f ca="1">OFFSET('42p stat'!$K$1,A20*20,1)</f>
        <v>17.458825000000001</v>
      </c>
      <c r="H20" s="5">
        <f ca="1">OFFSET('42p stat'!$N$1,A20*20,1)</f>
        <v>10.704262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360.70279999999957</v>
      </c>
      <c r="E21">
        <f ca="1">OFFSET('42p trace'!$S$56,(A21-1)*56,0)-OFFSET('42p stat'!$H$1,A21*20,0)</f>
        <v>7.4320290000000568</v>
      </c>
      <c r="F21">
        <f ca="1">OFFSET('42p stat'!$H$1,A21*20,0)-OFFSET('42p stat'!$K$1,A21*20,0)</f>
        <v>560.91967299999988</v>
      </c>
      <c r="G21">
        <f ca="1">OFFSET('42p stat'!$K$1,A21*20,0)-OFFSET('42p stat'!$N$1,A21*20,0)</f>
        <v>2200.4377840000002</v>
      </c>
      <c r="H21">
        <f ca="1">OFFSET('42p stat'!$N$1,A21*20,0)</f>
        <v>185.09291400000001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120083.82724496002</v>
      </c>
      <c r="E22" s="5">
        <f ca="1">OFFSET('42p trace'!$V$56,(A22-1)*56,0)</f>
        <v>17398.492838239996</v>
      </c>
      <c r="F22" s="5">
        <f ca="1">OFFSET('42p stat'!$H$1,A22*20,1)</f>
        <v>17371.705440999998</v>
      </c>
      <c r="G22" s="5">
        <f ca="1">OFFSET('42p stat'!$K$1,A22*20,1)</f>
        <v>17370.102766</v>
      </c>
      <c r="H22" s="5">
        <f ca="1">OFFSET('42p stat'!$N$1,A22*20,1)</f>
        <v>3.813E-3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839.29679999999996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152368.39051604015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204.92562000000021</v>
      </c>
      <c r="E25">
        <f ca="1">OFFSET('42p trace'!$S$56,(A25-1)*56,0)-OFFSET('42p stat'!$H$1,A25*20,0)</f>
        <v>22.618543000000045</v>
      </c>
      <c r="F25">
        <f ca="1">OFFSET('42p stat'!$H$1,A25*20,0)-OFFSET('42p stat'!$K$1,A25*20,0)</f>
        <v>600.44055300000002</v>
      </c>
      <c r="G25">
        <f ca="1">OFFSET('42p stat'!$K$1,A25*20,0)-OFFSET('42p stat'!$N$1,A25*20,0)</f>
        <v>37.868884000000001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159490.5215049595</v>
      </c>
      <c r="E26" s="5">
        <f ca="1">OFFSET('42p trace'!$V$56,(A26-1)*56,0)</f>
        <v>0.43324105959999776</v>
      </c>
      <c r="F26" s="5">
        <f ca="1">OFFSET('42p stat'!$H$1,A26*20,1)</f>
        <v>4.6700999999999999E-2</v>
      </c>
      <c r="G26" s="5">
        <f ca="1">OFFSET('42p stat'!$K$1,A26*20,1)</f>
        <v>3.1300000000000002E-4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140.83230000000003</v>
      </c>
      <c r="E27">
        <f ca="1">OFFSET('42p trace'!$S$56,(A27-1)*56,0)-OFFSET('42p stat'!$H$1,A27*20,0)</f>
        <v>23.682241999999974</v>
      </c>
      <c r="F27">
        <f ca="1">OFFSET('42p stat'!$H$1,A27*20,0)-OFFSET('42p stat'!$K$1,A27*20,0)</f>
        <v>599.88458600000001</v>
      </c>
      <c r="G27">
        <f ca="1">OFFSET('42p stat'!$K$1,A27*20,0)-OFFSET('42p stat'!$N$1,A27*20,0)</f>
        <v>37.291912000000004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74617.043890158267</v>
      </c>
      <c r="E28" s="5">
        <f ca="1">OFFSET('42p trace'!$V$56,(A28-1)*56,0)</f>
        <v>10.396609672399995</v>
      </c>
      <c r="F28" s="5">
        <f ca="1">OFFSET('42p stat'!$H$1,A28*20,1)</f>
        <v>5.2195999999999999E-2</v>
      </c>
      <c r="G28" s="5">
        <f ca="1">OFFSET('42p stat'!$K$1,A28*20,1)</f>
        <v>2.3900000000000001E-4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  <c r="P30" t="s">
        <v>143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165.67527999999959</v>
      </c>
      <c r="E31" s="5">
        <f ca="1">OFFSET('42p trace'!$S$56,(A31-1)*56,0)-OFFSET('42p stat'!$H$1,A31*20,0)</f>
        <v>24.175150000000258</v>
      </c>
      <c r="F31" s="5">
        <f ca="1">OFFSET('42p stat'!$H$1,A31*20,0)-OFFSET('42p stat'!$K$1,A31*20,0)</f>
        <v>484.71474699999999</v>
      </c>
      <c r="G31" s="5">
        <f ca="1">OFFSET('42p stat'!$K$1,A31*20,0)-OFFSET('42p stat'!$N$1,A31*20,0)</f>
        <v>37.871372999999991</v>
      </c>
      <c r="H31" s="5">
        <f ca="1">OFFSET('42p stat'!$N$1,A31*20,0)</f>
        <v>122.40989</v>
      </c>
      <c r="I31" s="5"/>
      <c r="J31" s="5">
        <f ca="1">SUM(E31:H31)</f>
        <v>669.17116000000021</v>
      </c>
      <c r="K31" s="10">
        <f ca="1">G31/J31</f>
        <v>5.6594448870151519E-2</v>
      </c>
      <c r="L31">
        <f ca="1">$K$29*POWER(K31,2)*SQRT(G138/(POWER(G31,2)*$L$29)+J138/(POWER(J31,2)*$L$29))</f>
        <v>5.3154003681017317E-6</v>
      </c>
      <c r="N31" s="12">
        <f ca="1">SUM(E31:H31)</f>
        <v>669.17116000000021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826.20572000000004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127.82154000000037</v>
      </c>
      <c r="E33" s="5">
        <f ca="1">OFFSET('42p trace'!$S$56,(A33-1)*56,0)-OFFSET('42p stat'!$H$1,A33*20,0)</f>
        <v>23.704748999999765</v>
      </c>
      <c r="F33" s="5">
        <f ca="1">OFFSET('42p stat'!$H$1,A33*20,0)-OFFSET('42p stat'!$K$1,A33*20,0)</f>
        <v>480.38707300000004</v>
      </c>
      <c r="G33" s="5">
        <f ca="1">OFFSET('42p stat'!$K$1,A33*20,0)-OFFSET('42p stat'!$N$1,A33*20,0)</f>
        <v>44.217371</v>
      </c>
      <c r="H33" s="5">
        <f ca="1">OFFSET('42p stat'!$N$1,A33*20,0)</f>
        <v>122.22514700000001</v>
      </c>
      <c r="I33" s="5"/>
      <c r="J33" s="5">
        <f t="shared" ca="1" si="0"/>
        <v>670.53433999999982</v>
      </c>
      <c r="K33" s="10">
        <f ca="1">G33/J33</f>
        <v>6.5943484713996914E-2</v>
      </c>
      <c r="L33">
        <f ca="1">$K$29*POWER(K33,2)*SQRT(G140/(POWER(G33,2)*$L$29)+J140/(POWER(J33,2)*$L$29))</f>
        <v>6.1305537293122743E-6</v>
      </c>
      <c r="N33" s="12">
        <f t="shared" ca="1" si="2"/>
        <v>670.53433999999982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234.92298000000005</v>
      </c>
      <c r="E34" s="5">
        <f ca="1">OFFSET('42p trace'!$S$56,(A34-1)*56,0)-OFFSET('42p stat'!$H$1,A34*20,0)</f>
        <v>23.877486999999974</v>
      </c>
      <c r="F34" s="5">
        <f ca="1">OFFSET('42p stat'!$H$1,A34*20,0)-OFFSET('42p stat'!$K$1,A34*20,0)</f>
        <v>496.92511600000006</v>
      </c>
      <c r="G34" s="5">
        <f ca="1">OFFSET('42p stat'!$K$1,A34*20,0)-OFFSET('42p stat'!$N$1,A34*20,0)</f>
        <v>209.23611399999999</v>
      </c>
      <c r="H34" s="5">
        <f ca="1">OFFSET('42p stat'!$N$1,A34*20,0)</f>
        <v>120.069883</v>
      </c>
      <c r="I34" s="5"/>
      <c r="J34" s="5">
        <f t="shared" ca="1" si="0"/>
        <v>850.10860000000014</v>
      </c>
      <c r="K34" s="10">
        <f t="shared" ca="1" si="1"/>
        <v>0.24612868755827191</v>
      </c>
      <c r="L34">
        <f ca="1">$K$29*POWER(K34,2)*SQRT(G141/(POWER(G34,2)*$L$29)+J141/(POWER(J34,2)*$L$29))</f>
        <v>2.0377196845902172E-4</v>
      </c>
      <c r="N34" s="12">
        <f t="shared" ca="1" si="2"/>
        <v>850.10860000000014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270.7602999999998</v>
      </c>
      <c r="E35" s="5">
        <f ca="1">OFFSET('42p trace'!$S$56,(A35-1)*56,0)-OFFSET('42p stat'!$H$1,A35*20,0)</f>
        <v>24.08556499999986</v>
      </c>
      <c r="F35" s="5">
        <f ca="1">OFFSET('42p stat'!$H$1,A35*20,0)-OFFSET('42p stat'!$K$1,A35*20,0)</f>
        <v>481.16323900000003</v>
      </c>
      <c r="G35" s="5">
        <f ca="1">OFFSET('42p stat'!$K$1,A35*20,0)-OFFSET('42p stat'!$N$1,A35*20,0)</f>
        <v>208.31265300000001</v>
      </c>
      <c r="H35" s="5">
        <f ca="1">OFFSET('42p stat'!$N$1,A35*20,0)</f>
        <v>159.14666299999999</v>
      </c>
      <c r="I35" s="5"/>
      <c r="J35" s="5">
        <f t="shared" ca="1" si="0"/>
        <v>872.70811999999989</v>
      </c>
      <c r="K35" s="10">
        <f ca="1">E35/J35</f>
        <v>2.7598648904515594E-2</v>
      </c>
      <c r="L35">
        <f ca="1">$K$29*POWER(K35,2)*SQRT(E142/(POWER(E35,2)*$L$29)+J142/(POWER(J35,2)*$L$29))</f>
        <v>7.6314297582614368E-6</v>
      </c>
      <c r="N35" s="12">
        <f t="shared" ca="1" si="2"/>
        <v>872.70811999999989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156.12371999999993</v>
      </c>
      <c r="E36" s="5">
        <f ca="1">OFFSET('42p trace'!$S$56,(A36-1)*56,0)-OFFSET('42p stat'!$H$1,A36*20,0)</f>
        <v>24.254432999999835</v>
      </c>
      <c r="F36" s="5">
        <f ca="1">OFFSET('42p stat'!$H$1,A36*20,0)-OFFSET('42p stat'!$K$1,A36*20,0)</f>
        <v>497.93071900000001</v>
      </c>
      <c r="G36" s="5">
        <f ca="1">OFFSET('42p stat'!$K$1,A36*20,0)-OFFSET('42p stat'!$N$1,A36*20,0)</f>
        <v>207.371208</v>
      </c>
      <c r="H36" s="5">
        <f ca="1">OFFSET('42p stat'!$N$1,A36*20,0)</f>
        <v>118.0823</v>
      </c>
      <c r="I36" s="5"/>
      <c r="J36" s="5">
        <f t="shared" ca="1" si="0"/>
        <v>847.63865999999985</v>
      </c>
      <c r="K36" s="10">
        <f ca="1">E36/J36</f>
        <v>2.8614118426358515E-2</v>
      </c>
      <c r="L36">
        <f ca="1">$K$29*POWER(K36,2)*SQRT(E143/(POWER(E36,2)*$L$29)+J143/(POWER(J36,2)*$L$29))</f>
        <v>5.8478353905600522E-6</v>
      </c>
      <c r="N36" s="12">
        <f t="shared" ca="1" si="2"/>
        <v>847.63865999999985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123.73248000000012</v>
      </c>
      <c r="E37" s="5">
        <f ca="1">OFFSET('42p trace'!$S$56,(A37-1)*56,0)-OFFSET('42p stat'!$H$1,A37*20,0)</f>
        <v>18.074704999999824</v>
      </c>
      <c r="F37" s="5">
        <f ca="1">OFFSET('42p stat'!$H$1,A37*20,0)-OFFSET('42p stat'!$K$1,A37*20,0)</f>
        <v>72.909020999999996</v>
      </c>
      <c r="G37" s="5">
        <f ca="1">OFFSET('42p stat'!$K$1,A37*20,0)-OFFSET('42p stat'!$N$1,A37*20,0)</f>
        <v>244.684766</v>
      </c>
      <c r="H37" s="5">
        <f ca="1">OFFSET('42p stat'!$N$1,A37*20,0)</f>
        <v>28.517368000000001</v>
      </c>
      <c r="I37" s="5"/>
      <c r="J37" s="5">
        <f t="shared" ca="1" si="0"/>
        <v>364.18585999999976</v>
      </c>
      <c r="K37" s="10">
        <f t="shared" ca="1" si="1"/>
        <v>0.67186783693359253</v>
      </c>
      <c r="L37">
        <f t="shared" ref="L37:L43" ca="1" si="3">$K$29*POWER(K37,2)*SQRT(G144/(POWER(G37,2)*$L$29)+J144/(POWER(J37,2)*$L$29))</f>
        <v>7.7785779051365821E-3</v>
      </c>
      <c r="N37" s="12">
        <f t="shared" ca="1" si="2"/>
        <v>364.18585999999976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504.00961999999993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88.704299999999705</v>
      </c>
      <c r="E39" s="5">
        <f ca="1">OFFSET('42p trace'!$S$56,(A39-1)*56,0)-OFFSET('42p stat'!$H$1,A39*20,0)</f>
        <v>18.996046000000149</v>
      </c>
      <c r="F39" s="5">
        <f ca="1">OFFSET('42p stat'!$H$1,A39*20,0)-OFFSET('42p stat'!$K$1,A39*20,0)</f>
        <v>74.918624000000023</v>
      </c>
      <c r="G39" s="5">
        <f ca="1">OFFSET('42p stat'!$K$1,A39*20,0)-OFFSET('42p stat'!$N$1,A39*20,0)</f>
        <v>242.22732799999997</v>
      </c>
      <c r="H39" s="5">
        <f ca="1">OFFSET('42p stat'!$N$1,A39*20,0)</f>
        <v>29.066202000000001</v>
      </c>
      <c r="I39" s="5"/>
      <c r="J39" s="5">
        <f t="shared" ca="1" si="0"/>
        <v>365.20820000000015</v>
      </c>
      <c r="K39" s="10">
        <f t="shared" ca="1" si="1"/>
        <v>0.66325818533099712</v>
      </c>
      <c r="L39">
        <f t="shared" ca="1" si="3"/>
        <v>7.1072623935587147E-3</v>
      </c>
      <c r="N39" s="12">
        <f t="shared" ca="1" si="2"/>
        <v>365.20820000000015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360.70279999999957</v>
      </c>
      <c r="E40" s="5">
        <f ca="1">OFFSET('42p trace'!$S$56,(A40-1)*56,0)-OFFSET('42p stat'!$H$1,A40*20,0)</f>
        <v>7.4320290000000568</v>
      </c>
      <c r="F40" s="5">
        <f ca="1">OFFSET('42p stat'!$H$1,A40*20,0)-OFFSET('42p stat'!$K$1,A40*20,0)</f>
        <v>560.91967299999988</v>
      </c>
      <c r="G40" s="5">
        <f ca="1">OFFSET('42p stat'!$K$1,A40*20,0)-OFFSET('42p stat'!$N$1,A40*20,0)</f>
        <v>2200.4377840000002</v>
      </c>
      <c r="H40" s="5">
        <f ca="1">OFFSET('42p stat'!$N$1,A40*20,0)</f>
        <v>185.09291400000001</v>
      </c>
      <c r="I40" s="5"/>
      <c r="J40" s="5">
        <f t="shared" ca="1" si="0"/>
        <v>2953.8824</v>
      </c>
      <c r="K40" s="10">
        <f t="shared" ca="1" si="1"/>
        <v>0.74493073387078657</v>
      </c>
      <c r="L40">
        <f t="shared" ca="1" si="3"/>
        <v>1.5041893881217024E-2</v>
      </c>
      <c r="N40" s="12">
        <f t="shared" ca="1" si="2"/>
        <v>2953.8824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839.29679999999996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204.92562000000021</v>
      </c>
      <c r="E42" s="5">
        <f ca="1">OFFSET('42p trace'!$S$56,(A42-1)*56,0)-OFFSET('42p stat'!$H$1,A42*20,0)</f>
        <v>22.618543000000045</v>
      </c>
      <c r="F42" s="5">
        <f ca="1">OFFSET('42p stat'!$H$1,A42*20,0)-OFFSET('42p stat'!$K$1,A42*20,0)</f>
        <v>600.44055300000002</v>
      </c>
      <c r="G42" s="5">
        <f ca="1">OFFSET('42p stat'!$K$1,A42*20,0)-OFFSET('42p stat'!$N$1,A42*20,0)</f>
        <v>37.868884000000001</v>
      </c>
      <c r="H42" s="5">
        <f ca="1">OFFSET('42p stat'!$N$1,A42*20,0)</f>
        <v>0</v>
      </c>
      <c r="I42" s="5"/>
      <c r="J42" s="5">
        <f t="shared" ca="1" si="0"/>
        <v>660.92798000000005</v>
      </c>
      <c r="K42" s="10">
        <f t="shared" ca="1" si="1"/>
        <v>5.729653630339572E-2</v>
      </c>
      <c r="L42">
        <f t="shared" ca="1" si="3"/>
        <v>1.0445596100102764E-6</v>
      </c>
      <c r="N42" s="12">
        <f t="shared" ca="1" si="2"/>
        <v>660.92798000000005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140.83230000000003</v>
      </c>
      <c r="E43" s="5">
        <f ca="1">OFFSET('42p trace'!$S$56,(A43-1)*56,0)-OFFSET('42p stat'!$H$1,A43*20,0)</f>
        <v>23.682241999999974</v>
      </c>
      <c r="F43" s="5">
        <f ca="1">OFFSET('42p stat'!$H$1,A43*20,0)-OFFSET('42p stat'!$K$1,A43*20,0)</f>
        <v>599.88458600000001</v>
      </c>
      <c r="G43" s="5">
        <f ca="1">OFFSET('42p stat'!$K$1,A43*20,0)-OFFSET('42p stat'!$N$1,A43*20,0)</f>
        <v>37.291912000000004</v>
      </c>
      <c r="H43" s="5">
        <f ca="1">OFFSET('42p stat'!$N$1,A43*20,0)</f>
        <v>0</v>
      </c>
      <c r="I43" s="5"/>
      <c r="J43" s="5">
        <f t="shared" ca="1" si="0"/>
        <v>660.85874000000001</v>
      </c>
      <c r="K43" s="10">
        <f t="shared" ca="1" si="1"/>
        <v>5.6429475382288208E-2</v>
      </c>
      <c r="L43">
        <f t="shared" ca="1" si="3"/>
        <v>4.3327831643290975E-6</v>
      </c>
      <c r="N43" s="12">
        <f t="shared" ca="1" si="2"/>
        <v>660.85874000000001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209.76786000000038</v>
      </c>
      <c r="E44" s="5">
        <f ca="1">OFFSET('42p trace'!$S$56,(A44-1)*56,0)-OFFSET('42p stat'!$H$1,A44*20,0)</f>
        <v>25.391940999999974</v>
      </c>
      <c r="F44" s="5">
        <f ca="1">OFFSET('42p stat'!$H$1,A44*20,0)-OFFSET('42p stat'!$K$1,A44*20,0)</f>
        <v>589.00448999999992</v>
      </c>
      <c r="G44" s="5">
        <f ca="1">OFFSET('42p stat'!$K$1,A44*20,0)-OFFSET('42p stat'!$N$1,A44*20,0)</f>
        <v>209.29388900000001</v>
      </c>
      <c r="H44" s="5">
        <f ca="1">OFFSET('42p stat'!$N$1,A44*20,0)</f>
        <v>0</v>
      </c>
      <c r="I44" s="5"/>
      <c r="J44" s="5">
        <f t="shared" ca="1" si="0"/>
        <v>823.69031999999993</v>
      </c>
      <c r="K44" s="10">
        <f t="shared" ref="K44:K49" ca="1" si="5">G44/J44</f>
        <v>0.25409293264488048</v>
      </c>
      <c r="L44">
        <f t="shared" ref="L44:L76" ca="1" si="6">$K$29*POWER(K44,2)*SQRT(G190/(POWER(G44,2)*$L$29)+J190/(POWER(J44,2)*$L$29))</f>
        <v>0</v>
      </c>
      <c r="N44" s="12">
        <f t="shared" ca="1" si="2"/>
        <v>823.69031999999993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145.70734000000004</v>
      </c>
      <c r="E45" s="5">
        <f ca="1">OFFSET('42p trace'!$S$56,(A45-1)*56,0)-OFFSET('42p stat'!$H$1,A45*20,0)</f>
        <v>24.872196999999915</v>
      </c>
      <c r="F45" s="5">
        <f ca="1">OFFSET('42p stat'!$H$1,A45*20,0)-OFFSET('42p stat'!$K$1,A45*20,0)</f>
        <v>599.027243</v>
      </c>
      <c r="G45" s="5">
        <f ca="1">OFFSET('42p stat'!$K$1,A45*20,0)-OFFSET('42p stat'!$N$1,A45*20,0)</f>
        <v>207.62796</v>
      </c>
      <c r="H45" s="5">
        <f ca="1">OFFSET('42p stat'!$N$1,A45*20,0)</f>
        <v>0</v>
      </c>
      <c r="I45" s="5"/>
      <c r="J45" s="5">
        <f t="shared" ca="1" si="0"/>
        <v>831.52739999999994</v>
      </c>
      <c r="K45" s="10">
        <f t="shared" ca="1" si="5"/>
        <v>0.24969467031393075</v>
      </c>
      <c r="L45">
        <f t="shared" ca="1" si="6"/>
        <v>0</v>
      </c>
      <c r="N45" s="12">
        <f t="shared" ca="1" si="2"/>
        <v>831.52739999999994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239.22503999999981</v>
      </c>
      <c r="E46" s="5">
        <f ca="1">OFFSET('42p trace'!$S$56,(A46-1)*56,0)-OFFSET('42p stat'!$H$1,A46*20,0)</f>
        <v>25.097382000000152</v>
      </c>
      <c r="F46" s="5">
        <f ca="1">OFFSET('42p stat'!$H$1,A46*20,0)-OFFSET('42p stat'!$K$1,A46*20,0)</f>
        <v>656.425704</v>
      </c>
      <c r="G46" s="5">
        <f ca="1">OFFSET('42p stat'!$K$1,A46*20,0)-OFFSET('42p stat'!$N$1,A46*20,0)</f>
        <v>208.306094</v>
      </c>
      <c r="H46" s="5">
        <f ca="1">OFFSET('42p stat'!$N$1,A46*20,0)</f>
        <v>0</v>
      </c>
      <c r="I46" s="5"/>
      <c r="J46" s="5">
        <f t="shared" ca="1" si="0"/>
        <v>889.82918000000018</v>
      </c>
      <c r="K46" s="10">
        <f t="shared" ca="1" si="5"/>
        <v>0.23409672180002006</v>
      </c>
      <c r="L46">
        <f t="shared" ca="1" si="6"/>
        <v>0</v>
      </c>
      <c r="N46" s="12">
        <f t="shared" ca="1" si="2"/>
        <v>889.82918000000018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116.71140000000196</v>
      </c>
      <c r="E47" s="5">
        <f ca="1">OFFSET('42p trace'!$S$56,(A47-1)*56,0)-OFFSET('42p stat'!$H$1,A47*20,0)</f>
        <v>0.43843199999901117</v>
      </c>
      <c r="F47" s="5">
        <f ca="1">OFFSET('42p stat'!$H$1,A47*20,0)-OFFSET('42p stat'!$K$1,A47*20,0)</f>
        <v>73.024733000000197</v>
      </c>
      <c r="G47" s="5">
        <f ca="1">OFFSET('42p stat'!$K$1,A47*20,0)-OFFSET('42p stat'!$N$1,A47*20,0)</f>
        <v>3768.2609440000001</v>
      </c>
      <c r="H47" s="5">
        <f ca="1">OFFSET('42p stat'!$N$1,A47*20,0)</f>
        <v>28.266290999999999</v>
      </c>
      <c r="I47" s="5"/>
      <c r="J47" s="5">
        <f t="shared" ca="1" si="0"/>
        <v>3869.9903999999992</v>
      </c>
      <c r="K47" s="10">
        <f t="shared" ca="1" si="5"/>
        <v>0.97371325365561656</v>
      </c>
      <c r="L47" t="e">
        <f t="shared" ca="1" si="6"/>
        <v>#VALUE!</v>
      </c>
      <c r="N47" s="12">
        <f t="shared" ca="1" si="2"/>
        <v>3869.9903999999992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2361.4413999999997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6"/>
        <v>#DIV/0!</v>
      </c>
      <c r="N48" s="12">
        <f t="shared" ca="1" si="2"/>
        <v>0</v>
      </c>
      <c r="P48">
        <v>0</v>
      </c>
    </row>
    <row r="49" spans="1:16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2.3887999999997191</v>
      </c>
      <c r="E49" s="5">
        <f ca="1">OFFSET('42p trace'!$S$56,(A49-1)*56,0)-OFFSET('42p stat'!$H$1,A49*20,0)</f>
        <v>0.43200700000033976</v>
      </c>
      <c r="F49" s="5">
        <f ca="1">OFFSET('42p stat'!$H$1,A49*20,0)-OFFSET('42p stat'!$K$1,A49*20,0)</f>
        <v>73.77364099999977</v>
      </c>
      <c r="G49" s="5">
        <f ca="1">OFFSET('42p stat'!$K$1,A49*20,0)-OFFSET('42p stat'!$N$1,A49*20,0)</f>
        <v>2495.7435949999999</v>
      </c>
      <c r="H49" s="5">
        <f ca="1">OFFSET('42p stat'!$N$1,A49*20,0)</f>
        <v>28.071757000000002</v>
      </c>
      <c r="I49" s="5"/>
      <c r="J49" s="5">
        <f t="shared" ca="1" si="0"/>
        <v>2598.0210000000002</v>
      </c>
      <c r="K49" s="10">
        <f t="shared" ca="1" si="5"/>
        <v>0.96063257186912643</v>
      </c>
      <c r="L49">
        <f t="shared" ca="1" si="6"/>
        <v>0</v>
      </c>
      <c r="N49" s="12">
        <f t="shared" ca="1" si="2"/>
        <v>2598.0210000000002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2438.1019999999844</v>
      </c>
      <c r="E50" s="5">
        <f ca="1">OFFSET('42p trace'!$S$56,(A50-1)*56,0)-OFFSET('42p stat'!$H$1,A50*20,0)</f>
        <v>10.389016000008269</v>
      </c>
      <c r="F50" s="5">
        <f ca="1">OFFSET('42p stat'!$H$1,A50*20,0)-OFFSET('42p stat'!$K$1,A50*20,0)</f>
        <v>89.922811999997066</v>
      </c>
      <c r="G50" s="5">
        <f ca="1">OFFSET('42p stat'!$K$1,A50*20,0)-OFFSET('42p stat'!$N$1,A50*20,0)</f>
        <v>40858.387322000002</v>
      </c>
      <c r="H50" s="5">
        <f ca="1">OFFSET('42p stat'!$N$1,A50*20,0)</f>
        <v>69.058850000000007</v>
      </c>
      <c r="I50" s="5"/>
      <c r="J50" s="5">
        <f t="shared" ca="1" si="0"/>
        <v>41027.758000000009</v>
      </c>
      <c r="K50" s="10">
        <f t="shared" ref="K50:K59" ca="1" si="7">G50/J50</f>
        <v>0.99587180274388853</v>
      </c>
      <c r="L50">
        <f t="shared" ca="1" si="6"/>
        <v>4.6271918214622515E-6</v>
      </c>
      <c r="N50" s="12">
        <f t="shared" ca="1" si="2"/>
        <v>41027.758000000009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2.5900000000037835</v>
      </c>
      <c r="E51" s="5">
        <f ca="1">OFFSET('42p trace'!$S$56,(A51-1)*56,0)-OFFSET('42p stat'!$H$1,A51*20,0)</f>
        <v>10.296858999994583</v>
      </c>
      <c r="F51" s="5">
        <f ca="1">OFFSET('42p stat'!$H$1,A51*20,0)-OFFSET('42p stat'!$K$1,A51*20,0)</f>
        <v>74.025156999996398</v>
      </c>
      <c r="G51" s="5">
        <f ca="1">OFFSET('42p stat'!$K$1,A51*20,0)-OFFSET('42p stat'!$N$1,A51*20,0)</f>
        <v>39837.730341000002</v>
      </c>
      <c r="H51" s="5">
        <f ca="1">OFFSET('42p stat'!$N$1,A51*20,0)</f>
        <v>61.703643</v>
      </c>
      <c r="I51" s="5"/>
      <c r="J51" s="5">
        <f t="shared" ca="1" si="0"/>
        <v>39983.755999999994</v>
      </c>
      <c r="K51" s="10">
        <f t="shared" ca="1" si="7"/>
        <v>0.99634787539719905</v>
      </c>
      <c r="L51">
        <f t="shared" ca="1" si="6"/>
        <v>1.0097696034885681E-5</v>
      </c>
      <c r="N51" s="12">
        <f t="shared" ca="1" si="2"/>
        <v>39983.755999999994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114.48440000000073</v>
      </c>
      <c r="E52" s="5">
        <f ca="1">OFFSET('42p trace'!$S$56,(A52-1)*56,0)-OFFSET('42p stat'!$H$1,A52*20,0)</f>
        <v>0.42281099999991056</v>
      </c>
      <c r="F52" s="5">
        <f ca="1">OFFSET('42p stat'!$H$1,A52*20,0)-OFFSET('42p stat'!$K$1,A52*20,0)</f>
        <v>70.168606000000182</v>
      </c>
      <c r="G52" s="5">
        <f ca="1">OFFSET('42p stat'!$K$1,A52*20,0)-OFFSET('42p stat'!$N$1,A52*20,0)</f>
        <v>2774.5695679999999</v>
      </c>
      <c r="H52" s="5">
        <f ca="1">OFFSET('42p stat'!$N$1,A52*20,0)</f>
        <v>27.105215000000001</v>
      </c>
      <c r="I52" s="5"/>
      <c r="J52" s="5">
        <f t="shared" ca="1" si="0"/>
        <v>2872.2662</v>
      </c>
      <c r="K52" s="10">
        <f t="shared" ca="1" si="7"/>
        <v>0.96598621952241048</v>
      </c>
      <c r="L52">
        <f t="shared" ca="1" si="6"/>
        <v>6.3127948253469257E-5</v>
      </c>
      <c r="N52" s="12">
        <f t="shared" ca="1" si="2"/>
        <v>2872.2662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2.3469999999992979</v>
      </c>
      <c r="E53" s="5">
        <f ca="1">OFFSET('42p trace'!$S$56,(A53-1)*56,0)-OFFSET('42p stat'!$H$1,A53*20,0)</f>
        <v>0.43592800000033094</v>
      </c>
      <c r="F53" s="5">
        <f ca="1">OFFSET('42p stat'!$H$1,A53*20,0)-OFFSET('42p stat'!$K$1,A53*20,0)</f>
        <v>73.387754999999743</v>
      </c>
      <c r="G53" s="5">
        <f ca="1">OFFSET('42p stat'!$K$1,A53*20,0)-OFFSET('42p stat'!$N$1,A53*20,0)</f>
        <v>2479.5332659999999</v>
      </c>
      <c r="H53" s="5">
        <f ca="1">OFFSET('42p stat'!$N$1,A53*20,0)</f>
        <v>28.606251</v>
      </c>
      <c r="I53" s="5"/>
      <c r="J53" s="5">
        <f t="shared" ca="1" si="0"/>
        <v>2581.9632000000001</v>
      </c>
      <c r="K53" s="10">
        <f t="shared" ca="1" si="7"/>
        <v>0.96032866231400971</v>
      </c>
      <c r="L53">
        <f t="shared" ca="1" si="6"/>
        <v>4.5401997292098121E-5</v>
      </c>
      <c r="N53" s="12">
        <f t="shared" ca="1" si="2"/>
        <v>2581.9632000000001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117.05880000000025</v>
      </c>
      <c r="E54" s="5">
        <f ca="1">OFFSET('42p trace'!$S$56,(A54-1)*56,0)-OFFSET('42p stat'!$H$1,A54*20,0)</f>
        <v>0.43853499999931955</v>
      </c>
      <c r="F54" s="5">
        <f ca="1">OFFSET('42p stat'!$H$1,A54*20,0)-OFFSET('42p stat'!$K$1,A54*20,0)</f>
        <v>79.452424999999948</v>
      </c>
      <c r="G54" s="5">
        <f ca="1">OFFSET('42p stat'!$K$1,A54*20,0)-OFFSET('42p stat'!$N$1,A54*20,0)</f>
        <v>3672.4986429999999</v>
      </c>
      <c r="H54" s="5">
        <f ca="1">OFFSET('42p stat'!$N$1,A54*20,0)</f>
        <v>32.131996999999998</v>
      </c>
      <c r="I54" s="5"/>
      <c r="J54" s="5">
        <f t="shared" ca="1" si="0"/>
        <v>3784.5215999999991</v>
      </c>
      <c r="K54" s="10">
        <f t="shared" ca="1" si="7"/>
        <v>0.97039970468129999</v>
      </c>
      <c r="L54">
        <f t="shared" ca="1" si="6"/>
        <v>1.8668913479827367E-4</v>
      </c>
      <c r="N54" s="12">
        <f t="shared" ca="1" si="2"/>
        <v>3784.5215999999991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2229.2013999999999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0"/>
        <v>0</v>
      </c>
      <c r="K55" s="10" t="e">
        <f t="shared" ca="1" si="7"/>
        <v>#DIV/0!</v>
      </c>
      <c r="L55" t="e">
        <f t="shared" ca="1" si="6"/>
        <v>#DIV/0!</v>
      </c>
      <c r="N55" s="12">
        <f t="shared" ca="1" si="2"/>
        <v>0</v>
      </c>
      <c r="P55">
        <v>0</v>
      </c>
    </row>
    <row r="56" spans="1:16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2.3115999999990891</v>
      </c>
      <c r="E56" s="5">
        <f ca="1">OFFSET('42p trace'!$S$56,(A56-1)*56,0)-OFFSET('42p stat'!$H$1,A56*20,0)</f>
        <v>0.43106900000066162</v>
      </c>
      <c r="F56" s="5">
        <f ca="1">OFFSET('42p stat'!$H$1,A56*20,0)-OFFSET('42p stat'!$K$1,A56*20,0)</f>
        <v>79.236695000000054</v>
      </c>
      <c r="G56" s="5">
        <f ca="1">OFFSET('42p stat'!$K$1,A56*20,0)-OFFSET('42p stat'!$N$1,A56*20,0)</f>
        <v>2355.0540129999999</v>
      </c>
      <c r="H56" s="5">
        <f ca="1">OFFSET('42p stat'!$N$1,A56*20,0)</f>
        <v>31.679423</v>
      </c>
      <c r="I56" s="5"/>
      <c r="J56" s="5">
        <f t="shared" ca="1" si="0"/>
        <v>2466.4012000000007</v>
      </c>
      <c r="K56" s="10">
        <f t="shared" ca="1" si="7"/>
        <v>0.95485438986974192</v>
      </c>
      <c r="L56">
        <f t="shared" ca="1" si="6"/>
        <v>2.6928068814142042E-4</v>
      </c>
      <c r="N56" s="12">
        <f t="shared" ca="1" si="2"/>
        <v>2466.4012000000007</v>
      </c>
      <c r="P56">
        <v>2170.9916000000003</v>
      </c>
    </row>
    <row r="57" spans="1:16" x14ac:dyDescent="0.25">
      <c r="A57">
        <v>27</v>
      </c>
      <c r="C57" t="str">
        <f ca="1">OFFSET('42p stat'!$A$1,A57*20,0)</f>
        <v>CUDA ant par global</v>
      </c>
      <c r="D57" s="5">
        <f ca="1">OFFSET('42p trace'!$R$56,(A57-1)*56,0)-OFFSET('42p trace'!$S$56,(A57-1)*56,0)</f>
        <v>137.11845999999991</v>
      </c>
      <c r="E57" s="5">
        <f ca="1">OFFSET('42p trace'!$S$56,(A57-1)*56,0)-OFFSET('42p stat'!$H$1,A57*20,0)</f>
        <v>20.991907000000083</v>
      </c>
      <c r="F57" s="5">
        <f ca="1">OFFSET('42p stat'!$H$1,A57*20,0)-OFFSET('42p stat'!$K$1,A57*20,0)</f>
        <v>483.15788900000007</v>
      </c>
      <c r="G57" s="5">
        <f ca="1">OFFSET('42p stat'!$K$1,A57*20,0)-OFFSET('42p stat'!$N$1,A57*20,0)</f>
        <v>212.28612099999998</v>
      </c>
      <c r="H57" s="5">
        <f ca="1">OFFSET('42p stat'!$N$1,A57*20,0)</f>
        <v>159.95366300000001</v>
      </c>
      <c r="I57" s="5"/>
      <c r="J57" s="5">
        <f t="shared" ca="1" si="0"/>
        <v>876.38958000000014</v>
      </c>
      <c r="K57" s="10">
        <f t="shared" ca="1" si="7"/>
        <v>0.24222802945694533</v>
      </c>
      <c r="L57">
        <f t="shared" ca="1" si="6"/>
        <v>4.8602371044877504E-4</v>
      </c>
      <c r="N57" s="5">
        <f t="shared" ca="1" si="2"/>
        <v>876.38958000000014</v>
      </c>
    </row>
    <row r="58" spans="1:16" x14ac:dyDescent="0.25">
      <c r="A58">
        <v>28</v>
      </c>
      <c r="C58" t="str">
        <f ca="1">OFFSET('42p stat'!$A$1,A58*20,0)</f>
        <v>CUDA ant add CPU Time global</v>
      </c>
      <c r="D58" s="5">
        <f ca="1">OFFSET('42p trace'!$R$56,(A58-1)*56,0)-OFFSET('42p trace'!$S$56,(A58-1)*56,0)</f>
        <v>82.863479999999981</v>
      </c>
      <c r="E58" s="5">
        <f ca="1">OFFSET('42p trace'!$S$56,(A58-1)*56,0)-OFFSET('42p stat'!$H$1,A58*20,0)</f>
        <v>17.990094999999997</v>
      </c>
      <c r="F58" s="5">
        <f ca="1">OFFSET('42p stat'!$H$1,A58*20,0)-OFFSET('42p stat'!$K$1,A58*20,0)</f>
        <v>70.962511000000006</v>
      </c>
      <c r="G58" s="5">
        <f ca="1">OFFSET('42p stat'!$K$1,A58*20,0)-OFFSET('42p stat'!$N$1,A58*20,0)</f>
        <v>248.54508100000001</v>
      </c>
      <c r="H58" s="5">
        <f ca="1">OFFSET('42p stat'!$N$1,A58*20,0)</f>
        <v>27.959913</v>
      </c>
      <c r="I58" s="5"/>
      <c r="J58" s="5">
        <f t="shared" ca="1" si="0"/>
        <v>365.45760000000007</v>
      </c>
      <c r="K58" s="10">
        <f t="shared" ca="1" si="7"/>
        <v>0.68009279599056072</v>
      </c>
      <c r="L58">
        <f t="shared" ca="1" si="6"/>
        <v>0</v>
      </c>
      <c r="N58" s="5">
        <f t="shared" ca="1" si="2"/>
        <v>365.45760000000007</v>
      </c>
    </row>
    <row r="59" spans="1:16" x14ac:dyDescent="0.25">
      <c r="A59">
        <v>29</v>
      </c>
      <c r="C59" t="str">
        <f ca="1">OFFSET('42p stat'!$A$1,A59*20,0)</f>
        <v>CUDA opt ant par global</v>
      </c>
      <c r="D59" s="5">
        <f ca="1">OFFSET('42p trace'!$R$56,(A59-1)*56,0)-OFFSET('42p trace'!$S$56,(A59-1)*56,0)</f>
        <v>170.39938000000029</v>
      </c>
      <c r="E59" s="5">
        <f ca="1">OFFSET('42p trace'!$S$56,(A59-1)*56,0)-OFFSET('42p stat'!$H$1,A59*20,0)</f>
        <v>20.100482999999826</v>
      </c>
      <c r="F59" s="5">
        <f ca="1">OFFSET('42p stat'!$H$1,A59*20,0)-OFFSET('42p stat'!$K$1,A59*20,0)</f>
        <v>659.94129299999997</v>
      </c>
      <c r="G59" s="5">
        <f ca="1">OFFSET('42p stat'!$K$1,A59*20,0)-OFFSET('42p stat'!$N$1,A59*20,0)</f>
        <v>212.26468399999999</v>
      </c>
      <c r="H59" s="5">
        <f ca="1">OFFSET('42p stat'!$N$1,A59*20,0)</f>
        <v>0</v>
      </c>
      <c r="I59" s="5"/>
      <c r="J59" s="5">
        <f t="shared" ca="1" si="0"/>
        <v>892.30645999999979</v>
      </c>
      <c r="K59" s="10">
        <f t="shared" ca="1" si="7"/>
        <v>0.23788316404209384</v>
      </c>
      <c r="L59">
        <f t="shared" ca="1" si="6"/>
        <v>9.2809455838399249E-6</v>
      </c>
      <c r="N59" s="5">
        <f t="shared" ca="1" si="2"/>
        <v>892.30645999999979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0"/>
        <v>#DIV/0!</v>
      </c>
      <c r="K76" s="10" t="e">
        <f t="shared" ca="1" si="8"/>
        <v>#DIV/0!</v>
      </c>
      <c r="L76" t="e">
        <f t="shared" ca="1" si="6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66</v>
      </c>
    </row>
    <row r="83" spans="1:11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834.8464399999998</v>
      </c>
      <c r="E84" s="5">
        <f ca="1">OFFSET('42p trace'!$S$56,(A84-1)*56,0)</f>
        <v>669.17116000000021</v>
      </c>
      <c r="F84" s="5">
        <f ca="1">OFFSET('42p stat'!$H$1,A84*20,0)</f>
        <v>644.99600999999996</v>
      </c>
      <c r="G84" s="5">
        <f ca="1">OFFSET('42p stat'!$K$1,A84*20,0)</f>
        <v>160.281263</v>
      </c>
      <c r="H84" s="5">
        <f ca="1">OFFSET('42p stat'!$N$1,A84*20,0)</f>
        <v>122.40989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826.20572000000004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798.35588000000018</v>
      </c>
      <c r="E86" s="5">
        <f ca="1">OFFSET('42p trace'!$S$56,(A86-1)*56,0)</f>
        <v>670.53433999999982</v>
      </c>
      <c r="F86" s="5">
        <f ca="1">OFFSET('42p stat'!$H$1,A86*20,0)</f>
        <v>646.82959100000005</v>
      </c>
      <c r="G86" s="5">
        <f ca="1">OFFSET('42p stat'!$K$1,A86*20,0)</f>
        <v>166.44251800000001</v>
      </c>
      <c r="H86" s="5">
        <f ca="1">OFFSET('42p stat'!$N$1,A86*20,0)</f>
        <v>122.22514700000001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1085.0315800000001</v>
      </c>
      <c r="E87" s="5">
        <f ca="1">OFFSET('42p trace'!$S$56,(A87-1)*56,0)</f>
        <v>850.10860000000002</v>
      </c>
      <c r="F87" s="5">
        <f ca="1">OFFSET('42p stat'!$H$1,A87*20,0)</f>
        <v>826.23111300000005</v>
      </c>
      <c r="G87" s="5">
        <f ca="1">OFFSET('42p stat'!$K$1,A87*20,0)</f>
        <v>329.30599699999999</v>
      </c>
      <c r="H87" s="5">
        <f ca="1">OFFSET('42p stat'!$N$1,A87*20,0)</f>
        <v>120.069883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1143.4684199999997</v>
      </c>
      <c r="E88" s="5">
        <f ca="1">OFFSET('42p trace'!$S$56,(A88-1)*56,0)</f>
        <v>872.70811999999989</v>
      </c>
      <c r="F88" s="5">
        <f ca="1">OFFSET('42p stat'!$H$1,A88*20,0)</f>
        <v>848.62255500000003</v>
      </c>
      <c r="G88" s="5">
        <f ca="1">OFFSET('42p stat'!$K$1,A88*20,0)</f>
        <v>367.459316</v>
      </c>
      <c r="H88" s="5">
        <f ca="1">OFFSET('42p stat'!$N$1,A88*20,0)</f>
        <v>159.14666299999999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1003.7623799999998</v>
      </c>
      <c r="E89" s="5">
        <f ca="1">OFFSET('42p trace'!$S$56,(A89-1)*56,0)</f>
        <v>847.63865999999985</v>
      </c>
      <c r="F89" s="5">
        <f ca="1">OFFSET('42p stat'!$H$1,A89*20,0)</f>
        <v>823.38422700000001</v>
      </c>
      <c r="G89" s="5">
        <f ca="1">OFFSET('42p stat'!$K$1,A89*20,0)</f>
        <v>325.453508</v>
      </c>
      <c r="H89" s="5">
        <f ca="1">OFFSET('42p stat'!$N$1,A89*20,0)</f>
        <v>118.0823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487.91833999999994</v>
      </c>
      <c r="E90" s="5">
        <f ca="1">OFFSET('42p trace'!$S$56,(A90-1)*56,0)</f>
        <v>364.18585999999982</v>
      </c>
      <c r="F90" s="5">
        <f ca="1">OFFSET('42p stat'!$H$1,A90*20,0)</f>
        <v>346.111155</v>
      </c>
      <c r="G90" s="5">
        <f ca="1">OFFSET('42p stat'!$K$1,A90*20,0)</f>
        <v>273.202134</v>
      </c>
      <c r="H90" s="5">
        <f ca="1">OFFSET('42p stat'!$N$1,A90*20,0)</f>
        <v>28.517368000000001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504.00961999999993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453.91249999999985</v>
      </c>
      <c r="E92" s="5">
        <f ca="1">OFFSET('42p trace'!$S$56,(A92-1)*56,0)</f>
        <v>365.20820000000015</v>
      </c>
      <c r="F92" s="5">
        <f ca="1">OFFSET('42p stat'!$H$1,A92*20,0)</f>
        <v>346.212154</v>
      </c>
      <c r="G92" s="5">
        <f ca="1">OFFSET('42p stat'!$K$1,A92*20,0)</f>
        <v>271.29352999999998</v>
      </c>
      <c r="H92" s="5">
        <f ca="1">OFFSET('42p stat'!$N$1,A92*20,0)</f>
        <v>29.066202000000001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3314.5851999999995</v>
      </c>
      <c r="E93" s="5">
        <f ca="1">OFFSET('42p trace'!$S$56,(A93-1)*56,0)</f>
        <v>2953.8824</v>
      </c>
      <c r="F93" s="5">
        <f ca="1">OFFSET('42p stat'!$H$1,A93*20,0)</f>
        <v>2946.4503709999999</v>
      </c>
      <c r="G93" s="5">
        <f ca="1">OFFSET('42p stat'!$K$1,A93*20,0)</f>
        <v>2385.530698</v>
      </c>
      <c r="H93" s="5">
        <f ca="1">OFFSET('42p stat'!$N$1,A93*20,0)</f>
        <v>185.09291400000001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839.29679999999996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865.85360000000026</v>
      </c>
      <c r="E95" s="5">
        <f ca="1">OFFSET('42p trace'!$S$56,(A95-1)*56,0)</f>
        <v>660.92798000000005</v>
      </c>
      <c r="F95" s="5">
        <f ca="1">OFFSET('42p stat'!$H$1,A95*20,0)</f>
        <v>638.309437</v>
      </c>
      <c r="G95" s="5">
        <f ca="1">OFFSET('42p stat'!$K$1,A95*20,0)</f>
        <v>37.868884000000001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801.69104000000004</v>
      </c>
      <c r="E96" s="5">
        <f ca="1">OFFSET('42p trace'!$S$56,(A96-1)*56,0)</f>
        <v>660.85874000000001</v>
      </c>
      <c r="F96" s="5">
        <f ca="1">OFFSET('42p stat'!$H$1,A96*20,0)</f>
        <v>637.17649800000004</v>
      </c>
      <c r="G96" s="5">
        <f ca="1">OFFSET('42p stat'!$K$1,A96*20,0)</f>
        <v>37.291912000000004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1033.4581800000003</v>
      </c>
      <c r="E97" s="5">
        <f ca="1">OFFSET('42p trace'!$S$56,(A97-1)*56,0)</f>
        <v>823.69031999999993</v>
      </c>
      <c r="F97" s="5">
        <f ca="1">OFFSET('42p stat'!$H$1,A97*20,0)</f>
        <v>798.29837899999995</v>
      </c>
      <c r="G97" s="5">
        <f ca="1">OFFSET('42p stat'!$K$1,A97*20,0)</f>
        <v>209.29388900000001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977.23473999999999</v>
      </c>
      <c r="E98" s="5">
        <f ca="1">OFFSET('42p trace'!$S$56,(A98-1)*56,0)</f>
        <v>831.52739999999994</v>
      </c>
      <c r="F98" s="5">
        <f ca="1">OFFSET('42p stat'!$H$1,A98*20,0)</f>
        <v>806.65520300000003</v>
      </c>
      <c r="G98" s="5">
        <f ca="1">OFFSET('42p stat'!$K$1,A98*20,0)</f>
        <v>207.62796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1129.05422</v>
      </c>
      <c r="E99" s="5">
        <f ca="1">OFFSET('42p trace'!$S$56,(A99-1)*56,0)</f>
        <v>889.82918000000018</v>
      </c>
      <c r="F99" s="5">
        <f ca="1">OFFSET('42p stat'!$H$1,A99*20,0)</f>
        <v>864.73179800000003</v>
      </c>
      <c r="G99" s="5">
        <f ca="1">OFFSET('42p stat'!$K$1,A99*20,0)</f>
        <v>208.306094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3986.7018000000012</v>
      </c>
      <c r="E100" s="5">
        <f ca="1">OFFSET('42p trace'!$S$56,(A100-1)*56,0)</f>
        <v>3869.9903999999992</v>
      </c>
      <c r="F100" s="5">
        <f ca="1">OFFSET('42p stat'!$H$1,A100*20,0)</f>
        <v>3869.5519680000002</v>
      </c>
      <c r="G100" s="5">
        <f ca="1">OFFSET('42p stat'!$K$1,A100*20,0)</f>
        <v>3796.527235</v>
      </c>
      <c r="H100" s="5">
        <f ca="1">OFFSET('42p stat'!$N$1,A100*20,0)</f>
        <v>28.266290999999999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2361.4413999999997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2600.4097999999999</v>
      </c>
      <c r="E102" s="5">
        <f ca="1">OFFSET('42p trace'!$S$56,(A102-1)*56,0)</f>
        <v>2598.0210000000002</v>
      </c>
      <c r="F102" s="5">
        <f ca="1">OFFSET('42p stat'!$H$1,A102*20,0)</f>
        <v>2597.5889929999998</v>
      </c>
      <c r="G102" s="5">
        <f ca="1">OFFSET('42p stat'!$K$1,A102*20,0)</f>
        <v>2523.8153520000001</v>
      </c>
      <c r="H102" s="5">
        <f ca="1">OFFSET('42p stat'!$N$1,A102*20,0)</f>
        <v>28.071757000000002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43465.859999999993</v>
      </c>
      <c r="E103" s="5">
        <f ca="1">OFFSET('42p trace'!$S$56,(A103-1)*56,0)</f>
        <v>41027.758000000009</v>
      </c>
      <c r="F103" s="5">
        <f ca="1">OFFSET('42p stat'!$H$1,A103*20,0)</f>
        <v>41017.368984000001</v>
      </c>
      <c r="G103" s="5">
        <f ca="1">OFFSET('42p stat'!$K$1,A103*20,0)</f>
        <v>40927.446172000004</v>
      </c>
      <c r="H103" s="5">
        <f ca="1">OFFSET('42p stat'!$N$1,A103*20,0)</f>
        <v>69.058850000000007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39986.345999999998</v>
      </c>
      <c r="E104" s="5">
        <f ca="1">OFFSET('42p trace'!$S$56,(A104-1)*56,0)</f>
        <v>39983.755999999994</v>
      </c>
      <c r="F104" s="5">
        <f ca="1">OFFSET('42p stat'!$H$1,A104*20,0)</f>
        <v>39973.459140999999</v>
      </c>
      <c r="G104" s="5">
        <f ca="1">OFFSET('42p stat'!$K$1,A104*20,0)</f>
        <v>39899.433984000003</v>
      </c>
      <c r="H104" s="5">
        <f ca="1">OFFSET('42p stat'!$N$1,A104*20,0)</f>
        <v>61.703643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2986.7506000000008</v>
      </c>
      <c r="E105" s="5">
        <f ca="1">OFFSET('42p trace'!$S$56,(A105-1)*56,0)</f>
        <v>2872.2662</v>
      </c>
      <c r="F105" s="5">
        <f ca="1">OFFSET('42p stat'!$H$1,A105*20,0)</f>
        <v>2871.8433890000001</v>
      </c>
      <c r="G105" s="5">
        <f ca="1">OFFSET('42p stat'!$K$1,A105*20,0)</f>
        <v>2801.6747829999999</v>
      </c>
      <c r="H105" s="5">
        <f ca="1">OFFSET('42p stat'!$N$1,A105*20,0)</f>
        <v>27.105215000000001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2584.3101999999994</v>
      </c>
      <c r="E106" s="5">
        <f ca="1">OFFSET('42p trace'!$S$56,(A106-1)*56,0)</f>
        <v>2581.9632000000001</v>
      </c>
      <c r="F106" s="5">
        <f ca="1">OFFSET('42p stat'!$H$1,A106*20,0)</f>
        <v>2581.5272719999998</v>
      </c>
      <c r="G106" s="5">
        <f ca="1">OFFSET('42p stat'!$K$1,A106*20,0)</f>
        <v>2508.1395170000001</v>
      </c>
      <c r="H106" s="5">
        <f ca="1">OFFSET('42p stat'!$N$1,A106*20,0)</f>
        <v>28.606251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3901.5803999999994</v>
      </c>
      <c r="E107" s="5">
        <f ca="1">OFFSET('42p trace'!$S$56,(A107-1)*56,0)</f>
        <v>3784.5215999999991</v>
      </c>
      <c r="F107" s="5">
        <f ca="1">OFFSET('42p stat'!$H$1,A107*20,0)</f>
        <v>3784.0830649999998</v>
      </c>
      <c r="G107" s="5">
        <f ca="1">OFFSET('42p stat'!$K$1,A107*20,0)</f>
        <v>3704.6306399999999</v>
      </c>
      <c r="H107" s="5">
        <f ca="1">OFFSET('42p stat'!$N$1,A107*20,0)</f>
        <v>32.131996999999998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2229.2013999999999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2468.7127999999998</v>
      </c>
      <c r="E109" s="5">
        <f ca="1">OFFSET('42p trace'!$S$56,(A109-1)*56,0)</f>
        <v>2466.4012000000007</v>
      </c>
      <c r="F109" s="5">
        <f ca="1">OFFSET('42p stat'!$H$1,A109*20,0)</f>
        <v>2465.970131</v>
      </c>
      <c r="G109" s="5">
        <f ca="1">OFFSET('42p stat'!$K$1,A109*20,0)</f>
        <v>2386.733436</v>
      </c>
      <c r="H109" s="5">
        <f ca="1">OFFSET('42p stat'!$N$1,A109*20,0)</f>
        <v>31.679423</v>
      </c>
    </row>
    <row r="110" spans="1:8" x14ac:dyDescent="0.25">
      <c r="A110">
        <v>27</v>
      </c>
      <c r="C110" t="str">
        <f ca="1">OFFSET('42p stat'!$A$1,A110*20,0)</f>
        <v>CUDA ant par global</v>
      </c>
      <c r="D110" s="5">
        <f ca="1">OFFSET('42p trace'!$R$56,(A110-1)*56,0)</f>
        <v>1013.5080400000001</v>
      </c>
      <c r="E110" s="5">
        <f ca="1">OFFSET('42p trace'!$S$56,(A110-1)*56,0)</f>
        <v>876.38958000000014</v>
      </c>
      <c r="F110" s="5">
        <f ca="1">OFFSET('42p stat'!$H$1,A110*20,0)</f>
        <v>855.39767300000005</v>
      </c>
      <c r="G110" s="5">
        <f ca="1">OFFSET('42p stat'!$K$1,A110*20,0)</f>
        <v>372.23978399999999</v>
      </c>
      <c r="H110" s="5">
        <f ca="1">OFFSET('42p stat'!$N$1,A110*20,0)</f>
        <v>159.95366300000001</v>
      </c>
    </row>
    <row r="111" spans="1:8" x14ac:dyDescent="0.25">
      <c r="A111">
        <v>28</v>
      </c>
      <c r="C111" t="str">
        <f ca="1">OFFSET('42p stat'!$A$1,A111*20,0)</f>
        <v>CUDA ant add CPU Time global</v>
      </c>
      <c r="D111" s="5">
        <f ca="1">OFFSET('42p trace'!$R$56,(A111-1)*56,0)</f>
        <v>448.32107999999999</v>
      </c>
      <c r="E111" s="5">
        <f ca="1">OFFSET('42p trace'!$S$56,(A111-1)*56,0)</f>
        <v>365.45760000000001</v>
      </c>
      <c r="F111" s="5">
        <f ca="1">OFFSET('42p stat'!$H$1,A111*20,0)</f>
        <v>347.46750500000002</v>
      </c>
      <c r="G111" s="5">
        <f ca="1">OFFSET('42p stat'!$K$1,A111*20,0)</f>
        <v>276.50499400000001</v>
      </c>
      <c r="H111" s="5">
        <f ca="1">OFFSET('42p stat'!$N$1,A111*20,0)</f>
        <v>27.959913</v>
      </c>
    </row>
    <row r="112" spans="1:8" x14ac:dyDescent="0.25">
      <c r="A112">
        <v>29</v>
      </c>
      <c r="C112" t="str">
        <f ca="1">OFFSET('42p stat'!$A$1,A112*20,0)</f>
        <v>CUDA opt ant par global</v>
      </c>
      <c r="D112" s="5">
        <f ca="1">OFFSET('42p trace'!$R$56,(A112-1)*56,0)</f>
        <v>1062.7058400000001</v>
      </c>
      <c r="E112" s="5">
        <f ca="1">OFFSET('42p trace'!$S$56,(A112-1)*56,0)</f>
        <v>892.30645999999979</v>
      </c>
      <c r="F112" s="5">
        <f ca="1">OFFSET('42p stat'!$H$1,A112*20,0)</f>
        <v>872.20597699999996</v>
      </c>
      <c r="G112" s="5">
        <f ca="1">OFFSET('42p stat'!$K$1,A112*20,0)</f>
        <v>212.26468399999999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137777.45414584666</v>
      </c>
      <c r="E138" s="5">
        <f ca="1">OFFSET('42p trace'!$V$56,(A31-1)*56,0)</f>
        <v>2.8996856143999956</v>
      </c>
      <c r="F138" s="5">
        <f ca="1">OFFSET('42p stat'!$H$1,A138*20,1)</f>
        <v>2.9702660000000001</v>
      </c>
      <c r="G138" s="5">
        <f ca="1">OFFSET('42p stat'!$K$1,A138*20,1)</f>
        <v>3.2395E-2</v>
      </c>
      <c r="H138" s="5">
        <f ca="1">OFFSET('42p stat'!$N$1,A138*20,1)</f>
        <v>3.4734000000000001E-2</v>
      </c>
      <c r="J138" s="5">
        <f ca="1">SUM(E138:H138)</f>
        <v>5.9370806143999966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171614.37727488164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74368.618751504997</v>
      </c>
      <c r="E140" s="5">
        <f ca="1">OFFSET('42p trace'!$V$56,(A33-1)*56,0)</f>
        <v>1.9054252243999787</v>
      </c>
      <c r="F140" s="5">
        <f ca="1">OFFSET('42p stat'!$H$1,A140*20,1)</f>
        <v>0.34994700000000001</v>
      </c>
      <c r="G140" s="5">
        <f ca="1">OFFSET('42p stat'!$K$1,A140*20,1)</f>
        <v>4.0564000000000003E-2</v>
      </c>
      <c r="H140" s="5">
        <f ca="1">OFFSET('42p stat'!$N$1,A140*20,1)</f>
        <v>6.7400000000000003E-3</v>
      </c>
      <c r="J140" s="5">
        <f t="shared" ca="1" si="9"/>
        <v>2.302676224399979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218403.5130792431</v>
      </c>
      <c r="E141" s="5">
        <f ca="1">OFFSET('42p trace'!$V$56,(A34-1)*56,0)</f>
        <v>12.132814720000033</v>
      </c>
      <c r="F141" s="5">
        <f ca="1">OFFSET('42p stat'!$H$1,A141*20,1)</f>
        <v>10.842387</v>
      </c>
      <c r="G141" s="5">
        <f ca="1">OFFSET('42p stat'!$K$1,A141*20,1)</f>
        <v>4.5321300000000004</v>
      </c>
      <c r="H141" s="5">
        <f ca="1">OFFSET('42p stat'!$N$1,A141*20,1)</f>
        <v>4.1052530000000003</v>
      </c>
      <c r="J141" s="5">
        <f t="shared" ca="1" si="9"/>
        <v>31.612584720000033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264745.97889460449</v>
      </c>
      <c r="E142" s="5">
        <f ca="1">OFFSET('42p trace'!$V$56,(A35-1)*56,0)</f>
        <v>0.7568217455999996</v>
      </c>
      <c r="F142" s="5">
        <f ca="1">OFFSET('42p stat'!$H$1,A142*20,1)</f>
        <v>0.297151</v>
      </c>
      <c r="G142" s="5">
        <f ca="1">OFFSET('42p stat'!$K$1,A142*20,1)</f>
        <v>0.276866</v>
      </c>
      <c r="H142" s="5">
        <f ca="1">OFFSET('42p stat'!$N$1,A142*20,1)</f>
        <v>0.13098499999999999</v>
      </c>
      <c r="J142" s="5">
        <f t="shared" ca="1" si="9"/>
        <v>1.4618237455999996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83746.482386875723</v>
      </c>
      <c r="E143" s="5">
        <f ca="1">OFFSET('42p trace'!$V$56,(A36-1)*56,0)</f>
        <v>0.39021354440000044</v>
      </c>
      <c r="F143" s="5">
        <f ca="1">OFFSET('42p stat'!$H$1,A143*20,1)</f>
        <v>4.2839000000000002E-2</v>
      </c>
      <c r="G143" s="5">
        <f ca="1">OFFSET('42p stat'!$K$1,A143*20,1)</f>
        <v>6.9760000000000004E-3</v>
      </c>
      <c r="H143" s="5">
        <f ca="1">OFFSET('42p stat'!$N$1,A143*20,1)</f>
        <v>6.3449999999999999E-3</v>
      </c>
      <c r="J143" s="5">
        <f t="shared" ca="1" si="9"/>
        <v>0.44637354440000043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107846.5587962244</v>
      </c>
      <c r="E144" s="5">
        <f ca="1">OFFSET('42p trace'!$V$56,(A37-1)*56,0)</f>
        <v>227.02875716039992</v>
      </c>
      <c r="F144" s="5">
        <f ca="1">OFFSET('42p stat'!$H$1,A144*20,1)</f>
        <v>206.29340400000001</v>
      </c>
      <c r="G144" s="5">
        <f ca="1">OFFSET('42p stat'!$K$1,A144*20,1)</f>
        <v>20.659725000000002</v>
      </c>
      <c r="H144" s="5">
        <f ca="1">OFFSET('42p stat'!$N$1,A144*20,1)</f>
        <v>12.83935</v>
      </c>
      <c r="J144" s="5">
        <f t="shared" ca="1" si="9"/>
        <v>466.82123616039991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129731.55182411571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56459.357723370173</v>
      </c>
      <c r="E146" s="5">
        <f ca="1">OFFSET('42p trace'!$V$56,(A39-1)*56,0)</f>
        <v>206.45298088000015</v>
      </c>
      <c r="F146" s="5">
        <f ca="1">OFFSET('42p stat'!$H$1,A146*20,1)</f>
        <v>178.816686</v>
      </c>
      <c r="G146" s="5">
        <f ca="1">OFFSET('42p stat'!$K$1,A146*20,1)</f>
        <v>17.458825000000001</v>
      </c>
      <c r="H146" s="5">
        <f ca="1">OFFSET('42p stat'!$N$1,A146*20,1)</f>
        <v>10.704262</v>
      </c>
      <c r="J146" s="5">
        <f t="shared" ca="1" si="9"/>
        <v>413.43275388000018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120083.82724496002</v>
      </c>
      <c r="E147" s="5">
        <f ca="1">OFFSET('42p trace'!$V$56,(A40-1)*56,0)</f>
        <v>17398.492838239996</v>
      </c>
      <c r="F147" s="5">
        <f ca="1">OFFSET('42p stat'!$H$1,A147*20,1)</f>
        <v>17371.705440999998</v>
      </c>
      <c r="G147" s="5">
        <f ca="1">OFFSET('42p stat'!$K$1,A147*20,1)</f>
        <v>17370.102766</v>
      </c>
      <c r="H147" s="5">
        <f ca="1">OFFSET('42p stat'!$N$1,A147*20,1)</f>
        <v>3.813E-3</v>
      </c>
      <c r="J147" s="5">
        <f t="shared" ca="1" si="9"/>
        <v>52140.304858239993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152368.39051604015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159490.5215049595</v>
      </c>
      <c r="E149" s="5">
        <f ca="1">OFFSET('42p trace'!$V$56,(A42-1)*56,0)</f>
        <v>0.43324105959999776</v>
      </c>
      <c r="F149" s="5">
        <f ca="1">OFFSET('42p stat'!$H$1,A149*20,1)</f>
        <v>4.6700999999999999E-2</v>
      </c>
      <c r="G149" s="5">
        <f ca="1">OFFSET('42p stat'!$K$1,A149*20,1)</f>
        <v>3.1300000000000002E-4</v>
      </c>
      <c r="H149" s="5">
        <f ca="1">OFFSET('42p stat'!$N$1,A149*20,1)</f>
        <v>0</v>
      </c>
      <c r="J149" s="5">
        <f t="shared" ca="1" si="9"/>
        <v>0.48025505959999776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74617.043890158267</v>
      </c>
      <c r="E150" s="5">
        <f ca="1">OFFSET('42p trace'!$V$56,(A43-1)*56,0)</f>
        <v>10.396609672399995</v>
      </c>
      <c r="F150" s="5">
        <f ca="1">OFFSET('42p stat'!$H$1,A150*20,1)</f>
        <v>5.2195999999999999E-2</v>
      </c>
      <c r="G150" s="5">
        <f ca="1">OFFSET('42p stat'!$K$1,A150*20,1)</f>
        <v>2.3900000000000001E-4</v>
      </c>
      <c r="H150" s="5">
        <f ca="1">OFFSET('42p stat'!$N$1,A150*20,1)</f>
        <v>0</v>
      </c>
      <c r="J150" s="5">
        <f t="shared" ca="1" si="9"/>
        <v>10.449044672399996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153817.93555082683</v>
      </c>
      <c r="E151" s="5">
        <f ca="1">OFFSET('42p trace'!$V$56,(A44-1)*56,0)</f>
        <v>21.367744857599984</v>
      </c>
      <c r="F151" s="5">
        <f ca="1">OFFSET('42p stat'!$H$1,A151*20,1)</f>
        <v>8.3284789999999997</v>
      </c>
      <c r="G151" s="5">
        <f ca="1">OFFSET('42p stat'!$K$1,A151*20,1)</f>
        <v>3.1421999999999999E-2</v>
      </c>
      <c r="H151" s="5">
        <f ca="1">OFFSET('42p stat'!$N$1,A151*20,1)</f>
        <v>0</v>
      </c>
      <c r="J151" s="5">
        <f t="shared" ca="1" si="9"/>
        <v>29.727645857599981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97799.129251192469</v>
      </c>
      <c r="E152" s="5">
        <f ca="1">OFFSET('42p trace'!$V$56,(A45-1)*56,0)</f>
        <v>14.874085320000042</v>
      </c>
      <c r="F152" s="5">
        <f ca="1">OFFSET('42p stat'!$H$1,A152*20,1)</f>
        <v>3.4761E-2</v>
      </c>
      <c r="G152" s="5">
        <f ca="1">OFFSET('42p stat'!$K$1,A152*20,1)</f>
        <v>2.6459999999999999E-3</v>
      </c>
      <c r="H152" s="5">
        <f ca="1">OFFSET('42p stat'!$N$1,A152*20,1)</f>
        <v>0</v>
      </c>
      <c r="J152" s="5">
        <f t="shared" ca="1" si="9"/>
        <v>14.911492320000042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231429.15765609208</v>
      </c>
      <c r="E153" s="5">
        <f ca="1">OFFSET('42p trace'!$V$56,(A46-1)*56,0)</f>
        <v>13.711231627599982</v>
      </c>
      <c r="F153" s="5">
        <f ca="1">OFFSET('42p stat'!$H$1,A153*20,1)</f>
        <v>0.324907</v>
      </c>
      <c r="G153" s="5">
        <f ca="1">OFFSET('42p stat'!$K$1,A153*20,1)</f>
        <v>2.8589E-2</v>
      </c>
      <c r="H153" s="5">
        <f ca="1">OFFSET('42p stat'!$N$1,A153*20,1)</f>
        <v>0</v>
      </c>
      <c r="J153" s="5">
        <f t="shared" ca="1" si="9"/>
        <v>14.064727627599982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51873.126494759999</v>
      </c>
      <c r="E154" s="5">
        <f ca="1">OFFSET('42p trace'!$V$56,(A47-1)*56,0)</f>
        <v>50425.51815584</v>
      </c>
      <c r="F154" s="5">
        <f ca="1">OFFSET('42p stat'!$H$1,A154*20,1)</f>
        <v>50415.290804999997</v>
      </c>
      <c r="G154" s="5">
        <f ca="1">OFFSET('42p stat'!$K$1,A154*20,1)</f>
        <v>48447.650922000001</v>
      </c>
      <c r="H154" s="5">
        <f ca="1">OFFSET('42p stat'!$N$1,A154*20,1)</f>
        <v>6.136088</v>
      </c>
      <c r="J154" s="5">
        <f t="shared" ca="1" si="9"/>
        <v>149294.59597083999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17689.151980039995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26283.445065959993</v>
      </c>
      <c r="E156" s="5">
        <f ca="1">OFFSET('42p trace'!$V$56,(A49-1)*56,0)</f>
        <v>26261.338725000009</v>
      </c>
      <c r="F156" s="5">
        <f ca="1">OFFSET('42p stat'!$H$1,A156*20,1)</f>
        <v>26253.318859999999</v>
      </c>
      <c r="G156" s="5">
        <f ca="1">OFFSET('42p stat'!$K$1,A156*20,1)</f>
        <v>24812.181507000001</v>
      </c>
      <c r="H156" s="5">
        <f ca="1">OFFSET('42p stat'!$N$1,A156*20,1)</f>
        <v>3.0898460000000001</v>
      </c>
      <c r="J156" s="5">
        <f t="shared" ca="1" si="9"/>
        <v>77329.928938000012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670581.55880000046</v>
      </c>
      <c r="E157" s="5">
        <f ca="1">OFFSET('42p trace'!$V$56,(A50-1)*56,0)</f>
        <v>619031.93803600047</v>
      </c>
      <c r="F157" s="5">
        <f ca="1">OFFSET('42p stat'!$H$1,A157*20,1)</f>
        <v>618703.53547100001</v>
      </c>
      <c r="G157" s="5">
        <f ca="1">OFFSET('42p stat'!$K$1,A157*20,1)</f>
        <v>616677.01077199995</v>
      </c>
      <c r="H157" s="5">
        <f ca="1">OFFSET('42p stat'!$N$1,A157*20,1)</f>
        <v>2.3838439999999999</v>
      </c>
      <c r="J157" s="5">
        <f t="shared" ca="1" si="9"/>
        <v>1854414.8681230007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454770.92328400002</v>
      </c>
      <c r="E158" s="5">
        <f ca="1">OFFSET('42p trace'!$V$56,(A51-1)*56,0)</f>
        <v>454768.13766399934</v>
      </c>
      <c r="F158" s="5">
        <f ca="1">OFFSET('42p stat'!$H$1,A158*20,1)</f>
        <v>454435.49168899999</v>
      </c>
      <c r="G158" s="5">
        <f ca="1">OFFSET('42p stat'!$K$1,A158*20,1)</f>
        <v>452315.92086999997</v>
      </c>
      <c r="H158" s="5">
        <f ca="1">OFFSET('42p stat'!$N$1,A158*20,1)</f>
        <v>1.5441560000000001</v>
      </c>
      <c r="J158" s="5">
        <f t="shared" ca="1" si="9"/>
        <v>1361521.0943789994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13732.475441640008</v>
      </c>
      <c r="E159" s="5">
        <f ca="1">OFFSET('42p trace'!$V$56,(A52-1)*56,0)</f>
        <v>13188.101503559996</v>
      </c>
      <c r="F159" s="5">
        <f ca="1">OFFSET('42p stat'!$H$1,A159*20,1)</f>
        <v>13184.517408</v>
      </c>
      <c r="G159" s="5">
        <f ca="1">OFFSET('42p stat'!$K$1,A159*20,1)</f>
        <v>12554.839185999999</v>
      </c>
      <c r="H159" s="5">
        <f ca="1">OFFSET('42p stat'!$N$1,A159*20,1)</f>
        <v>1.2025710000000001</v>
      </c>
      <c r="J159" s="5">
        <f t="shared" ca="1" si="9"/>
        <v>38928.660668559998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32640.766165959994</v>
      </c>
      <c r="E160" s="5">
        <f ca="1">OFFSET('42p trace'!$V$56,(A53-1)*56,0)</f>
        <v>32609.500157760001</v>
      </c>
      <c r="F160" s="5">
        <f ca="1">OFFSET('42p stat'!$H$1,A160*20,1)</f>
        <v>32599.554204</v>
      </c>
      <c r="G160" s="5">
        <f ca="1">OFFSET('42p stat'!$K$1,A160*20,1)</f>
        <v>30846.174139999999</v>
      </c>
      <c r="H160" s="5">
        <f ca="1">OFFSET('42p stat'!$N$1,A160*20,1)</f>
        <v>7.0870040000000003</v>
      </c>
      <c r="J160" s="5">
        <f t="shared" ca="1" si="9"/>
        <v>96062.315505760009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46555.660567840023</v>
      </c>
      <c r="E161" s="5">
        <f ca="1">OFFSET('42p trace'!$V$56,(A54-1)*56,0)</f>
        <v>44755.684913439967</v>
      </c>
      <c r="F161" s="5">
        <f ca="1">OFFSET('42p stat'!$H$1,A161*20,1)</f>
        <v>44745.907570000003</v>
      </c>
      <c r="G161" s="5">
        <f ca="1">OFFSET('42p stat'!$K$1,A161*20,1)</f>
        <v>42932.294571999999</v>
      </c>
      <c r="H161" s="5">
        <f ca="1">OFFSET('42p stat'!$N$1,A161*20,1)</f>
        <v>5.450628</v>
      </c>
      <c r="J161" s="5">
        <f t="shared" ca="1" si="9"/>
        <v>132439.33768343998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9787.9877720400018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14581.265064159999</v>
      </c>
      <c r="E163" s="5">
        <f ca="1">OFFSET('42p trace'!$V$56,(A56-1)*56,0)</f>
        <v>14564.394678560006</v>
      </c>
      <c r="F163" s="5">
        <f ca="1">OFFSET('42p stat'!$H$1,A163*20,1)</f>
        <v>14559.758915</v>
      </c>
      <c r="G163" s="5">
        <f ca="1">OFFSET('42p stat'!$K$1,A163*20,1)</f>
        <v>13709.068096999999</v>
      </c>
      <c r="H163" s="5">
        <f ca="1">OFFSET('42p stat'!$N$1,A163*20,1)</f>
        <v>2.9030360000000002</v>
      </c>
      <c r="J163" s="5">
        <f t="shared" ca="1" si="9"/>
        <v>42836.12472656001</v>
      </c>
    </row>
    <row r="164" spans="1:10" x14ac:dyDescent="0.25">
      <c r="A164">
        <v>27</v>
      </c>
      <c r="C164" t="str">
        <f ca="1">OFFSET('42p stat'!$A$1,A164*20,0)</f>
        <v>CUDA ant par global</v>
      </c>
      <c r="D164" s="5">
        <f ca="1">OFFSET('42p trace'!$U$56,(A57-1)*56,0)</f>
        <v>95496.406026118086</v>
      </c>
      <c r="E164" s="5">
        <f ca="1">OFFSET('42p trace'!$V$56,(A57-1)*56,0)</f>
        <v>1.1262799236000165</v>
      </c>
      <c r="F164" s="5">
        <f ca="1">OFFSET('42p stat'!$H$1,A164*20,1)</f>
        <v>0.29522700000000002</v>
      </c>
      <c r="G164" s="5">
        <f ca="1">OFFSET('42p stat'!$K$1,A164*20,1)</f>
        <v>0.13481000000000001</v>
      </c>
      <c r="H164" s="5">
        <f ca="1">OFFSET('42p stat'!$N$1,A164*20,1)</f>
        <v>0.219029</v>
      </c>
      <c r="J164" s="5">
        <f t="shared" ca="1" si="9"/>
        <v>1.7753459236000164</v>
      </c>
    </row>
    <row r="165" spans="1:10" x14ac:dyDescent="0.25">
      <c r="A165">
        <v>28</v>
      </c>
      <c r="C165" t="str">
        <f ca="1">OFFSET('42p stat'!$A$1,A165*20,0)</f>
        <v>CUDA ant add CPU Time global</v>
      </c>
      <c r="D165" s="5">
        <f ca="1">OFFSET('42p trace'!$U$56,(A58-1)*56,0)</f>
        <v>92434.505843353632</v>
      </c>
      <c r="E165" s="5">
        <f ca="1">OFFSET('42p trace'!$V$56,(A58-1)*56,0)</f>
        <v>137.23766867999996</v>
      </c>
      <c r="F165" s="5">
        <f ca="1">OFFSET('42p stat'!$H$1,A165*20,1)</f>
        <v>125.10543699999999</v>
      </c>
      <c r="G165" s="5">
        <f ca="1">OFFSET('42p stat'!$K$1,A165*20,1)</f>
        <v>12.543941999999999</v>
      </c>
      <c r="H165" s="5">
        <f ca="1">OFFSET('42p stat'!$N$1,A165*20,1)</f>
        <v>7.8188700000000004</v>
      </c>
      <c r="J165" s="5">
        <f t="shared" ca="1" si="9"/>
        <v>282.70591767999997</v>
      </c>
    </row>
    <row r="166" spans="1:10" x14ac:dyDescent="0.25">
      <c r="A166">
        <v>29</v>
      </c>
      <c r="C166" t="str">
        <f ca="1">OFFSET('42p stat'!$A$1,A166*20,0)</f>
        <v>CUDA opt ant par global</v>
      </c>
      <c r="D166" s="5">
        <f ca="1">OFFSET('42p trace'!$U$56,(A59-1)*56,0)</f>
        <v>141791.36927849406</v>
      </c>
      <c r="E166" s="5">
        <f ca="1">OFFSET('42p trace'!$V$56,(A59-1)*56,0)</f>
        <v>0.4769105284000037</v>
      </c>
      <c r="F166" s="5">
        <f ca="1">OFFSET('42p stat'!$H$1,A166*20,1)</f>
        <v>4.8473000000000002E-2</v>
      </c>
      <c r="G166" s="5">
        <f ca="1">OFFSET('42p stat'!$K$1,A166*20,1)</f>
        <v>2.043E-2</v>
      </c>
      <c r="H166" s="5">
        <f ca="1">OFFSET('42p stat'!$N$1,A166*20,1)</f>
        <v>0</v>
      </c>
      <c r="J166" s="5">
        <f t="shared" ca="1" si="9"/>
        <v>0.54581352840000363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9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102.88691538253875</v>
      </c>
      <c r="E194" s="8">
        <f ca="1">$D$192*SQRT(E138)/$E$192</f>
        <v>0.47200492065822836</v>
      </c>
      <c r="F194" s="8">
        <f ca="1">$D$192*SQRT(F138)/$E$192</f>
        <v>0.47771484937355668</v>
      </c>
      <c r="G194" s="8">
        <f ca="1">$D$192*SQRT(G138)/$E$192</f>
        <v>4.9889604528398496E-2</v>
      </c>
      <c r="H194" s="8">
        <f ca="1">$D$192*SQRT(H138)/$E$192</f>
        <v>5.1659294304123041E-2</v>
      </c>
      <c r="J194" s="8">
        <f ca="1">$D$192*SQRT(J138)/$E$192</f>
        <v>0.67539453489466461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114.82802721802592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75.590275273447901</v>
      </c>
      <c r="E196" s="8">
        <f t="shared" ca="1" si="11"/>
        <v>0.38261943343366545</v>
      </c>
      <c r="F196" s="8">
        <f t="shared" ca="1" si="11"/>
        <v>0.16397294869581383</v>
      </c>
      <c r="G196" s="8">
        <f t="shared" ca="1" si="11"/>
        <v>5.5826635650019246E-2</v>
      </c>
      <c r="H196" s="8">
        <f t="shared" ca="1" si="11"/>
        <v>2.2756266829161587E-2</v>
      </c>
      <c r="J196" s="8">
        <f t="shared" ref="J196:J243" ca="1" si="12">$D$192*SQRT(J140)/$E$192</f>
        <v>0.42061766448058163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129.53910111199787</v>
      </c>
      <c r="E197" s="8">
        <f t="shared" ca="1" si="13"/>
        <v>0.96549905259769286</v>
      </c>
      <c r="F197" s="8">
        <f t="shared" ca="1" si="13"/>
        <v>0.91271149767273108</v>
      </c>
      <c r="G197" s="8">
        <f t="shared" ca="1" si="13"/>
        <v>0.59009542631679501</v>
      </c>
      <c r="H197" s="8">
        <f t="shared" ca="1" si="13"/>
        <v>0.56161801831493974</v>
      </c>
      <c r="J197" s="8">
        <f t="shared" ca="1" si="12"/>
        <v>1.5584794221314064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142.62174816776806</v>
      </c>
      <c r="E198" s="8">
        <f t="shared" ca="1" si="14"/>
        <v>0.24113923023419304</v>
      </c>
      <c r="F198" s="8">
        <f t="shared" ca="1" si="14"/>
        <v>0.15109833100335687</v>
      </c>
      <c r="G198" s="8">
        <f t="shared" ca="1" si="14"/>
        <v>0.14584981491932034</v>
      </c>
      <c r="H198" s="8">
        <f t="shared" ca="1" si="14"/>
        <v>0.10031868978410752</v>
      </c>
      <c r="J198" s="8">
        <f t="shared" ca="1" si="12"/>
        <v>0.33513406574375454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80.214772546884618</v>
      </c>
      <c r="E199" s="8">
        <f t="shared" ca="1" si="15"/>
        <v>0.17314989761285113</v>
      </c>
      <c r="F199" s="8">
        <f t="shared" ca="1" si="15"/>
        <v>5.7370776951336473E-2</v>
      </c>
      <c r="G199" s="8">
        <f t="shared" ca="1" si="15"/>
        <v>2.3151242558445972E-2</v>
      </c>
      <c r="H199" s="8">
        <f t="shared" ca="1" si="15"/>
        <v>2.207938042608986E-2</v>
      </c>
      <c r="J199" s="8">
        <f t="shared" ca="1" si="12"/>
        <v>0.18519117733666698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91.027835333108484</v>
      </c>
      <c r="E200" s="8">
        <f t="shared" ca="1" si="16"/>
        <v>4.1764905686650176</v>
      </c>
      <c r="F200" s="8">
        <f t="shared" ca="1" si="16"/>
        <v>3.98119766102212</v>
      </c>
      <c r="G200" s="8">
        <f t="shared" ca="1" si="16"/>
        <v>1.2598920553761739</v>
      </c>
      <c r="H200" s="8">
        <f t="shared" ca="1" si="16"/>
        <v>0.99321344090784425</v>
      </c>
      <c r="J200" s="8">
        <f t="shared" ca="1" si="12"/>
        <v>5.9888904829422156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99.837540984093039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65.862625005400261</v>
      </c>
      <c r="E202" s="8">
        <f t="shared" ca="1" si="18"/>
        <v>3.9827371777424845</v>
      </c>
      <c r="F202" s="8">
        <f t="shared" ca="1" si="18"/>
        <v>3.7065946121409068</v>
      </c>
      <c r="G202" s="8">
        <f t="shared" ca="1" si="18"/>
        <v>1.1581867044652172</v>
      </c>
      <c r="H202" s="8">
        <f t="shared" ca="1" si="18"/>
        <v>0.90687918599116601</v>
      </c>
      <c r="J202" s="8">
        <f t="shared" ca="1" si="12"/>
        <v>5.6360327665928427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96.053529944946675</v>
      </c>
      <c r="E203" s="8">
        <f t="shared" ca="1" si="19"/>
        <v>36.561742323741292</v>
      </c>
      <c r="F203" s="8">
        <f t="shared" ca="1" si="19"/>
        <v>36.533585540470995</v>
      </c>
      <c r="G203" s="8">
        <f t="shared" ca="1" si="19"/>
        <v>36.531900247828773</v>
      </c>
      <c r="H203" s="8">
        <f t="shared" ca="1" si="19"/>
        <v>1.7116086468582706E-2</v>
      </c>
      <c r="J203" s="8">
        <f t="shared" ca="1" si="12"/>
        <v>63.293316415465981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108.19781966439247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110.69767724875283</v>
      </c>
      <c r="E205" s="8">
        <f t="shared" ca="1" si="21"/>
        <v>0.18244664176461847</v>
      </c>
      <c r="F205" s="8">
        <f t="shared" ca="1" si="21"/>
        <v>5.990101194470758E-2</v>
      </c>
      <c r="G205" s="8">
        <f t="shared" ca="1" si="21"/>
        <v>4.9039184332531462E-3</v>
      </c>
      <c r="H205" s="8">
        <f t="shared" ca="1" si="21"/>
        <v>0</v>
      </c>
      <c r="J205" s="8">
        <f t="shared" ca="1" si="12"/>
        <v>0.19209101160436171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75.71642302808975</v>
      </c>
      <c r="E206" s="8">
        <f t="shared" ca="1" si="22"/>
        <v>0.89375181921484015</v>
      </c>
      <c r="F206" s="8">
        <f t="shared" ca="1" si="22"/>
        <v>6.3327111666331343E-2</v>
      </c>
      <c r="G206" s="8">
        <f t="shared" ca="1" si="22"/>
        <v>4.2851893773787871E-3</v>
      </c>
      <c r="H206" s="8">
        <f t="shared" ca="1" si="22"/>
        <v>0</v>
      </c>
      <c r="J206" s="8">
        <f t="shared" ca="1" si="12"/>
        <v>0.89600279032480479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108.71126723684684</v>
      </c>
      <c r="E207" s="8">
        <f t="shared" ca="1" si="23"/>
        <v>1.2812987836172802</v>
      </c>
      <c r="F207" s="8">
        <f t="shared" ca="1" si="23"/>
        <v>0.79993355882098105</v>
      </c>
      <c r="G207" s="8">
        <f t="shared" ca="1" si="23"/>
        <v>4.9134662958038082E-2</v>
      </c>
      <c r="H207" s="8">
        <f t="shared" ca="1" si="23"/>
        <v>0</v>
      </c>
      <c r="J207" s="8">
        <f t="shared" ca="1" si="12"/>
        <v>1.5113022485694652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86.683924107227739</v>
      </c>
      <c r="E208" s="8">
        <f t="shared" ca="1" si="24"/>
        <v>1.0690209180863783</v>
      </c>
      <c r="F208" s="8">
        <f t="shared" ca="1" si="24"/>
        <v>5.1679368726794635E-2</v>
      </c>
      <c r="G208" s="8">
        <f t="shared" ca="1" si="24"/>
        <v>1.4258242247906996E-2</v>
      </c>
      <c r="H208" s="8">
        <f t="shared" ca="1" si="24"/>
        <v>0</v>
      </c>
      <c r="J208" s="8">
        <f t="shared" ca="1" si="12"/>
        <v>1.0703643201874038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133.34603496554692</v>
      </c>
      <c r="E209" s="8">
        <f t="shared" ca="1" si="25"/>
        <v>1.0263826520415094</v>
      </c>
      <c r="F209" s="8">
        <f t="shared" ca="1" si="25"/>
        <v>0.15799764119758244</v>
      </c>
      <c r="G209" s="8">
        <f t="shared" ca="1" si="25"/>
        <v>4.686736655712586E-2</v>
      </c>
      <c r="H209" s="8">
        <f t="shared" ca="1" si="25"/>
        <v>0</v>
      </c>
      <c r="J209" s="8">
        <f t="shared" ca="1" si="12"/>
        <v>1.0395292939998189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63.130943718951329</v>
      </c>
      <c r="E210" s="8">
        <f t="shared" ca="1" si="26"/>
        <v>62.24382227136681</v>
      </c>
      <c r="F210" s="8">
        <f t="shared" ca="1" si="26"/>
        <v>62.237509776096921</v>
      </c>
      <c r="G210" s="8">
        <f t="shared" ca="1" si="26"/>
        <v>61.010899974013689</v>
      </c>
      <c r="H210" s="8">
        <f t="shared" ca="1" si="26"/>
        <v>0.68662064723979865</v>
      </c>
      <c r="J210" s="8">
        <f t="shared" ca="1" si="12"/>
        <v>107.1008982111335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27">$D$192*SQRT(D155)/$E$192</f>
        <v>36.865877514721291</v>
      </c>
      <c r="E211" s="8">
        <f t="shared" ca="1" si="27"/>
        <v>0</v>
      </c>
      <c r="F211" s="8">
        <f t="shared" ca="1" si="27"/>
        <v>0</v>
      </c>
      <c r="G211" s="8">
        <f t="shared" ca="1" si="27"/>
        <v>0</v>
      </c>
      <c r="H211" s="8">
        <f t="shared" ca="1" si="27"/>
        <v>0</v>
      </c>
      <c r="J211" s="8">
        <f t="shared" ca="1" si="12"/>
        <v>0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28">$D$192*SQRT(D156)/$E$192</f>
        <v>44.937842085572349</v>
      </c>
      <c r="E212" s="8">
        <f t="shared" ca="1" si="28"/>
        <v>44.918940068964233</v>
      </c>
      <c r="F212" s="8">
        <f t="shared" ca="1" si="28"/>
        <v>44.912080720575837</v>
      </c>
      <c r="G212" s="8">
        <f t="shared" ca="1" si="28"/>
        <v>43.661991818351851</v>
      </c>
      <c r="H212" s="8">
        <f t="shared" ca="1" si="28"/>
        <v>0.48723613153377698</v>
      </c>
      <c r="J212" s="8">
        <f t="shared" ca="1" si="12"/>
        <v>77.080562401713294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29">$D$192*SQRT(D157)/$E$192</f>
        <v>226.98485043218554</v>
      </c>
      <c r="E213" s="8">
        <f t="shared" ca="1" si="29"/>
        <v>218.08590477878664</v>
      </c>
      <c r="F213" s="8">
        <f t="shared" ca="1" si="29"/>
        <v>218.02804873985332</v>
      </c>
      <c r="G213" s="8">
        <f t="shared" ca="1" si="29"/>
        <v>217.67068725860699</v>
      </c>
      <c r="H213" s="8">
        <f t="shared" ca="1" si="29"/>
        <v>0.42796670689201977</v>
      </c>
      <c r="J213" s="8">
        <f t="shared" ca="1" si="12"/>
        <v>377.46311494982706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0">$D$192*SQRT(D158)/$E$192</f>
        <v>186.92501057310733</v>
      </c>
      <c r="E214" s="8">
        <f t="shared" ca="1" si="30"/>
        <v>186.92443808394981</v>
      </c>
      <c r="F214" s="8">
        <f t="shared" ca="1" si="30"/>
        <v>186.85606144155253</v>
      </c>
      <c r="G214" s="8">
        <f t="shared" ca="1" si="30"/>
        <v>186.41978659006088</v>
      </c>
      <c r="H214" s="8">
        <f t="shared" ca="1" si="30"/>
        <v>0.3444424390112229</v>
      </c>
      <c r="J214" s="8">
        <f t="shared" ca="1" si="12"/>
        <v>323.43220112309052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1">$D$192*SQRT(D159)/$E$192</f>
        <v>32.482203637254742</v>
      </c>
      <c r="E215" s="8">
        <f t="shared" ca="1" si="31"/>
        <v>31.831874194296532</v>
      </c>
      <c r="F215" s="8">
        <f t="shared" ca="1" si="31"/>
        <v>31.82754846813458</v>
      </c>
      <c r="G215" s="8">
        <f t="shared" ca="1" si="31"/>
        <v>31.058226033351481</v>
      </c>
      <c r="H215" s="8">
        <f t="shared" ca="1" si="31"/>
        <v>0.30396699668220561</v>
      </c>
      <c r="J215" s="8">
        <f t="shared" ca="1" si="12"/>
        <v>54.689732642304996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2">$D$192*SQRT(D160)/$E$192</f>
        <v>50.078491850923761</v>
      </c>
      <c r="E216" s="8">
        <f t="shared" ca="1" si="32"/>
        <v>50.05450145712188</v>
      </c>
      <c r="F216" s="8">
        <f t="shared" ca="1" si="32"/>
        <v>50.046867520372622</v>
      </c>
      <c r="G216" s="8">
        <f t="shared" ca="1" si="32"/>
        <v>48.682371054874473</v>
      </c>
      <c r="H216" s="8">
        <f t="shared" ca="1" si="32"/>
        <v>0.73790832176361842</v>
      </c>
      <c r="J216" s="8">
        <f t="shared" ca="1" si="12"/>
        <v>85.910766641548207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3">$D$192*SQRT(D161)/$E$192</f>
        <v>59.807729540154625</v>
      </c>
      <c r="E217" s="8">
        <f t="shared" ca="1" si="33"/>
        <v>58.640163567894483</v>
      </c>
      <c r="F217" s="8">
        <f t="shared" ca="1" si="33"/>
        <v>58.633757942146602</v>
      </c>
      <c r="G217" s="8">
        <f t="shared" ca="1" si="33"/>
        <v>57.433213879739512</v>
      </c>
      <c r="H217" s="8">
        <f t="shared" ca="1" si="33"/>
        <v>0.64713418275964985</v>
      </c>
      <c r="J217" s="8">
        <f t="shared" ca="1" si="12"/>
        <v>100.87407592089286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4">$D$192*SQRT(D162)/$E$192</f>
        <v>27.423177724351664</v>
      </c>
      <c r="E218" s="8">
        <f t="shared" ca="1" si="34"/>
        <v>0</v>
      </c>
      <c r="F218" s="8">
        <f t="shared" ca="1" si="34"/>
        <v>0</v>
      </c>
      <c r="G218" s="8">
        <f t="shared" ca="1" si="34"/>
        <v>0</v>
      </c>
      <c r="H218" s="8">
        <f t="shared" ca="1" si="34"/>
        <v>0</v>
      </c>
      <c r="J218" s="8">
        <f t="shared" ca="1" si="12"/>
        <v>0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35">$D$192*SQRT(D163)/$E$192</f>
        <v>33.470998751300222</v>
      </c>
      <c r="E219" s="8">
        <f t="shared" ca="1" si="35"/>
        <v>33.451630333111147</v>
      </c>
      <c r="F219" s="8">
        <f t="shared" ca="1" si="35"/>
        <v>33.44630617807114</v>
      </c>
      <c r="G219" s="8">
        <f t="shared" ca="1" si="35"/>
        <v>32.454508469990785</v>
      </c>
      <c r="H219" s="8">
        <f t="shared" ca="1" si="35"/>
        <v>0.47227752641005477</v>
      </c>
      <c r="J219" s="8">
        <f t="shared" ca="1" si="12"/>
        <v>57.368851609484551</v>
      </c>
    </row>
    <row r="220" spans="1:10" x14ac:dyDescent="0.25">
      <c r="A220">
        <v>27</v>
      </c>
      <c r="C220" t="str">
        <f ca="1">OFFSET('42p stat'!$A$1,A220*20,0)</f>
        <v>CUDA ant par global</v>
      </c>
      <c r="D220" s="8">
        <f t="shared" ref="D220:H220" ca="1" si="36">$D$192*SQRT(D164)/$E$192</f>
        <v>85.65733983610923</v>
      </c>
      <c r="E220" s="8">
        <f t="shared" ca="1" si="36"/>
        <v>0.29416719580884004</v>
      </c>
      <c r="F220" s="8">
        <f t="shared" ca="1" si="36"/>
        <v>0.15060836916984394</v>
      </c>
      <c r="G220" s="8">
        <f t="shared" ca="1" si="36"/>
        <v>0.10177289383720992</v>
      </c>
      <c r="H220" s="8">
        <f t="shared" ca="1" si="36"/>
        <v>0.12972446233459592</v>
      </c>
      <c r="J220" s="8">
        <f t="shared" ca="1" si="12"/>
        <v>0.36932827945072993</v>
      </c>
    </row>
    <row r="221" spans="1:10" x14ac:dyDescent="0.25">
      <c r="A221">
        <v>28</v>
      </c>
      <c r="C221" t="str">
        <f ca="1">OFFSET('42p stat'!$A$1,A221*20,0)</f>
        <v>CUDA ant add CPU Time global</v>
      </c>
      <c r="D221" s="8">
        <f t="shared" ref="D221:H221" ca="1" si="37">$D$192*SQRT(D165)/$E$192</f>
        <v>84.272937251270321</v>
      </c>
      <c r="E221" s="8">
        <f t="shared" ca="1" si="37"/>
        <v>3.2471902562094748</v>
      </c>
      <c r="F221" s="8">
        <f t="shared" ca="1" si="37"/>
        <v>3.1003388420596867</v>
      </c>
      <c r="G221" s="8">
        <f t="shared" ca="1" si="37"/>
        <v>0.98172101522988697</v>
      </c>
      <c r="H221" s="8">
        <f t="shared" ca="1" si="37"/>
        <v>0.77507381573628198</v>
      </c>
      <c r="J221" s="8">
        <f t="shared" ca="1" si="12"/>
        <v>4.660564458001816</v>
      </c>
    </row>
    <row r="222" spans="1:10" x14ac:dyDescent="0.25">
      <c r="A222">
        <v>29</v>
      </c>
      <c r="C222" t="str">
        <f ca="1">OFFSET('42p stat'!$A$1,A222*20,0)</f>
        <v>CUDA opt ant par global</v>
      </c>
      <c r="D222" s="8">
        <f t="shared" ref="D222:H222" ca="1" si="38">$D$192*SQRT(D166)/$E$192</f>
        <v>104.37487477551892</v>
      </c>
      <c r="E222" s="8">
        <f t="shared" ca="1" si="38"/>
        <v>0.19142097512558304</v>
      </c>
      <c r="F222" s="8">
        <f t="shared" ca="1" si="38"/>
        <v>6.1026859135957505E-2</v>
      </c>
      <c r="G222" s="8">
        <f t="shared" ca="1" si="38"/>
        <v>3.9619159001674939E-2</v>
      </c>
      <c r="H222" s="8">
        <f t="shared" ca="1" si="38"/>
        <v>0</v>
      </c>
      <c r="J222" s="8">
        <f t="shared" ca="1" si="12"/>
        <v>0.20478267752431864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5">$D$192*SQRT(D183)/$E$192</f>
        <v>#DIV/0!</v>
      </c>
      <c r="E239" s="8" t="e">
        <f t="shared" ca="1" si="55"/>
        <v>#DIV/0!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62</v>
      </c>
      <c r="D249">
        <v>1.96</v>
      </c>
      <c r="E249">
        <v>50</v>
      </c>
    </row>
    <row r="250" spans="1:10" x14ac:dyDescent="0.25">
      <c r="D250" t="s">
        <v>55</v>
      </c>
      <c r="E250" t="s">
        <v>51</v>
      </c>
      <c r="F250" t="s">
        <v>52</v>
      </c>
      <c r="G250" t="s">
        <v>53</v>
      </c>
      <c r="H250" t="s">
        <v>54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0.19768101234342131</v>
      </c>
      <c r="E251" s="9">
        <f t="shared" ca="1" si="60"/>
        <v>6.4755473469023303E-6</v>
      </c>
      <c r="F251" s="9">
        <f t="shared" ca="1" si="60"/>
        <v>7.1397217685193199E-6</v>
      </c>
      <c r="G251" s="9">
        <f t="shared" ca="1" si="60"/>
        <v>1.2609924094426033E-6</v>
      </c>
      <c r="H251" s="9">
        <f t="shared" ca="1" si="60"/>
        <v>2.3180445835757047E-6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0.25140694693208032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0.11668006405173498</v>
      </c>
      <c r="E253" s="9">
        <f t="shared" ca="1" si="60"/>
        <v>4.2378917749574027E-6</v>
      </c>
      <c r="F253" s="9">
        <f t="shared" ca="1" si="60"/>
        <v>8.3641635332859518E-7</v>
      </c>
      <c r="G253" s="9">
        <f t="shared" ca="1" si="60"/>
        <v>1.4642398404739657E-6</v>
      </c>
      <c r="H253" s="9">
        <f t="shared" ca="1" si="60"/>
        <v>4.5116848946236316E-7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0.18551321959099693</v>
      </c>
      <c r="E254" s="9">
        <f t="shared" ca="1" si="60"/>
        <v>1.6788532903878244E-5</v>
      </c>
      <c r="F254" s="9">
        <f t="shared" ca="1" si="60"/>
        <v>1.5882607907925992E-5</v>
      </c>
      <c r="G254" s="9">
        <f t="shared" ca="1" si="60"/>
        <v>4.1792954992554121E-5</v>
      </c>
      <c r="H254" s="9">
        <f t="shared" ca="1" si="60"/>
        <v>2.8475525812158577E-4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0.20247948277568764</v>
      </c>
      <c r="E255" s="9">
        <f t="shared" ca="1" si="60"/>
        <v>9.9370063745897644E-7</v>
      </c>
      <c r="F255" s="9">
        <f t="shared" ca="1" si="60"/>
        <v>4.1261789132835769E-7</v>
      </c>
      <c r="G255" s="9">
        <f t="shared" ca="1" si="60"/>
        <v>2.0504590565053625E-6</v>
      </c>
      <c r="H255" s="9">
        <f t="shared" ca="1" si="60"/>
        <v>5.1716186264652644E-6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8.3119848869603732E-2</v>
      </c>
      <c r="E256" s="9">
        <f t="shared" ca="1" si="60"/>
        <v>5.4310128115130838E-7</v>
      </c>
      <c r="F256" s="9">
        <f t="shared" ca="1" si="60"/>
        <v>6.318794594060724E-8</v>
      </c>
      <c r="G256" s="9">
        <f t="shared" ca="1" si="60"/>
        <v>6.5861035976670802E-8</v>
      </c>
      <c r="H256" s="9">
        <f t="shared" ca="1" si="60"/>
        <v>4.5505303889901424E-7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0.45301439925199044</v>
      </c>
      <c r="E257" s="9">
        <f t="shared" ca="1" si="60"/>
        <v>1.7117278321427301E-3</v>
      </c>
      <c r="F257" s="9">
        <f t="shared" ca="1" si="60"/>
        <v>1.7220832750153795E-3</v>
      </c>
      <c r="G257" s="9">
        <f t="shared" ca="1" si="60"/>
        <v>2.767938023765613E-4</v>
      </c>
      <c r="H257" s="9">
        <f t="shared" ca="1" si="60"/>
        <v>1.5787892401421897E-2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0.5107024735268465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0.27402592222282529</v>
      </c>
      <c r="E259" s="9">
        <f t="shared" ca="1" si="60"/>
        <v>1.5478900819009141E-3</v>
      </c>
      <c r="F259" s="9">
        <f t="shared" ca="1" si="60"/>
        <v>1.4918440340731833E-3</v>
      </c>
      <c r="G259" s="9">
        <f t="shared" ca="1" si="60"/>
        <v>2.372117179280784E-4</v>
      </c>
      <c r="H259" s="9">
        <f t="shared" ca="1" si="60"/>
        <v>1.2670103296466491E-2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1.0930150637002997E-2</v>
      </c>
      <c r="E260" s="9">
        <f t="shared" ca="1" si="60"/>
        <v>1.9940003323138883E-3</v>
      </c>
      <c r="F260" s="9">
        <f t="shared" ca="1" si="60"/>
        <v>2.0009866721890559E-3</v>
      </c>
      <c r="G260" s="9">
        <f t="shared" ca="1" si="60"/>
        <v>3.0523362090173257E-3</v>
      </c>
      <c r="H260" s="9">
        <f t="shared" ca="1" si="60"/>
        <v>1.1129796399484472E-7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0.21630359897472215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0.21273842721718986</v>
      </c>
      <c r="E262" s="9">
        <f t="shared" ca="1" si="61"/>
        <v>9.9179367338194875E-7</v>
      </c>
      <c r="F262" s="9">
        <f t="shared" ca="1" si="61"/>
        <v>1.1462085656865726E-7</v>
      </c>
      <c r="G262" s="9">
        <f t="shared" ca="1" si="61"/>
        <v>2.1826260000545942E-7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0.11609779728813292</v>
      </c>
      <c r="E263" s="9">
        <f t="shared" ca="1" si="61"/>
        <v>2.3805344086231062E-5</v>
      </c>
      <c r="F263" s="9">
        <f t="shared" ca="1" si="61"/>
        <v>1.2856351126606799E-7</v>
      </c>
      <c r="G263" s="9">
        <f t="shared" ca="1" si="61"/>
        <v>1.7185754339505779E-7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0.14401945528244703</v>
      </c>
      <c r="E264" s="9">
        <f t="shared" ca="1" si="61"/>
        <v>3.1494213333270497E-5</v>
      </c>
      <c r="F264" s="9">
        <f t="shared" ca="1" si="61"/>
        <v>1.3068784607002579E-5</v>
      </c>
      <c r="G264" s="9">
        <f t="shared" ca="1" si="61"/>
        <v>7.1733286453716976E-7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0.10240878019227828</v>
      </c>
      <c r="E265" s="9">
        <f t="shared" ca="1" si="61"/>
        <v>2.1511819219832007E-5</v>
      </c>
      <c r="F265" s="9">
        <f t="shared" ca="1" si="61"/>
        <v>5.3421537477303081E-8</v>
      </c>
      <c r="G265" s="9">
        <f t="shared" ca="1" si="61"/>
        <v>6.1378767861516746E-8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0.18154674969574347</v>
      </c>
      <c r="E266" s="9">
        <f t="shared" ca="1" si="61"/>
        <v>1.7316622153156567E-5</v>
      </c>
      <c r="F266" s="9">
        <f t="shared" ca="1" si="61"/>
        <v>4.345064320889289E-7</v>
      </c>
      <c r="G266" s="9">
        <f t="shared" ca="1" si="61"/>
        <v>6.5886283978790956E-7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3.2637352350067912E-3</v>
      </c>
      <c r="E267" s="9">
        <f t="shared" ca="1" si="61"/>
        <v>3.3669029191544467E-3</v>
      </c>
      <c r="F267" s="9">
        <f t="shared" ca="1" si="61"/>
        <v>3.3669828898891751E-3</v>
      </c>
      <c r="G267" s="9">
        <f t="shared" ca="1" si="61"/>
        <v>3.3612412515592175E-3</v>
      </c>
      <c r="H267" s="9">
        <f t="shared" ca="1" si="61"/>
        <v>7.6798710498973931E-3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1"/>
        <v>3.1721423461064883E-3</v>
      </c>
      <c r="E268" s="9" t="e">
        <f t="shared" ca="1" si="61"/>
        <v>#DIV/0!</v>
      </c>
      <c r="F268" s="9" t="e">
        <f t="shared" ca="1" si="61"/>
        <v>#DIV/0!</v>
      </c>
      <c r="G268" s="9" t="e">
        <f t="shared" ca="1" si="61"/>
        <v>#DIV/0!</v>
      </c>
      <c r="H268" s="9" t="e">
        <f t="shared" ca="1" si="61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1"/>
        <v>3.8868582357677994E-3</v>
      </c>
      <c r="E269" s="9">
        <f t="shared" ca="1" si="61"/>
        <v>3.8907340611310502E-3</v>
      </c>
      <c r="F269" s="9">
        <f t="shared" ca="1" si="61"/>
        <v>3.890839736730556E-3</v>
      </c>
      <c r="G269" s="9">
        <f t="shared" ca="1" si="61"/>
        <v>3.8953796751932611E-3</v>
      </c>
      <c r="H269" s="9">
        <f t="shared" ca="1" si="61"/>
        <v>3.9210072275456306E-3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2">POWER(SQRT(D157)/D103,2)</f>
        <v>3.5494008775432365E-4</v>
      </c>
      <c r="E270" s="9">
        <f t="shared" ca="1" si="62"/>
        <v>3.6775406844120748E-4</v>
      </c>
      <c r="F270" s="9">
        <f t="shared" ca="1" si="62"/>
        <v>3.6774518797476997E-4</v>
      </c>
      <c r="G270" s="9">
        <f t="shared" ca="1" si="62"/>
        <v>3.6815310409642454E-4</v>
      </c>
      <c r="H270" s="9">
        <f t="shared" ca="1" si="62"/>
        <v>4.9984936823905819E-4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3">POWER(SQRT(D158)/D104,2)</f>
        <v>2.8442597152199441E-4</v>
      </c>
      <c r="E271" s="9">
        <f t="shared" ca="1" si="63"/>
        <v>2.8446107841536119E-4</v>
      </c>
      <c r="F271" s="9">
        <f t="shared" ca="1" si="63"/>
        <v>2.8439946740390493E-4</v>
      </c>
      <c r="G271" s="9">
        <f t="shared" ca="1" si="63"/>
        <v>2.8412431713868068E-4</v>
      </c>
      <c r="H271" s="9">
        <f t="shared" ca="1" si="63"/>
        <v>4.0557349190424352E-4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4">POWER(SQRT(D159)/D105,2)</f>
        <v>1.5393979781094809E-3</v>
      </c>
      <c r="E272" s="9">
        <f t="shared" ca="1" si="64"/>
        <v>1.5985745917413145E-3</v>
      </c>
      <c r="F272" s="9">
        <f t="shared" ca="1" si="64"/>
        <v>1.5986107626419961E-3</v>
      </c>
      <c r="G272" s="9">
        <f t="shared" ca="1" si="64"/>
        <v>1.5994685750120199E-3</v>
      </c>
      <c r="H272" s="9">
        <f t="shared" ca="1" si="64"/>
        <v>1.6368354176045578E-3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65">POWER(SQRT(D160)/D106,2)</f>
        <v>4.8873232097165183E-3</v>
      </c>
      <c r="E273" s="9">
        <f t="shared" ca="1" si="65"/>
        <v>4.8915223897931506E-3</v>
      </c>
      <c r="F273" s="9">
        <f t="shared" ca="1" si="65"/>
        <v>4.8916821103899165E-3</v>
      </c>
      <c r="G273" s="9">
        <f t="shared" ca="1" si="65"/>
        <v>4.9034067945554673E-3</v>
      </c>
      <c r="H273" s="9">
        <f t="shared" ca="1" si="65"/>
        <v>8.6604565663260715E-3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66">POWER(SQRT(D161)/D107,2)</f>
        <v>3.0583794817986552E-3</v>
      </c>
      <c r="E274" s="9">
        <f t="shared" ca="1" si="66"/>
        <v>3.1248288176638568E-3</v>
      </c>
      <c r="F274" s="9">
        <f t="shared" ca="1" si="66"/>
        <v>3.1248703190237385E-3</v>
      </c>
      <c r="G274" s="9">
        <f t="shared" ca="1" si="66"/>
        <v>3.1281982724782722E-3</v>
      </c>
      <c r="H274" s="9">
        <f t="shared" ca="1" si="66"/>
        <v>5.2792363706259003E-3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67">POWER(SQRT(D162)/D108,2)</f>
        <v>1.9696760484504351E-3</v>
      </c>
      <c r="E275" s="9" t="e">
        <f t="shared" ca="1" si="67"/>
        <v>#DIV/0!</v>
      </c>
      <c r="F275" s="9" t="e">
        <f t="shared" ca="1" si="67"/>
        <v>#DIV/0!</v>
      </c>
      <c r="G275" s="9" t="e">
        <f t="shared" ca="1" si="67"/>
        <v>#DIV/0!</v>
      </c>
      <c r="H275" s="9" t="e">
        <f t="shared" ca="1" si="67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68">POWER(SQRT(D163)/D109,2)</f>
        <v>2.3925116829935753E-3</v>
      </c>
      <c r="E276" s="9">
        <f t="shared" ca="1" si="68"/>
        <v>2.3942251762283547E-3</v>
      </c>
      <c r="F276" s="9">
        <f t="shared" ca="1" si="68"/>
        <v>2.3942999697013807E-3</v>
      </c>
      <c r="G276" s="9">
        <f t="shared" ca="1" si="68"/>
        <v>2.4065788700453291E-3</v>
      </c>
      <c r="H276" s="9">
        <f t="shared" ca="1" si="68"/>
        <v>2.8926633673252498E-3</v>
      </c>
    </row>
    <row r="277" spans="1:8" x14ac:dyDescent="0.25">
      <c r="A277">
        <v>27</v>
      </c>
      <c r="C277" t="str">
        <f ca="1">OFFSET('42p stat'!$A$1,A277*20,0)</f>
        <v>CUDA ant par global</v>
      </c>
      <c r="D277" s="9">
        <f t="shared" ref="D277:H277" ca="1" si="69">POWER(SQRT(D164)/D110,2)</f>
        <v>9.2967816486476271E-2</v>
      </c>
      <c r="E277" s="9">
        <f t="shared" ca="1" si="69"/>
        <v>1.4663982447754047E-6</v>
      </c>
      <c r="F277" s="9">
        <f t="shared" ca="1" si="69"/>
        <v>4.0347807899083508E-7</v>
      </c>
      <c r="G277" s="9">
        <f t="shared" ca="1" si="69"/>
        <v>9.7291866152467536E-7</v>
      </c>
      <c r="H277" s="9">
        <f t="shared" ca="1" si="69"/>
        <v>8.5607781041799695E-6</v>
      </c>
    </row>
    <row r="278" spans="1:8" x14ac:dyDescent="0.25">
      <c r="A278">
        <v>28</v>
      </c>
      <c r="C278" t="str">
        <f ca="1">OFFSET('42p stat'!$A$1,A278*20,0)</f>
        <v>CUDA ant add CPU Time global</v>
      </c>
      <c r="D278" s="9">
        <f t="shared" ref="D278:H278" ca="1" si="70">POWER(SQRT(D165)/D111,2)</f>
        <v>0.45989194627376845</v>
      </c>
      <c r="E278" s="9">
        <f t="shared" ca="1" si="70"/>
        <v>1.0275414175992691E-3</v>
      </c>
      <c r="F278" s="9">
        <f t="shared" ca="1" si="70"/>
        <v>1.0362100321855972E-3</v>
      </c>
      <c r="G278" s="9">
        <f t="shared" ca="1" si="70"/>
        <v>1.6406958445160173E-4</v>
      </c>
      <c r="H278" s="9">
        <f t="shared" ca="1" si="70"/>
        <v>1.0001666311610818E-2</v>
      </c>
    </row>
    <row r="279" spans="1:8" x14ac:dyDescent="0.25">
      <c r="A279">
        <v>29</v>
      </c>
      <c r="C279" t="str">
        <f ca="1">OFFSET('42p stat'!$A$1,A279*20,0)</f>
        <v>CUDA opt ant par global</v>
      </c>
      <c r="D279" s="9">
        <f t="shared" ref="D279:H279" ca="1" si="71">POWER(SQRT(D166)/D112,2)</f>
        <v>0.1255520077554092</v>
      </c>
      <c r="E279" s="9">
        <f t="shared" ca="1" si="71"/>
        <v>5.9897519260525365E-7</v>
      </c>
      <c r="F279" s="9">
        <f t="shared" ca="1" si="71"/>
        <v>6.3717948151984219E-8</v>
      </c>
      <c r="G279" s="9">
        <f t="shared" ca="1" si="71"/>
        <v>4.5343274481813484E-7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81"/>
  <sheetViews>
    <sheetView topLeftCell="A495" workbookViewId="0">
      <selection activeCell="A522" sqref="A522:AN58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37.778267999999997</v>
      </c>
      <c r="I2">
        <v>1.4447E-2</v>
      </c>
      <c r="J2" t="s">
        <v>3</v>
      </c>
      <c r="K2">
        <v>9.0873240000000006</v>
      </c>
      <c r="L2">
        <v>4.0610000000000004E-3</v>
      </c>
      <c r="M2" t="s">
        <v>4</v>
      </c>
      <c r="N2">
        <v>7.0633470000000003</v>
      </c>
      <c r="O2">
        <v>4.0990000000000002E-3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4.8799999999999998E-3</v>
      </c>
      <c r="AG2">
        <v>2.8E-5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74.856796000000003</v>
      </c>
      <c r="I3">
        <v>6.3374E-2</v>
      </c>
      <c r="J3" t="s">
        <v>3</v>
      </c>
      <c r="K3">
        <v>18.155194000000002</v>
      </c>
      <c r="L3">
        <v>1.6160999999999998E-2</v>
      </c>
      <c r="M3" t="s">
        <v>4</v>
      </c>
      <c r="N3">
        <v>14.111643000000001</v>
      </c>
      <c r="O3">
        <v>1.6174000000000001E-2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4.8799999999999998E-3</v>
      </c>
      <c r="AG3">
        <v>2.8E-5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111.934443</v>
      </c>
      <c r="I4">
        <v>0.142762</v>
      </c>
      <c r="J4" t="s">
        <v>3</v>
      </c>
      <c r="K4">
        <v>27.223557</v>
      </c>
      <c r="L4">
        <v>3.6261000000000002E-2</v>
      </c>
      <c r="M4" t="s">
        <v>4</v>
      </c>
      <c r="N4">
        <v>21.160041</v>
      </c>
      <c r="O4">
        <v>3.6207000000000003E-2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4.8799999999999998E-3</v>
      </c>
      <c r="AG4">
        <v>2.8E-5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149.01332199999999</v>
      </c>
      <c r="I5">
        <v>0.25201499999999999</v>
      </c>
      <c r="J5" t="s">
        <v>3</v>
      </c>
      <c r="K5">
        <v>36.292121999999999</v>
      </c>
      <c r="L5">
        <v>6.4765000000000003E-2</v>
      </c>
      <c r="M5" t="s">
        <v>4</v>
      </c>
      <c r="N5">
        <v>28.209689999999998</v>
      </c>
      <c r="O5">
        <v>6.4730999999999997E-2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4.8799999999999998E-3</v>
      </c>
      <c r="AG5">
        <v>2.8E-5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186.091768</v>
      </c>
      <c r="I6">
        <v>0.39758399999999999</v>
      </c>
      <c r="J6" t="s">
        <v>3</v>
      </c>
      <c r="K6">
        <v>45.362259000000002</v>
      </c>
      <c r="L6">
        <v>0.102293</v>
      </c>
      <c r="M6" t="s">
        <v>4</v>
      </c>
      <c r="N6">
        <v>35.259948000000001</v>
      </c>
      <c r="O6">
        <v>0.102099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4.8799999999999998E-3</v>
      </c>
      <c r="AG6">
        <v>2.8E-5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223.171322</v>
      </c>
      <c r="I7">
        <v>0.57913599999999998</v>
      </c>
      <c r="J7" t="s">
        <v>3</v>
      </c>
      <c r="K7">
        <v>54.432459000000001</v>
      </c>
      <c r="L7">
        <v>0.14826500000000001</v>
      </c>
      <c r="M7" t="s">
        <v>4</v>
      </c>
      <c r="N7">
        <v>42.309524000000003</v>
      </c>
      <c r="O7">
        <v>0.147975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4.8799999999999998E-3</v>
      </c>
      <c r="AG7">
        <v>2.8E-5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260.24612000000002</v>
      </c>
      <c r="I8">
        <v>0.79545900000000003</v>
      </c>
      <c r="J8" t="s">
        <v>3</v>
      </c>
      <c r="K8">
        <v>63.501550999999999</v>
      </c>
      <c r="L8">
        <v>0.20167499999999999</v>
      </c>
      <c r="M8" t="s">
        <v>4</v>
      </c>
      <c r="N8">
        <v>49.359161</v>
      </c>
      <c r="O8">
        <v>0.20152200000000001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4.8799999999999998E-3</v>
      </c>
      <c r="AG8">
        <v>2.8E-5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297.32005400000003</v>
      </c>
      <c r="I9">
        <v>1.0302199999999999</v>
      </c>
      <c r="J9" t="s">
        <v>3</v>
      </c>
      <c r="K9">
        <v>72.568702999999999</v>
      </c>
      <c r="L9">
        <v>0.262799</v>
      </c>
      <c r="M9" t="s">
        <v>4</v>
      </c>
      <c r="N9">
        <v>56.407141000000003</v>
      </c>
      <c r="O9">
        <v>0.26293699999999998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4.8799999999999998E-3</v>
      </c>
      <c r="AG9">
        <v>2.8E-5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334.39951000000002</v>
      </c>
      <c r="I10">
        <v>1.310778</v>
      </c>
      <c r="J10" t="s">
        <v>3</v>
      </c>
      <c r="K10">
        <v>81.637945999999999</v>
      </c>
      <c r="L10">
        <v>0.33378099999999999</v>
      </c>
      <c r="M10" t="s">
        <v>4</v>
      </c>
      <c r="N10">
        <v>63.456491</v>
      </c>
      <c r="O10">
        <v>0.33396999999999999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4.8799999999999998E-3</v>
      </c>
      <c r="AG10">
        <v>2.8E-5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371.482665</v>
      </c>
      <c r="I11">
        <v>1.629459</v>
      </c>
      <c r="J11" t="s">
        <v>3</v>
      </c>
      <c r="K11">
        <v>90.707206999999997</v>
      </c>
      <c r="L11">
        <v>0.41135300000000002</v>
      </c>
      <c r="M11" t="s">
        <v>4</v>
      </c>
      <c r="N11">
        <v>70.505702999999997</v>
      </c>
      <c r="O11">
        <v>0.41217900000000002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4.8799999999999998E-3</v>
      </c>
      <c r="AG11">
        <v>2.8E-5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408.55882700000001</v>
      </c>
      <c r="I12">
        <v>1.9799340000000001</v>
      </c>
      <c r="J12" t="s">
        <v>3</v>
      </c>
      <c r="K12">
        <v>99.776630999999995</v>
      </c>
      <c r="L12">
        <v>0.49644700000000003</v>
      </c>
      <c r="M12" t="s">
        <v>4</v>
      </c>
      <c r="N12">
        <v>77.555368000000001</v>
      </c>
      <c r="O12">
        <v>0.49879299999999999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4.8799999999999998E-3</v>
      </c>
      <c r="AG12">
        <v>2.8E-5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445.6379</v>
      </c>
      <c r="I13">
        <v>2.3618160000000001</v>
      </c>
      <c r="J13" t="s">
        <v>3</v>
      </c>
      <c r="K13">
        <v>108.845074</v>
      </c>
      <c r="L13">
        <v>0.59090600000000004</v>
      </c>
      <c r="M13" t="s">
        <v>4</v>
      </c>
      <c r="N13">
        <v>84.604765</v>
      </c>
      <c r="O13">
        <v>0.59429900000000002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4.8799999999999998E-3</v>
      </c>
      <c r="AG13">
        <v>2.8E-5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482.71993900000001</v>
      </c>
      <c r="I14">
        <v>2.7713489999999998</v>
      </c>
      <c r="J14" t="s">
        <v>3</v>
      </c>
      <c r="K14">
        <v>117.91485</v>
      </c>
      <c r="L14">
        <v>0.69273499999999999</v>
      </c>
      <c r="M14" t="s">
        <v>4</v>
      </c>
      <c r="N14">
        <v>91.655018999999996</v>
      </c>
      <c r="O14">
        <v>0.69730499999999995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4.8799999999999998E-3</v>
      </c>
      <c r="AG14">
        <v>2.8E-5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519.79867899999999</v>
      </c>
      <c r="I15">
        <v>3.2432729999999999</v>
      </c>
      <c r="J15" t="s">
        <v>3</v>
      </c>
      <c r="K15">
        <v>126.983867</v>
      </c>
      <c r="L15">
        <v>0.80329700000000004</v>
      </c>
      <c r="M15" t="s">
        <v>4</v>
      </c>
      <c r="N15">
        <v>98.704064000000002</v>
      </c>
      <c r="O15">
        <v>0.80835599999999996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4.8799999999999998E-3</v>
      </c>
      <c r="AG15">
        <v>2.8E-5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556.87479099999996</v>
      </c>
      <c r="I16">
        <v>3.7242380000000002</v>
      </c>
      <c r="J16" t="s">
        <v>3</v>
      </c>
      <c r="K16">
        <v>136.053281</v>
      </c>
      <c r="L16">
        <v>0.922373</v>
      </c>
      <c r="M16" t="s">
        <v>4</v>
      </c>
      <c r="N16">
        <v>105.753501</v>
      </c>
      <c r="O16">
        <v>0.92891299999999999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4.8799999999999998E-3</v>
      </c>
      <c r="AG16">
        <v>2.8E-5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593.95293000000004</v>
      </c>
      <c r="I17">
        <v>4.2319089999999999</v>
      </c>
      <c r="J17" t="s">
        <v>3</v>
      </c>
      <c r="K17">
        <v>145.12252799999999</v>
      </c>
      <c r="L17">
        <v>1.0491509999999999</v>
      </c>
      <c r="M17" t="s">
        <v>4</v>
      </c>
      <c r="N17">
        <v>112.80289500000001</v>
      </c>
      <c r="O17">
        <v>1.057247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4.8799999999999998E-3</v>
      </c>
      <c r="AG17">
        <v>2.8E-5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631.03394900000001</v>
      </c>
      <c r="I18">
        <v>4.7900470000000004</v>
      </c>
      <c r="J18" t="s">
        <v>3</v>
      </c>
      <c r="K18">
        <v>154.192881</v>
      </c>
      <c r="L18">
        <v>1.1855739999999999</v>
      </c>
      <c r="M18" t="s">
        <v>4</v>
      </c>
      <c r="N18">
        <v>119.853354</v>
      </c>
      <c r="O18">
        <v>1.1944669999999999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4.8799999999999998E-3</v>
      </c>
      <c r="AG18">
        <v>2.8E-5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668.11354200000005</v>
      </c>
      <c r="I19">
        <v>5.396712</v>
      </c>
      <c r="J19" t="s">
        <v>3</v>
      </c>
      <c r="K19">
        <v>163.26257799999999</v>
      </c>
      <c r="L19">
        <v>1.331955</v>
      </c>
      <c r="M19" t="s">
        <v>4</v>
      </c>
      <c r="N19">
        <v>126.903012</v>
      </c>
      <c r="O19">
        <v>1.34104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4.8799999999999998E-3</v>
      </c>
      <c r="AG19">
        <v>2.8E-5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705.18899999999996</v>
      </c>
      <c r="I20">
        <v>6.0218800000000003</v>
      </c>
      <c r="J20" t="s">
        <v>3</v>
      </c>
      <c r="K20">
        <v>172.33344099999999</v>
      </c>
      <c r="L20">
        <v>1.4864470000000001</v>
      </c>
      <c r="M20" t="s">
        <v>4</v>
      </c>
      <c r="N20">
        <v>133.95339799999999</v>
      </c>
      <c r="O20">
        <v>1.49549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4.8799999999999998E-3</v>
      </c>
      <c r="AG20">
        <v>2.8E-5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742.26626599999997</v>
      </c>
      <c r="I21">
        <v>6.6569839999999996</v>
      </c>
      <c r="J21" t="s">
        <v>3</v>
      </c>
      <c r="K21">
        <v>181.402444</v>
      </c>
      <c r="L21">
        <v>1.6494549999999999</v>
      </c>
      <c r="M21" t="s">
        <v>4</v>
      </c>
      <c r="N21">
        <v>141.002003</v>
      </c>
      <c r="O21">
        <v>1.6569590000000001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4.8799999999999998E-3</v>
      </c>
      <c r="AG21">
        <v>2.8E-5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3.493E-3</v>
      </c>
      <c r="AG22">
        <v>1.9000000000000001E-5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3.493E-3</v>
      </c>
      <c r="AG23">
        <v>1.9000000000000001E-5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3.493E-3</v>
      </c>
      <c r="AG24">
        <v>1.9000000000000001E-5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3.493E-3</v>
      </c>
      <c r="AG25">
        <v>1.9000000000000001E-5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3.493E-3</v>
      </c>
      <c r="AG26">
        <v>1.9000000000000001E-5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3.493E-3</v>
      </c>
      <c r="AG27">
        <v>1.9000000000000001E-5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3.493E-3</v>
      </c>
      <c r="AG28">
        <v>1.9000000000000001E-5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3.493E-3</v>
      </c>
      <c r="AG29">
        <v>1.9000000000000001E-5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3.493E-3</v>
      </c>
      <c r="AG30">
        <v>1.9000000000000001E-5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3.493E-3</v>
      </c>
      <c r="AG31">
        <v>1.9000000000000001E-5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3.493E-3</v>
      </c>
      <c r="AG32">
        <v>1.9000000000000001E-5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3.493E-3</v>
      </c>
      <c r="AG33">
        <v>1.9000000000000001E-5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3.493E-3</v>
      </c>
      <c r="AG34">
        <v>1.9000000000000001E-5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3.493E-3</v>
      </c>
      <c r="AG35">
        <v>1.9000000000000001E-5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3.493E-3</v>
      </c>
      <c r="AG36">
        <v>1.9000000000000001E-5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3.493E-3</v>
      </c>
      <c r="AG37">
        <v>1.9000000000000001E-5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3.493E-3</v>
      </c>
      <c r="AG38">
        <v>1.9000000000000001E-5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3.493E-3</v>
      </c>
      <c r="AG39">
        <v>1.9000000000000001E-5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3.493E-3</v>
      </c>
      <c r="AG40">
        <v>1.9000000000000001E-5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3.493E-3</v>
      </c>
      <c r="AG41">
        <v>1.9000000000000001E-5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37.918475999999998</v>
      </c>
      <c r="I42">
        <v>1.166E-2</v>
      </c>
      <c r="J42" t="s">
        <v>3</v>
      </c>
      <c r="K42">
        <v>10.040955</v>
      </c>
      <c r="L42">
        <v>6.8580000000000004E-3</v>
      </c>
      <c r="M42" t="s">
        <v>4</v>
      </c>
      <c r="N42">
        <v>7.1528650000000003</v>
      </c>
      <c r="O42">
        <v>2.0000000000000002E-5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75.196765999999997</v>
      </c>
      <c r="I43">
        <v>1.7294E-2</v>
      </c>
      <c r="J43" t="s">
        <v>3</v>
      </c>
      <c r="K43">
        <v>20.031079999999999</v>
      </c>
      <c r="L43">
        <v>1.4052E-2</v>
      </c>
      <c r="M43" t="s">
        <v>4</v>
      </c>
      <c r="N43">
        <v>14.2806</v>
      </c>
      <c r="O43">
        <v>4.1999999999999998E-5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112.479834</v>
      </c>
      <c r="I44">
        <v>3.1744000000000001E-2</v>
      </c>
      <c r="J44" t="s">
        <v>3</v>
      </c>
      <c r="K44">
        <v>30.023271000000001</v>
      </c>
      <c r="L44">
        <v>2.6981000000000002E-2</v>
      </c>
      <c r="M44" t="s">
        <v>4</v>
      </c>
      <c r="N44">
        <v>21.401807999999999</v>
      </c>
      <c r="O44">
        <v>5.5000000000000002E-5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149.786798</v>
      </c>
      <c r="I45">
        <v>5.1073E-2</v>
      </c>
      <c r="J45" t="s">
        <v>3</v>
      </c>
      <c r="K45">
        <v>40.018988999999998</v>
      </c>
      <c r="L45">
        <v>4.8231999999999997E-2</v>
      </c>
      <c r="M45" t="s">
        <v>4</v>
      </c>
      <c r="N45">
        <v>28.530695999999999</v>
      </c>
      <c r="O45">
        <v>7.7000000000000001E-5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187.094953</v>
      </c>
      <c r="I46">
        <v>7.6300999999999994E-2</v>
      </c>
      <c r="J46" t="s">
        <v>3</v>
      </c>
      <c r="K46">
        <v>50.012106000000003</v>
      </c>
      <c r="L46">
        <v>7.7719999999999997E-2</v>
      </c>
      <c r="M46" t="s">
        <v>4</v>
      </c>
      <c r="N46">
        <v>35.658121000000001</v>
      </c>
      <c r="O46">
        <v>1.1900000000000001E-4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224.369012</v>
      </c>
      <c r="I47">
        <v>0.107088</v>
      </c>
      <c r="J47" t="s">
        <v>3</v>
      </c>
      <c r="K47">
        <v>60.003605</v>
      </c>
      <c r="L47">
        <v>0.115176</v>
      </c>
      <c r="M47" t="s">
        <v>4</v>
      </c>
      <c r="N47">
        <v>42.786417999999998</v>
      </c>
      <c r="O47">
        <v>1.46E-4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261.63806399999999</v>
      </c>
      <c r="I48">
        <v>0.14657200000000001</v>
      </c>
      <c r="J48" t="s">
        <v>3</v>
      </c>
      <c r="K48">
        <v>69.986459999999994</v>
      </c>
      <c r="L48">
        <v>0.16167500000000001</v>
      </c>
      <c r="M48" t="s">
        <v>4</v>
      </c>
      <c r="N48">
        <v>49.908529999999999</v>
      </c>
      <c r="O48">
        <v>1.6000000000000001E-4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298.94219600000002</v>
      </c>
      <c r="I49">
        <v>0.19087100000000001</v>
      </c>
      <c r="J49" t="s">
        <v>3</v>
      </c>
      <c r="K49">
        <v>79.981680999999995</v>
      </c>
      <c r="L49">
        <v>0.214144</v>
      </c>
      <c r="M49" t="s">
        <v>4</v>
      </c>
      <c r="N49">
        <v>57.038773999999997</v>
      </c>
      <c r="O49">
        <v>1.8599999999999999E-4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336.24742300000003</v>
      </c>
      <c r="I50">
        <v>0.23962700000000001</v>
      </c>
      <c r="J50" t="s">
        <v>3</v>
      </c>
      <c r="K50">
        <v>89.971945000000005</v>
      </c>
      <c r="L50">
        <v>0.27201999999999998</v>
      </c>
      <c r="M50" t="s">
        <v>4</v>
      </c>
      <c r="N50">
        <v>64.165392999999995</v>
      </c>
      <c r="O50">
        <v>2.0900000000000001E-4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373.53364299999998</v>
      </c>
      <c r="I51">
        <v>0.22895599999999999</v>
      </c>
      <c r="J51" t="s">
        <v>3</v>
      </c>
      <c r="K51">
        <v>99.974209000000002</v>
      </c>
      <c r="L51">
        <v>0.27190399999999998</v>
      </c>
      <c r="M51" t="s">
        <v>4</v>
      </c>
      <c r="N51">
        <v>71.293569000000005</v>
      </c>
      <c r="O51">
        <v>2.63E-4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410.81633099999999</v>
      </c>
      <c r="I52">
        <v>0.232043</v>
      </c>
      <c r="J52" t="s">
        <v>3</v>
      </c>
      <c r="K52">
        <v>109.96947</v>
      </c>
      <c r="L52">
        <v>0.28101300000000001</v>
      </c>
      <c r="M52" t="s">
        <v>4</v>
      </c>
      <c r="N52">
        <v>78.415394000000006</v>
      </c>
      <c r="O52">
        <v>3.4000000000000002E-4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448.13095700000002</v>
      </c>
      <c r="I53">
        <v>0.22991400000000001</v>
      </c>
      <c r="J53" t="s">
        <v>3</v>
      </c>
      <c r="K53">
        <v>119.97405000000001</v>
      </c>
      <c r="L53">
        <v>0.28322000000000003</v>
      </c>
      <c r="M53" t="s">
        <v>4</v>
      </c>
      <c r="N53">
        <v>85.546207999999993</v>
      </c>
      <c r="O53">
        <v>4.0099999999999999E-4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485.449681</v>
      </c>
      <c r="I54">
        <v>0.21993699999999999</v>
      </c>
      <c r="J54" t="s">
        <v>3</v>
      </c>
      <c r="K54">
        <v>129.97931299999999</v>
      </c>
      <c r="L54">
        <v>0.273393</v>
      </c>
      <c r="M54" t="s">
        <v>4</v>
      </c>
      <c r="N54">
        <v>92.672871000000001</v>
      </c>
      <c r="O54">
        <v>4.8000000000000001E-4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522.73641599999996</v>
      </c>
      <c r="I55">
        <v>0.21382999999999999</v>
      </c>
      <c r="J55" t="s">
        <v>3</v>
      </c>
      <c r="K55">
        <v>139.98454599999999</v>
      </c>
      <c r="L55">
        <v>0.26699099999999998</v>
      </c>
      <c r="M55" t="s">
        <v>4</v>
      </c>
      <c r="N55">
        <v>99.801270000000002</v>
      </c>
      <c r="O55">
        <v>5.0299999999999997E-4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560.02090699999997</v>
      </c>
      <c r="I56">
        <v>0.21237600000000001</v>
      </c>
      <c r="J56" t="s">
        <v>3</v>
      </c>
      <c r="K56">
        <v>149.98353399999999</v>
      </c>
      <c r="L56">
        <v>0.265903</v>
      </c>
      <c r="M56" t="s">
        <v>4</v>
      </c>
      <c r="N56">
        <v>106.92295300000001</v>
      </c>
      <c r="O56">
        <v>5.3700000000000004E-4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597.33425999999997</v>
      </c>
      <c r="I57">
        <v>0.21035499999999999</v>
      </c>
      <c r="J57" t="s">
        <v>3</v>
      </c>
      <c r="K57">
        <v>159.98979199999999</v>
      </c>
      <c r="L57">
        <v>0.26353500000000002</v>
      </c>
      <c r="M57" t="s">
        <v>4</v>
      </c>
      <c r="N57">
        <v>114.05292799999999</v>
      </c>
      <c r="O57">
        <v>5.5400000000000002E-4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634.65431899999999</v>
      </c>
      <c r="I58">
        <v>0.20819599999999999</v>
      </c>
      <c r="J58" t="s">
        <v>3</v>
      </c>
      <c r="K58">
        <v>169.99567999999999</v>
      </c>
      <c r="L58">
        <v>0.26149800000000001</v>
      </c>
      <c r="M58" t="s">
        <v>4</v>
      </c>
      <c r="N58">
        <v>121.180756</v>
      </c>
      <c r="O58">
        <v>5.8799999999999998E-4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671.94135400000005</v>
      </c>
      <c r="I59">
        <v>0.206043</v>
      </c>
      <c r="J59" t="s">
        <v>3</v>
      </c>
      <c r="K59">
        <v>180.000507</v>
      </c>
      <c r="L59">
        <v>0.25883699999999998</v>
      </c>
      <c r="M59" t="s">
        <v>4</v>
      </c>
      <c r="N59">
        <v>128.30744999999999</v>
      </c>
      <c r="O59">
        <v>6.3000000000000003E-4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709.22494900000004</v>
      </c>
      <c r="I60">
        <v>0.20563400000000001</v>
      </c>
      <c r="J60" t="s">
        <v>3</v>
      </c>
      <c r="K60">
        <v>189.99537000000001</v>
      </c>
      <c r="L60">
        <v>0.25706000000000001</v>
      </c>
      <c r="M60" t="s">
        <v>4</v>
      </c>
      <c r="N60">
        <v>135.429227</v>
      </c>
      <c r="O60">
        <v>6.0800000000000003E-4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746.53847199999996</v>
      </c>
      <c r="I61">
        <v>0.20315900000000001</v>
      </c>
      <c r="J61" t="s">
        <v>3</v>
      </c>
      <c r="K61">
        <v>199.99931000000001</v>
      </c>
      <c r="L61">
        <v>0.25543300000000002</v>
      </c>
      <c r="M61" t="s">
        <v>4</v>
      </c>
      <c r="N61">
        <v>142.55962600000001</v>
      </c>
      <c r="O61">
        <v>6.2500000000000001E-4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54.810460999999997</v>
      </c>
      <c r="I62">
        <v>4.2157E-2</v>
      </c>
      <c r="J62" t="s">
        <v>3</v>
      </c>
      <c r="K62">
        <v>27.816611000000002</v>
      </c>
      <c r="L62">
        <v>1.3786E-2</v>
      </c>
      <c r="M62" t="s">
        <v>4</v>
      </c>
      <c r="N62">
        <v>6.674391</v>
      </c>
      <c r="O62">
        <v>4.0999999999999999E-4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109.616395</v>
      </c>
      <c r="I63">
        <v>0.172487</v>
      </c>
      <c r="J63" t="s">
        <v>3</v>
      </c>
      <c r="K63">
        <v>55.640247000000002</v>
      </c>
      <c r="L63">
        <v>5.3199000000000003E-2</v>
      </c>
      <c r="M63" t="s">
        <v>4</v>
      </c>
      <c r="N63">
        <v>13.353964</v>
      </c>
      <c r="O63">
        <v>1.696E-3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164.431758</v>
      </c>
      <c r="I64">
        <v>0.38459900000000002</v>
      </c>
      <c r="J64" t="s">
        <v>3</v>
      </c>
      <c r="K64">
        <v>83.473650000000006</v>
      </c>
      <c r="L64">
        <v>0.11985800000000001</v>
      </c>
      <c r="M64" t="s">
        <v>4</v>
      </c>
      <c r="N64">
        <v>20.036152999999999</v>
      </c>
      <c r="O64">
        <v>3.6840000000000002E-3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219.23968199999999</v>
      </c>
      <c r="I65">
        <v>0.68299399999999999</v>
      </c>
      <c r="J65" t="s">
        <v>3</v>
      </c>
      <c r="K65">
        <v>111.30803899999999</v>
      </c>
      <c r="L65">
        <v>0.212307</v>
      </c>
      <c r="M65" t="s">
        <v>4</v>
      </c>
      <c r="N65">
        <v>26.718688</v>
      </c>
      <c r="O65">
        <v>6.4799999999999996E-3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274.05551100000002</v>
      </c>
      <c r="I66">
        <v>1.050376</v>
      </c>
      <c r="J66" t="s">
        <v>3</v>
      </c>
      <c r="K66">
        <v>139.14386400000001</v>
      </c>
      <c r="L66">
        <v>0.33125100000000002</v>
      </c>
      <c r="M66" t="s">
        <v>4</v>
      </c>
      <c r="N66">
        <v>33.401083</v>
      </c>
      <c r="O66">
        <v>1.0262E-2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328.86430999999999</v>
      </c>
      <c r="I67">
        <v>1.5215639999999999</v>
      </c>
      <c r="J67" t="s">
        <v>3</v>
      </c>
      <c r="K67">
        <v>166.98102900000001</v>
      </c>
      <c r="L67">
        <v>0.47276600000000002</v>
      </c>
      <c r="M67" t="s">
        <v>4</v>
      </c>
      <c r="N67">
        <v>40.084268999999999</v>
      </c>
      <c r="O67">
        <v>1.4847000000000001E-2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383.67928499999999</v>
      </c>
      <c r="I68">
        <v>2.069007</v>
      </c>
      <c r="J68" t="s">
        <v>3</v>
      </c>
      <c r="K68">
        <v>194.81757899999999</v>
      </c>
      <c r="L68">
        <v>0.64732699999999999</v>
      </c>
      <c r="M68" t="s">
        <v>4</v>
      </c>
      <c r="N68">
        <v>46.766451000000004</v>
      </c>
      <c r="O68">
        <v>2.0112000000000001E-2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438.49726099999998</v>
      </c>
      <c r="I69">
        <v>2.7005940000000002</v>
      </c>
      <c r="J69" t="s">
        <v>3</v>
      </c>
      <c r="K69">
        <v>222.65376000000001</v>
      </c>
      <c r="L69">
        <v>0.84481099999999998</v>
      </c>
      <c r="M69" t="s">
        <v>4</v>
      </c>
      <c r="N69">
        <v>53.449657999999999</v>
      </c>
      <c r="O69">
        <v>2.6608E-2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493.31296200000003</v>
      </c>
      <c r="I70">
        <v>3.4198909999999998</v>
      </c>
      <c r="J70" t="s">
        <v>3</v>
      </c>
      <c r="K70">
        <v>250.492097</v>
      </c>
      <c r="L70">
        <v>1.080538</v>
      </c>
      <c r="M70" t="s">
        <v>4</v>
      </c>
      <c r="N70">
        <v>60.133170999999997</v>
      </c>
      <c r="O70">
        <v>3.3563999999999997E-2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548.11639300000002</v>
      </c>
      <c r="I71">
        <v>4.2082819999999996</v>
      </c>
      <c r="J71" t="s">
        <v>3</v>
      </c>
      <c r="K71">
        <v>278.32752799999997</v>
      </c>
      <c r="L71">
        <v>1.324098</v>
      </c>
      <c r="M71" t="s">
        <v>4</v>
      </c>
      <c r="N71">
        <v>66.815987000000007</v>
      </c>
      <c r="O71">
        <v>4.1366E-2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602.92828199999997</v>
      </c>
      <c r="I72">
        <v>5.0897940000000004</v>
      </c>
      <c r="J72" t="s">
        <v>3</v>
      </c>
      <c r="K72">
        <v>306.16450300000002</v>
      </c>
      <c r="L72">
        <v>1.6028960000000001</v>
      </c>
      <c r="M72" t="s">
        <v>4</v>
      </c>
      <c r="N72">
        <v>73.499435000000005</v>
      </c>
      <c r="O72">
        <v>4.9856999999999999E-2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657.73561400000006</v>
      </c>
      <c r="I73">
        <v>6.0469739999999996</v>
      </c>
      <c r="J73" t="s">
        <v>3</v>
      </c>
      <c r="K73">
        <v>334.00116600000001</v>
      </c>
      <c r="L73">
        <v>1.8883779999999999</v>
      </c>
      <c r="M73" t="s">
        <v>4</v>
      </c>
      <c r="N73">
        <v>80.182165999999995</v>
      </c>
      <c r="O73">
        <v>6.0123000000000003E-2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712.55671800000005</v>
      </c>
      <c r="I74">
        <v>7.091361</v>
      </c>
      <c r="J74" t="s">
        <v>3</v>
      </c>
      <c r="K74">
        <v>361.84065199999998</v>
      </c>
      <c r="L74">
        <v>2.2253989999999999</v>
      </c>
      <c r="M74" t="s">
        <v>4</v>
      </c>
      <c r="N74">
        <v>86.864611999999994</v>
      </c>
      <c r="O74">
        <v>7.0383000000000001E-2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767.36690699999997</v>
      </c>
      <c r="I75">
        <v>8.2566919999999993</v>
      </c>
      <c r="J75" t="s">
        <v>3</v>
      </c>
      <c r="K75">
        <v>389.67687699999999</v>
      </c>
      <c r="L75">
        <v>2.5674450000000002</v>
      </c>
      <c r="M75" t="s">
        <v>4</v>
      </c>
      <c r="N75">
        <v>93.547077000000002</v>
      </c>
      <c r="O75">
        <v>8.1684999999999994E-2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822.18341199999998</v>
      </c>
      <c r="I76">
        <v>9.4435590000000005</v>
      </c>
      <c r="J76" t="s">
        <v>3</v>
      </c>
      <c r="K76">
        <v>417.51811500000002</v>
      </c>
      <c r="L76">
        <v>2.9488500000000002</v>
      </c>
      <c r="M76" t="s">
        <v>4</v>
      </c>
      <c r="N76">
        <v>100.22999299999999</v>
      </c>
      <c r="O76">
        <v>9.3838000000000005E-2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876.99727800000005</v>
      </c>
      <c r="I77">
        <v>10.774660000000001</v>
      </c>
      <c r="J77" t="s">
        <v>3</v>
      </c>
      <c r="K77">
        <v>445.35775799999999</v>
      </c>
      <c r="L77">
        <v>3.3506369999999999</v>
      </c>
      <c r="M77" t="s">
        <v>4</v>
      </c>
      <c r="N77">
        <v>106.912969</v>
      </c>
      <c r="O77">
        <v>0.106743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931.81490699999995</v>
      </c>
      <c r="I78">
        <v>12.116348</v>
      </c>
      <c r="J78" t="s">
        <v>3</v>
      </c>
      <c r="K78">
        <v>473.20065499999998</v>
      </c>
      <c r="L78">
        <v>3.7903980000000002</v>
      </c>
      <c r="M78" t="s">
        <v>4</v>
      </c>
      <c r="N78">
        <v>113.594717</v>
      </c>
      <c r="O78">
        <v>0.120472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986.63101300000005</v>
      </c>
      <c r="I79">
        <v>13.556436</v>
      </c>
      <c r="J79" t="s">
        <v>3</v>
      </c>
      <c r="K79">
        <v>501.04281500000002</v>
      </c>
      <c r="L79">
        <v>4.2395370000000003</v>
      </c>
      <c r="M79" t="s">
        <v>4</v>
      </c>
      <c r="N79">
        <v>120.27867500000001</v>
      </c>
      <c r="O79">
        <v>0.13483400000000001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1041.4631790000001</v>
      </c>
      <c r="I80">
        <v>15.072791</v>
      </c>
      <c r="J80" t="s">
        <v>3</v>
      </c>
      <c r="K80">
        <v>528.88755400000002</v>
      </c>
      <c r="L80">
        <v>4.7193500000000004</v>
      </c>
      <c r="M80" t="s">
        <v>4</v>
      </c>
      <c r="N80">
        <v>126.96183600000001</v>
      </c>
      <c r="O80">
        <v>0.14982400000000001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1096.2836569999999</v>
      </c>
      <c r="I81">
        <v>16.632223</v>
      </c>
      <c r="J81" t="s">
        <v>3</v>
      </c>
      <c r="K81">
        <v>556.73359100000005</v>
      </c>
      <c r="L81">
        <v>5.2122999999999999</v>
      </c>
      <c r="M81" t="s">
        <v>4</v>
      </c>
      <c r="N81">
        <v>133.645861</v>
      </c>
      <c r="O81">
        <v>0.167043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55.735460000000003</v>
      </c>
      <c r="I82">
        <v>8.3199999999999995E-4</v>
      </c>
      <c r="J82" t="s">
        <v>3</v>
      </c>
      <c r="K82">
        <v>29.832871999999998</v>
      </c>
      <c r="L82">
        <v>2.03E-4</v>
      </c>
      <c r="M82" t="s">
        <v>4</v>
      </c>
      <c r="N82">
        <v>8.9792509999999996</v>
      </c>
      <c r="O82">
        <v>4.8999999999999998E-5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110.30838</v>
      </c>
      <c r="I83">
        <v>2.2680000000000001E-3</v>
      </c>
      <c r="J83" t="s">
        <v>3</v>
      </c>
      <c r="K83">
        <v>59.670327</v>
      </c>
      <c r="L83">
        <v>7.0899999999999999E-4</v>
      </c>
      <c r="M83" t="s">
        <v>4</v>
      </c>
      <c r="N83">
        <v>17.958584999999999</v>
      </c>
      <c r="O83">
        <v>1.73E-4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164.88157699999999</v>
      </c>
      <c r="I84">
        <v>4.1289999999999999E-3</v>
      </c>
      <c r="J84" t="s">
        <v>3</v>
      </c>
      <c r="K84">
        <v>89.510666999999998</v>
      </c>
      <c r="L84">
        <v>1.5610000000000001E-3</v>
      </c>
      <c r="M84" t="s">
        <v>4</v>
      </c>
      <c r="N84">
        <v>26.938464</v>
      </c>
      <c r="O84">
        <v>3.6900000000000002E-4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219.45648700000001</v>
      </c>
      <c r="I85">
        <v>6.5459999999999997E-3</v>
      </c>
      <c r="J85" t="s">
        <v>3</v>
      </c>
      <c r="K85">
        <v>119.35350699999999</v>
      </c>
      <c r="L85">
        <v>2.869E-3</v>
      </c>
      <c r="M85" t="s">
        <v>4</v>
      </c>
      <c r="N85">
        <v>35.918008999999998</v>
      </c>
      <c r="O85">
        <v>6.2699999999999995E-4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274.031475</v>
      </c>
      <c r="I86">
        <v>9.4450000000000003E-3</v>
      </c>
      <c r="J86" t="s">
        <v>3</v>
      </c>
      <c r="K86">
        <v>149.19637700000001</v>
      </c>
      <c r="L86">
        <v>4.4219999999999997E-3</v>
      </c>
      <c r="M86" t="s">
        <v>4</v>
      </c>
      <c r="N86">
        <v>44.897359999999999</v>
      </c>
      <c r="O86">
        <v>9.7000000000000005E-4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328.60990800000002</v>
      </c>
      <c r="I87">
        <v>1.2869E-2</v>
      </c>
      <c r="J87" t="s">
        <v>3</v>
      </c>
      <c r="K87">
        <v>179.04132000000001</v>
      </c>
      <c r="L87">
        <v>6.0870000000000004E-3</v>
      </c>
      <c r="M87" t="s">
        <v>4</v>
      </c>
      <c r="N87">
        <v>53.877592999999997</v>
      </c>
      <c r="O87">
        <v>1.3010000000000001E-3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383.18803300000002</v>
      </c>
      <c r="I88">
        <v>1.7149999999999999E-2</v>
      </c>
      <c r="J88" t="s">
        <v>3</v>
      </c>
      <c r="K88">
        <v>208.88583299999999</v>
      </c>
      <c r="L88">
        <v>8.182E-3</v>
      </c>
      <c r="M88" t="s">
        <v>4</v>
      </c>
      <c r="N88">
        <v>62.8568</v>
      </c>
      <c r="O88">
        <v>1.7979999999999999E-3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437.76560899999998</v>
      </c>
      <c r="I89">
        <v>2.1627E-2</v>
      </c>
      <c r="J89" t="s">
        <v>3</v>
      </c>
      <c r="K89">
        <v>238.73153300000001</v>
      </c>
      <c r="L89">
        <v>1.0687E-2</v>
      </c>
      <c r="M89" t="s">
        <v>4</v>
      </c>
      <c r="N89">
        <v>71.836591999999996</v>
      </c>
      <c r="O89">
        <v>2.3140000000000001E-3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492.34130399999998</v>
      </c>
      <c r="I90">
        <v>2.6306E-2</v>
      </c>
      <c r="J90" t="s">
        <v>3</v>
      </c>
      <c r="K90">
        <v>268.57606299999998</v>
      </c>
      <c r="L90">
        <v>1.3509E-2</v>
      </c>
      <c r="M90" t="s">
        <v>4</v>
      </c>
      <c r="N90">
        <v>80.815719999999999</v>
      </c>
      <c r="O90">
        <v>2.9659999999999999E-3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546.91867400000001</v>
      </c>
      <c r="I91">
        <v>3.1423E-2</v>
      </c>
      <c r="J91" t="s">
        <v>3</v>
      </c>
      <c r="K91">
        <v>298.42221699999999</v>
      </c>
      <c r="L91">
        <v>1.6754000000000002E-2</v>
      </c>
      <c r="M91" t="s">
        <v>4</v>
      </c>
      <c r="N91">
        <v>89.795584000000005</v>
      </c>
      <c r="O91">
        <v>3.5620000000000001E-3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601.49548600000003</v>
      </c>
      <c r="I92">
        <v>3.6927000000000001E-2</v>
      </c>
      <c r="J92" t="s">
        <v>3</v>
      </c>
      <c r="K92">
        <v>328.267786</v>
      </c>
      <c r="L92">
        <v>2.0166E-2</v>
      </c>
      <c r="M92" t="s">
        <v>4</v>
      </c>
      <c r="N92">
        <v>98.775120000000001</v>
      </c>
      <c r="O92">
        <v>4.2880000000000001E-3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656.07361600000002</v>
      </c>
      <c r="I93">
        <v>4.2873000000000001E-2</v>
      </c>
      <c r="J93" t="s">
        <v>3</v>
      </c>
      <c r="K93">
        <v>358.11463900000001</v>
      </c>
      <c r="L93">
        <v>2.3764E-2</v>
      </c>
      <c r="M93" t="s">
        <v>4</v>
      </c>
      <c r="N93">
        <v>107.754474</v>
      </c>
      <c r="O93">
        <v>5.1999999999999998E-3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710.65043500000002</v>
      </c>
      <c r="I94">
        <v>4.9654999999999998E-2</v>
      </c>
      <c r="J94" t="s">
        <v>3</v>
      </c>
      <c r="K94">
        <v>387.96052400000002</v>
      </c>
      <c r="L94">
        <v>2.7958E-2</v>
      </c>
      <c r="M94" t="s">
        <v>4</v>
      </c>
      <c r="N94">
        <v>116.733396</v>
      </c>
      <c r="O94">
        <v>6.0920000000000002E-3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765.22878800000001</v>
      </c>
      <c r="I95">
        <v>5.6263000000000001E-2</v>
      </c>
      <c r="J95" t="s">
        <v>3</v>
      </c>
      <c r="K95">
        <v>417.80836199999999</v>
      </c>
      <c r="L95">
        <v>3.2173E-2</v>
      </c>
      <c r="M95" t="s">
        <v>4</v>
      </c>
      <c r="N95">
        <v>125.71258400000001</v>
      </c>
      <c r="O95">
        <v>6.9870000000000002E-3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819.80785800000001</v>
      </c>
      <c r="I96">
        <v>6.3825000000000007E-2</v>
      </c>
      <c r="J96" t="s">
        <v>3</v>
      </c>
      <c r="K96">
        <v>447.65627899999998</v>
      </c>
      <c r="L96">
        <v>3.7061999999999998E-2</v>
      </c>
      <c r="M96" t="s">
        <v>4</v>
      </c>
      <c r="N96">
        <v>134.69189299999999</v>
      </c>
      <c r="O96">
        <v>8.1569999999999993E-3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874.388149</v>
      </c>
      <c r="I97">
        <v>7.1501999999999996E-2</v>
      </c>
      <c r="J97" t="s">
        <v>3</v>
      </c>
      <c r="K97">
        <v>477.50587000000002</v>
      </c>
      <c r="L97">
        <v>4.1951000000000002E-2</v>
      </c>
      <c r="M97" t="s">
        <v>4</v>
      </c>
      <c r="N97">
        <v>143.67166800000001</v>
      </c>
      <c r="O97">
        <v>9.2899999999999996E-3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928.972396</v>
      </c>
      <c r="I98">
        <v>7.9425999999999997E-2</v>
      </c>
      <c r="J98" t="s">
        <v>3</v>
      </c>
      <c r="K98">
        <v>507.35644300000001</v>
      </c>
      <c r="L98">
        <v>4.7125E-2</v>
      </c>
      <c r="M98" t="s">
        <v>4</v>
      </c>
      <c r="N98">
        <v>152.652096</v>
      </c>
      <c r="O98">
        <v>1.0548999999999999E-2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983.56141600000001</v>
      </c>
      <c r="I99">
        <v>9.1092000000000006E-2</v>
      </c>
      <c r="J99" t="s">
        <v>3</v>
      </c>
      <c r="K99">
        <v>537.20810300000005</v>
      </c>
      <c r="L99">
        <v>5.2021999999999999E-2</v>
      </c>
      <c r="M99" t="s">
        <v>4</v>
      </c>
      <c r="N99">
        <v>161.63129799999999</v>
      </c>
      <c r="O99">
        <v>1.1698999999999999E-2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1038.159846</v>
      </c>
      <c r="I100">
        <v>0.115811</v>
      </c>
      <c r="J100" t="s">
        <v>3</v>
      </c>
      <c r="K100">
        <v>567.06590800000004</v>
      </c>
      <c r="L100">
        <v>6.2482999999999997E-2</v>
      </c>
      <c r="M100" t="s">
        <v>4</v>
      </c>
      <c r="N100">
        <v>170.617504</v>
      </c>
      <c r="O100">
        <v>1.5814000000000002E-2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1092.7468040000001</v>
      </c>
      <c r="I101">
        <v>0.12797700000000001</v>
      </c>
      <c r="J101" t="s">
        <v>3</v>
      </c>
      <c r="K101">
        <v>596.91933800000004</v>
      </c>
      <c r="L101">
        <v>6.8959000000000006E-2</v>
      </c>
      <c r="M101" t="s">
        <v>4</v>
      </c>
      <c r="N101">
        <v>179.59719699999999</v>
      </c>
      <c r="O101">
        <v>1.7156999999999999E-2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54.653092999999998</v>
      </c>
      <c r="I102">
        <v>6.6600000000000003E-4</v>
      </c>
      <c r="J102" t="s">
        <v>3</v>
      </c>
      <c r="K102">
        <v>27.952332999999999</v>
      </c>
      <c r="L102">
        <v>7.7999999999999999E-5</v>
      </c>
      <c r="M102" t="s">
        <v>4</v>
      </c>
      <c r="N102">
        <v>6.6733260000000003</v>
      </c>
      <c r="O102">
        <v>2.9E-5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109.272616</v>
      </c>
      <c r="I103">
        <v>2.055E-3</v>
      </c>
      <c r="J103" t="s">
        <v>3</v>
      </c>
      <c r="K103">
        <v>55.904336000000001</v>
      </c>
      <c r="L103">
        <v>1.44E-4</v>
      </c>
      <c r="M103" t="s">
        <v>4</v>
      </c>
      <c r="N103">
        <v>13.350994999999999</v>
      </c>
      <c r="O103">
        <v>5.5000000000000002E-5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163.92053100000001</v>
      </c>
      <c r="I104">
        <v>3.4559999999999999E-3</v>
      </c>
      <c r="J104" t="s">
        <v>3</v>
      </c>
      <c r="K104">
        <v>83.867811000000003</v>
      </c>
      <c r="L104">
        <v>1.74E-4</v>
      </c>
      <c r="M104" t="s">
        <v>4</v>
      </c>
      <c r="N104">
        <v>20.030601999999998</v>
      </c>
      <c r="O104">
        <v>7.7000000000000001E-5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218.54995600000001</v>
      </c>
      <c r="I105">
        <v>3.8830000000000002E-3</v>
      </c>
      <c r="J105" t="s">
        <v>3</v>
      </c>
      <c r="K105">
        <v>111.822439</v>
      </c>
      <c r="L105">
        <v>2.5399999999999999E-4</v>
      </c>
      <c r="M105" t="s">
        <v>4</v>
      </c>
      <c r="N105">
        <v>26.710246999999999</v>
      </c>
      <c r="O105">
        <v>9.8999999999999994E-5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273.19333599999999</v>
      </c>
      <c r="I106">
        <v>4.8199999999999996E-3</v>
      </c>
      <c r="J106" t="s">
        <v>3</v>
      </c>
      <c r="K106">
        <v>139.78758199999999</v>
      </c>
      <c r="L106">
        <v>3.4200000000000002E-4</v>
      </c>
      <c r="M106" t="s">
        <v>4</v>
      </c>
      <c r="N106">
        <v>33.392066999999997</v>
      </c>
      <c r="O106">
        <v>1.5100000000000001E-4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327.81269200000003</v>
      </c>
      <c r="I107">
        <v>5.587E-3</v>
      </c>
      <c r="J107" t="s">
        <v>3</v>
      </c>
      <c r="K107">
        <v>167.739464</v>
      </c>
      <c r="L107">
        <v>3.7800000000000003E-4</v>
      </c>
      <c r="M107" t="s">
        <v>4</v>
      </c>
      <c r="N107">
        <v>40.070070000000001</v>
      </c>
      <c r="O107">
        <v>1.55E-4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382.45997399999999</v>
      </c>
      <c r="I108">
        <v>6.5490000000000001E-3</v>
      </c>
      <c r="J108" t="s">
        <v>3</v>
      </c>
      <c r="K108">
        <v>195.70227199999999</v>
      </c>
      <c r="L108">
        <v>4.9899999999999999E-4</v>
      </c>
      <c r="M108" t="s">
        <v>4</v>
      </c>
      <c r="N108">
        <v>46.749630000000003</v>
      </c>
      <c r="O108">
        <v>1.9699999999999999E-4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437.089789</v>
      </c>
      <c r="I109">
        <v>7.8519999999999996E-3</v>
      </c>
      <c r="J109" t="s">
        <v>3</v>
      </c>
      <c r="K109">
        <v>223.658241</v>
      </c>
      <c r="L109">
        <v>5.0799999999999999E-4</v>
      </c>
      <c r="M109" t="s">
        <v>4</v>
      </c>
      <c r="N109">
        <v>53.428657999999999</v>
      </c>
      <c r="O109">
        <v>2.0699999999999999E-4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491.73397</v>
      </c>
      <c r="I110">
        <v>9.3989999999999994E-3</v>
      </c>
      <c r="J110" t="s">
        <v>3</v>
      </c>
      <c r="K110">
        <v>251.62073799999999</v>
      </c>
      <c r="L110">
        <v>4.66E-4</v>
      </c>
      <c r="M110" t="s">
        <v>4</v>
      </c>
      <c r="N110">
        <v>60.109673000000001</v>
      </c>
      <c r="O110">
        <v>2.1599999999999999E-4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546.35321699999997</v>
      </c>
      <c r="I111">
        <v>9.972E-3</v>
      </c>
      <c r="J111" t="s">
        <v>3</v>
      </c>
      <c r="K111">
        <v>279.575557</v>
      </c>
      <c r="L111">
        <v>4.57E-4</v>
      </c>
      <c r="M111" t="s">
        <v>4</v>
      </c>
      <c r="N111">
        <v>66.790218999999993</v>
      </c>
      <c r="O111">
        <v>2.1900000000000001E-4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601.00166100000001</v>
      </c>
      <c r="I112">
        <v>1.2168999999999999E-2</v>
      </c>
      <c r="J112" t="s">
        <v>3</v>
      </c>
      <c r="K112">
        <v>307.53986800000001</v>
      </c>
      <c r="L112">
        <v>5.0199999999999995E-4</v>
      </c>
      <c r="M112" t="s">
        <v>4</v>
      </c>
      <c r="N112">
        <v>73.471585000000005</v>
      </c>
      <c r="O112">
        <v>2.5300000000000002E-4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655.62944500000003</v>
      </c>
      <c r="I113">
        <v>1.3964000000000001E-2</v>
      </c>
      <c r="J113" t="s">
        <v>3</v>
      </c>
      <c r="K113">
        <v>335.49546700000002</v>
      </c>
      <c r="L113">
        <v>5.9000000000000003E-4</v>
      </c>
      <c r="M113" t="s">
        <v>4</v>
      </c>
      <c r="N113">
        <v>80.151949999999999</v>
      </c>
      <c r="O113">
        <v>2.6600000000000001E-4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710.27263200000004</v>
      </c>
      <c r="I114">
        <v>1.4796E-2</v>
      </c>
      <c r="J114" t="s">
        <v>3</v>
      </c>
      <c r="K114">
        <v>363.459587</v>
      </c>
      <c r="L114">
        <v>6.4099999999999997E-4</v>
      </c>
      <c r="M114" t="s">
        <v>4</v>
      </c>
      <c r="N114">
        <v>86.833625999999995</v>
      </c>
      <c r="O114">
        <v>2.9E-4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764.88827800000001</v>
      </c>
      <c r="I115">
        <v>1.6732E-2</v>
      </c>
      <c r="J115" t="s">
        <v>3</v>
      </c>
      <c r="K115">
        <v>391.41511300000002</v>
      </c>
      <c r="L115">
        <v>7.9100000000000004E-4</v>
      </c>
      <c r="M115" t="s">
        <v>4</v>
      </c>
      <c r="N115">
        <v>93.513254000000003</v>
      </c>
      <c r="O115">
        <v>3.3E-4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819.53636200000005</v>
      </c>
      <c r="I116">
        <v>1.7156999999999999E-2</v>
      </c>
      <c r="J116" t="s">
        <v>3</v>
      </c>
      <c r="K116">
        <v>419.38170200000002</v>
      </c>
      <c r="L116">
        <v>8.1899999999999996E-4</v>
      </c>
      <c r="M116" t="s">
        <v>4</v>
      </c>
      <c r="N116">
        <v>100.194867</v>
      </c>
      <c r="O116">
        <v>3.8299999999999999E-4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874.16694099999995</v>
      </c>
      <c r="I117">
        <v>1.6893999999999999E-2</v>
      </c>
      <c r="J117" t="s">
        <v>3</v>
      </c>
      <c r="K117">
        <v>447.33810899999997</v>
      </c>
      <c r="L117">
        <v>8.1300000000000003E-4</v>
      </c>
      <c r="M117" t="s">
        <v>4</v>
      </c>
      <c r="N117">
        <v>106.87578600000001</v>
      </c>
      <c r="O117">
        <v>4.0700000000000003E-4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928.81345599999997</v>
      </c>
      <c r="I118">
        <v>1.8207999999999998E-2</v>
      </c>
      <c r="J118" t="s">
        <v>3</v>
      </c>
      <c r="K118">
        <v>475.30230899999998</v>
      </c>
      <c r="L118">
        <v>8.9400000000000005E-4</v>
      </c>
      <c r="M118" t="s">
        <v>4</v>
      </c>
      <c r="N118">
        <v>113.557706</v>
      </c>
      <c r="O118">
        <v>4.7100000000000001E-4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983.45266200000003</v>
      </c>
      <c r="I119">
        <v>3.0412999999999999E-2</v>
      </c>
      <c r="J119" t="s">
        <v>3</v>
      </c>
      <c r="K119">
        <v>503.27292199999999</v>
      </c>
      <c r="L119">
        <v>1.0093E-2</v>
      </c>
      <c r="M119" t="s">
        <v>4</v>
      </c>
      <c r="N119">
        <v>120.24511800000001</v>
      </c>
      <c r="O119">
        <v>2.9849999999999998E-3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1038.0997850000001</v>
      </c>
      <c r="I120">
        <v>3.2453999999999997E-2</v>
      </c>
      <c r="J120" t="s">
        <v>3</v>
      </c>
      <c r="K120">
        <v>531.23779200000001</v>
      </c>
      <c r="L120">
        <v>1.031E-2</v>
      </c>
      <c r="M120" t="s">
        <v>4</v>
      </c>
      <c r="N120">
        <v>126.927139</v>
      </c>
      <c r="O120">
        <v>3.1679999999999998E-3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1092.7308350000001</v>
      </c>
      <c r="I121">
        <v>3.3918999999999998E-2</v>
      </c>
      <c r="J121" t="s">
        <v>3</v>
      </c>
      <c r="K121">
        <v>559.19448699999998</v>
      </c>
      <c r="L121">
        <v>1.085E-2</v>
      </c>
      <c r="M121" t="s">
        <v>4</v>
      </c>
      <c r="N121">
        <v>133.60777200000001</v>
      </c>
      <c r="O121">
        <v>3.2230000000000002E-3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34.191118000000003</v>
      </c>
      <c r="I122">
        <v>16.850718000000001</v>
      </c>
      <c r="J122" t="s">
        <v>3</v>
      </c>
      <c r="K122">
        <v>26.459508</v>
      </c>
      <c r="L122">
        <v>1.556792</v>
      </c>
      <c r="M122" t="s">
        <v>4</v>
      </c>
      <c r="N122">
        <v>3.1166689999999999</v>
      </c>
      <c r="O122">
        <v>1.177376</v>
      </c>
      <c r="P122" t="s">
        <v>5</v>
      </c>
      <c r="Q122">
        <v>7.7326309999999996</v>
      </c>
      <c r="R122">
        <v>8.1661719999999995</v>
      </c>
      <c r="S122" t="s">
        <v>6</v>
      </c>
      <c r="T122">
        <v>20.968971</v>
      </c>
      <c r="U122">
        <v>2.5300000000000002E-4</v>
      </c>
      <c r="V122" t="s">
        <v>7</v>
      </c>
      <c r="W122">
        <v>9.0215000000000004E-2</v>
      </c>
      <c r="X122">
        <v>6.0899999999999995E-4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6.489E-3</v>
      </c>
      <c r="AG122">
        <v>1.5E-5</v>
      </c>
      <c r="AH122" t="s">
        <v>11</v>
      </c>
      <c r="AI122">
        <v>0.99472400000000005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67.951443999999995</v>
      </c>
      <c r="I123">
        <v>44.649687999999998</v>
      </c>
      <c r="J123" t="s">
        <v>3</v>
      </c>
      <c r="K123">
        <v>52.791896999999999</v>
      </c>
      <c r="L123">
        <v>4.126938</v>
      </c>
      <c r="M123" t="s">
        <v>4</v>
      </c>
      <c r="N123">
        <v>6.1204169999999998</v>
      </c>
      <c r="O123">
        <v>3.0994700000000002</v>
      </c>
      <c r="P123" t="s">
        <v>5</v>
      </c>
      <c r="Q123">
        <v>15.162318000000001</v>
      </c>
      <c r="R123">
        <v>21.635138000000001</v>
      </c>
      <c r="S123" t="s">
        <v>6</v>
      </c>
      <c r="T123">
        <v>41.944508999999996</v>
      </c>
      <c r="U123">
        <v>8.8000000000000003E-4</v>
      </c>
      <c r="V123" t="s">
        <v>7</v>
      </c>
      <c r="W123">
        <v>0.176098</v>
      </c>
      <c r="X123">
        <v>1.6609999999999999E-3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3.8189999999999999E-3</v>
      </c>
      <c r="AG123">
        <v>1.0000000000000001E-5</v>
      </c>
      <c r="AH123" t="s">
        <v>11</v>
      </c>
      <c r="AI123">
        <v>0.99504300000000001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101.429626</v>
      </c>
      <c r="I124">
        <v>70.091622999999998</v>
      </c>
      <c r="J124" t="s">
        <v>3</v>
      </c>
      <c r="K124">
        <v>79.034998000000002</v>
      </c>
      <c r="L124">
        <v>6.4867369999999998</v>
      </c>
      <c r="M124" t="s">
        <v>4</v>
      </c>
      <c r="N124">
        <v>9.0466049999999996</v>
      </c>
      <c r="O124">
        <v>4.8464359999999997</v>
      </c>
      <c r="P124" t="s">
        <v>5</v>
      </c>
      <c r="Q124">
        <v>22.39855</v>
      </c>
      <c r="R124">
        <v>33.958765</v>
      </c>
      <c r="S124" t="s">
        <v>6</v>
      </c>
      <c r="T124">
        <v>62.925412000000001</v>
      </c>
      <c r="U124">
        <v>2.0179999999999998E-3</v>
      </c>
      <c r="V124" t="s">
        <v>7</v>
      </c>
      <c r="W124">
        <v>0.259552</v>
      </c>
      <c r="X124">
        <v>2.7650000000000001E-3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2.7750000000000001E-3</v>
      </c>
      <c r="AG124">
        <v>5.0000000000000004E-6</v>
      </c>
      <c r="AH124" t="s">
        <v>11</v>
      </c>
      <c r="AI124">
        <v>0.99508600000000003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134.73979600000001</v>
      </c>
      <c r="I125">
        <v>89.944610999999995</v>
      </c>
      <c r="J125" t="s">
        <v>3</v>
      </c>
      <c r="K125">
        <v>105.230991</v>
      </c>
      <c r="L125">
        <v>8.3219770000000004</v>
      </c>
      <c r="M125" t="s">
        <v>4</v>
      </c>
      <c r="N125">
        <v>11.930757</v>
      </c>
      <c r="O125">
        <v>6.2159129999999996</v>
      </c>
      <c r="P125" t="s">
        <v>5</v>
      </c>
      <c r="Q125">
        <v>29.514489999999999</v>
      </c>
      <c r="R125">
        <v>43.600893999999997</v>
      </c>
      <c r="S125" t="s">
        <v>6</v>
      </c>
      <c r="T125">
        <v>83.907735000000002</v>
      </c>
      <c r="U125">
        <v>3.9039999999999999E-3</v>
      </c>
      <c r="V125" t="s">
        <v>7</v>
      </c>
      <c r="W125">
        <v>0.341976</v>
      </c>
      <c r="X125">
        <v>3.908E-3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2.1229999999999999E-3</v>
      </c>
      <c r="AG125">
        <v>1.9999999999999999E-6</v>
      </c>
      <c r="AH125" t="s">
        <v>11</v>
      </c>
      <c r="AI125">
        <v>0.99510399999999999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167.92509100000001</v>
      </c>
      <c r="I126">
        <v>103.285554</v>
      </c>
      <c r="J126" t="s">
        <v>3</v>
      </c>
      <c r="K126">
        <v>131.38638900000001</v>
      </c>
      <c r="L126">
        <v>9.5326649999999997</v>
      </c>
      <c r="M126" t="s">
        <v>4</v>
      </c>
      <c r="N126">
        <v>14.780041000000001</v>
      </c>
      <c r="O126">
        <v>7.1368309999999999</v>
      </c>
      <c r="P126" t="s">
        <v>5</v>
      </c>
      <c r="Q126">
        <v>36.546030000000002</v>
      </c>
      <c r="R126">
        <v>50.151842000000002</v>
      </c>
      <c r="S126" t="s">
        <v>6</v>
      </c>
      <c r="T126">
        <v>104.88951</v>
      </c>
      <c r="U126">
        <v>6.0759999999999998E-3</v>
      </c>
      <c r="V126" t="s">
        <v>7</v>
      </c>
      <c r="W126">
        <v>0.42384899999999998</v>
      </c>
      <c r="X126">
        <v>4.9389999999999998E-3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1.8979999999999999E-3</v>
      </c>
      <c r="AG126">
        <v>9.9999999999999995E-7</v>
      </c>
      <c r="AH126" t="s">
        <v>11</v>
      </c>
      <c r="AI126">
        <v>0.99510600000000005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201.35495900000001</v>
      </c>
      <c r="I127">
        <v>117.072078</v>
      </c>
      <c r="J127" t="s">
        <v>3</v>
      </c>
      <c r="K127">
        <v>157.63140000000001</v>
      </c>
      <c r="L127">
        <v>10.695479000000001</v>
      </c>
      <c r="M127" t="s">
        <v>4</v>
      </c>
      <c r="N127">
        <v>17.700699</v>
      </c>
      <c r="O127">
        <v>8.2266490000000001</v>
      </c>
      <c r="P127" t="s">
        <v>5</v>
      </c>
      <c r="Q127">
        <v>43.732557999999997</v>
      </c>
      <c r="R127">
        <v>57.079045999999998</v>
      </c>
      <c r="S127" t="s">
        <v>6</v>
      </c>
      <c r="T127">
        <v>125.87195699999999</v>
      </c>
      <c r="U127">
        <v>8.2920000000000008E-3</v>
      </c>
      <c r="V127" t="s">
        <v>7</v>
      </c>
      <c r="W127">
        <v>0.50696600000000003</v>
      </c>
      <c r="X127">
        <v>6.6259999999999999E-3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1.7750000000000001E-3</v>
      </c>
      <c r="AG127">
        <v>9.9999999999999995E-7</v>
      </c>
      <c r="AH127" t="s">
        <v>11</v>
      </c>
      <c r="AI127">
        <v>0.99511099999999997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235.19020900000001</v>
      </c>
      <c r="I128">
        <v>139.20689100000001</v>
      </c>
      <c r="J128" t="s">
        <v>3</v>
      </c>
      <c r="K128">
        <v>183.99568099999999</v>
      </c>
      <c r="L128">
        <v>12.478164</v>
      </c>
      <c r="M128" t="s">
        <v>4</v>
      </c>
      <c r="N128">
        <v>20.716006</v>
      </c>
      <c r="O128">
        <v>10.126668</v>
      </c>
      <c r="P128" t="s">
        <v>5</v>
      </c>
      <c r="Q128">
        <v>51.204875000000001</v>
      </c>
      <c r="R128">
        <v>68.397105999999994</v>
      </c>
      <c r="S128" t="s">
        <v>6</v>
      </c>
      <c r="T128">
        <v>146.855692</v>
      </c>
      <c r="U128">
        <v>9.9179999999999997E-3</v>
      </c>
      <c r="V128" t="s">
        <v>7</v>
      </c>
      <c r="W128">
        <v>0.59172100000000005</v>
      </c>
      <c r="X128">
        <v>9.2079999999999992E-3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1.6260000000000001E-3</v>
      </c>
      <c r="AG128">
        <v>0</v>
      </c>
      <c r="AH128" t="s">
        <v>11</v>
      </c>
      <c r="AI128">
        <v>0.99511099999999997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269.17518699999999</v>
      </c>
      <c r="I129">
        <v>170.62215599999999</v>
      </c>
      <c r="J129" t="s">
        <v>3</v>
      </c>
      <c r="K129">
        <v>210.409503</v>
      </c>
      <c r="L129">
        <v>14.985268</v>
      </c>
      <c r="M129" t="s">
        <v>4</v>
      </c>
      <c r="N129">
        <v>23.767295000000001</v>
      </c>
      <c r="O129">
        <v>12.728249</v>
      </c>
      <c r="P129" t="s">
        <v>5</v>
      </c>
      <c r="Q129">
        <v>58.777683000000003</v>
      </c>
      <c r="R129">
        <v>84.504351</v>
      </c>
      <c r="S129" t="s">
        <v>6</v>
      </c>
      <c r="T129">
        <v>167.83633399999999</v>
      </c>
      <c r="U129">
        <v>9.8219999999999991E-3</v>
      </c>
      <c r="V129" t="s">
        <v>7</v>
      </c>
      <c r="W129">
        <v>0.67591999999999997</v>
      </c>
      <c r="X129">
        <v>1.2253E-2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1.5039999999999999E-3</v>
      </c>
      <c r="AG129">
        <v>0</v>
      </c>
      <c r="AH129" t="s">
        <v>11</v>
      </c>
      <c r="AI129">
        <v>0.995112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302.98638299999999</v>
      </c>
      <c r="I130">
        <v>206.014036</v>
      </c>
      <c r="J130" t="s">
        <v>3</v>
      </c>
      <c r="K130">
        <v>236.772516</v>
      </c>
      <c r="L130">
        <v>18.034531999999999</v>
      </c>
      <c r="M130" t="s">
        <v>4</v>
      </c>
      <c r="N130">
        <v>26.776585000000001</v>
      </c>
      <c r="O130">
        <v>15.486179999999999</v>
      </c>
      <c r="P130" t="s">
        <v>5</v>
      </c>
      <c r="Q130">
        <v>66.227755000000002</v>
      </c>
      <c r="R130">
        <v>102.15468199999999</v>
      </c>
      <c r="S130" t="s">
        <v>6</v>
      </c>
      <c r="T130">
        <v>188.81700900000001</v>
      </c>
      <c r="U130">
        <v>1.0474000000000001E-2</v>
      </c>
      <c r="V130" t="s">
        <v>7</v>
      </c>
      <c r="W130">
        <v>0.76041099999999995</v>
      </c>
      <c r="X130">
        <v>1.4829E-2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1.4469999999999999E-3</v>
      </c>
      <c r="AG130">
        <v>0</v>
      </c>
      <c r="AH130" t="s">
        <v>11</v>
      </c>
      <c r="AI130">
        <v>0.99511300000000003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337.20435400000002</v>
      </c>
      <c r="I131">
        <v>249.271083</v>
      </c>
      <c r="J131" t="s">
        <v>3</v>
      </c>
      <c r="K131">
        <v>263.26101299999999</v>
      </c>
      <c r="L131">
        <v>21.91488</v>
      </c>
      <c r="M131" t="s">
        <v>4</v>
      </c>
      <c r="N131">
        <v>29.898475999999999</v>
      </c>
      <c r="O131">
        <v>18.738686000000001</v>
      </c>
      <c r="P131" t="s">
        <v>5</v>
      </c>
      <c r="Q131">
        <v>73.958488000000003</v>
      </c>
      <c r="R131">
        <v>123.371217</v>
      </c>
      <c r="S131" t="s">
        <v>6</v>
      </c>
      <c r="T131">
        <v>209.80185499999999</v>
      </c>
      <c r="U131">
        <v>1.2687E-2</v>
      </c>
      <c r="V131" t="s">
        <v>7</v>
      </c>
      <c r="W131">
        <v>0.84849399999999997</v>
      </c>
      <c r="X131">
        <v>1.8112E-2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1.413E-3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371.545614</v>
      </c>
      <c r="I132">
        <v>300.48411299999998</v>
      </c>
      <c r="J132" t="s">
        <v>3</v>
      </c>
      <c r="K132">
        <v>289.78099600000002</v>
      </c>
      <c r="L132">
        <v>26.534039</v>
      </c>
      <c r="M132" t="s">
        <v>4</v>
      </c>
      <c r="N132">
        <v>33.053297999999998</v>
      </c>
      <c r="O132">
        <v>22.601547</v>
      </c>
      <c r="P132" t="s">
        <v>5</v>
      </c>
      <c r="Q132">
        <v>81.780951999999999</v>
      </c>
      <c r="R132">
        <v>148.42123000000001</v>
      </c>
      <c r="S132" t="s">
        <v>6</v>
      </c>
      <c r="T132">
        <v>230.78462400000001</v>
      </c>
      <c r="U132">
        <v>1.5141999999999999E-2</v>
      </c>
      <c r="V132" t="s">
        <v>7</v>
      </c>
      <c r="W132">
        <v>0.93847899999999995</v>
      </c>
      <c r="X132">
        <v>2.2409999999999999E-2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1.3929999999999999E-3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405.42539900000003</v>
      </c>
      <c r="I133">
        <v>350.29659800000002</v>
      </c>
      <c r="J133" t="s">
        <v>3</v>
      </c>
      <c r="K133">
        <v>316.14710700000001</v>
      </c>
      <c r="L133">
        <v>30.873919000000001</v>
      </c>
      <c r="M133" t="s">
        <v>4</v>
      </c>
      <c r="N133">
        <v>36.084783999999999</v>
      </c>
      <c r="O133">
        <v>26.394611999999999</v>
      </c>
      <c r="P133" t="s">
        <v>5</v>
      </c>
      <c r="Q133">
        <v>89.296411000000006</v>
      </c>
      <c r="R133">
        <v>173.153739</v>
      </c>
      <c r="S133" t="s">
        <v>6</v>
      </c>
      <c r="T133">
        <v>251.76711700000001</v>
      </c>
      <c r="U133">
        <v>1.7141E-2</v>
      </c>
      <c r="V133" t="s">
        <v>7</v>
      </c>
      <c r="W133">
        <v>1.0246500000000001</v>
      </c>
      <c r="X133">
        <v>2.6811999999999999E-2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1.382E-3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438.93688700000001</v>
      </c>
      <c r="I134">
        <v>388.60267299999998</v>
      </c>
      <c r="J134" t="s">
        <v>3</v>
      </c>
      <c r="K134">
        <v>342.39925499999998</v>
      </c>
      <c r="L134">
        <v>34.010393000000001</v>
      </c>
      <c r="M134" t="s">
        <v>4</v>
      </c>
      <c r="N134">
        <v>39.019841999999997</v>
      </c>
      <c r="O134">
        <v>29.397521000000001</v>
      </c>
      <c r="P134" t="s">
        <v>5</v>
      </c>
      <c r="Q134">
        <v>96.557101000000003</v>
      </c>
      <c r="R134">
        <v>192.64891800000001</v>
      </c>
      <c r="S134" t="s">
        <v>6</v>
      </c>
      <c r="T134">
        <v>272.74730199999999</v>
      </c>
      <c r="U134">
        <v>1.9774E-2</v>
      </c>
      <c r="V134" t="s">
        <v>7</v>
      </c>
      <c r="W134">
        <v>1.1088370000000001</v>
      </c>
      <c r="X134">
        <v>3.1081000000000001E-2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1.3209999999999999E-3</v>
      </c>
      <c r="AG134">
        <v>0</v>
      </c>
      <c r="AH134" t="s">
        <v>11</v>
      </c>
      <c r="AI134">
        <v>0.99511499999999997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472.23554799999999</v>
      </c>
      <c r="I135">
        <v>414.14408800000001</v>
      </c>
      <c r="J135" t="s">
        <v>3</v>
      </c>
      <c r="K135">
        <v>368.58526799999999</v>
      </c>
      <c r="L135">
        <v>35.914068999999998</v>
      </c>
      <c r="M135" t="s">
        <v>4</v>
      </c>
      <c r="N135">
        <v>41.899061000000003</v>
      </c>
      <c r="O135">
        <v>31.483535</v>
      </c>
      <c r="P135" t="s">
        <v>5</v>
      </c>
      <c r="Q135">
        <v>103.671043</v>
      </c>
      <c r="R135">
        <v>206.10856799999999</v>
      </c>
      <c r="S135" t="s">
        <v>6</v>
      </c>
      <c r="T135">
        <v>293.72627699999998</v>
      </c>
      <c r="U135">
        <v>2.1964999999999998E-2</v>
      </c>
      <c r="V135" t="s">
        <v>7</v>
      </c>
      <c r="W135">
        <v>1.191508</v>
      </c>
      <c r="X135">
        <v>3.4714000000000002E-2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1.312E-3</v>
      </c>
      <c r="AG135">
        <v>0</v>
      </c>
      <c r="AH135" t="s">
        <v>11</v>
      </c>
      <c r="AI135">
        <v>0.99511499999999997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505.410483</v>
      </c>
      <c r="I136">
        <v>430.253355</v>
      </c>
      <c r="J136" t="s">
        <v>3</v>
      </c>
      <c r="K136">
        <v>394.73900400000002</v>
      </c>
      <c r="L136">
        <v>37.039746000000001</v>
      </c>
      <c r="M136" t="s">
        <v>4</v>
      </c>
      <c r="N136">
        <v>44.743110000000001</v>
      </c>
      <c r="O136">
        <v>32.907899999999998</v>
      </c>
      <c r="P136" t="s">
        <v>5</v>
      </c>
      <c r="Q136">
        <v>110.693699</v>
      </c>
      <c r="R136">
        <v>214.786979</v>
      </c>
      <c r="S136" t="s">
        <v>6</v>
      </c>
      <c r="T136">
        <v>314.71054199999998</v>
      </c>
      <c r="U136">
        <v>2.3515999999999999E-2</v>
      </c>
      <c r="V136" t="s">
        <v>7</v>
      </c>
      <c r="W136">
        <v>1.2734259999999999</v>
      </c>
      <c r="X136">
        <v>3.8001E-2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1.297E-3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538.51072899999997</v>
      </c>
      <c r="I137">
        <v>441.55733600000002</v>
      </c>
      <c r="J137" t="s">
        <v>3</v>
      </c>
      <c r="K137">
        <v>420.86839300000003</v>
      </c>
      <c r="L137">
        <v>37.777707999999997</v>
      </c>
      <c r="M137" t="s">
        <v>4</v>
      </c>
      <c r="N137">
        <v>47.565527000000003</v>
      </c>
      <c r="O137">
        <v>33.971468999999999</v>
      </c>
      <c r="P137" t="s">
        <v>5</v>
      </c>
      <c r="Q137">
        <v>117.66574799999999</v>
      </c>
      <c r="R137">
        <v>221.01306299999999</v>
      </c>
      <c r="S137" t="s">
        <v>6</v>
      </c>
      <c r="T137">
        <v>335.69568700000002</v>
      </c>
      <c r="U137">
        <v>2.5028999999999999E-2</v>
      </c>
      <c r="V137" t="s">
        <v>7</v>
      </c>
      <c r="W137">
        <v>1.354204</v>
      </c>
      <c r="X137">
        <v>4.1085999999999998E-2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1.2960000000000001E-3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571.57911000000001</v>
      </c>
      <c r="I138">
        <v>450.13039800000001</v>
      </c>
      <c r="J138" t="s">
        <v>3</v>
      </c>
      <c r="K138">
        <v>446.99419599999999</v>
      </c>
      <c r="L138">
        <v>38.240479000000001</v>
      </c>
      <c r="M138" t="s">
        <v>4</v>
      </c>
      <c r="N138">
        <v>50.381252000000003</v>
      </c>
      <c r="O138">
        <v>34.861401000000001</v>
      </c>
      <c r="P138" t="s">
        <v>5</v>
      </c>
      <c r="Q138">
        <v>124.610011</v>
      </c>
      <c r="R138">
        <v>225.984115</v>
      </c>
      <c r="S138" t="s">
        <v>6</v>
      </c>
      <c r="T138">
        <v>356.68525799999998</v>
      </c>
      <c r="U138">
        <v>2.7200999999999999E-2</v>
      </c>
      <c r="V138" t="s">
        <v>7</v>
      </c>
      <c r="W138">
        <v>1.434869</v>
      </c>
      <c r="X138">
        <v>4.4149000000000001E-2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1.2930000000000001E-3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604.59982200000002</v>
      </c>
      <c r="I139">
        <v>456.830195</v>
      </c>
      <c r="J139" t="s">
        <v>3</v>
      </c>
      <c r="K139">
        <v>473.10487899999998</v>
      </c>
      <c r="L139">
        <v>38.550787999999997</v>
      </c>
      <c r="M139" t="s">
        <v>4</v>
      </c>
      <c r="N139">
        <v>53.184967</v>
      </c>
      <c r="O139">
        <v>35.620544000000002</v>
      </c>
      <c r="P139" t="s">
        <v>5</v>
      </c>
      <c r="Q139">
        <v>131.521637</v>
      </c>
      <c r="R139">
        <v>230.01406299999999</v>
      </c>
      <c r="S139" t="s">
        <v>6</v>
      </c>
      <c r="T139">
        <v>377.67392100000001</v>
      </c>
      <c r="U139">
        <v>2.8639999999999999E-2</v>
      </c>
      <c r="V139" t="s">
        <v>7</v>
      </c>
      <c r="W139">
        <v>1.5154080000000001</v>
      </c>
      <c r="X139">
        <v>4.7213999999999999E-2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1.2819999999999999E-3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637.60390900000004</v>
      </c>
      <c r="I140">
        <v>463.24466100000001</v>
      </c>
      <c r="J140" t="s">
        <v>3</v>
      </c>
      <c r="K140">
        <v>499.21149500000001</v>
      </c>
      <c r="L140">
        <v>38.847233000000003</v>
      </c>
      <c r="M140" t="s">
        <v>4</v>
      </c>
      <c r="N140">
        <v>55.983538000000003</v>
      </c>
      <c r="O140">
        <v>36.354042999999997</v>
      </c>
      <c r="P140" t="s">
        <v>5</v>
      </c>
      <c r="Q140">
        <v>138.420706</v>
      </c>
      <c r="R140">
        <v>233.87875399999999</v>
      </c>
      <c r="S140" t="s">
        <v>6</v>
      </c>
      <c r="T140">
        <v>398.66213900000002</v>
      </c>
      <c r="U140">
        <v>3.2000000000000001E-2</v>
      </c>
      <c r="V140" t="s">
        <v>7</v>
      </c>
      <c r="W140">
        <v>1.595572</v>
      </c>
      <c r="X140">
        <v>5.0528999999999998E-2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1.2800000000000001E-3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670.65721099999996</v>
      </c>
      <c r="I141">
        <v>469.03295300000002</v>
      </c>
      <c r="J141" t="s">
        <v>3</v>
      </c>
      <c r="K141">
        <v>525.33554400000003</v>
      </c>
      <c r="L141">
        <v>39.052894999999999</v>
      </c>
      <c r="M141" t="s">
        <v>4</v>
      </c>
      <c r="N141">
        <v>58.793602999999997</v>
      </c>
      <c r="O141">
        <v>37.044266999999998</v>
      </c>
      <c r="P141" t="s">
        <v>5</v>
      </c>
      <c r="Q141">
        <v>145.35189500000001</v>
      </c>
      <c r="R141">
        <v>237.51948100000001</v>
      </c>
      <c r="S141" t="s">
        <v>6</v>
      </c>
      <c r="T141">
        <v>419.65493199999997</v>
      </c>
      <c r="U141">
        <v>3.3954999999999999E-2</v>
      </c>
      <c r="V141" t="s">
        <v>7</v>
      </c>
      <c r="W141">
        <v>1.6764600000000001</v>
      </c>
      <c r="X141">
        <v>5.3961000000000002E-2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1.2800000000000001E-3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34.055917999999998</v>
      </c>
      <c r="I162">
        <v>17.013949</v>
      </c>
      <c r="J162" t="s">
        <v>3</v>
      </c>
      <c r="K162">
        <v>26.338025999999999</v>
      </c>
      <c r="L162">
        <v>1.5853740000000001</v>
      </c>
      <c r="M162" t="s">
        <v>4</v>
      </c>
      <c r="N162">
        <v>3.1147049999999998</v>
      </c>
      <c r="O162">
        <v>1.1606209999999999</v>
      </c>
      <c r="P162" t="s">
        <v>5</v>
      </c>
      <c r="Q162">
        <v>7.7185430000000004</v>
      </c>
      <c r="R162">
        <v>8.2190809999999992</v>
      </c>
      <c r="S162" t="s">
        <v>6</v>
      </c>
      <c r="T162">
        <v>20.856529999999999</v>
      </c>
      <c r="U162">
        <v>1.9100000000000001E-4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6.4270000000000004E-3</v>
      </c>
      <c r="AG162">
        <v>1.7E-5</v>
      </c>
      <c r="AH162" t="s">
        <v>11</v>
      </c>
      <c r="AI162">
        <v>0.99489000000000005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67.644740999999996</v>
      </c>
      <c r="I163">
        <v>45.053693000000003</v>
      </c>
      <c r="J163" t="s">
        <v>3</v>
      </c>
      <c r="K163">
        <v>52.528052000000002</v>
      </c>
      <c r="L163">
        <v>4.2175200000000004</v>
      </c>
      <c r="M163" t="s">
        <v>4</v>
      </c>
      <c r="N163">
        <v>6.1104060000000002</v>
      </c>
      <c r="O163">
        <v>3.0915279999999998</v>
      </c>
      <c r="P163" t="s">
        <v>5</v>
      </c>
      <c r="Q163">
        <v>15.117887</v>
      </c>
      <c r="R163">
        <v>21.724077000000001</v>
      </c>
      <c r="S163" t="s">
        <v>6</v>
      </c>
      <c r="T163">
        <v>41.710352999999998</v>
      </c>
      <c r="U163">
        <v>9.2699999999999998E-4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3.9370000000000004E-3</v>
      </c>
      <c r="AG163">
        <v>1.2E-5</v>
      </c>
      <c r="AH163" t="s">
        <v>11</v>
      </c>
      <c r="AI163">
        <v>0.99506000000000006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100.981708</v>
      </c>
      <c r="I164">
        <v>70.749138000000002</v>
      </c>
      <c r="J164" t="s">
        <v>3</v>
      </c>
      <c r="K164">
        <v>78.639268999999999</v>
      </c>
      <c r="L164">
        <v>6.6074950000000001</v>
      </c>
      <c r="M164" t="s">
        <v>4</v>
      </c>
      <c r="N164">
        <v>9.0389940000000006</v>
      </c>
      <c r="O164">
        <v>4.8518039999999996</v>
      </c>
      <c r="P164" t="s">
        <v>5</v>
      </c>
      <c r="Q164">
        <v>22.344822000000001</v>
      </c>
      <c r="R164">
        <v>34.157311999999997</v>
      </c>
      <c r="S164" t="s">
        <v>6</v>
      </c>
      <c r="T164">
        <v>62.562600000000003</v>
      </c>
      <c r="U164">
        <v>2.1849999999999999E-3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2.6389999999999999E-3</v>
      </c>
      <c r="AG164">
        <v>6.0000000000000002E-6</v>
      </c>
      <c r="AH164" t="s">
        <v>11</v>
      </c>
      <c r="AI164">
        <v>0.99509300000000001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134.30187699999999</v>
      </c>
      <c r="I165">
        <v>92.392598000000007</v>
      </c>
      <c r="J165" t="s">
        <v>3</v>
      </c>
      <c r="K165">
        <v>104.748463</v>
      </c>
      <c r="L165">
        <v>8.6020489999999992</v>
      </c>
      <c r="M165" t="s">
        <v>4</v>
      </c>
      <c r="N165">
        <v>11.965284</v>
      </c>
      <c r="O165">
        <v>6.3818739999999998</v>
      </c>
      <c r="P165" t="s">
        <v>5</v>
      </c>
      <c r="Q165">
        <v>29.556663</v>
      </c>
      <c r="R165">
        <v>44.677227000000002</v>
      </c>
      <c r="S165" t="s">
        <v>6</v>
      </c>
      <c r="T165">
        <v>83.413987000000006</v>
      </c>
      <c r="U165">
        <v>3.5119999999999999E-3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2.1679999999999998E-3</v>
      </c>
      <c r="AG165">
        <v>3.0000000000000001E-6</v>
      </c>
      <c r="AH165" t="s">
        <v>11</v>
      </c>
      <c r="AI165">
        <v>0.99510100000000001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167.893112</v>
      </c>
      <c r="I166">
        <v>118.524733</v>
      </c>
      <c r="J166" t="s">
        <v>3</v>
      </c>
      <c r="K166">
        <v>130.94333900000001</v>
      </c>
      <c r="L166">
        <v>10.913180000000001</v>
      </c>
      <c r="M166" t="s">
        <v>4</v>
      </c>
      <c r="N166">
        <v>14.961651</v>
      </c>
      <c r="O166">
        <v>8.3867449999999995</v>
      </c>
      <c r="P166" t="s">
        <v>5</v>
      </c>
      <c r="Q166">
        <v>36.953840999999997</v>
      </c>
      <c r="R166">
        <v>57.586669999999998</v>
      </c>
      <c r="S166" t="s">
        <v>6</v>
      </c>
      <c r="T166">
        <v>104.262185</v>
      </c>
      <c r="U166">
        <v>4.5189999999999996E-3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1.7329999999999999E-3</v>
      </c>
      <c r="AG166">
        <v>9.9999999999999995E-7</v>
      </c>
      <c r="AH166" t="s">
        <v>11</v>
      </c>
      <c r="AI166">
        <v>0.99510900000000002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201.633476</v>
      </c>
      <c r="I167">
        <v>151.34744800000001</v>
      </c>
      <c r="J167" t="s">
        <v>3</v>
      </c>
      <c r="K167">
        <v>157.18532099999999</v>
      </c>
      <c r="L167">
        <v>13.740425999999999</v>
      </c>
      <c r="M167" t="s">
        <v>4</v>
      </c>
      <c r="N167">
        <v>17.992262</v>
      </c>
      <c r="O167">
        <v>10.950079000000001</v>
      </c>
      <c r="P167" t="s">
        <v>5</v>
      </c>
      <c r="Q167">
        <v>44.453163000000004</v>
      </c>
      <c r="R167">
        <v>73.980130000000003</v>
      </c>
      <c r="S167" t="s">
        <v>6</v>
      </c>
      <c r="T167">
        <v>125.11042999999999</v>
      </c>
      <c r="U167">
        <v>5.9369999999999996E-3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1.578E-3</v>
      </c>
      <c r="AG167">
        <v>0</v>
      </c>
      <c r="AH167" t="s">
        <v>11</v>
      </c>
      <c r="AI167">
        <v>0.995112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235.055217</v>
      </c>
      <c r="I168">
        <v>185.668059</v>
      </c>
      <c r="J168" t="s">
        <v>3</v>
      </c>
      <c r="K168">
        <v>183.32826800000001</v>
      </c>
      <c r="L168">
        <v>16.761354999999998</v>
      </c>
      <c r="M168" t="s">
        <v>4</v>
      </c>
      <c r="N168">
        <v>20.932949000000001</v>
      </c>
      <c r="O168">
        <v>13.539856</v>
      </c>
      <c r="P168" t="s">
        <v>5</v>
      </c>
      <c r="Q168">
        <v>51.732295999999998</v>
      </c>
      <c r="R168">
        <v>90.983180000000004</v>
      </c>
      <c r="S168" t="s">
        <v>6</v>
      </c>
      <c r="T168">
        <v>145.961624</v>
      </c>
      <c r="U168">
        <v>7.953E-3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1.475E-3</v>
      </c>
      <c r="AG168">
        <v>0</v>
      </c>
      <c r="AH168" t="s">
        <v>11</v>
      </c>
      <c r="AI168">
        <v>0.99511300000000003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268.24457999999998</v>
      </c>
      <c r="I169">
        <v>214.169174</v>
      </c>
      <c r="J169" t="s">
        <v>3</v>
      </c>
      <c r="K169">
        <v>209.40156200000001</v>
      </c>
      <c r="L169">
        <v>19.266096000000001</v>
      </c>
      <c r="M169" t="s">
        <v>4</v>
      </c>
      <c r="N169">
        <v>23.816233</v>
      </c>
      <c r="O169">
        <v>15.632738</v>
      </c>
      <c r="P169" t="s">
        <v>5</v>
      </c>
      <c r="Q169">
        <v>58.849077000000001</v>
      </c>
      <c r="R169">
        <v>105.122271</v>
      </c>
      <c r="S169" t="s">
        <v>6</v>
      </c>
      <c r="T169">
        <v>166.81026</v>
      </c>
      <c r="U169">
        <v>9.9190000000000007E-3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1.472E-3</v>
      </c>
      <c r="AG169">
        <v>0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301.66969999999998</v>
      </c>
      <c r="I170">
        <v>241.740995</v>
      </c>
      <c r="J170" t="s">
        <v>3</v>
      </c>
      <c r="K170">
        <v>235.541878</v>
      </c>
      <c r="L170">
        <v>21.689074999999999</v>
      </c>
      <c r="M170" t="s">
        <v>4</v>
      </c>
      <c r="N170">
        <v>26.759112999999999</v>
      </c>
      <c r="O170">
        <v>17.631546</v>
      </c>
      <c r="P170" t="s">
        <v>5</v>
      </c>
      <c r="Q170">
        <v>66.133741999999998</v>
      </c>
      <c r="R170">
        <v>118.79847100000001</v>
      </c>
      <c r="S170" t="s">
        <v>6</v>
      </c>
      <c r="T170">
        <v>187.65779000000001</v>
      </c>
      <c r="U170">
        <v>1.1834000000000001E-2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1.431E-3</v>
      </c>
      <c r="AG170">
        <v>0</v>
      </c>
      <c r="AH170" t="s">
        <v>11</v>
      </c>
      <c r="AI170">
        <v>0.99511400000000005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334.92787399999997</v>
      </c>
      <c r="I171">
        <v>268.95728800000001</v>
      </c>
      <c r="J171" t="s">
        <v>3</v>
      </c>
      <c r="K171">
        <v>261.63621000000001</v>
      </c>
      <c r="L171">
        <v>24.107548000000001</v>
      </c>
      <c r="M171" t="s">
        <v>4</v>
      </c>
      <c r="N171">
        <v>29.6663</v>
      </c>
      <c r="O171">
        <v>19.672553000000001</v>
      </c>
      <c r="P171" t="s">
        <v>5</v>
      </c>
      <c r="Q171">
        <v>73.298394000000002</v>
      </c>
      <c r="R171">
        <v>132.25583700000001</v>
      </c>
      <c r="S171" t="s">
        <v>6</v>
      </c>
      <c r="T171">
        <v>208.503895</v>
      </c>
      <c r="U171">
        <v>1.3606E-2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1.3760000000000001E-3</v>
      </c>
      <c r="AG171">
        <v>0</v>
      </c>
      <c r="AH171" t="s">
        <v>11</v>
      </c>
      <c r="AI171">
        <v>0.99511400000000005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368.73789900000003</v>
      </c>
      <c r="I172">
        <v>317.59524099999999</v>
      </c>
      <c r="J172" t="s">
        <v>3</v>
      </c>
      <c r="K172">
        <v>287.90188699999999</v>
      </c>
      <c r="L172">
        <v>28.375948999999999</v>
      </c>
      <c r="M172" t="s">
        <v>4</v>
      </c>
      <c r="N172">
        <v>32.724291999999998</v>
      </c>
      <c r="O172">
        <v>23.233953</v>
      </c>
      <c r="P172" t="s">
        <v>5</v>
      </c>
      <c r="Q172">
        <v>80.844352999999998</v>
      </c>
      <c r="R172">
        <v>156.364383</v>
      </c>
      <c r="S172" t="s">
        <v>6</v>
      </c>
      <c r="T172">
        <v>229.351248</v>
      </c>
      <c r="U172">
        <v>1.5394E-2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1.3060000000000001E-3</v>
      </c>
      <c r="AG172">
        <v>0</v>
      </c>
      <c r="AH172" t="s">
        <v>11</v>
      </c>
      <c r="AI172">
        <v>0.99511499999999997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402.95868999999999</v>
      </c>
      <c r="I173">
        <v>380.559732</v>
      </c>
      <c r="J173" t="s">
        <v>3</v>
      </c>
      <c r="K173">
        <v>314.27231</v>
      </c>
      <c r="L173">
        <v>33.691578999999997</v>
      </c>
      <c r="M173" t="s">
        <v>4</v>
      </c>
      <c r="N173">
        <v>35.884514000000003</v>
      </c>
      <c r="O173">
        <v>28.102969999999999</v>
      </c>
      <c r="P173" t="s">
        <v>5</v>
      </c>
      <c r="Q173">
        <v>88.695256999999998</v>
      </c>
      <c r="R173">
        <v>188.04297199999999</v>
      </c>
      <c r="S173" t="s">
        <v>6</v>
      </c>
      <c r="T173">
        <v>250.19535999999999</v>
      </c>
      <c r="U173">
        <v>1.5302E-2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1.294E-3</v>
      </c>
      <c r="AG173">
        <v>0</v>
      </c>
      <c r="AH173" t="s">
        <v>11</v>
      </c>
      <c r="AI173">
        <v>0.99511499999999997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436.60594400000002</v>
      </c>
      <c r="I174">
        <v>439.77873</v>
      </c>
      <c r="J174" t="s">
        <v>3</v>
      </c>
      <c r="K174">
        <v>340.47031700000002</v>
      </c>
      <c r="L174">
        <v>38.677337000000001</v>
      </c>
      <c r="M174" t="s">
        <v>4</v>
      </c>
      <c r="N174">
        <v>38.893931000000002</v>
      </c>
      <c r="O174">
        <v>32.618805000000002</v>
      </c>
      <c r="P174" t="s">
        <v>5</v>
      </c>
      <c r="Q174">
        <v>96.145893999999998</v>
      </c>
      <c r="R174">
        <v>217.90920199999999</v>
      </c>
      <c r="S174" t="s">
        <v>6</v>
      </c>
      <c r="T174">
        <v>271.04211299999997</v>
      </c>
      <c r="U174">
        <v>1.7939E-2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1.281E-3</v>
      </c>
      <c r="AG174">
        <v>0</v>
      </c>
      <c r="AH174" t="s">
        <v>11</v>
      </c>
      <c r="AI174">
        <v>0.99511499999999997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469.96262200000001</v>
      </c>
      <c r="I175">
        <v>488.09317499999997</v>
      </c>
      <c r="J175" t="s">
        <v>3</v>
      </c>
      <c r="K175">
        <v>366.58836500000001</v>
      </c>
      <c r="L175">
        <v>42.932699</v>
      </c>
      <c r="M175" t="s">
        <v>4</v>
      </c>
      <c r="N175">
        <v>41.825935000000001</v>
      </c>
      <c r="O175">
        <v>36.278297999999999</v>
      </c>
      <c r="P175" t="s">
        <v>5</v>
      </c>
      <c r="Q175">
        <v>103.385437</v>
      </c>
      <c r="R175">
        <v>241.86129700000001</v>
      </c>
      <c r="S175" t="s">
        <v>6</v>
      </c>
      <c r="T175">
        <v>291.89819</v>
      </c>
      <c r="U175">
        <v>2.3469E-2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1.2769999999999999E-3</v>
      </c>
      <c r="AG175">
        <v>0</v>
      </c>
      <c r="AH175" t="s">
        <v>11</v>
      </c>
      <c r="AI175">
        <v>0.99511499999999997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503.124346</v>
      </c>
      <c r="I176">
        <v>523.76759800000002</v>
      </c>
      <c r="J176" t="s">
        <v>3</v>
      </c>
      <c r="K176">
        <v>392.643328</v>
      </c>
      <c r="L176">
        <v>45.848125000000003</v>
      </c>
      <c r="M176" t="s">
        <v>4</v>
      </c>
      <c r="N176">
        <v>44.707906999999999</v>
      </c>
      <c r="O176">
        <v>39.084113000000002</v>
      </c>
      <c r="P176" t="s">
        <v>5</v>
      </c>
      <c r="Q176">
        <v>110.49311400000001</v>
      </c>
      <c r="R176">
        <v>260.086073</v>
      </c>
      <c r="S176" t="s">
        <v>6</v>
      </c>
      <c r="T176">
        <v>312.74867699999999</v>
      </c>
      <c r="U176">
        <v>2.6561999999999999E-2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1.2769999999999999E-3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536.16331100000002</v>
      </c>
      <c r="I177">
        <v>547.40796999999998</v>
      </c>
      <c r="J177" t="s">
        <v>3</v>
      </c>
      <c r="K177">
        <v>418.66040500000003</v>
      </c>
      <c r="L177">
        <v>47.664498000000002</v>
      </c>
      <c r="M177" t="s">
        <v>4</v>
      </c>
      <c r="N177">
        <v>47.556970999999997</v>
      </c>
      <c r="O177">
        <v>41.053358000000003</v>
      </c>
      <c r="P177" t="s">
        <v>5</v>
      </c>
      <c r="Q177">
        <v>117.51646700000001</v>
      </c>
      <c r="R177">
        <v>272.46065199999998</v>
      </c>
      <c r="S177" t="s">
        <v>6</v>
      </c>
      <c r="T177">
        <v>333.59892600000001</v>
      </c>
      <c r="U177">
        <v>2.9541000000000001E-2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1.273E-3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569.11260700000003</v>
      </c>
      <c r="I178">
        <v>562.96623699999998</v>
      </c>
      <c r="J178" t="s">
        <v>3</v>
      </c>
      <c r="K178">
        <v>444.64967200000001</v>
      </c>
      <c r="L178">
        <v>48.769019</v>
      </c>
      <c r="M178" t="s">
        <v>4</v>
      </c>
      <c r="N178">
        <v>50.383096999999999</v>
      </c>
      <c r="O178">
        <v>42.454062</v>
      </c>
      <c r="P178" t="s">
        <v>5</v>
      </c>
      <c r="Q178">
        <v>124.477103</v>
      </c>
      <c r="R178">
        <v>280.848005</v>
      </c>
      <c r="S178" t="s">
        <v>6</v>
      </c>
      <c r="T178">
        <v>354.44864899999999</v>
      </c>
      <c r="U178">
        <v>3.2561E-2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1.271E-3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601.99822400000005</v>
      </c>
      <c r="I179">
        <v>573.99145099999998</v>
      </c>
      <c r="J179" t="s">
        <v>3</v>
      </c>
      <c r="K179">
        <v>470.62239299999999</v>
      </c>
      <c r="L179">
        <v>49.436450999999998</v>
      </c>
      <c r="M179" t="s">
        <v>4</v>
      </c>
      <c r="N179">
        <v>53.194046999999998</v>
      </c>
      <c r="O179">
        <v>43.495382999999997</v>
      </c>
      <c r="P179" t="s">
        <v>5</v>
      </c>
      <c r="Q179">
        <v>131.39060599999999</v>
      </c>
      <c r="R179">
        <v>287.08245799999997</v>
      </c>
      <c r="S179" t="s">
        <v>6</v>
      </c>
      <c r="T179">
        <v>375.29671100000002</v>
      </c>
      <c r="U179">
        <v>3.6270999999999998E-2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1.268E-3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634.85207800000001</v>
      </c>
      <c r="I180">
        <v>581.47386200000005</v>
      </c>
      <c r="J180" t="s">
        <v>3</v>
      </c>
      <c r="K180">
        <v>496.583913</v>
      </c>
      <c r="L180">
        <v>49.847614999999998</v>
      </c>
      <c r="M180" t="s">
        <v>4</v>
      </c>
      <c r="N180">
        <v>55.992237000000003</v>
      </c>
      <c r="O180">
        <v>44.303258999999997</v>
      </c>
      <c r="P180" t="s">
        <v>5</v>
      </c>
      <c r="Q180">
        <v>138.28381099999999</v>
      </c>
      <c r="R180">
        <v>291.46114999999998</v>
      </c>
      <c r="S180" t="s">
        <v>6</v>
      </c>
      <c r="T180">
        <v>396.145242</v>
      </c>
      <c r="U180">
        <v>3.9345999999999999E-2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1.2570000000000001E-3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667.69206399999996</v>
      </c>
      <c r="I181">
        <v>589.16099799999995</v>
      </c>
      <c r="J181" t="s">
        <v>3</v>
      </c>
      <c r="K181">
        <v>522.54460099999994</v>
      </c>
      <c r="L181">
        <v>50.291190999999998</v>
      </c>
      <c r="M181" t="s">
        <v>4</v>
      </c>
      <c r="N181">
        <v>58.791369000000003</v>
      </c>
      <c r="O181">
        <v>45.144266999999999</v>
      </c>
      <c r="P181" t="s">
        <v>5</v>
      </c>
      <c r="Q181">
        <v>145.16364300000001</v>
      </c>
      <c r="R181">
        <v>295.92383100000001</v>
      </c>
      <c r="S181" t="s">
        <v>6</v>
      </c>
      <c r="T181">
        <v>416.99464399999999</v>
      </c>
      <c r="U181">
        <v>4.3270999999999997E-2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1.2520000000000001E-3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254.31541300000001</v>
      </c>
      <c r="I182">
        <v>655.89535000000001</v>
      </c>
      <c r="J182" t="s">
        <v>3</v>
      </c>
      <c r="K182">
        <v>225.40955700000001</v>
      </c>
      <c r="L182">
        <v>655.59798999999998</v>
      </c>
      <c r="M182" t="s">
        <v>4</v>
      </c>
      <c r="N182">
        <v>10.416005</v>
      </c>
      <c r="O182">
        <v>1.76E-4</v>
      </c>
      <c r="P182" t="s">
        <v>5</v>
      </c>
      <c r="Q182">
        <v>212.92095399999999</v>
      </c>
      <c r="R182">
        <v>642.26422100000002</v>
      </c>
      <c r="S182" t="s">
        <v>6</v>
      </c>
      <c r="T182">
        <v>224.31217100000001</v>
      </c>
      <c r="U182">
        <v>643.47013300000003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6.0790000000000002E-3</v>
      </c>
      <c r="AG182">
        <v>1.4E-5</v>
      </c>
      <c r="AH182" t="s">
        <v>11</v>
      </c>
      <c r="AI182">
        <v>0.99494700000000003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510.25182699999999</v>
      </c>
      <c r="I183">
        <v>1960.1168130000001</v>
      </c>
      <c r="J183" t="s">
        <v>3</v>
      </c>
      <c r="K183">
        <v>452.44394699999998</v>
      </c>
      <c r="L183">
        <v>1959.284447</v>
      </c>
      <c r="M183" t="s">
        <v>4</v>
      </c>
      <c r="N183">
        <v>20.831865000000001</v>
      </c>
      <c r="O183">
        <v>6.0899999999999995E-4</v>
      </c>
      <c r="P183" t="s">
        <v>5</v>
      </c>
      <c r="Q183">
        <v>427.63807300000002</v>
      </c>
      <c r="R183">
        <v>1946.602159</v>
      </c>
      <c r="S183" t="s">
        <v>6</v>
      </c>
      <c r="T183">
        <v>450.39439599999997</v>
      </c>
      <c r="U183">
        <v>1950.5321369999999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3.9630000000000004E-3</v>
      </c>
      <c r="AG183">
        <v>1.0000000000000001E-5</v>
      </c>
      <c r="AH183" t="s">
        <v>11</v>
      </c>
      <c r="AI183">
        <v>0.99506499999999998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763.98012600000004</v>
      </c>
      <c r="I184">
        <v>3743.1526180000001</v>
      </c>
      <c r="J184" t="s">
        <v>3</v>
      </c>
      <c r="K184">
        <v>677.27157599999998</v>
      </c>
      <c r="L184">
        <v>3741.5874229999999</v>
      </c>
      <c r="M184" t="s">
        <v>4</v>
      </c>
      <c r="N184">
        <v>31.247185999999999</v>
      </c>
      <c r="O184">
        <v>1.139E-3</v>
      </c>
      <c r="P184" t="s">
        <v>5</v>
      </c>
      <c r="Q184">
        <v>640.26565600000004</v>
      </c>
      <c r="R184">
        <v>3726.5799940000002</v>
      </c>
      <c r="S184" t="s">
        <v>6</v>
      </c>
      <c r="T184">
        <v>674.40716399999997</v>
      </c>
      <c r="U184">
        <v>3733.1513909999999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3.3319999999999999E-3</v>
      </c>
      <c r="AG184">
        <v>9.0000000000000002E-6</v>
      </c>
      <c r="AH184" t="s">
        <v>11</v>
      </c>
      <c r="AI184">
        <v>0.99509899999999996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1020.978373</v>
      </c>
      <c r="I185">
        <v>6676.9336309999999</v>
      </c>
      <c r="J185" t="s">
        <v>3</v>
      </c>
      <c r="K185">
        <v>905.36888199999999</v>
      </c>
      <c r="L185">
        <v>6674.0832</v>
      </c>
      <c r="M185" t="s">
        <v>4</v>
      </c>
      <c r="N185">
        <v>41.663086</v>
      </c>
      <c r="O185">
        <v>2.0279999999999999E-3</v>
      </c>
      <c r="P185" t="s">
        <v>5</v>
      </c>
      <c r="Q185">
        <v>856.07472800000005</v>
      </c>
      <c r="R185">
        <v>6644.5647920000001</v>
      </c>
      <c r="S185" t="s">
        <v>6</v>
      </c>
      <c r="T185">
        <v>901.57800999999995</v>
      </c>
      <c r="U185">
        <v>6657.3582759999999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2.663E-3</v>
      </c>
      <c r="AG185">
        <v>6.0000000000000002E-6</v>
      </c>
      <c r="AH185" t="s">
        <v>11</v>
      </c>
      <c r="AI185">
        <v>0.99510600000000005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1277.878506</v>
      </c>
      <c r="I186">
        <v>9232.7197259999994</v>
      </c>
      <c r="J186" t="s">
        <v>3</v>
      </c>
      <c r="K186">
        <v>1133.367393</v>
      </c>
      <c r="L186">
        <v>9228.4209090000004</v>
      </c>
      <c r="M186" t="s">
        <v>4</v>
      </c>
      <c r="N186">
        <v>52.078595</v>
      </c>
      <c r="O186">
        <v>2.7290000000000001E-3</v>
      </c>
      <c r="P186" t="s">
        <v>5</v>
      </c>
      <c r="Q186">
        <v>1071.8690779999999</v>
      </c>
      <c r="R186">
        <v>9147.066777</v>
      </c>
      <c r="S186" t="s">
        <v>6</v>
      </c>
      <c r="T186">
        <v>1128.739084</v>
      </c>
      <c r="U186">
        <v>9163.9398039999996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2.0230000000000001E-3</v>
      </c>
      <c r="AG186">
        <v>3.0000000000000001E-6</v>
      </c>
      <c r="AH186" t="s">
        <v>11</v>
      </c>
      <c r="AI186">
        <v>0.99510900000000002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1532.1152930000001</v>
      </c>
      <c r="I187">
        <v>12551.006743</v>
      </c>
      <c r="J187" t="s">
        <v>3</v>
      </c>
      <c r="K187">
        <v>1358.6975460000001</v>
      </c>
      <c r="L187">
        <v>12544.948619000001</v>
      </c>
      <c r="M187" t="s">
        <v>4</v>
      </c>
      <c r="N187">
        <v>62.500045</v>
      </c>
      <c r="O187">
        <v>5.2350000000000001E-3</v>
      </c>
      <c r="P187" t="s">
        <v>5</v>
      </c>
      <c r="Q187">
        <v>1284.88761</v>
      </c>
      <c r="R187">
        <v>12402.699176</v>
      </c>
      <c r="S187" t="s">
        <v>6</v>
      </c>
      <c r="T187">
        <v>1353.292336</v>
      </c>
      <c r="U187">
        <v>12495.503304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1.838E-3</v>
      </c>
      <c r="AG187">
        <v>1.9999999999999999E-6</v>
      </c>
      <c r="AH187" t="s">
        <v>11</v>
      </c>
      <c r="AI187">
        <v>0.995112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1780.9854319999999</v>
      </c>
      <c r="I188">
        <v>13779.753414000001</v>
      </c>
      <c r="J188" t="s">
        <v>3</v>
      </c>
      <c r="K188">
        <v>1578.667627</v>
      </c>
      <c r="L188">
        <v>13773.104422</v>
      </c>
      <c r="M188" t="s">
        <v>4</v>
      </c>
      <c r="N188">
        <v>72.911866000000003</v>
      </c>
      <c r="O188">
        <v>5.4320000000000002E-3</v>
      </c>
      <c r="P188" t="s">
        <v>5</v>
      </c>
      <c r="Q188">
        <v>1492.5092990000001</v>
      </c>
      <c r="R188">
        <v>13578.924235</v>
      </c>
      <c r="S188" t="s">
        <v>6</v>
      </c>
      <c r="T188">
        <v>1572.2684569999999</v>
      </c>
      <c r="U188">
        <v>13684.08556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1.7949999999999999E-3</v>
      </c>
      <c r="AG188">
        <v>1.9999999999999999E-6</v>
      </c>
      <c r="AH188" t="s">
        <v>11</v>
      </c>
      <c r="AI188">
        <v>0.99511300000000003</v>
      </c>
      <c r="AJ188">
        <v>0</v>
      </c>
      <c r="AK188" t="s">
        <v>12</v>
      </c>
      <c r="AL188">
        <v>0.88</v>
      </c>
      <c r="AM188">
        <v>37.945599999999999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2030.031279</v>
      </c>
      <c r="I189">
        <v>15074.611403000001</v>
      </c>
      <c r="J189" t="s">
        <v>3</v>
      </c>
      <c r="K189">
        <v>1798.800039</v>
      </c>
      <c r="L189">
        <v>15068.927668</v>
      </c>
      <c r="M189" t="s">
        <v>4</v>
      </c>
      <c r="N189">
        <v>83.324490999999995</v>
      </c>
      <c r="O189">
        <v>5.8900000000000003E-3</v>
      </c>
      <c r="P189" t="s">
        <v>5</v>
      </c>
      <c r="Q189">
        <v>1700.441992</v>
      </c>
      <c r="R189">
        <v>14831.224939</v>
      </c>
      <c r="S189" t="s">
        <v>6</v>
      </c>
      <c r="T189">
        <v>1791.592163</v>
      </c>
      <c r="U189">
        <v>14948.03693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1.622E-3</v>
      </c>
      <c r="AG189">
        <v>1.9999999999999999E-6</v>
      </c>
      <c r="AH189" t="s">
        <v>11</v>
      </c>
      <c r="AI189">
        <v>0.99511300000000003</v>
      </c>
      <c r="AJ189">
        <v>0</v>
      </c>
      <c r="AK189" t="s">
        <v>12</v>
      </c>
      <c r="AL189">
        <v>0.88</v>
      </c>
      <c r="AM189">
        <v>37.945599999999999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2280.1179830000001</v>
      </c>
      <c r="I190">
        <v>16329.529978</v>
      </c>
      <c r="J190" t="s">
        <v>3</v>
      </c>
      <c r="K190">
        <v>2019.986392</v>
      </c>
      <c r="L190">
        <v>16322.988546</v>
      </c>
      <c r="M190" t="s">
        <v>4</v>
      </c>
      <c r="N190">
        <v>93.736892999999995</v>
      </c>
      <c r="O190">
        <v>5.9940000000000002E-3</v>
      </c>
      <c r="P190" t="s">
        <v>5</v>
      </c>
      <c r="Q190">
        <v>1909.438997</v>
      </c>
      <c r="R190">
        <v>16051.066043999999</v>
      </c>
      <c r="S190" t="s">
        <v>6</v>
      </c>
      <c r="T190">
        <v>2011.9453100000001</v>
      </c>
      <c r="U190">
        <v>16172.962038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1.485E-3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0.88</v>
      </c>
      <c r="AM190">
        <v>37.945599999999999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2530.5138529999999</v>
      </c>
      <c r="I191">
        <v>17025.593800999999</v>
      </c>
      <c r="J191" t="s">
        <v>3</v>
      </c>
      <c r="K191">
        <v>2241.4600540000001</v>
      </c>
      <c r="L191">
        <v>17014.450860000001</v>
      </c>
      <c r="M191" t="s">
        <v>4</v>
      </c>
      <c r="N191">
        <v>104.149777</v>
      </c>
      <c r="O191">
        <v>6.2290000000000002E-3</v>
      </c>
      <c r="P191" t="s">
        <v>5</v>
      </c>
      <c r="Q191">
        <v>2118.5856589999999</v>
      </c>
      <c r="R191">
        <v>16690.786384999999</v>
      </c>
      <c r="S191" t="s">
        <v>6</v>
      </c>
      <c r="T191">
        <v>2232.4622460000001</v>
      </c>
      <c r="U191">
        <v>16812.012664000002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1.469E-3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0.88</v>
      </c>
      <c r="AM191">
        <v>37.945599999999999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2779.9296479999998</v>
      </c>
      <c r="I192">
        <v>17292.903933000001</v>
      </c>
      <c r="J192" t="s">
        <v>3</v>
      </c>
      <c r="K192">
        <v>2461.9635499999999</v>
      </c>
      <c r="L192">
        <v>17282.438813000001</v>
      </c>
      <c r="M192" t="s">
        <v>4</v>
      </c>
      <c r="N192">
        <v>114.56145600000001</v>
      </c>
      <c r="O192">
        <v>6.4270000000000004E-3</v>
      </c>
      <c r="P192" t="s">
        <v>5</v>
      </c>
      <c r="Q192">
        <v>2326.9023440000001</v>
      </c>
      <c r="R192">
        <v>16946.535773</v>
      </c>
      <c r="S192" t="s">
        <v>6</v>
      </c>
      <c r="T192">
        <v>2452.1328079999998</v>
      </c>
      <c r="U192">
        <v>17066.422863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1.395E-3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0.88</v>
      </c>
      <c r="AM192">
        <v>37.945599999999999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3035.8951710000001</v>
      </c>
      <c r="I193">
        <v>18869.672043999999</v>
      </c>
      <c r="J193" t="s">
        <v>3</v>
      </c>
      <c r="K193">
        <v>2689.0286620000002</v>
      </c>
      <c r="L193">
        <v>18859.251787000001</v>
      </c>
      <c r="M193" t="s">
        <v>4</v>
      </c>
      <c r="N193">
        <v>124.982331</v>
      </c>
      <c r="O193">
        <v>8.7250000000000001E-3</v>
      </c>
      <c r="P193" t="s">
        <v>5</v>
      </c>
      <c r="Q193">
        <v>2539.4460210000002</v>
      </c>
      <c r="R193">
        <v>17684.734965</v>
      </c>
      <c r="S193" t="s">
        <v>6</v>
      </c>
      <c r="T193">
        <v>2676.045122</v>
      </c>
      <c r="U193">
        <v>17809.417624999998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1.353E-3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0.88</v>
      </c>
      <c r="AM193">
        <v>37.945599999999999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3290.893701</v>
      </c>
      <c r="I194">
        <v>19433.308975</v>
      </c>
      <c r="J194" t="s">
        <v>3</v>
      </c>
      <c r="K194">
        <v>2915.1190280000001</v>
      </c>
      <c r="L194">
        <v>19422.491440000002</v>
      </c>
      <c r="M194" t="s">
        <v>4</v>
      </c>
      <c r="N194">
        <v>135.40009699999999</v>
      </c>
      <c r="O194">
        <v>1.0761E-2</v>
      </c>
      <c r="P194" t="s">
        <v>5</v>
      </c>
      <c r="Q194">
        <v>2753.312183</v>
      </c>
      <c r="R194">
        <v>18299.070879999999</v>
      </c>
      <c r="S194" t="s">
        <v>6</v>
      </c>
      <c r="T194">
        <v>2901.2791940000002</v>
      </c>
      <c r="U194">
        <v>18425.098378999999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1.343E-3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0.88</v>
      </c>
      <c r="AM194">
        <v>37.945599999999999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3545.767417</v>
      </c>
      <c r="I195">
        <v>20844.479404999998</v>
      </c>
      <c r="J195" t="s">
        <v>3</v>
      </c>
      <c r="K195">
        <v>3141.067544</v>
      </c>
      <c r="L195">
        <v>20835.036899999999</v>
      </c>
      <c r="M195" t="s">
        <v>4</v>
      </c>
      <c r="N195">
        <v>145.82093900000001</v>
      </c>
      <c r="O195">
        <v>1.349E-2</v>
      </c>
      <c r="P195" t="s">
        <v>5</v>
      </c>
      <c r="Q195">
        <v>2966.8106929999999</v>
      </c>
      <c r="R195">
        <v>19750.133483000001</v>
      </c>
      <c r="S195" t="s">
        <v>6</v>
      </c>
      <c r="T195">
        <v>3126.2962649999999</v>
      </c>
      <c r="U195">
        <v>19879.045799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1.2999999999999999E-3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0.88</v>
      </c>
      <c r="AM195">
        <v>37.945599999999999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3797.9368599999998</v>
      </c>
      <c r="I196">
        <v>21514.757355000002</v>
      </c>
      <c r="J196" t="s">
        <v>3</v>
      </c>
      <c r="K196">
        <v>3364.327808</v>
      </c>
      <c r="L196">
        <v>21505.958154</v>
      </c>
      <c r="M196" t="s">
        <v>4</v>
      </c>
      <c r="N196">
        <v>156.23452900000001</v>
      </c>
      <c r="O196">
        <v>1.4112E-2</v>
      </c>
      <c r="P196" t="s">
        <v>5</v>
      </c>
      <c r="Q196">
        <v>3177.616172</v>
      </c>
      <c r="R196">
        <v>20482.228807</v>
      </c>
      <c r="S196" t="s">
        <v>6</v>
      </c>
      <c r="T196">
        <v>3348.4590039999998</v>
      </c>
      <c r="U196">
        <v>20607.284398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1.2899999999999999E-3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0.88</v>
      </c>
      <c r="AM196">
        <v>37.945599999999999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4058.6562789999998</v>
      </c>
      <c r="I197">
        <v>23672.435936999998</v>
      </c>
      <c r="J197" t="s">
        <v>3</v>
      </c>
      <c r="K197">
        <v>3596.1441890000001</v>
      </c>
      <c r="L197">
        <v>23656.628070999999</v>
      </c>
      <c r="M197" t="s">
        <v>4</v>
      </c>
      <c r="N197">
        <v>166.65291500000001</v>
      </c>
      <c r="O197">
        <v>1.4707E-2</v>
      </c>
      <c r="P197" t="s">
        <v>5</v>
      </c>
      <c r="Q197">
        <v>3397.205708</v>
      </c>
      <c r="R197">
        <v>22720.281014</v>
      </c>
      <c r="S197" t="s">
        <v>6</v>
      </c>
      <c r="T197">
        <v>3579.6259770000001</v>
      </c>
      <c r="U197">
        <v>22892.447465000001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1.279E-3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0.88</v>
      </c>
      <c r="AM197">
        <v>37.945599999999999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4318.1678609999999</v>
      </c>
      <c r="I198">
        <v>26048.152767</v>
      </c>
      <c r="J198" t="s">
        <v>3</v>
      </c>
      <c r="K198">
        <v>3826.7419289999998</v>
      </c>
      <c r="L198">
        <v>26026.370497</v>
      </c>
      <c r="M198" t="s">
        <v>4</v>
      </c>
      <c r="N198">
        <v>177.07300699999999</v>
      </c>
      <c r="O198">
        <v>1.5520000000000001E-2</v>
      </c>
      <c r="P198" t="s">
        <v>5</v>
      </c>
      <c r="Q198">
        <v>3615.57834</v>
      </c>
      <c r="R198">
        <v>25178.753164999998</v>
      </c>
      <c r="S198" t="s">
        <v>6</v>
      </c>
      <c r="T198">
        <v>3809.4473440000002</v>
      </c>
      <c r="U198">
        <v>25339.931101999999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1.2780000000000001E-3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0.88</v>
      </c>
      <c r="AM198">
        <v>37.945599999999999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4582.1069530000004</v>
      </c>
      <c r="I199">
        <v>27883.212060000002</v>
      </c>
      <c r="J199" t="s">
        <v>3</v>
      </c>
      <c r="K199">
        <v>4061.7779639999999</v>
      </c>
      <c r="L199">
        <v>27856.884303999999</v>
      </c>
      <c r="M199" t="s">
        <v>4</v>
      </c>
      <c r="N199">
        <v>187.49418800000001</v>
      </c>
      <c r="O199">
        <v>1.7044E-2</v>
      </c>
      <c r="P199" t="s">
        <v>5</v>
      </c>
      <c r="Q199">
        <v>3838.3610840000001</v>
      </c>
      <c r="R199">
        <v>27127.895481</v>
      </c>
      <c r="S199" t="s">
        <v>6</v>
      </c>
      <c r="T199">
        <v>4043.6060010000001</v>
      </c>
      <c r="U199">
        <v>27280.53687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1.271E-3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0.88</v>
      </c>
      <c r="AM199">
        <v>37.945599999999999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4836.5982809999996</v>
      </c>
      <c r="I200">
        <v>29554.310618</v>
      </c>
      <c r="J200" t="s">
        <v>3</v>
      </c>
      <c r="K200">
        <v>4287.3635009999998</v>
      </c>
      <c r="L200">
        <v>29526.616572999999</v>
      </c>
      <c r="M200" t="s">
        <v>4</v>
      </c>
      <c r="N200">
        <v>197.91514900000001</v>
      </c>
      <c r="O200">
        <v>1.8419999999999999E-2</v>
      </c>
      <c r="P200" t="s">
        <v>5</v>
      </c>
      <c r="Q200">
        <v>4051.737153</v>
      </c>
      <c r="R200">
        <v>28861.126390000001</v>
      </c>
      <c r="S200" t="s">
        <v>6</v>
      </c>
      <c r="T200">
        <v>4268.345859</v>
      </c>
      <c r="U200">
        <v>29016.170015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1.268E-3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0.88</v>
      </c>
      <c r="AM200">
        <v>37.945599999999999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5093.1778029999996</v>
      </c>
      <c r="I201">
        <v>30636.750308999999</v>
      </c>
      <c r="J201" t="s">
        <v>3</v>
      </c>
      <c r="K201">
        <v>4515.0412500000002</v>
      </c>
      <c r="L201">
        <v>30607.139523999998</v>
      </c>
      <c r="M201" t="s">
        <v>4</v>
      </c>
      <c r="N201">
        <v>208.330746</v>
      </c>
      <c r="O201">
        <v>1.9158000000000001E-2</v>
      </c>
      <c r="P201" t="s">
        <v>5</v>
      </c>
      <c r="Q201">
        <v>4267.2126459999999</v>
      </c>
      <c r="R201">
        <v>30024.079577</v>
      </c>
      <c r="S201" t="s">
        <v>6</v>
      </c>
      <c r="T201">
        <v>4495.1806539999998</v>
      </c>
      <c r="U201">
        <v>30178.421437000001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1.268E-3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0.88</v>
      </c>
      <c r="AM201">
        <v>37.945599999999999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34.084598</v>
      </c>
      <c r="I222">
        <v>1.9945000000000001E-2</v>
      </c>
      <c r="J222" t="s">
        <v>3</v>
      </c>
      <c r="K222">
        <v>2.0181399999999998</v>
      </c>
      <c r="L222">
        <v>1.0000000000000001E-5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67.922166000000004</v>
      </c>
      <c r="I223">
        <v>8.0080999999999999E-2</v>
      </c>
      <c r="J223" t="s">
        <v>3</v>
      </c>
      <c r="K223">
        <v>4.0309739999999996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101.761065</v>
      </c>
      <c r="I224">
        <v>0.180975</v>
      </c>
      <c r="J224" t="s">
        <v>3</v>
      </c>
      <c r="K224">
        <v>6.0438919999999996</v>
      </c>
      <c r="L224">
        <v>3.4999999999999997E-5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135.59676899999999</v>
      </c>
      <c r="I225">
        <v>0.31837500000000002</v>
      </c>
      <c r="J225" t="s">
        <v>3</v>
      </c>
      <c r="K225">
        <v>8.0569319999999998</v>
      </c>
      <c r="L225">
        <v>4.3999999999999999E-5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169.43483900000001</v>
      </c>
      <c r="I226">
        <v>0.49948799999999999</v>
      </c>
      <c r="J226" t="s">
        <v>3</v>
      </c>
      <c r="K226">
        <v>10.070594</v>
      </c>
      <c r="L226">
        <v>5.3999999999999998E-5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203.26844299999999</v>
      </c>
      <c r="I227">
        <v>0.72064099999999998</v>
      </c>
      <c r="J227" t="s">
        <v>3</v>
      </c>
      <c r="K227">
        <v>12.083129</v>
      </c>
      <c r="L227">
        <v>7.6000000000000004E-5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237.10428300000001</v>
      </c>
      <c r="I228">
        <v>0.97878600000000004</v>
      </c>
      <c r="J228" t="s">
        <v>3</v>
      </c>
      <c r="K228">
        <v>14.095848</v>
      </c>
      <c r="L228">
        <v>9.6000000000000002E-5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270.93907000000002</v>
      </c>
      <c r="I229">
        <v>1.275571</v>
      </c>
      <c r="J229" t="s">
        <v>3</v>
      </c>
      <c r="K229">
        <v>16.108813000000001</v>
      </c>
      <c r="L229">
        <v>1.07E-4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304.775192</v>
      </c>
      <c r="I230">
        <v>1.6153519999999999</v>
      </c>
      <c r="J230" t="s">
        <v>3</v>
      </c>
      <c r="K230">
        <v>18.121511999999999</v>
      </c>
      <c r="L230">
        <v>1.2E-4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338.61035099999998</v>
      </c>
      <c r="I231">
        <v>1.995608</v>
      </c>
      <c r="J231" t="s">
        <v>3</v>
      </c>
      <c r="K231">
        <v>20.134498000000001</v>
      </c>
      <c r="L231">
        <v>1.4100000000000001E-4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372.451641</v>
      </c>
      <c r="I232">
        <v>2.4294310000000001</v>
      </c>
      <c r="J232" t="s">
        <v>3</v>
      </c>
      <c r="K232">
        <v>22.147874000000002</v>
      </c>
      <c r="L232">
        <v>1.76E-4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406.28657299999998</v>
      </c>
      <c r="I233">
        <v>2.8853710000000001</v>
      </c>
      <c r="J233" t="s">
        <v>3</v>
      </c>
      <c r="K233">
        <v>24.160574</v>
      </c>
      <c r="L233">
        <v>1.9799999999999999E-4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440.12707499999999</v>
      </c>
      <c r="I234">
        <v>3.3918529999999998</v>
      </c>
      <c r="J234" t="s">
        <v>3</v>
      </c>
      <c r="K234">
        <v>26.173949</v>
      </c>
      <c r="L234">
        <v>2.14E-4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473.96147200000001</v>
      </c>
      <c r="I235">
        <v>3.9268239999999999</v>
      </c>
      <c r="J235" t="s">
        <v>3</v>
      </c>
      <c r="K235">
        <v>28.186340999999999</v>
      </c>
      <c r="L235">
        <v>2.13E-4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507.80225000000002</v>
      </c>
      <c r="I236">
        <v>4.5153299999999996</v>
      </c>
      <c r="J236" t="s">
        <v>3</v>
      </c>
      <c r="K236">
        <v>30.199736999999999</v>
      </c>
      <c r="L236">
        <v>2.1900000000000001E-4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541.636616</v>
      </c>
      <c r="I237">
        <v>5.1312959999999999</v>
      </c>
      <c r="J237" t="s">
        <v>3</v>
      </c>
      <c r="K237">
        <v>32.212516000000001</v>
      </c>
      <c r="L237">
        <v>2.41E-4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575.47438999999997</v>
      </c>
      <c r="I238">
        <v>5.8085430000000002</v>
      </c>
      <c r="J238" t="s">
        <v>3</v>
      </c>
      <c r="K238">
        <v>34.225414999999998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609.31282499999998</v>
      </c>
      <c r="I239">
        <v>6.502739</v>
      </c>
      <c r="J239" t="s">
        <v>3</v>
      </c>
      <c r="K239">
        <v>36.239173000000001</v>
      </c>
      <c r="L239">
        <v>2.9300000000000002E-4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643.15324599999997</v>
      </c>
      <c r="I240">
        <v>7.2443949999999999</v>
      </c>
      <c r="J240" t="s">
        <v>3</v>
      </c>
      <c r="K240">
        <v>38.252848999999998</v>
      </c>
      <c r="L240">
        <v>3.1100000000000002E-4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676.98942699999998</v>
      </c>
      <c r="I241">
        <v>8.0101440000000004</v>
      </c>
      <c r="J241" t="s">
        <v>3</v>
      </c>
      <c r="K241">
        <v>40.265870999999997</v>
      </c>
      <c r="L241">
        <v>3.19E-4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33.781925000000001</v>
      </c>
      <c r="I242">
        <v>2.091E-3</v>
      </c>
      <c r="J242" t="s">
        <v>3</v>
      </c>
      <c r="K242">
        <v>1.973862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67.519509999999997</v>
      </c>
      <c r="I243">
        <v>3.0200000000000001E-3</v>
      </c>
      <c r="J243" t="s">
        <v>3</v>
      </c>
      <c r="K243">
        <v>3.9455520000000002</v>
      </c>
      <c r="L243">
        <v>2.0000000000000002E-5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101.257352</v>
      </c>
      <c r="I244">
        <v>4.0179999999999999E-3</v>
      </c>
      <c r="J244" t="s">
        <v>3</v>
      </c>
      <c r="K244">
        <v>5.9153580000000003</v>
      </c>
      <c r="L244">
        <v>2.6999999999999999E-5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134.998133</v>
      </c>
      <c r="I245">
        <v>5.1019999999999998E-3</v>
      </c>
      <c r="J245" t="s">
        <v>3</v>
      </c>
      <c r="K245">
        <v>7.8860039999999998</v>
      </c>
      <c r="L245">
        <v>3.4E-5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168.73342299999999</v>
      </c>
      <c r="I246">
        <v>6.2870000000000001E-3</v>
      </c>
      <c r="J246" t="s">
        <v>3</v>
      </c>
      <c r="K246">
        <v>9.8566280000000006</v>
      </c>
      <c r="L246">
        <v>4.3999999999999999E-5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202.471373</v>
      </c>
      <c r="I247">
        <v>7.4190000000000002E-3</v>
      </c>
      <c r="J247" t="s">
        <v>3</v>
      </c>
      <c r="K247">
        <v>11.827762999999999</v>
      </c>
      <c r="L247">
        <v>5.1E-5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236.205905</v>
      </c>
      <c r="I248">
        <v>8.2609999999999992E-3</v>
      </c>
      <c r="J248" t="s">
        <v>3</v>
      </c>
      <c r="K248">
        <v>13.798223</v>
      </c>
      <c r="L248">
        <v>5.5000000000000002E-5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269.944503</v>
      </c>
      <c r="I249">
        <v>8.6210000000000002E-3</v>
      </c>
      <c r="J249" t="s">
        <v>3</v>
      </c>
      <c r="K249">
        <v>15.768703</v>
      </c>
      <c r="L249">
        <v>6.6000000000000005E-5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303.679845</v>
      </c>
      <c r="I250">
        <v>9.5759999999999994E-3</v>
      </c>
      <c r="J250" t="s">
        <v>3</v>
      </c>
      <c r="K250">
        <v>17.738610000000001</v>
      </c>
      <c r="L250">
        <v>8.2000000000000001E-5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337.41900299999998</v>
      </c>
      <c r="I251">
        <v>1.0666999999999999E-2</v>
      </c>
      <c r="J251" t="s">
        <v>3</v>
      </c>
      <c r="K251">
        <v>19.709254000000001</v>
      </c>
      <c r="L251">
        <v>7.8999999999999996E-5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371.15536400000002</v>
      </c>
      <c r="I252">
        <v>1.1931000000000001E-2</v>
      </c>
      <c r="J252" t="s">
        <v>3</v>
      </c>
      <c r="K252">
        <v>21.679549999999999</v>
      </c>
      <c r="L252">
        <v>8.7000000000000001E-5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404.895128</v>
      </c>
      <c r="I253">
        <v>1.3192000000000001E-2</v>
      </c>
      <c r="J253" t="s">
        <v>3</v>
      </c>
      <c r="K253">
        <v>23.650030000000001</v>
      </c>
      <c r="L253">
        <v>9.2999999999999997E-5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438.63150999999999</v>
      </c>
      <c r="I254">
        <v>1.5065E-2</v>
      </c>
      <c r="J254" t="s">
        <v>3</v>
      </c>
      <c r="K254">
        <v>25.620224</v>
      </c>
      <c r="L254">
        <v>1.12E-4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472.36683199999999</v>
      </c>
      <c r="I255">
        <v>1.6036999999999999E-2</v>
      </c>
      <c r="J255" t="s">
        <v>3</v>
      </c>
      <c r="K255">
        <v>27.590354999999999</v>
      </c>
      <c r="L255">
        <v>1.1900000000000001E-4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506.10308900000001</v>
      </c>
      <c r="I256">
        <v>1.7138E-2</v>
      </c>
      <c r="J256" t="s">
        <v>3</v>
      </c>
      <c r="K256">
        <v>29.559832</v>
      </c>
      <c r="L256">
        <v>1.3200000000000001E-4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539.84088099999997</v>
      </c>
      <c r="I257">
        <v>1.8789E-2</v>
      </c>
      <c r="J257" t="s">
        <v>3</v>
      </c>
      <c r="K257">
        <v>31.53023</v>
      </c>
      <c r="L257">
        <v>1.5699999999999999E-4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573.57854599999996</v>
      </c>
      <c r="I258">
        <v>2.0882999999999999E-2</v>
      </c>
      <c r="J258" t="s">
        <v>3</v>
      </c>
      <c r="K258">
        <v>33.500552999999996</v>
      </c>
      <c r="L258">
        <v>1.75E-4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607.31333600000005</v>
      </c>
      <c r="I259">
        <v>2.3777E-2</v>
      </c>
      <c r="J259" t="s">
        <v>3</v>
      </c>
      <c r="K259">
        <v>35.470081999999998</v>
      </c>
      <c r="L259">
        <v>1.8699999999999999E-4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641.04994599999998</v>
      </c>
      <c r="I260">
        <v>2.4878000000000001E-2</v>
      </c>
      <c r="J260" t="s">
        <v>3</v>
      </c>
      <c r="K260">
        <v>37.439838000000002</v>
      </c>
      <c r="L260">
        <v>1.9599999999999999E-4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674.78828999999996</v>
      </c>
      <c r="I261">
        <v>2.6176000000000001E-2</v>
      </c>
      <c r="J261" t="s">
        <v>3</v>
      </c>
      <c r="K261">
        <v>39.409489999999998</v>
      </c>
      <c r="L261">
        <v>2.1599999999999999E-4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52.911656000000001</v>
      </c>
      <c r="I262">
        <v>2.7400999999999998E-2</v>
      </c>
      <c r="J262" t="s">
        <v>3</v>
      </c>
      <c r="K262">
        <v>21.074390999999999</v>
      </c>
      <c r="L262">
        <v>8.3479999999999995E-3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105.84516499999999</v>
      </c>
      <c r="I263">
        <v>0.106337</v>
      </c>
      <c r="J263" t="s">
        <v>3</v>
      </c>
      <c r="K263">
        <v>42.148640999999998</v>
      </c>
      <c r="L263">
        <v>3.2881000000000001E-2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158.781845</v>
      </c>
      <c r="I264">
        <v>0.23846400000000001</v>
      </c>
      <c r="J264" t="s">
        <v>3</v>
      </c>
      <c r="K264">
        <v>63.229039</v>
      </c>
      <c r="L264">
        <v>7.349E-2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211.72911300000001</v>
      </c>
      <c r="I265">
        <v>0.42143799999999998</v>
      </c>
      <c r="J265" t="s">
        <v>3</v>
      </c>
      <c r="K265">
        <v>84.311583999999996</v>
      </c>
      <c r="L265">
        <v>0.129246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264.67173300000002</v>
      </c>
      <c r="I266">
        <v>0.66849999999999998</v>
      </c>
      <c r="J266" t="s">
        <v>3</v>
      </c>
      <c r="K266">
        <v>105.397549</v>
      </c>
      <c r="L266">
        <v>0.204959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317.61863499999998</v>
      </c>
      <c r="I267">
        <v>0.95494400000000002</v>
      </c>
      <c r="J267" t="s">
        <v>3</v>
      </c>
      <c r="K267">
        <v>126.480259</v>
      </c>
      <c r="L267">
        <v>0.295018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370.55824999999999</v>
      </c>
      <c r="I268">
        <v>1.299221</v>
      </c>
      <c r="J268" t="s">
        <v>3</v>
      </c>
      <c r="K268">
        <v>147.56405899999999</v>
      </c>
      <c r="L268">
        <v>0.39887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423.500742</v>
      </c>
      <c r="I269">
        <v>1.7038070000000001</v>
      </c>
      <c r="J269" t="s">
        <v>3</v>
      </c>
      <c r="K269">
        <v>168.64886200000001</v>
      </c>
      <c r="L269">
        <v>0.51878599999999997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476.44300399999997</v>
      </c>
      <c r="I270">
        <v>2.1632479999999998</v>
      </c>
      <c r="J270" t="s">
        <v>3</v>
      </c>
      <c r="K270">
        <v>189.73390800000001</v>
      </c>
      <c r="L270">
        <v>0.66165600000000002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529.387158</v>
      </c>
      <c r="I271">
        <v>2.6679719999999998</v>
      </c>
      <c r="J271" t="s">
        <v>3</v>
      </c>
      <c r="K271">
        <v>210.81854000000001</v>
      </c>
      <c r="L271">
        <v>0.81274800000000003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582.33003799999994</v>
      </c>
      <c r="I272">
        <v>3.214877</v>
      </c>
      <c r="J272" t="s">
        <v>3</v>
      </c>
      <c r="K272">
        <v>231.904832</v>
      </c>
      <c r="L272">
        <v>0.98484099999999997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635.27511500000003</v>
      </c>
      <c r="I273">
        <v>3.8199329999999998</v>
      </c>
      <c r="J273" t="s">
        <v>3</v>
      </c>
      <c r="K273">
        <v>252.99083899999999</v>
      </c>
      <c r="L273">
        <v>1.172228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688.21552499999996</v>
      </c>
      <c r="I274">
        <v>4.4969390000000002</v>
      </c>
      <c r="J274" t="s">
        <v>3</v>
      </c>
      <c r="K274">
        <v>274.07831499999998</v>
      </c>
      <c r="L274">
        <v>1.383804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741.16365699999994</v>
      </c>
      <c r="I275">
        <v>5.2057039999999999</v>
      </c>
      <c r="J275" t="s">
        <v>3</v>
      </c>
      <c r="K275">
        <v>295.16504200000003</v>
      </c>
      <c r="L275">
        <v>1.6030740000000001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794.10969399999999</v>
      </c>
      <c r="I276">
        <v>5.9846500000000002</v>
      </c>
      <c r="J276" t="s">
        <v>3</v>
      </c>
      <c r="K276">
        <v>316.254053</v>
      </c>
      <c r="L276">
        <v>1.8431390000000001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847.056915</v>
      </c>
      <c r="I277">
        <v>6.8154079999999997</v>
      </c>
      <c r="J277" t="s">
        <v>3</v>
      </c>
      <c r="K277">
        <v>337.342806</v>
      </c>
      <c r="L277">
        <v>2.0924459999999998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900.00313500000004</v>
      </c>
      <c r="I278">
        <v>7.6993270000000003</v>
      </c>
      <c r="J278" t="s">
        <v>3</v>
      </c>
      <c r="K278">
        <v>358.43341600000002</v>
      </c>
      <c r="L278">
        <v>2.366333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952.96443199999999</v>
      </c>
      <c r="I279">
        <v>8.6287319999999994</v>
      </c>
      <c r="J279" t="s">
        <v>3</v>
      </c>
      <c r="K279">
        <v>379.53662500000002</v>
      </c>
      <c r="L279">
        <v>2.6431439999999999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1005.910883</v>
      </c>
      <c r="I280">
        <v>9.5995939999999997</v>
      </c>
      <c r="J280" t="s">
        <v>3</v>
      </c>
      <c r="K280">
        <v>400.62867699999998</v>
      </c>
      <c r="L280">
        <v>2.9438800000000001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1058.8656759999999</v>
      </c>
      <c r="I281">
        <v>10.65324</v>
      </c>
      <c r="J281" t="s">
        <v>3</v>
      </c>
      <c r="K281">
        <v>421.721746</v>
      </c>
      <c r="L281">
        <v>3.256481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52.648446999999997</v>
      </c>
      <c r="I282">
        <v>8.1999999999999998E-4</v>
      </c>
      <c r="J282" t="s">
        <v>3</v>
      </c>
      <c r="K282">
        <v>20.904019000000002</v>
      </c>
      <c r="L282">
        <v>3.6000000000000001E-5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105.31867800000001</v>
      </c>
      <c r="I283">
        <v>1.3680000000000001E-3</v>
      </c>
      <c r="J283" t="s">
        <v>3</v>
      </c>
      <c r="K283">
        <v>41.797777000000004</v>
      </c>
      <c r="L283">
        <v>1.3799999999999999E-4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157.968423</v>
      </c>
      <c r="I284">
        <v>1.92E-3</v>
      </c>
      <c r="J284" t="s">
        <v>3</v>
      </c>
      <c r="K284">
        <v>62.688192000000001</v>
      </c>
      <c r="L284">
        <v>1.6100000000000001E-4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210.60200499999999</v>
      </c>
      <c r="I285">
        <v>2.3930000000000002E-3</v>
      </c>
      <c r="J285" t="s">
        <v>3</v>
      </c>
      <c r="K285">
        <v>83.580594000000005</v>
      </c>
      <c r="L285">
        <v>1.74E-4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263.26673599999998</v>
      </c>
      <c r="I286">
        <v>2.7320000000000001E-3</v>
      </c>
      <c r="J286" t="s">
        <v>3</v>
      </c>
      <c r="K286">
        <v>104.477503</v>
      </c>
      <c r="L286">
        <v>1.9000000000000001E-4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315.93543699999998</v>
      </c>
      <c r="I287">
        <v>3.803E-3</v>
      </c>
      <c r="J287" t="s">
        <v>3</v>
      </c>
      <c r="K287">
        <v>125.37019100000001</v>
      </c>
      <c r="L287">
        <v>2.0699999999999999E-4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368.58711</v>
      </c>
      <c r="I288">
        <v>5.7270000000000003E-3</v>
      </c>
      <c r="J288" t="s">
        <v>3</v>
      </c>
      <c r="K288">
        <v>146.26102299999999</v>
      </c>
      <c r="L288">
        <v>2.14E-4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421.22517699999997</v>
      </c>
      <c r="I289">
        <v>7.306E-3</v>
      </c>
      <c r="J289" t="s">
        <v>3</v>
      </c>
      <c r="K289">
        <v>167.15441799999999</v>
      </c>
      <c r="L289">
        <v>1.9100000000000001E-4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473.89275099999998</v>
      </c>
      <c r="I290">
        <v>9.2949999999999994E-3</v>
      </c>
      <c r="J290" t="s">
        <v>3</v>
      </c>
      <c r="K290">
        <v>188.05176399999999</v>
      </c>
      <c r="L290">
        <v>2.22E-4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526.59948399999996</v>
      </c>
      <c r="I291">
        <v>6.2822000000000003E-2</v>
      </c>
      <c r="J291" t="s">
        <v>3</v>
      </c>
      <c r="K291">
        <v>208.96206100000001</v>
      </c>
      <c r="L291">
        <v>8.7419999999999998E-3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579.24555899999996</v>
      </c>
      <c r="I292">
        <v>6.4788999999999999E-2</v>
      </c>
      <c r="J292" t="s">
        <v>3</v>
      </c>
      <c r="K292">
        <v>229.85267300000001</v>
      </c>
      <c r="L292">
        <v>8.7270000000000004E-3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631.88254400000005</v>
      </c>
      <c r="I293">
        <v>6.6826999999999998E-2</v>
      </c>
      <c r="J293" t="s">
        <v>3</v>
      </c>
      <c r="K293">
        <v>250.743886</v>
      </c>
      <c r="L293">
        <v>8.8610000000000008E-3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684.55337399999996</v>
      </c>
      <c r="I294">
        <v>6.7627000000000007E-2</v>
      </c>
      <c r="J294" t="s">
        <v>3</v>
      </c>
      <c r="K294">
        <v>271.64062999999999</v>
      </c>
      <c r="L294">
        <v>8.7039999999999999E-3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737.21719499999995</v>
      </c>
      <c r="I295">
        <v>6.9114999999999996E-2</v>
      </c>
      <c r="J295" t="s">
        <v>3</v>
      </c>
      <c r="K295">
        <v>292.53117200000003</v>
      </c>
      <c r="L295">
        <v>8.8430000000000002E-3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789.86173199999996</v>
      </c>
      <c r="I296">
        <v>7.2051000000000004E-2</v>
      </c>
      <c r="J296" t="s">
        <v>3</v>
      </c>
      <c r="K296">
        <v>313.42223000000001</v>
      </c>
      <c r="L296">
        <v>8.9610000000000002E-3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842.49752899999999</v>
      </c>
      <c r="I297">
        <v>7.4265999999999999E-2</v>
      </c>
      <c r="J297" t="s">
        <v>3</v>
      </c>
      <c r="K297">
        <v>334.313041</v>
      </c>
      <c r="L297">
        <v>9.3559999999999997E-3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895.16851299999996</v>
      </c>
      <c r="I298">
        <v>7.8570000000000001E-2</v>
      </c>
      <c r="J298" t="s">
        <v>3</v>
      </c>
      <c r="K298">
        <v>355.21001100000001</v>
      </c>
      <c r="L298">
        <v>9.4699999999999993E-3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947.83769800000005</v>
      </c>
      <c r="I299">
        <v>8.3028000000000005E-2</v>
      </c>
      <c r="J299" t="s">
        <v>3</v>
      </c>
      <c r="K299">
        <v>376.10237100000001</v>
      </c>
      <c r="L299">
        <v>9.2759999999999995E-3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1000.483169</v>
      </c>
      <c r="I300">
        <v>8.8235999999999995E-2</v>
      </c>
      <c r="J300" t="s">
        <v>3</v>
      </c>
      <c r="K300">
        <v>396.991986</v>
      </c>
      <c r="L300">
        <v>9.2449999999999997E-3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1053.121572</v>
      </c>
      <c r="I301">
        <v>9.2985999999999999E-2</v>
      </c>
      <c r="J301" t="s">
        <v>3</v>
      </c>
      <c r="K301">
        <v>417.88344499999999</v>
      </c>
      <c r="L301">
        <v>9.2669999999999992E-3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55.869459999999997</v>
      </c>
      <c r="I302">
        <v>7.3700000000000002E-4</v>
      </c>
      <c r="J302" t="s">
        <v>3</v>
      </c>
      <c r="K302">
        <v>20.853905999999998</v>
      </c>
      <c r="L302">
        <v>5.7000000000000003E-5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111.299395</v>
      </c>
      <c r="I303">
        <v>2.1700000000000001E-3</v>
      </c>
      <c r="J303" t="s">
        <v>3</v>
      </c>
      <c r="K303">
        <v>41.709178999999999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166.73287400000001</v>
      </c>
      <c r="I304">
        <v>4.1050000000000001E-3</v>
      </c>
      <c r="J304" t="s">
        <v>3</v>
      </c>
      <c r="K304">
        <v>62.569642999999999</v>
      </c>
      <c r="L304">
        <v>4.7699999999999999E-4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222.16687899999999</v>
      </c>
      <c r="I305">
        <v>6.3239999999999998E-3</v>
      </c>
      <c r="J305" t="s">
        <v>3</v>
      </c>
      <c r="K305">
        <v>83.431640000000002</v>
      </c>
      <c r="L305">
        <v>7.9199999999999995E-4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277.60243200000002</v>
      </c>
      <c r="I306">
        <v>9.025E-3</v>
      </c>
      <c r="J306" t="s">
        <v>3</v>
      </c>
      <c r="K306">
        <v>104.29468</v>
      </c>
      <c r="L306">
        <v>1.178E-3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333.03911199999999</v>
      </c>
      <c r="I307">
        <v>1.2851E-2</v>
      </c>
      <c r="J307" t="s">
        <v>3</v>
      </c>
      <c r="K307">
        <v>125.157656</v>
      </c>
      <c r="L307">
        <v>1.6479999999999999E-3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388.47924599999999</v>
      </c>
      <c r="I308">
        <v>1.8141999999999998E-2</v>
      </c>
      <c r="J308" t="s">
        <v>3</v>
      </c>
      <c r="K308">
        <v>146.022559</v>
      </c>
      <c r="L308">
        <v>2.209E-3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443.91621300000003</v>
      </c>
      <c r="I309">
        <v>2.3130000000000001E-2</v>
      </c>
      <c r="J309" t="s">
        <v>3</v>
      </c>
      <c r="K309">
        <v>166.88719499999999</v>
      </c>
      <c r="L309">
        <v>2.8080000000000002E-3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499.35220600000002</v>
      </c>
      <c r="I310">
        <v>2.8129999999999999E-2</v>
      </c>
      <c r="J310" t="s">
        <v>3</v>
      </c>
      <c r="K310">
        <v>187.75244499999999</v>
      </c>
      <c r="L310">
        <v>3.5530000000000002E-3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554.78919900000005</v>
      </c>
      <c r="I311">
        <v>3.3405999999999998E-2</v>
      </c>
      <c r="J311" t="s">
        <v>3</v>
      </c>
      <c r="K311">
        <v>208.61802299999999</v>
      </c>
      <c r="L311">
        <v>4.4580000000000002E-3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610.22576700000002</v>
      </c>
      <c r="I312">
        <v>3.9302999999999998E-2</v>
      </c>
      <c r="J312" t="s">
        <v>3</v>
      </c>
      <c r="K312">
        <v>229.48355900000001</v>
      </c>
      <c r="L312">
        <v>5.5149999999999999E-3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665.66350199999999</v>
      </c>
      <c r="I313">
        <v>4.5340999999999999E-2</v>
      </c>
      <c r="J313" t="s">
        <v>3</v>
      </c>
      <c r="K313">
        <v>250.35032200000001</v>
      </c>
      <c r="L313">
        <v>6.6150000000000002E-3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721.10151599999995</v>
      </c>
      <c r="I314">
        <v>5.2033000000000003E-2</v>
      </c>
      <c r="J314" t="s">
        <v>3</v>
      </c>
      <c r="K314">
        <v>271.21675199999999</v>
      </c>
      <c r="L314">
        <v>7.8259999999999996E-3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776.54061999999999</v>
      </c>
      <c r="I315">
        <v>5.892E-2</v>
      </c>
      <c r="J315" t="s">
        <v>3</v>
      </c>
      <c r="K315">
        <v>292.08487400000001</v>
      </c>
      <c r="L315">
        <v>8.9569999999999997E-3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831.98008800000002</v>
      </c>
      <c r="I316">
        <v>6.5967999999999999E-2</v>
      </c>
      <c r="J316" t="s">
        <v>3</v>
      </c>
      <c r="K316">
        <v>312.95306900000003</v>
      </c>
      <c r="L316">
        <v>1.0116999999999999E-2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887.42279199999996</v>
      </c>
      <c r="I317">
        <v>7.3362999999999998E-2</v>
      </c>
      <c r="J317" t="s">
        <v>3</v>
      </c>
      <c r="K317">
        <v>333.82192199999997</v>
      </c>
      <c r="L317">
        <v>1.1731E-2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942.87960599999997</v>
      </c>
      <c r="I318">
        <v>9.3881999999999993E-2</v>
      </c>
      <c r="J318" t="s">
        <v>3</v>
      </c>
      <c r="K318">
        <v>354.69832000000002</v>
      </c>
      <c r="L318">
        <v>1.5657000000000001E-2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998.33650499999999</v>
      </c>
      <c r="I319">
        <v>0.115811</v>
      </c>
      <c r="J319" t="s">
        <v>3</v>
      </c>
      <c r="K319">
        <v>375.57493099999999</v>
      </c>
      <c r="L319">
        <v>2.0032999999999999E-2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1053.7829300000001</v>
      </c>
      <c r="I320">
        <v>0.12592800000000001</v>
      </c>
      <c r="J320" t="s">
        <v>3</v>
      </c>
      <c r="K320">
        <v>396.44739099999998</v>
      </c>
      <c r="L320">
        <v>2.1704999999999999E-2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1109.230552</v>
      </c>
      <c r="I321">
        <v>0.138317</v>
      </c>
      <c r="J321" t="s">
        <v>3</v>
      </c>
      <c r="K321">
        <v>417.31983300000002</v>
      </c>
      <c r="L321">
        <v>2.3709999999999998E-2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298.61495400000001</v>
      </c>
      <c r="I322">
        <v>651.24808800000005</v>
      </c>
      <c r="J322" t="s">
        <v>3</v>
      </c>
      <c r="K322">
        <v>291.55799200000001</v>
      </c>
      <c r="L322">
        <v>620.26210800000001</v>
      </c>
      <c r="M322" t="s">
        <v>4</v>
      </c>
      <c r="N322">
        <v>2.822578</v>
      </c>
      <c r="O322">
        <v>6.9369E-2</v>
      </c>
      <c r="P322" t="s">
        <v>5</v>
      </c>
      <c r="Q322">
        <v>57.731712999999999</v>
      </c>
      <c r="R322">
        <v>23.877200999999999</v>
      </c>
      <c r="S322" t="s">
        <v>6</v>
      </c>
      <c r="T322">
        <v>10.122493</v>
      </c>
      <c r="U322">
        <v>0.698909</v>
      </c>
      <c r="V322" t="s">
        <v>7</v>
      </c>
      <c r="W322">
        <v>9.527685</v>
      </c>
      <c r="X322">
        <v>1.418085</v>
      </c>
      <c r="Y322" t="s">
        <v>8</v>
      </c>
      <c r="Z322">
        <v>11.269019</v>
      </c>
      <c r="AA322">
        <v>2.4466199999999998</v>
      </c>
      <c r="AB322" t="s">
        <v>9</v>
      </c>
      <c r="AC322">
        <v>213.068422</v>
      </c>
      <c r="AD322">
        <v>351.93210699999997</v>
      </c>
      <c r="AE322" t="s">
        <v>10</v>
      </c>
      <c r="AF322">
        <v>5.1149999999999998E-3</v>
      </c>
      <c r="AG322">
        <v>1.5E-5</v>
      </c>
      <c r="AH322" t="s">
        <v>11</v>
      </c>
      <c r="AI322">
        <v>0.99487000000000003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596.33694200000002</v>
      </c>
      <c r="I323">
        <v>2001.9939260000001</v>
      </c>
      <c r="J323" t="s">
        <v>3</v>
      </c>
      <c r="K323">
        <v>582.21968400000003</v>
      </c>
      <c r="L323">
        <v>1905.7968579999999</v>
      </c>
      <c r="M323" t="s">
        <v>4</v>
      </c>
      <c r="N323">
        <v>5.6192789999999997</v>
      </c>
      <c r="O323">
        <v>0.195184</v>
      </c>
      <c r="P323" t="s">
        <v>5</v>
      </c>
      <c r="Q323">
        <v>115.351687</v>
      </c>
      <c r="R323">
        <v>74.355186000000003</v>
      </c>
      <c r="S323" t="s">
        <v>6</v>
      </c>
      <c r="T323">
        <v>20.241140000000001</v>
      </c>
      <c r="U323">
        <v>2.2275849999999999</v>
      </c>
      <c r="V323" t="s">
        <v>7</v>
      </c>
      <c r="W323">
        <v>18.917487000000001</v>
      </c>
      <c r="X323">
        <v>2.5978059999999998</v>
      </c>
      <c r="Y323" t="s">
        <v>8</v>
      </c>
      <c r="Z323">
        <v>22.765167999999999</v>
      </c>
      <c r="AA323">
        <v>11.922192000000001</v>
      </c>
      <c r="AB323" t="s">
        <v>9</v>
      </c>
      <c r="AC323">
        <v>425.23781400000001</v>
      </c>
      <c r="AD323">
        <v>1075.512917</v>
      </c>
      <c r="AE323" t="s">
        <v>10</v>
      </c>
      <c r="AF323">
        <v>3.3769999999999998E-3</v>
      </c>
      <c r="AG323">
        <v>1.0000000000000001E-5</v>
      </c>
      <c r="AH323" t="s">
        <v>11</v>
      </c>
      <c r="AI323">
        <v>0.99502500000000005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896.22838100000001</v>
      </c>
      <c r="I324">
        <v>3845.4269389999999</v>
      </c>
      <c r="J324" t="s">
        <v>3</v>
      </c>
      <c r="K324">
        <v>875.04638199999999</v>
      </c>
      <c r="L324">
        <v>3662.5195180000001</v>
      </c>
      <c r="M324" t="s">
        <v>4</v>
      </c>
      <c r="N324">
        <v>8.4286060000000003</v>
      </c>
      <c r="O324">
        <v>0.359626</v>
      </c>
      <c r="P324" t="s">
        <v>5</v>
      </c>
      <c r="Q324">
        <v>173.50485</v>
      </c>
      <c r="R324">
        <v>139.73152400000001</v>
      </c>
      <c r="S324" t="s">
        <v>6</v>
      </c>
      <c r="T324">
        <v>30.406946000000001</v>
      </c>
      <c r="U324">
        <v>4.3263420000000004</v>
      </c>
      <c r="V324" t="s">
        <v>7</v>
      </c>
      <c r="W324">
        <v>28.357952999999998</v>
      </c>
      <c r="X324">
        <v>4.2583529999999996</v>
      </c>
      <c r="Y324" t="s">
        <v>8</v>
      </c>
      <c r="Z324">
        <v>34.708970999999998</v>
      </c>
      <c r="AA324">
        <v>27.401102000000002</v>
      </c>
      <c r="AB324" t="s">
        <v>9</v>
      </c>
      <c r="AC324">
        <v>639.09525399999995</v>
      </c>
      <c r="AD324">
        <v>2082.7023570000001</v>
      </c>
      <c r="AE324" t="s">
        <v>10</v>
      </c>
      <c r="AF324">
        <v>2.6229999999999999E-3</v>
      </c>
      <c r="AG324">
        <v>5.0000000000000004E-6</v>
      </c>
      <c r="AH324" t="s">
        <v>11</v>
      </c>
      <c r="AI324">
        <v>0.995085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1199.6959569999999</v>
      </c>
      <c r="I325">
        <v>6927.5882620000002</v>
      </c>
      <c r="J325" t="s">
        <v>3</v>
      </c>
      <c r="K325">
        <v>1171.365362</v>
      </c>
      <c r="L325">
        <v>6608.751945</v>
      </c>
      <c r="M325" t="s">
        <v>4</v>
      </c>
      <c r="N325">
        <v>11.274995000000001</v>
      </c>
      <c r="O325">
        <v>0.64368599999999998</v>
      </c>
      <c r="P325" t="s">
        <v>5</v>
      </c>
      <c r="Q325">
        <v>233.21901800000001</v>
      </c>
      <c r="R325">
        <v>281.93326300000001</v>
      </c>
      <c r="S325" t="s">
        <v>6</v>
      </c>
      <c r="T325">
        <v>40.941096000000002</v>
      </c>
      <c r="U325">
        <v>8.2943850000000001</v>
      </c>
      <c r="V325" t="s">
        <v>7</v>
      </c>
      <c r="W325">
        <v>38.017127000000002</v>
      </c>
      <c r="X325">
        <v>7.1177950000000001</v>
      </c>
      <c r="Y325" t="s">
        <v>8</v>
      </c>
      <c r="Z325">
        <v>47.005166000000003</v>
      </c>
      <c r="AA325">
        <v>54.762092000000003</v>
      </c>
      <c r="AB325" t="s">
        <v>9</v>
      </c>
      <c r="AC325">
        <v>854.66289800000004</v>
      </c>
      <c r="AD325">
        <v>3665.2159219999999</v>
      </c>
      <c r="AE325" t="s">
        <v>10</v>
      </c>
      <c r="AF325">
        <v>2.1570000000000001E-3</v>
      </c>
      <c r="AG325">
        <v>3.0000000000000001E-6</v>
      </c>
      <c r="AH325" t="s">
        <v>11</v>
      </c>
      <c r="AI325">
        <v>0.99510399999999999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1496.6164040000001</v>
      </c>
      <c r="I326">
        <v>8952.7693180000006</v>
      </c>
      <c r="J326" t="s">
        <v>3</v>
      </c>
      <c r="K326">
        <v>1461.289092</v>
      </c>
      <c r="L326">
        <v>8545.2866940000004</v>
      </c>
      <c r="M326" t="s">
        <v>4</v>
      </c>
      <c r="N326">
        <v>14.049594000000001</v>
      </c>
      <c r="O326">
        <v>0.81600899999999998</v>
      </c>
      <c r="P326" t="s">
        <v>5</v>
      </c>
      <c r="Q326">
        <v>291.89668899999998</v>
      </c>
      <c r="R326">
        <v>425.44015899999999</v>
      </c>
      <c r="S326" t="s">
        <v>6</v>
      </c>
      <c r="T326">
        <v>50.983877</v>
      </c>
      <c r="U326">
        <v>10.020856999999999</v>
      </c>
      <c r="V326" t="s">
        <v>7</v>
      </c>
      <c r="W326">
        <v>47.37585</v>
      </c>
      <c r="X326">
        <v>8.7786980000000003</v>
      </c>
      <c r="Y326" t="s">
        <v>8</v>
      </c>
      <c r="Z326">
        <v>59.941949000000001</v>
      </c>
      <c r="AA326">
        <v>113.39082999999999</v>
      </c>
      <c r="AB326" t="s">
        <v>9</v>
      </c>
      <c r="AC326">
        <v>1065.3404820000001</v>
      </c>
      <c r="AD326">
        <v>4589.1210970000002</v>
      </c>
      <c r="AE326" t="s">
        <v>10</v>
      </c>
      <c r="AF326">
        <v>1.74E-3</v>
      </c>
      <c r="AG326">
        <v>1.9999999999999999E-6</v>
      </c>
      <c r="AH326" t="s">
        <v>11</v>
      </c>
      <c r="AI326">
        <v>0.99510900000000002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1799.41353</v>
      </c>
      <c r="I327">
        <v>11765.095143</v>
      </c>
      <c r="J327" t="s">
        <v>3</v>
      </c>
      <c r="K327">
        <v>1756.968157</v>
      </c>
      <c r="L327">
        <v>11227.960752999999</v>
      </c>
      <c r="M327" t="s">
        <v>4</v>
      </c>
      <c r="N327">
        <v>16.882804</v>
      </c>
      <c r="O327">
        <v>1.076371</v>
      </c>
      <c r="P327" t="s">
        <v>5</v>
      </c>
      <c r="Q327">
        <v>351.75301100000001</v>
      </c>
      <c r="R327">
        <v>637.35243500000001</v>
      </c>
      <c r="S327" t="s">
        <v>6</v>
      </c>
      <c r="T327">
        <v>61.219203999999998</v>
      </c>
      <c r="U327">
        <v>12.729191999999999</v>
      </c>
      <c r="V327" t="s">
        <v>7</v>
      </c>
      <c r="W327">
        <v>56.896994999999997</v>
      </c>
      <c r="X327">
        <v>11.269278</v>
      </c>
      <c r="Y327" t="s">
        <v>8</v>
      </c>
      <c r="Z327">
        <v>73.093459999999993</v>
      </c>
      <c r="AA327">
        <v>214.23566099999999</v>
      </c>
      <c r="AB327" t="s">
        <v>9</v>
      </c>
      <c r="AC327">
        <v>1280.230407</v>
      </c>
      <c r="AD327">
        <v>5942.4675420000003</v>
      </c>
      <c r="AE327" t="s">
        <v>10</v>
      </c>
      <c r="AF327">
        <v>1.5150000000000001E-3</v>
      </c>
      <c r="AG327">
        <v>0</v>
      </c>
      <c r="AH327" t="s">
        <v>11</v>
      </c>
      <c r="AI327">
        <v>0.99511000000000005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2095.356006</v>
      </c>
      <c r="I328">
        <v>13516.604456999999</v>
      </c>
      <c r="J328" t="s">
        <v>3</v>
      </c>
      <c r="K328">
        <v>2045.9360830000001</v>
      </c>
      <c r="L328">
        <v>12907.794932000001</v>
      </c>
      <c r="M328" t="s">
        <v>4</v>
      </c>
      <c r="N328">
        <v>19.762723999999999</v>
      </c>
      <c r="O328">
        <v>2.3866679999999998</v>
      </c>
      <c r="P328" t="s">
        <v>5</v>
      </c>
      <c r="Q328">
        <v>410.25788999999997</v>
      </c>
      <c r="R328">
        <v>823.46033</v>
      </c>
      <c r="S328" t="s">
        <v>6</v>
      </c>
      <c r="T328">
        <v>71.231869000000003</v>
      </c>
      <c r="U328">
        <v>14.18342</v>
      </c>
      <c r="V328" t="s">
        <v>7</v>
      </c>
      <c r="W328">
        <v>66.214747000000003</v>
      </c>
      <c r="X328">
        <v>12.829040000000001</v>
      </c>
      <c r="Y328" t="s">
        <v>8</v>
      </c>
      <c r="Z328">
        <v>85.793664000000007</v>
      </c>
      <c r="AA328">
        <v>331.17291599999999</v>
      </c>
      <c r="AB328" t="s">
        <v>9</v>
      </c>
      <c r="AC328">
        <v>1490.080819</v>
      </c>
      <c r="AD328">
        <v>6716.7915510000003</v>
      </c>
      <c r="AE328" t="s">
        <v>10</v>
      </c>
      <c r="AF328">
        <v>1.4170000000000001E-3</v>
      </c>
      <c r="AG328">
        <v>0</v>
      </c>
      <c r="AH328" t="s">
        <v>11</v>
      </c>
      <c r="AI328">
        <v>0.99511099999999997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2394.4080509999999</v>
      </c>
      <c r="I329">
        <v>15620.318045</v>
      </c>
      <c r="J329" t="s">
        <v>3</v>
      </c>
      <c r="K329">
        <v>2337.9529940000002</v>
      </c>
      <c r="L329">
        <v>14920.575150000001</v>
      </c>
      <c r="M329" t="s">
        <v>4</v>
      </c>
      <c r="N329">
        <v>22.597355</v>
      </c>
      <c r="O329">
        <v>2.8660009999999998</v>
      </c>
      <c r="P329" t="s">
        <v>5</v>
      </c>
      <c r="Q329">
        <v>468.93109399999997</v>
      </c>
      <c r="R329">
        <v>998.59507599999995</v>
      </c>
      <c r="S329" t="s">
        <v>6</v>
      </c>
      <c r="T329">
        <v>81.368762000000004</v>
      </c>
      <c r="U329">
        <v>16.292445000000001</v>
      </c>
      <c r="V329" t="s">
        <v>7</v>
      </c>
      <c r="W329">
        <v>75.642398999999997</v>
      </c>
      <c r="X329">
        <v>14.701513</v>
      </c>
      <c r="Y329" t="s">
        <v>8</v>
      </c>
      <c r="Z329">
        <v>98.320982999999998</v>
      </c>
      <c r="AA329">
        <v>436.17333300000001</v>
      </c>
      <c r="AB329" t="s">
        <v>9</v>
      </c>
      <c r="AC329">
        <v>1702.5361270000001</v>
      </c>
      <c r="AD329">
        <v>7744.6738599999999</v>
      </c>
      <c r="AE329" t="s">
        <v>10</v>
      </c>
      <c r="AF329">
        <v>1.3879999999999999E-3</v>
      </c>
      <c r="AG329">
        <v>0</v>
      </c>
      <c r="AH329" t="s">
        <v>11</v>
      </c>
      <c r="AI329">
        <v>0.995112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2694.4929849999999</v>
      </c>
      <c r="I330">
        <v>18712.793183999998</v>
      </c>
      <c r="J330" t="s">
        <v>3</v>
      </c>
      <c r="K330">
        <v>2630.8098989999999</v>
      </c>
      <c r="L330">
        <v>17896.281464</v>
      </c>
      <c r="M330" t="s">
        <v>4</v>
      </c>
      <c r="N330">
        <v>25.407094000000001</v>
      </c>
      <c r="O330">
        <v>3.4332699999999998</v>
      </c>
      <c r="P330" t="s">
        <v>5</v>
      </c>
      <c r="Q330">
        <v>527.83754099999999</v>
      </c>
      <c r="R330">
        <v>1197.6616779999999</v>
      </c>
      <c r="S330" t="s">
        <v>6</v>
      </c>
      <c r="T330">
        <v>91.516437999999994</v>
      </c>
      <c r="U330">
        <v>19.352516999999999</v>
      </c>
      <c r="V330" t="s">
        <v>7</v>
      </c>
      <c r="W330">
        <v>85.067097000000004</v>
      </c>
      <c r="X330">
        <v>17.41329</v>
      </c>
      <c r="Y330" t="s">
        <v>8</v>
      </c>
      <c r="Z330">
        <v>110.959757</v>
      </c>
      <c r="AA330">
        <v>523.97791199999995</v>
      </c>
      <c r="AB330" t="s">
        <v>9</v>
      </c>
      <c r="AC330">
        <v>1915.677944</v>
      </c>
      <c r="AD330">
        <v>9313.1986539999998</v>
      </c>
      <c r="AE330" t="s">
        <v>10</v>
      </c>
      <c r="AF330">
        <v>1.372E-3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2991.3443090000001</v>
      </c>
      <c r="I331">
        <v>20825.093788999999</v>
      </c>
      <c r="J331" t="s">
        <v>3</v>
      </c>
      <c r="K331">
        <v>2920.6475989999999</v>
      </c>
      <c r="L331">
        <v>19911.55905</v>
      </c>
      <c r="M331" t="s">
        <v>4</v>
      </c>
      <c r="N331">
        <v>28.192983000000002</v>
      </c>
      <c r="O331">
        <v>3.6751939999999998</v>
      </c>
      <c r="P331" t="s">
        <v>5</v>
      </c>
      <c r="Q331">
        <v>586.17183199999999</v>
      </c>
      <c r="R331">
        <v>1328.7550409999999</v>
      </c>
      <c r="S331" t="s">
        <v>6</v>
      </c>
      <c r="T331">
        <v>101.722977</v>
      </c>
      <c r="U331">
        <v>22.029820000000001</v>
      </c>
      <c r="V331" t="s">
        <v>7</v>
      </c>
      <c r="W331">
        <v>94.414888000000005</v>
      </c>
      <c r="X331">
        <v>19.290687999999999</v>
      </c>
      <c r="Y331" t="s">
        <v>8</v>
      </c>
      <c r="Z331">
        <v>123.424127</v>
      </c>
      <c r="AA331">
        <v>601.33358899999996</v>
      </c>
      <c r="AB331" t="s">
        <v>9</v>
      </c>
      <c r="AC331">
        <v>2126.5830209999999</v>
      </c>
      <c r="AD331">
        <v>10377.189447999999</v>
      </c>
      <c r="AE331" t="s">
        <v>10</v>
      </c>
      <c r="AF331">
        <v>1.366E-3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3300.1217120000001</v>
      </c>
      <c r="I332">
        <v>22771.835394999998</v>
      </c>
      <c r="J332" t="s">
        <v>3</v>
      </c>
      <c r="K332">
        <v>3222.1740719999998</v>
      </c>
      <c r="L332">
        <v>21741.859772</v>
      </c>
      <c r="M332" t="s">
        <v>4</v>
      </c>
      <c r="N332">
        <v>31.068771999999999</v>
      </c>
      <c r="O332">
        <v>3.872538</v>
      </c>
      <c r="P332" t="s">
        <v>5</v>
      </c>
      <c r="Q332">
        <v>648.05384800000002</v>
      </c>
      <c r="R332">
        <v>1561.058383</v>
      </c>
      <c r="S332" t="s">
        <v>6</v>
      </c>
      <c r="T332">
        <v>112.30204000000001</v>
      </c>
      <c r="U332">
        <v>27.991817000000001</v>
      </c>
      <c r="V332" t="s">
        <v>7</v>
      </c>
      <c r="W332">
        <v>104.214591</v>
      </c>
      <c r="X332">
        <v>22.107102000000001</v>
      </c>
      <c r="Y332" t="s">
        <v>8</v>
      </c>
      <c r="Z332">
        <v>137.57072500000001</v>
      </c>
      <c r="AA332">
        <v>763.98822600000005</v>
      </c>
      <c r="AB332" t="s">
        <v>9</v>
      </c>
      <c r="AC332">
        <v>2344.9294690000002</v>
      </c>
      <c r="AD332">
        <v>11317.758205</v>
      </c>
      <c r="AE332" t="s">
        <v>10</v>
      </c>
      <c r="AF332">
        <v>1.3320000000000001E-3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3602.111249</v>
      </c>
      <c r="I333">
        <v>24727.343990000001</v>
      </c>
      <c r="J333" t="s">
        <v>3</v>
      </c>
      <c r="K333">
        <v>3517.0196740000001</v>
      </c>
      <c r="L333">
        <v>23614.058360999999</v>
      </c>
      <c r="M333" t="s">
        <v>4</v>
      </c>
      <c r="N333">
        <v>33.900767000000002</v>
      </c>
      <c r="O333">
        <v>4.0307389999999996</v>
      </c>
      <c r="P333" t="s">
        <v>5</v>
      </c>
      <c r="Q333">
        <v>707.60201199999995</v>
      </c>
      <c r="R333">
        <v>1700.671711</v>
      </c>
      <c r="S333" t="s">
        <v>6</v>
      </c>
      <c r="T333">
        <v>122.501374</v>
      </c>
      <c r="U333">
        <v>30.019324999999998</v>
      </c>
      <c r="V333" t="s">
        <v>7</v>
      </c>
      <c r="W333">
        <v>113.690105</v>
      </c>
      <c r="X333">
        <v>23.70233</v>
      </c>
      <c r="Y333" t="s">
        <v>8</v>
      </c>
      <c r="Z333">
        <v>150.44877</v>
      </c>
      <c r="AA333">
        <v>834.25092199999995</v>
      </c>
      <c r="AB333" t="s">
        <v>9</v>
      </c>
      <c r="AC333">
        <v>2559.1932529999999</v>
      </c>
      <c r="AD333">
        <v>12163.202842000001</v>
      </c>
      <c r="AE333" t="s">
        <v>10</v>
      </c>
      <c r="AF333">
        <v>1.3290000000000001E-3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3906.8543359999999</v>
      </c>
      <c r="I334">
        <v>27497.447572000001</v>
      </c>
      <c r="J334" t="s">
        <v>3</v>
      </c>
      <c r="K334">
        <v>3814.6147120000001</v>
      </c>
      <c r="L334">
        <v>26235.762916</v>
      </c>
      <c r="M334" t="s">
        <v>4</v>
      </c>
      <c r="N334">
        <v>36.746769</v>
      </c>
      <c r="O334">
        <v>4.2610219999999996</v>
      </c>
      <c r="P334" t="s">
        <v>5</v>
      </c>
      <c r="Q334">
        <v>767.82044800000006</v>
      </c>
      <c r="R334">
        <v>1821.848958</v>
      </c>
      <c r="S334" t="s">
        <v>6</v>
      </c>
      <c r="T334">
        <v>132.7713</v>
      </c>
      <c r="U334">
        <v>32.890421000000003</v>
      </c>
      <c r="V334" t="s">
        <v>7</v>
      </c>
      <c r="W334">
        <v>123.224177</v>
      </c>
      <c r="X334">
        <v>26.166011000000001</v>
      </c>
      <c r="Y334" t="s">
        <v>8</v>
      </c>
      <c r="Z334">
        <v>163.732145</v>
      </c>
      <c r="AA334">
        <v>890.74564299999997</v>
      </c>
      <c r="AB334" t="s">
        <v>9</v>
      </c>
      <c r="AC334">
        <v>2775.5348020000001</v>
      </c>
      <c r="AD334">
        <v>13660.817499000001</v>
      </c>
      <c r="AE334" t="s">
        <v>10</v>
      </c>
      <c r="AF334">
        <v>1.312E-3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4208.2782040000002</v>
      </c>
      <c r="I335">
        <v>29727.951749</v>
      </c>
      <c r="J335" t="s">
        <v>3</v>
      </c>
      <c r="K335">
        <v>4108.9350770000001</v>
      </c>
      <c r="L335">
        <v>28356.862185000002</v>
      </c>
      <c r="M335" t="s">
        <v>4</v>
      </c>
      <c r="N335">
        <v>39.565618000000001</v>
      </c>
      <c r="O335">
        <v>4.40252</v>
      </c>
      <c r="P335" t="s">
        <v>5</v>
      </c>
      <c r="Q335">
        <v>827.01581499999998</v>
      </c>
      <c r="R335">
        <v>1959.6846459999999</v>
      </c>
      <c r="S335" t="s">
        <v>6</v>
      </c>
      <c r="T335">
        <v>142.985882</v>
      </c>
      <c r="U335">
        <v>34.839534</v>
      </c>
      <c r="V335" t="s">
        <v>7</v>
      </c>
      <c r="W335">
        <v>132.918306</v>
      </c>
      <c r="X335">
        <v>31.373760999999998</v>
      </c>
      <c r="Y335" t="s">
        <v>8</v>
      </c>
      <c r="Z335">
        <v>176.294398</v>
      </c>
      <c r="AA335">
        <v>953.758467</v>
      </c>
      <c r="AB335" t="s">
        <v>9</v>
      </c>
      <c r="AC335">
        <v>2989.7522739999999</v>
      </c>
      <c r="AD335">
        <v>14761.863503</v>
      </c>
      <c r="AE335" t="s">
        <v>10</v>
      </c>
      <c r="AF335">
        <v>1.3110000000000001E-3</v>
      </c>
      <c r="AG335">
        <v>0</v>
      </c>
      <c r="AH335" t="s">
        <v>11</v>
      </c>
      <c r="AI335">
        <v>0.99511400000000005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4504.0568960000001</v>
      </c>
      <c r="I336">
        <v>29650.322089000001</v>
      </c>
      <c r="J336" t="s">
        <v>3</v>
      </c>
      <c r="K336">
        <v>4397.7421290000002</v>
      </c>
      <c r="L336">
        <v>28297.480899999999</v>
      </c>
      <c r="M336" t="s">
        <v>4</v>
      </c>
      <c r="N336">
        <v>42.441782000000003</v>
      </c>
      <c r="O336">
        <v>4.6557849999999998</v>
      </c>
      <c r="P336" t="s">
        <v>5</v>
      </c>
      <c r="Q336">
        <v>885.35275200000001</v>
      </c>
      <c r="R336">
        <v>2029.592924</v>
      </c>
      <c r="S336" t="s">
        <v>6</v>
      </c>
      <c r="T336">
        <v>153.109689</v>
      </c>
      <c r="U336">
        <v>33.601691000000002</v>
      </c>
      <c r="V336" t="s">
        <v>7</v>
      </c>
      <c r="W336">
        <v>142.20990399999999</v>
      </c>
      <c r="X336">
        <v>30.954232999999999</v>
      </c>
      <c r="Y336" t="s">
        <v>8</v>
      </c>
      <c r="Z336">
        <v>189.02212399999999</v>
      </c>
      <c r="AA336">
        <v>1020.705109</v>
      </c>
      <c r="AB336" t="s">
        <v>9</v>
      </c>
      <c r="AC336">
        <v>3199.5767139999998</v>
      </c>
      <c r="AD336">
        <v>14720.083736</v>
      </c>
      <c r="AE336" t="s">
        <v>10</v>
      </c>
      <c r="AF336">
        <v>1.307E-3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4807.9171059999999</v>
      </c>
      <c r="I337">
        <v>29995.905884</v>
      </c>
      <c r="J337" t="s">
        <v>3</v>
      </c>
      <c r="K337">
        <v>4694.3885739999996</v>
      </c>
      <c r="L337">
        <v>28604.023974</v>
      </c>
      <c r="M337" t="s">
        <v>4</v>
      </c>
      <c r="N337">
        <v>45.261462000000002</v>
      </c>
      <c r="O337">
        <v>4.5998520000000003</v>
      </c>
      <c r="P337" t="s">
        <v>5</v>
      </c>
      <c r="Q337">
        <v>946.82248700000002</v>
      </c>
      <c r="R337">
        <v>2257.630044</v>
      </c>
      <c r="S337" t="s">
        <v>6</v>
      </c>
      <c r="T337">
        <v>163.310395</v>
      </c>
      <c r="U337">
        <v>32.951580999999997</v>
      </c>
      <c r="V337" t="s">
        <v>7</v>
      </c>
      <c r="W337">
        <v>151.70354499999999</v>
      </c>
      <c r="X337">
        <v>30.912400000000002</v>
      </c>
      <c r="Y337" t="s">
        <v>8</v>
      </c>
      <c r="Z337">
        <v>203.856483</v>
      </c>
      <c r="AA337">
        <v>1236.207508</v>
      </c>
      <c r="AB337" t="s">
        <v>9</v>
      </c>
      <c r="AC337">
        <v>3413.8700100000001</v>
      </c>
      <c r="AD337">
        <v>14666.235369</v>
      </c>
      <c r="AE337" t="s">
        <v>10</v>
      </c>
      <c r="AF337">
        <v>1.3060000000000001E-3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5112.9060209999998</v>
      </c>
      <c r="I338">
        <v>34413.999744000001</v>
      </c>
      <c r="J338" t="s">
        <v>3</v>
      </c>
      <c r="K338">
        <v>4992.2555350000002</v>
      </c>
      <c r="L338">
        <v>32900.177081000002</v>
      </c>
      <c r="M338" t="s">
        <v>4</v>
      </c>
      <c r="N338">
        <v>48.091431</v>
      </c>
      <c r="O338">
        <v>4.7211970000000001</v>
      </c>
      <c r="P338" t="s">
        <v>5</v>
      </c>
      <c r="Q338">
        <v>1009.562689</v>
      </c>
      <c r="R338">
        <v>3569.0373479999998</v>
      </c>
      <c r="S338" t="s">
        <v>6</v>
      </c>
      <c r="T338">
        <v>173.53481600000001</v>
      </c>
      <c r="U338">
        <v>35.249370999999996</v>
      </c>
      <c r="V338" t="s">
        <v>7</v>
      </c>
      <c r="W338">
        <v>161.36311499999999</v>
      </c>
      <c r="X338">
        <v>33.788300999999997</v>
      </c>
      <c r="Y338" t="s">
        <v>8</v>
      </c>
      <c r="Z338">
        <v>219.35749999999999</v>
      </c>
      <c r="AA338">
        <v>2077.3182740000002</v>
      </c>
      <c r="AB338" t="s">
        <v>9</v>
      </c>
      <c r="AC338">
        <v>3628.069313</v>
      </c>
      <c r="AD338">
        <v>15360.894410000001</v>
      </c>
      <c r="AE338" t="s">
        <v>10</v>
      </c>
      <c r="AF338">
        <v>1.3060000000000001E-3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0.02</v>
      </c>
      <c r="AM338">
        <v>1.9599999999999999E-2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5411.7504099999996</v>
      </c>
      <c r="I339">
        <v>36830.970781999997</v>
      </c>
      <c r="J339" t="s">
        <v>3</v>
      </c>
      <c r="K339">
        <v>5284.0714550000002</v>
      </c>
      <c r="L339">
        <v>35247.019199000002</v>
      </c>
      <c r="M339" t="s">
        <v>4</v>
      </c>
      <c r="N339">
        <v>50.890265999999997</v>
      </c>
      <c r="O339">
        <v>4.8637610000000002</v>
      </c>
      <c r="P339" t="s">
        <v>5</v>
      </c>
      <c r="Q339">
        <v>1068.5814</v>
      </c>
      <c r="R339">
        <v>3986.6863410000001</v>
      </c>
      <c r="S339" t="s">
        <v>6</v>
      </c>
      <c r="T339">
        <v>183.63682</v>
      </c>
      <c r="U339">
        <v>36.895544999999998</v>
      </c>
      <c r="V339" t="s">
        <v>7</v>
      </c>
      <c r="W339">
        <v>170.76952</v>
      </c>
      <c r="X339">
        <v>35.936338999999997</v>
      </c>
      <c r="Y339" t="s">
        <v>8</v>
      </c>
      <c r="Z339">
        <v>232.43233699999999</v>
      </c>
      <c r="AA339">
        <v>2292.8172890000001</v>
      </c>
      <c r="AB339" t="s">
        <v>9</v>
      </c>
      <c r="AC339">
        <v>3840.171398</v>
      </c>
      <c r="AD339">
        <v>15949.828310999999</v>
      </c>
      <c r="AE339" t="s">
        <v>10</v>
      </c>
      <c r="AF339">
        <v>1.2930000000000001E-3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0.02</v>
      </c>
      <c r="AM339">
        <v>1.9599999999999999E-2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5709.6162729999996</v>
      </c>
      <c r="I340">
        <v>36804.435963999997</v>
      </c>
      <c r="J340" t="s">
        <v>3</v>
      </c>
      <c r="K340">
        <v>5574.9118930000004</v>
      </c>
      <c r="L340">
        <v>35238.460361999998</v>
      </c>
      <c r="M340" t="s">
        <v>4</v>
      </c>
      <c r="N340">
        <v>53.668309999999998</v>
      </c>
      <c r="O340">
        <v>4.8411970000000002</v>
      </c>
      <c r="P340" t="s">
        <v>5</v>
      </c>
      <c r="Q340">
        <v>1127.358882</v>
      </c>
      <c r="R340">
        <v>4208.4507379999995</v>
      </c>
      <c r="S340" t="s">
        <v>6</v>
      </c>
      <c r="T340">
        <v>193.69922700000001</v>
      </c>
      <c r="U340">
        <v>36.345314000000002</v>
      </c>
      <c r="V340" t="s">
        <v>7</v>
      </c>
      <c r="W340">
        <v>180.14407299999999</v>
      </c>
      <c r="X340">
        <v>37.092343999999997</v>
      </c>
      <c r="Y340" t="s">
        <v>8</v>
      </c>
      <c r="Z340">
        <v>245.13055199999999</v>
      </c>
      <c r="AA340">
        <v>2455.9441689999999</v>
      </c>
      <c r="AB340" t="s">
        <v>9</v>
      </c>
      <c r="AC340">
        <v>4051.611821</v>
      </c>
      <c r="AD340">
        <v>15597.789072</v>
      </c>
      <c r="AE340" t="s">
        <v>10</v>
      </c>
      <c r="AF340">
        <v>1.2869999999999999E-3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0.02</v>
      </c>
      <c r="AM340">
        <v>1.9599999999999999E-2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6012.0140060000003</v>
      </c>
      <c r="I341">
        <v>35755.472449000001</v>
      </c>
      <c r="J341" t="s">
        <v>3</v>
      </c>
      <c r="K341">
        <v>5870.050741</v>
      </c>
      <c r="L341">
        <v>34241.531480999998</v>
      </c>
      <c r="M341" t="s">
        <v>4</v>
      </c>
      <c r="N341">
        <v>56.633102000000001</v>
      </c>
      <c r="O341">
        <v>4.9990889999999997</v>
      </c>
      <c r="P341" t="s">
        <v>5</v>
      </c>
      <c r="Q341">
        <v>1186.775304</v>
      </c>
      <c r="R341">
        <v>4248.1209710000003</v>
      </c>
      <c r="S341" t="s">
        <v>6</v>
      </c>
      <c r="T341">
        <v>203.91879800000001</v>
      </c>
      <c r="U341">
        <v>35.770650000000003</v>
      </c>
      <c r="V341" t="s">
        <v>7</v>
      </c>
      <c r="W341">
        <v>189.67483200000001</v>
      </c>
      <c r="X341">
        <v>36.320405000000001</v>
      </c>
      <c r="Y341" t="s">
        <v>8</v>
      </c>
      <c r="Z341">
        <v>258.00503700000002</v>
      </c>
      <c r="AA341">
        <v>2566.3243980000002</v>
      </c>
      <c r="AB341" t="s">
        <v>9</v>
      </c>
      <c r="AC341">
        <v>4266.1248020000003</v>
      </c>
      <c r="AD341">
        <v>15001.578675999999</v>
      </c>
      <c r="AE341" t="s">
        <v>10</v>
      </c>
      <c r="AF341">
        <v>1.286E-3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0.02</v>
      </c>
      <c r="AM341">
        <v>1.9599999999999999E-2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237.08765700000001</v>
      </c>
      <c r="I362">
        <v>723.63658399999997</v>
      </c>
      <c r="J362" t="s">
        <v>3</v>
      </c>
      <c r="K362">
        <v>229.870215</v>
      </c>
      <c r="L362">
        <v>679.52429700000005</v>
      </c>
      <c r="M362" t="s">
        <v>4</v>
      </c>
      <c r="N362">
        <v>2.8301050000000001</v>
      </c>
      <c r="O362">
        <v>0.11411399999999999</v>
      </c>
      <c r="P362" t="s">
        <v>5</v>
      </c>
      <c r="Q362">
        <v>0</v>
      </c>
      <c r="R362">
        <v>0</v>
      </c>
      <c r="S362" t="s">
        <v>6</v>
      </c>
      <c r="T362">
        <v>10.584023999999999</v>
      </c>
      <c r="U362">
        <v>1.3130649999999999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5.1320000000000003E-3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0.99498600000000004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475.70699300000001</v>
      </c>
      <c r="I363">
        <v>2601.6992850000001</v>
      </c>
      <c r="J363" t="s">
        <v>3</v>
      </c>
      <c r="K363">
        <v>461.22747199999998</v>
      </c>
      <c r="L363">
        <v>2447.4738170000001</v>
      </c>
      <c r="M363" t="s">
        <v>4</v>
      </c>
      <c r="N363">
        <v>5.6674490000000004</v>
      </c>
      <c r="O363">
        <v>0.381656</v>
      </c>
      <c r="P363" t="s">
        <v>5</v>
      </c>
      <c r="Q363">
        <v>0</v>
      </c>
      <c r="R363">
        <v>0</v>
      </c>
      <c r="S363" t="s">
        <v>6</v>
      </c>
      <c r="T363">
        <v>21.219916999999999</v>
      </c>
      <c r="U363">
        <v>4.671951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3.1949999999999999E-3</v>
      </c>
      <c r="AD363">
        <v>7.9999999999999996E-6</v>
      </c>
      <c r="AE363" t="s">
        <v>10</v>
      </c>
      <c r="AF363">
        <v>0</v>
      </c>
      <c r="AG363">
        <v>0</v>
      </c>
      <c r="AH363" t="s">
        <v>11</v>
      </c>
      <c r="AI363">
        <v>0.99507400000000001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710.41908599999999</v>
      </c>
      <c r="I364">
        <v>5086.9969090000004</v>
      </c>
      <c r="J364" t="s">
        <v>3</v>
      </c>
      <c r="K364">
        <v>688.80217900000002</v>
      </c>
      <c r="L364">
        <v>4784.3776280000002</v>
      </c>
      <c r="M364" t="s">
        <v>4</v>
      </c>
      <c r="N364">
        <v>8.4627719999999993</v>
      </c>
      <c r="O364">
        <v>0.75101399999999996</v>
      </c>
      <c r="P364" t="s">
        <v>5</v>
      </c>
      <c r="Q364">
        <v>0</v>
      </c>
      <c r="R364">
        <v>0</v>
      </c>
      <c r="S364" t="s">
        <v>6</v>
      </c>
      <c r="T364">
        <v>31.833935</v>
      </c>
      <c r="U364">
        <v>13.10547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2.4269999999999999E-3</v>
      </c>
      <c r="AD364">
        <v>3.9999999999999998E-6</v>
      </c>
      <c r="AE364" t="s">
        <v>10</v>
      </c>
      <c r="AF364">
        <v>0</v>
      </c>
      <c r="AG364">
        <v>0</v>
      </c>
      <c r="AH364" t="s">
        <v>11</v>
      </c>
      <c r="AI364">
        <v>0.99509800000000004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939.75293799999997</v>
      </c>
      <c r="I365">
        <v>6135.6209319999998</v>
      </c>
      <c r="J365" t="s">
        <v>3</v>
      </c>
      <c r="K365">
        <v>911.16603999999995</v>
      </c>
      <c r="L365">
        <v>5769.7212980000004</v>
      </c>
      <c r="M365" t="s">
        <v>4</v>
      </c>
      <c r="N365">
        <v>11.194960999999999</v>
      </c>
      <c r="O365">
        <v>0.92862599999999995</v>
      </c>
      <c r="P365" t="s">
        <v>5</v>
      </c>
      <c r="Q365">
        <v>0</v>
      </c>
      <c r="R365">
        <v>0</v>
      </c>
      <c r="S365" t="s">
        <v>6</v>
      </c>
      <c r="T365">
        <v>42.063105</v>
      </c>
      <c r="U365">
        <v>14.933653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2.0370000000000002E-3</v>
      </c>
      <c r="AD365">
        <v>1.9999999999999999E-6</v>
      </c>
      <c r="AE365" t="s">
        <v>10</v>
      </c>
      <c r="AF365">
        <v>0</v>
      </c>
      <c r="AG365">
        <v>0</v>
      </c>
      <c r="AH365" t="s">
        <v>11</v>
      </c>
      <c r="AI365">
        <v>0.99510299999999996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1173.4827889999999</v>
      </c>
      <c r="I366">
        <v>8279.9508069999993</v>
      </c>
      <c r="J366" t="s">
        <v>3</v>
      </c>
      <c r="K366">
        <v>1137.779657</v>
      </c>
      <c r="L366">
        <v>7778.2434510000003</v>
      </c>
      <c r="M366" t="s">
        <v>4</v>
      </c>
      <c r="N366">
        <v>13.981985999999999</v>
      </c>
      <c r="O366">
        <v>1.280359</v>
      </c>
      <c r="P366" t="s">
        <v>5</v>
      </c>
      <c r="Q366">
        <v>0</v>
      </c>
      <c r="R366">
        <v>0</v>
      </c>
      <c r="S366" t="s">
        <v>6</v>
      </c>
      <c r="T366">
        <v>52.600115000000002</v>
      </c>
      <c r="U366">
        <v>19.105543000000001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1.83E-3</v>
      </c>
      <c r="AD366">
        <v>9.9999999999999995E-7</v>
      </c>
      <c r="AE366" t="s">
        <v>10</v>
      </c>
      <c r="AF366">
        <v>0</v>
      </c>
      <c r="AG366">
        <v>0</v>
      </c>
      <c r="AH366" t="s">
        <v>11</v>
      </c>
      <c r="AI366">
        <v>0.99510699999999996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1403.7859699999999</v>
      </c>
      <c r="I367">
        <v>9752.9366009999994</v>
      </c>
      <c r="J367" t="s">
        <v>3</v>
      </c>
      <c r="K367">
        <v>1361.0821880000001</v>
      </c>
      <c r="L367">
        <v>9167.837587</v>
      </c>
      <c r="M367" t="s">
        <v>4</v>
      </c>
      <c r="N367">
        <v>16.719052000000001</v>
      </c>
      <c r="O367">
        <v>1.488631</v>
      </c>
      <c r="P367" t="s">
        <v>5</v>
      </c>
      <c r="Q367">
        <v>0</v>
      </c>
      <c r="R367">
        <v>0</v>
      </c>
      <c r="S367" t="s">
        <v>6</v>
      </c>
      <c r="T367">
        <v>62.863408999999997</v>
      </c>
      <c r="U367">
        <v>21.373512000000002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1.5790000000000001E-3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0.99510900000000002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1636.9766990000001</v>
      </c>
      <c r="I368">
        <v>11144.731551000001</v>
      </c>
      <c r="J368" t="s">
        <v>3</v>
      </c>
      <c r="K368">
        <v>1587.1916510000001</v>
      </c>
      <c r="L368">
        <v>10473.614747</v>
      </c>
      <c r="M368" t="s">
        <v>4</v>
      </c>
      <c r="N368">
        <v>19.494212999999998</v>
      </c>
      <c r="O368">
        <v>1.7031849999999999</v>
      </c>
      <c r="P368" t="s">
        <v>5</v>
      </c>
      <c r="Q368">
        <v>0</v>
      </c>
      <c r="R368">
        <v>0</v>
      </c>
      <c r="S368" t="s">
        <v>6</v>
      </c>
      <c r="T368">
        <v>73.226606000000004</v>
      </c>
      <c r="U368">
        <v>23.772898999999999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1.4790000000000001E-3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0.99511000000000005</v>
      </c>
      <c r="AJ368">
        <v>0</v>
      </c>
      <c r="AK368" t="s">
        <v>12</v>
      </c>
      <c r="AL368">
        <v>0</v>
      </c>
      <c r="AM368">
        <v>0</v>
      </c>
    </row>
    <row r="369" spans="1:67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1867.9892709999999</v>
      </c>
      <c r="I369">
        <v>12998.220896999999</v>
      </c>
      <c r="J369" t="s">
        <v>3</v>
      </c>
      <c r="K369">
        <v>1811.1792399999999</v>
      </c>
      <c r="L369">
        <v>12217.886567</v>
      </c>
      <c r="M369" t="s">
        <v>4</v>
      </c>
      <c r="N369">
        <v>22.243798000000002</v>
      </c>
      <c r="O369">
        <v>1.9824679999999999</v>
      </c>
      <c r="P369" t="s">
        <v>5</v>
      </c>
      <c r="Q369">
        <v>0</v>
      </c>
      <c r="R369">
        <v>0</v>
      </c>
      <c r="S369" t="s">
        <v>6</v>
      </c>
      <c r="T369">
        <v>83.515367999999995</v>
      </c>
      <c r="U369">
        <v>27.043700000000001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1.4350000000000001E-3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0.995112</v>
      </c>
      <c r="AJ369">
        <v>0</v>
      </c>
      <c r="AK369" t="s">
        <v>12</v>
      </c>
      <c r="AL369">
        <v>0</v>
      </c>
      <c r="AM369">
        <v>0</v>
      </c>
    </row>
    <row r="370" spans="1:67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2102.5389730000002</v>
      </c>
      <c r="I370">
        <v>16281.481529000001</v>
      </c>
      <c r="J370" t="s">
        <v>3</v>
      </c>
      <c r="K370">
        <v>2038.6007159999999</v>
      </c>
      <c r="L370">
        <v>15305.726712</v>
      </c>
      <c r="M370" t="s">
        <v>4</v>
      </c>
      <c r="N370">
        <v>25.042088</v>
      </c>
      <c r="O370">
        <v>2.4848150000000002</v>
      </c>
      <c r="P370" t="s">
        <v>5</v>
      </c>
      <c r="Q370">
        <v>0</v>
      </c>
      <c r="R370">
        <v>0</v>
      </c>
      <c r="S370" t="s">
        <v>6</v>
      </c>
      <c r="T370">
        <v>93.945845000000006</v>
      </c>
      <c r="U370">
        <v>32.453389000000001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1.4339999999999999E-3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0.995112</v>
      </c>
      <c r="AJ370">
        <v>0</v>
      </c>
      <c r="AK370" t="s">
        <v>12</v>
      </c>
      <c r="AL370">
        <v>0</v>
      </c>
      <c r="AM370">
        <v>0</v>
      </c>
    </row>
    <row r="371" spans="1:67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2333.7400480000001</v>
      </c>
      <c r="I371">
        <v>17927.967841999998</v>
      </c>
      <c r="J371" t="s">
        <v>3</v>
      </c>
      <c r="K371">
        <v>2262.7628589999999</v>
      </c>
      <c r="L371">
        <v>16853.652483000002</v>
      </c>
      <c r="M371" t="s">
        <v>4</v>
      </c>
      <c r="N371">
        <v>27.792763000000001</v>
      </c>
      <c r="O371">
        <v>2.7247780000000001</v>
      </c>
      <c r="P371" t="s">
        <v>5</v>
      </c>
      <c r="Q371">
        <v>0</v>
      </c>
      <c r="R371">
        <v>0</v>
      </c>
      <c r="S371" t="s">
        <v>6</v>
      </c>
      <c r="T371">
        <v>104.389697</v>
      </c>
      <c r="U371">
        <v>35.861970999999997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1.3799999999999999E-3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67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2565.2186109999998</v>
      </c>
      <c r="I372">
        <v>20047.553109</v>
      </c>
      <c r="J372" t="s">
        <v>3</v>
      </c>
      <c r="K372">
        <v>2487.188498</v>
      </c>
      <c r="L372">
        <v>18843.840292000001</v>
      </c>
      <c r="M372" t="s">
        <v>4</v>
      </c>
      <c r="N372">
        <v>30.551452000000001</v>
      </c>
      <c r="O372">
        <v>3.043793</v>
      </c>
      <c r="P372" t="s">
        <v>5</v>
      </c>
      <c r="Q372">
        <v>0</v>
      </c>
      <c r="R372">
        <v>0</v>
      </c>
      <c r="S372" t="s">
        <v>6</v>
      </c>
      <c r="T372">
        <v>114.72822600000001</v>
      </c>
      <c r="U372">
        <v>39.441634999999998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1.3569999999999999E-3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67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2800.9594950000001</v>
      </c>
      <c r="I373">
        <v>21582.99883</v>
      </c>
      <c r="J373" t="s">
        <v>3</v>
      </c>
      <c r="K373">
        <v>2715.7851009999999</v>
      </c>
      <c r="L373">
        <v>20287.317026000001</v>
      </c>
      <c r="M373" t="s">
        <v>4</v>
      </c>
      <c r="N373">
        <v>33.349262000000003</v>
      </c>
      <c r="O373">
        <v>3.2483230000000001</v>
      </c>
      <c r="P373" t="s">
        <v>5</v>
      </c>
      <c r="Q373">
        <v>0</v>
      </c>
      <c r="R373">
        <v>0</v>
      </c>
      <c r="S373" t="s">
        <v>6</v>
      </c>
      <c r="T373">
        <v>125.19279</v>
      </c>
      <c r="U373">
        <v>41.964306999999998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1.3519999999999999E-3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67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3033.5065719999998</v>
      </c>
      <c r="I374">
        <v>22285.616377999999</v>
      </c>
      <c r="J374" t="s">
        <v>3</v>
      </c>
      <c r="K374">
        <v>2941.1474199999998</v>
      </c>
      <c r="L374">
        <v>20985.385299000001</v>
      </c>
      <c r="M374" t="s">
        <v>4</v>
      </c>
      <c r="N374">
        <v>36.115333</v>
      </c>
      <c r="O374">
        <v>3.3421959999999999</v>
      </c>
      <c r="P374" t="s">
        <v>5</v>
      </c>
      <c r="Q374">
        <v>0</v>
      </c>
      <c r="R374">
        <v>0</v>
      </c>
      <c r="S374" t="s">
        <v>6</v>
      </c>
      <c r="T374">
        <v>135.55273199999999</v>
      </c>
      <c r="U374">
        <v>43.168945000000001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1.304E-3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0.99511400000000005</v>
      </c>
      <c r="AJ374">
        <v>0</v>
      </c>
      <c r="AK374" t="s">
        <v>12</v>
      </c>
      <c r="AL374">
        <v>0</v>
      </c>
      <c r="AM374">
        <v>0</v>
      </c>
    </row>
    <row r="375" spans="1:67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3268.171828</v>
      </c>
      <c r="I375">
        <v>23719.015923999999</v>
      </c>
      <c r="J375" t="s">
        <v>3</v>
      </c>
      <c r="K375">
        <v>3168.6811339999999</v>
      </c>
      <c r="L375">
        <v>22325.974747</v>
      </c>
      <c r="M375" t="s">
        <v>4</v>
      </c>
      <c r="N375">
        <v>38.902386999999997</v>
      </c>
      <c r="O375">
        <v>3.5398010000000002</v>
      </c>
      <c r="P375" t="s">
        <v>5</v>
      </c>
      <c r="Q375">
        <v>0</v>
      </c>
      <c r="R375">
        <v>0</v>
      </c>
      <c r="S375" t="s">
        <v>6</v>
      </c>
      <c r="T375">
        <v>145.98961800000001</v>
      </c>
      <c r="U375">
        <v>45.738796999999998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1.294E-3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67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3504.3509920000001</v>
      </c>
      <c r="I376">
        <v>24790.914477999999</v>
      </c>
      <c r="J376" t="s">
        <v>3</v>
      </c>
      <c r="K376">
        <v>3397.6542169999998</v>
      </c>
      <c r="L376">
        <v>23339.040532999999</v>
      </c>
      <c r="M376" t="s">
        <v>4</v>
      </c>
      <c r="N376">
        <v>41.883181</v>
      </c>
      <c r="O376">
        <v>4.5854080000000002</v>
      </c>
      <c r="P376" t="s">
        <v>5</v>
      </c>
      <c r="Q376">
        <v>0</v>
      </c>
      <c r="R376">
        <v>0</v>
      </c>
      <c r="S376" t="s">
        <v>6</v>
      </c>
      <c r="T376">
        <v>156.52561800000001</v>
      </c>
      <c r="U376">
        <v>47.315505999999999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1.2849999999999999E-3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67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3739.4856730000001</v>
      </c>
      <c r="I377">
        <v>26148.562250999999</v>
      </c>
      <c r="J377" t="s">
        <v>3</v>
      </c>
      <c r="K377">
        <v>3625.656172</v>
      </c>
      <c r="L377">
        <v>24615.386363000001</v>
      </c>
      <c r="M377" t="s">
        <v>4</v>
      </c>
      <c r="N377">
        <v>44.677286000000002</v>
      </c>
      <c r="O377">
        <v>4.8022879999999999</v>
      </c>
      <c r="P377" t="s">
        <v>5</v>
      </c>
      <c r="Q377">
        <v>0</v>
      </c>
      <c r="R377">
        <v>0</v>
      </c>
      <c r="S377" t="s">
        <v>6</v>
      </c>
      <c r="T377">
        <v>166.95505700000001</v>
      </c>
      <c r="U377">
        <v>50.753954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1.2830000000000001E-3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  <c r="AO377" t="s">
        <v>4</v>
      </c>
      <c r="AP377">
        <v>167.62382299999999</v>
      </c>
      <c r="AQ377">
        <v>45.570328000000003</v>
      </c>
      <c r="AR377" t="s">
        <v>5</v>
      </c>
      <c r="AS377">
        <v>892.49415299999998</v>
      </c>
      <c r="AT377">
        <v>1824.9937769999999</v>
      </c>
      <c r="AU377" t="s">
        <v>6</v>
      </c>
      <c r="AV377">
        <v>279.19800300000003</v>
      </c>
      <c r="AW377">
        <v>79.013907000000003</v>
      </c>
      <c r="AX377" t="s">
        <v>7</v>
      </c>
      <c r="AY377">
        <v>0</v>
      </c>
      <c r="AZ377">
        <v>0</v>
      </c>
      <c r="BA377" t="s">
        <v>8</v>
      </c>
      <c r="BB377">
        <v>0</v>
      </c>
      <c r="BC377">
        <v>0</v>
      </c>
      <c r="BD377" t="s">
        <v>9</v>
      </c>
      <c r="BE377">
        <v>0</v>
      </c>
      <c r="BF377">
        <v>0</v>
      </c>
      <c r="BG377" t="s">
        <v>10</v>
      </c>
      <c r="BH377">
        <v>1.23E-3</v>
      </c>
      <c r="BI377">
        <v>0</v>
      </c>
      <c r="BJ377" t="s">
        <v>11</v>
      </c>
      <c r="BK377">
        <v>0.99957499999999999</v>
      </c>
      <c r="BL377">
        <v>0</v>
      </c>
      <c r="BM377" t="s">
        <v>12</v>
      </c>
      <c r="BN377">
        <v>0</v>
      </c>
      <c r="BO377">
        <v>0</v>
      </c>
    </row>
    <row r="378" spans="1:67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3976.114787</v>
      </c>
      <c r="I378">
        <v>27837.893957</v>
      </c>
      <c r="J378" t="s">
        <v>3</v>
      </c>
      <c r="K378">
        <v>3855.0998690000001</v>
      </c>
      <c r="L378">
        <v>26204.865702999999</v>
      </c>
      <c r="M378" t="s">
        <v>4</v>
      </c>
      <c r="N378">
        <v>47.490431999999998</v>
      </c>
      <c r="O378">
        <v>5.0977649999999999</v>
      </c>
      <c r="P378" t="s">
        <v>5</v>
      </c>
      <c r="Q378">
        <v>0</v>
      </c>
      <c r="R378">
        <v>0</v>
      </c>
      <c r="S378" t="s">
        <v>6</v>
      </c>
      <c r="T378">
        <v>177.509984</v>
      </c>
      <c r="U378">
        <v>53.590712000000003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1.258E-3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67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4211.8330930000002</v>
      </c>
      <c r="I379">
        <v>28451.742848999998</v>
      </c>
      <c r="J379" t="s">
        <v>3</v>
      </c>
      <c r="K379">
        <v>4083.3324929999999</v>
      </c>
      <c r="L379">
        <v>26873.778710999999</v>
      </c>
      <c r="M379" t="s">
        <v>4</v>
      </c>
      <c r="N379">
        <v>50.292901999999998</v>
      </c>
      <c r="O379">
        <v>5.1758470000000001</v>
      </c>
      <c r="P379" t="s">
        <v>5</v>
      </c>
      <c r="Q379">
        <v>0</v>
      </c>
      <c r="R379">
        <v>0</v>
      </c>
      <c r="S379" t="s">
        <v>6</v>
      </c>
      <c r="T379">
        <v>187.988866</v>
      </c>
      <c r="U379">
        <v>55.594937999999999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1.258E-3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67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4445.8813819999996</v>
      </c>
      <c r="I380">
        <v>29509.295212000001</v>
      </c>
      <c r="J380" t="s">
        <v>3</v>
      </c>
      <c r="K380">
        <v>4310.2506169999997</v>
      </c>
      <c r="L380">
        <v>27875.355060000002</v>
      </c>
      <c r="M380" t="s">
        <v>4</v>
      </c>
      <c r="N380">
        <v>53.080536000000002</v>
      </c>
      <c r="O380">
        <v>5.3003200000000001</v>
      </c>
      <c r="P380" t="s">
        <v>5</v>
      </c>
      <c r="Q380">
        <v>0</v>
      </c>
      <c r="R380">
        <v>0</v>
      </c>
      <c r="S380" t="s">
        <v>6</v>
      </c>
      <c r="T380">
        <v>198.54416900000001</v>
      </c>
      <c r="U380">
        <v>59.57658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1.255E-3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67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4683.8506310000002</v>
      </c>
      <c r="I381">
        <v>29935.125543999999</v>
      </c>
      <c r="J381" t="s">
        <v>3</v>
      </c>
      <c r="K381">
        <v>4540.980184</v>
      </c>
      <c r="L381">
        <v>28286.628816</v>
      </c>
      <c r="M381" t="s">
        <v>4</v>
      </c>
      <c r="N381">
        <v>55.909151000000001</v>
      </c>
      <c r="O381">
        <v>5.3240860000000003</v>
      </c>
      <c r="P381" t="s">
        <v>5</v>
      </c>
      <c r="Q381">
        <v>0</v>
      </c>
      <c r="R381">
        <v>0</v>
      </c>
      <c r="S381" t="s">
        <v>6</v>
      </c>
      <c r="T381">
        <v>209.13404299999999</v>
      </c>
      <c r="U381">
        <v>59.683627000000001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1.255E-3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67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3870.136606</v>
      </c>
      <c r="I382">
        <v>17633.759816999998</v>
      </c>
      <c r="J382" t="s">
        <v>3</v>
      </c>
      <c r="K382">
        <v>3861.6363620000002</v>
      </c>
      <c r="L382">
        <v>17548.860175000002</v>
      </c>
      <c r="M382" t="s">
        <v>4</v>
      </c>
      <c r="N382">
        <v>6.5183169999999997</v>
      </c>
      <c r="O382">
        <v>7.0659E-2</v>
      </c>
      <c r="P382" t="s">
        <v>5</v>
      </c>
      <c r="Q382">
        <v>48.812351</v>
      </c>
      <c r="R382">
        <v>66.882362999999998</v>
      </c>
      <c r="S382" t="s">
        <v>6</v>
      </c>
      <c r="T382">
        <v>12.855176999999999</v>
      </c>
      <c r="U382">
        <v>0.264125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5.1320000000000003E-3</v>
      </c>
      <c r="AG382">
        <v>1.5E-5</v>
      </c>
      <c r="AH382" t="s">
        <v>11</v>
      </c>
      <c r="AI382">
        <v>0.99482499999999996</v>
      </c>
      <c r="AJ382">
        <v>0</v>
      </c>
      <c r="AK382" t="s">
        <v>12</v>
      </c>
      <c r="AL382">
        <v>0</v>
      </c>
      <c r="AM382">
        <v>0</v>
      </c>
    </row>
    <row r="383" spans="1:67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7790.1996289999997</v>
      </c>
      <c r="I383">
        <v>35617.205215000002</v>
      </c>
      <c r="J383" t="s">
        <v>3</v>
      </c>
      <c r="K383">
        <v>7772.7498340000002</v>
      </c>
      <c r="L383">
        <v>35430.799435000001</v>
      </c>
      <c r="M383" t="s">
        <v>4</v>
      </c>
      <c r="N383">
        <v>13.297345999999999</v>
      </c>
      <c r="O383">
        <v>0.15165899999999999</v>
      </c>
      <c r="P383" t="s">
        <v>5</v>
      </c>
      <c r="Q383">
        <v>110.49029400000001</v>
      </c>
      <c r="R383">
        <v>1069.7190909999999</v>
      </c>
      <c r="S383" t="s">
        <v>6</v>
      </c>
      <c r="T383">
        <v>26.196297999999999</v>
      </c>
      <c r="U383">
        <v>0.43022100000000002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3.16E-3</v>
      </c>
      <c r="AG383">
        <v>7.9999999999999996E-6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67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11624.282069999999</v>
      </c>
      <c r="I384">
        <v>30473.278659</v>
      </c>
      <c r="J384" t="s">
        <v>3</v>
      </c>
      <c r="K384">
        <v>11598.130391000001</v>
      </c>
      <c r="L384">
        <v>30357.178951999998</v>
      </c>
      <c r="M384" t="s">
        <v>4</v>
      </c>
      <c r="N384">
        <v>19.984514999999998</v>
      </c>
      <c r="O384">
        <v>0.18787100000000001</v>
      </c>
      <c r="P384" t="s">
        <v>5</v>
      </c>
      <c r="Q384">
        <v>168.471689</v>
      </c>
      <c r="R384">
        <v>1425.3083349999999</v>
      </c>
      <c r="S384" t="s">
        <v>6</v>
      </c>
      <c r="T384">
        <v>39.272357</v>
      </c>
      <c r="U384">
        <v>0.36773499999999998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2.3189999999999999E-3</v>
      </c>
      <c r="AG384">
        <v>3.0000000000000001E-6</v>
      </c>
      <c r="AH384" t="s">
        <v>11</v>
      </c>
      <c r="AI384">
        <v>0.99507999999999996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15469.594434000001</v>
      </c>
      <c r="I385">
        <v>55037.088258000003</v>
      </c>
      <c r="J385" t="s">
        <v>3</v>
      </c>
      <c r="K385">
        <v>15434.731503999999</v>
      </c>
      <c r="L385">
        <v>54731.268689999997</v>
      </c>
      <c r="M385" t="s">
        <v>4</v>
      </c>
      <c r="N385">
        <v>26.688796</v>
      </c>
      <c r="O385">
        <v>0.33920299999999998</v>
      </c>
      <c r="P385" t="s">
        <v>5</v>
      </c>
      <c r="Q385">
        <v>226.96148199999999</v>
      </c>
      <c r="R385">
        <v>1981.895814</v>
      </c>
      <c r="S385" t="s">
        <v>6</v>
      </c>
      <c r="T385">
        <v>52.39649</v>
      </c>
      <c r="U385">
        <v>0.58677199999999996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1.9300000000000001E-3</v>
      </c>
      <c r="AG385">
        <v>9.9999999999999995E-7</v>
      </c>
      <c r="AH385" t="s">
        <v>11</v>
      </c>
      <c r="AI385">
        <v>0.99510100000000001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19408.651211</v>
      </c>
      <c r="I386">
        <v>72831.005107000005</v>
      </c>
      <c r="J386" t="s">
        <v>3</v>
      </c>
      <c r="K386">
        <v>19364.878241999999</v>
      </c>
      <c r="L386">
        <v>72552.138760000002</v>
      </c>
      <c r="M386" t="s">
        <v>4</v>
      </c>
      <c r="N386">
        <v>33.818514999999998</v>
      </c>
      <c r="O386">
        <v>1.9869380000000001</v>
      </c>
      <c r="P386" t="s">
        <v>5</v>
      </c>
      <c r="Q386">
        <v>302.50395099999997</v>
      </c>
      <c r="R386">
        <v>5826.5769270000001</v>
      </c>
      <c r="S386" t="s">
        <v>6</v>
      </c>
      <c r="T386">
        <v>65.757293000000004</v>
      </c>
      <c r="U386">
        <v>0.69731399999999999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1.8370000000000001E-3</v>
      </c>
      <c r="AG386">
        <v>9.9999999999999995E-7</v>
      </c>
      <c r="AH386" t="s">
        <v>11</v>
      </c>
      <c r="AI386">
        <v>0.99510500000000002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23173.237148</v>
      </c>
      <c r="I387">
        <v>101919.33644699999</v>
      </c>
      <c r="J387" t="s">
        <v>3</v>
      </c>
      <c r="K387">
        <v>23120.945273000001</v>
      </c>
      <c r="L387">
        <v>101444.501299</v>
      </c>
      <c r="M387" t="s">
        <v>4</v>
      </c>
      <c r="N387">
        <v>40.370489999999997</v>
      </c>
      <c r="O387">
        <v>2.142585</v>
      </c>
      <c r="P387" t="s">
        <v>5</v>
      </c>
      <c r="Q387">
        <v>356.61970500000001</v>
      </c>
      <c r="R387">
        <v>6236.9249309999996</v>
      </c>
      <c r="S387" t="s">
        <v>6</v>
      </c>
      <c r="T387">
        <v>78.590012999999999</v>
      </c>
      <c r="U387">
        <v>0.99591300000000005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1.6260000000000001E-3</v>
      </c>
      <c r="AG387">
        <v>0</v>
      </c>
      <c r="AH387" t="s">
        <v>11</v>
      </c>
      <c r="AI387">
        <v>0.99510799999999999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27043.021172000001</v>
      </c>
      <c r="I388">
        <v>127000.410114</v>
      </c>
      <c r="J388" t="s">
        <v>3</v>
      </c>
      <c r="K388">
        <v>26981.993867000001</v>
      </c>
      <c r="L388">
        <v>126416.15853099999</v>
      </c>
      <c r="M388" t="s">
        <v>4</v>
      </c>
      <c r="N388">
        <v>47.131073000000001</v>
      </c>
      <c r="O388">
        <v>2.1540979999999998</v>
      </c>
      <c r="P388" t="s">
        <v>5</v>
      </c>
      <c r="Q388">
        <v>420.039919</v>
      </c>
      <c r="R388">
        <v>8637.2225749999998</v>
      </c>
      <c r="S388" t="s">
        <v>6</v>
      </c>
      <c r="T388">
        <v>92.081066000000007</v>
      </c>
      <c r="U388">
        <v>3.9422959999999998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1.529E-3</v>
      </c>
      <c r="AG388">
        <v>0</v>
      </c>
      <c r="AH388" t="s">
        <v>11</v>
      </c>
      <c r="AI388">
        <v>0.99510900000000002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30931.382148000001</v>
      </c>
      <c r="I389">
        <v>162864.51841799999</v>
      </c>
      <c r="J389" t="s">
        <v>3</v>
      </c>
      <c r="K389">
        <v>30861.580977000001</v>
      </c>
      <c r="L389">
        <v>162226.27609599999</v>
      </c>
      <c r="M389" t="s">
        <v>4</v>
      </c>
      <c r="N389">
        <v>53.892178000000001</v>
      </c>
      <c r="O389">
        <v>2.2854679999999998</v>
      </c>
      <c r="P389" t="s">
        <v>5</v>
      </c>
      <c r="Q389">
        <v>481.16750200000001</v>
      </c>
      <c r="R389">
        <v>9407.8490610000008</v>
      </c>
      <c r="S389" t="s">
        <v>6</v>
      </c>
      <c r="T389">
        <v>105.290857</v>
      </c>
      <c r="U389">
        <v>5.2120369999999996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1.4779999999999999E-3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34703.014531000001</v>
      </c>
      <c r="I390">
        <v>172966.968853</v>
      </c>
      <c r="J390" t="s">
        <v>3</v>
      </c>
      <c r="K390">
        <v>34624.542734000002</v>
      </c>
      <c r="L390">
        <v>172217.349976</v>
      </c>
      <c r="M390" t="s">
        <v>4</v>
      </c>
      <c r="N390">
        <v>60.623966000000003</v>
      </c>
      <c r="O390">
        <v>2.7887170000000001</v>
      </c>
      <c r="P390" t="s">
        <v>5</v>
      </c>
      <c r="Q390">
        <v>544.51355799999999</v>
      </c>
      <c r="R390">
        <v>9376.3396329999996</v>
      </c>
      <c r="S390" t="s">
        <v>6</v>
      </c>
      <c r="T390">
        <v>118.128083</v>
      </c>
      <c r="U390">
        <v>5.1004350000000001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1.4239999999999999E-3</v>
      </c>
      <c r="AG390">
        <v>0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38679.702031000001</v>
      </c>
      <c r="I391">
        <v>239495.17696499999</v>
      </c>
      <c r="J391" t="s">
        <v>3</v>
      </c>
      <c r="K391">
        <v>38592.22</v>
      </c>
      <c r="L391">
        <v>238608.85218300001</v>
      </c>
      <c r="M391" t="s">
        <v>4</v>
      </c>
      <c r="N391">
        <v>67.560685000000007</v>
      </c>
      <c r="O391">
        <v>3.0618500000000002</v>
      </c>
      <c r="P391" t="s">
        <v>5</v>
      </c>
      <c r="Q391">
        <v>616.09431600000005</v>
      </c>
      <c r="R391">
        <v>12691.138715999999</v>
      </c>
      <c r="S391" t="s">
        <v>6</v>
      </c>
      <c r="T391">
        <v>131.601912</v>
      </c>
      <c r="U391">
        <v>5.7050289999999997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1.372E-3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42458.243125000001</v>
      </c>
      <c r="I392">
        <v>223511.90353899999</v>
      </c>
      <c r="J392" t="s">
        <v>3</v>
      </c>
      <c r="K392">
        <v>42362.248593999997</v>
      </c>
      <c r="L392">
        <v>222727.52755299999</v>
      </c>
      <c r="M392" t="s">
        <v>4</v>
      </c>
      <c r="N392">
        <v>74.282430000000005</v>
      </c>
      <c r="O392">
        <v>5.2964739999999999</v>
      </c>
      <c r="P392" t="s">
        <v>5</v>
      </c>
      <c r="Q392">
        <v>674.85633299999995</v>
      </c>
      <c r="R392">
        <v>13818.78227</v>
      </c>
      <c r="S392" t="s">
        <v>6</v>
      </c>
      <c r="T392">
        <v>144.48323300000001</v>
      </c>
      <c r="U392">
        <v>5.8971819999999999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1.3470000000000001E-3</v>
      </c>
      <c r="AG392">
        <v>0</v>
      </c>
      <c r="AH392" t="s">
        <v>11</v>
      </c>
      <c r="AI392">
        <v>0.99511300000000003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46313.144921999999</v>
      </c>
      <c r="I393">
        <v>258299.86804199999</v>
      </c>
      <c r="J393" t="s">
        <v>3</v>
      </c>
      <c r="K393">
        <v>46208.223515999998</v>
      </c>
      <c r="L393">
        <v>257354.664253</v>
      </c>
      <c r="M393" t="s">
        <v>4</v>
      </c>
      <c r="N393">
        <v>80.994005000000001</v>
      </c>
      <c r="O393">
        <v>5.2202729999999997</v>
      </c>
      <c r="P393" t="s">
        <v>5</v>
      </c>
      <c r="Q393">
        <v>732.62878799999999</v>
      </c>
      <c r="R393">
        <v>14102.36491</v>
      </c>
      <c r="S393" t="s">
        <v>6</v>
      </c>
      <c r="T393">
        <v>157.73773800000001</v>
      </c>
      <c r="U393">
        <v>7.1118410000000001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1.33E-3</v>
      </c>
      <c r="AG393">
        <v>0</v>
      </c>
      <c r="AH393" t="s">
        <v>11</v>
      </c>
      <c r="AI393">
        <v>0.99511300000000003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50234.873124999998</v>
      </c>
      <c r="I394">
        <v>277100.59685500001</v>
      </c>
      <c r="J394" t="s">
        <v>3</v>
      </c>
      <c r="K394">
        <v>50121.023672000003</v>
      </c>
      <c r="L394">
        <v>276002.71565600001</v>
      </c>
      <c r="M394" t="s">
        <v>4</v>
      </c>
      <c r="N394">
        <v>87.839301000000006</v>
      </c>
      <c r="O394">
        <v>5.3679990000000002</v>
      </c>
      <c r="P394" t="s">
        <v>5</v>
      </c>
      <c r="Q394">
        <v>799.11753899999997</v>
      </c>
      <c r="R394">
        <v>16394.173396999999</v>
      </c>
      <c r="S394" t="s">
        <v>6</v>
      </c>
      <c r="T394">
        <v>171.33517000000001</v>
      </c>
      <c r="U394">
        <v>9.8974790000000006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1.3290000000000001E-3</v>
      </c>
      <c r="AG394">
        <v>0</v>
      </c>
      <c r="AH394" t="s">
        <v>11</v>
      </c>
      <c r="AI394">
        <v>0.99511300000000003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54001.820547000003</v>
      </c>
      <c r="I395">
        <v>262511.46437399997</v>
      </c>
      <c r="J395" t="s">
        <v>3</v>
      </c>
      <c r="K395">
        <v>53879.486016000003</v>
      </c>
      <c r="L395">
        <v>261411.49145599999</v>
      </c>
      <c r="M395" t="s">
        <v>4</v>
      </c>
      <c r="N395">
        <v>94.370906000000005</v>
      </c>
      <c r="O395">
        <v>5.3546589999999998</v>
      </c>
      <c r="P395" t="s">
        <v>5</v>
      </c>
      <c r="Q395">
        <v>855.90883799999995</v>
      </c>
      <c r="R395">
        <v>17307.677113999998</v>
      </c>
      <c r="S395" t="s">
        <v>6</v>
      </c>
      <c r="T395">
        <v>184.31084200000001</v>
      </c>
      <c r="U395">
        <v>12.158837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1.3259999999999999E-3</v>
      </c>
      <c r="AG395">
        <v>0</v>
      </c>
      <c r="AH395" t="s">
        <v>11</v>
      </c>
      <c r="AI395">
        <v>0.99511300000000003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57913.242812999997</v>
      </c>
      <c r="I396">
        <v>338912.167181</v>
      </c>
      <c r="J396" t="s">
        <v>3</v>
      </c>
      <c r="K396">
        <v>57782.026796999999</v>
      </c>
      <c r="L396">
        <v>337545.413306</v>
      </c>
      <c r="M396" t="s">
        <v>4</v>
      </c>
      <c r="N396">
        <v>101.25149399999999</v>
      </c>
      <c r="O396">
        <v>5.3776349999999997</v>
      </c>
      <c r="P396" t="s">
        <v>5</v>
      </c>
      <c r="Q396">
        <v>920.30793900000003</v>
      </c>
      <c r="R396">
        <v>18899.368323999999</v>
      </c>
      <c r="S396" t="s">
        <v>6</v>
      </c>
      <c r="T396">
        <v>197.59593100000001</v>
      </c>
      <c r="U396">
        <v>13.200894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1.325E-3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61737.054062000003</v>
      </c>
      <c r="I397">
        <v>323161.15935700003</v>
      </c>
      <c r="J397" t="s">
        <v>3</v>
      </c>
      <c r="K397">
        <v>61597.102266000002</v>
      </c>
      <c r="L397">
        <v>322044.326221</v>
      </c>
      <c r="M397" t="s">
        <v>4</v>
      </c>
      <c r="N397">
        <v>107.885164</v>
      </c>
      <c r="O397">
        <v>5.3686249999999998</v>
      </c>
      <c r="P397" t="s">
        <v>5</v>
      </c>
      <c r="Q397">
        <v>975.81071399999996</v>
      </c>
      <c r="R397">
        <v>19205.278855</v>
      </c>
      <c r="S397" t="s">
        <v>6</v>
      </c>
      <c r="T397">
        <v>210.667405</v>
      </c>
      <c r="U397">
        <v>13.26196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1.3029999999999999E-3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65572.120156000004</v>
      </c>
      <c r="I398">
        <v>354515.21603399998</v>
      </c>
      <c r="J398" t="s">
        <v>3</v>
      </c>
      <c r="K398">
        <v>65423.234141000001</v>
      </c>
      <c r="L398">
        <v>353022.32866599999</v>
      </c>
      <c r="M398" t="s">
        <v>4</v>
      </c>
      <c r="N398">
        <v>114.542621</v>
      </c>
      <c r="O398">
        <v>5.677899</v>
      </c>
      <c r="P398" t="s">
        <v>5</v>
      </c>
      <c r="Q398">
        <v>1035.7781769999999</v>
      </c>
      <c r="R398">
        <v>20525.933795000001</v>
      </c>
      <c r="S398" t="s">
        <v>6</v>
      </c>
      <c r="T398">
        <v>223.86239599999999</v>
      </c>
      <c r="U398">
        <v>13.802324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1.2880000000000001E-3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69518.421094000005</v>
      </c>
      <c r="I399">
        <v>404779.147207</v>
      </c>
      <c r="J399" t="s">
        <v>3</v>
      </c>
      <c r="K399">
        <v>69360.412968999997</v>
      </c>
      <c r="L399">
        <v>403350.16097500001</v>
      </c>
      <c r="M399" t="s">
        <v>4</v>
      </c>
      <c r="N399">
        <v>121.430216</v>
      </c>
      <c r="O399">
        <v>5.4690430000000001</v>
      </c>
      <c r="P399" t="s">
        <v>5</v>
      </c>
      <c r="Q399">
        <v>1113.5710469999999</v>
      </c>
      <c r="R399">
        <v>22957.601381</v>
      </c>
      <c r="S399" t="s">
        <v>6</v>
      </c>
      <c r="T399">
        <v>237.41039900000001</v>
      </c>
      <c r="U399">
        <v>15.438218000000001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1.2830000000000001E-3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73278.490936999995</v>
      </c>
      <c r="I400">
        <v>401789.28321800003</v>
      </c>
      <c r="J400" t="s">
        <v>3</v>
      </c>
      <c r="K400">
        <v>73111.937344000005</v>
      </c>
      <c r="L400">
        <v>400341.45079099998</v>
      </c>
      <c r="M400" t="s">
        <v>4</v>
      </c>
      <c r="N400">
        <v>127.99932</v>
      </c>
      <c r="O400">
        <v>5.6687250000000002</v>
      </c>
      <c r="P400" t="s">
        <v>5</v>
      </c>
      <c r="Q400">
        <v>1166.753745</v>
      </c>
      <c r="R400">
        <v>23201.753848</v>
      </c>
      <c r="S400" t="s">
        <v>6</v>
      </c>
      <c r="T400">
        <v>250.26021499999999</v>
      </c>
      <c r="U400">
        <v>14.913342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1.2780000000000001E-3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77159.132968999998</v>
      </c>
      <c r="I401">
        <v>475463.55524299998</v>
      </c>
      <c r="J401" t="s">
        <v>3</v>
      </c>
      <c r="K401">
        <v>76983.786250000005</v>
      </c>
      <c r="L401">
        <v>473651.18468399998</v>
      </c>
      <c r="M401" t="s">
        <v>4</v>
      </c>
      <c r="N401">
        <v>134.789571</v>
      </c>
      <c r="O401">
        <v>5.779935</v>
      </c>
      <c r="P401" t="s">
        <v>5</v>
      </c>
      <c r="Q401">
        <v>1231.8086069999999</v>
      </c>
      <c r="R401">
        <v>24749.361618999999</v>
      </c>
      <c r="S401" t="s">
        <v>6</v>
      </c>
      <c r="T401">
        <v>263.72407500000003</v>
      </c>
      <c r="U401">
        <v>22.486411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1.2719999999999999E-3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3870.1634370000002</v>
      </c>
      <c r="I402">
        <v>23466.520936000001</v>
      </c>
      <c r="J402" t="s">
        <v>3</v>
      </c>
      <c r="K402">
        <v>3863.0812649999998</v>
      </c>
      <c r="L402">
        <v>23387.798413</v>
      </c>
      <c r="M402" t="s">
        <v>4</v>
      </c>
      <c r="N402">
        <v>5.8134899999999998</v>
      </c>
      <c r="O402">
        <v>5.348E-2</v>
      </c>
      <c r="P402" t="s">
        <v>5</v>
      </c>
      <c r="Q402">
        <v>0</v>
      </c>
      <c r="R402">
        <v>0</v>
      </c>
      <c r="S402" t="s">
        <v>6</v>
      </c>
      <c r="T402">
        <v>13.288195999999999</v>
      </c>
      <c r="U402">
        <v>0.257299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6.7200000000000003E-3</v>
      </c>
      <c r="AG402">
        <v>1.8E-5</v>
      </c>
      <c r="AH402" t="s">
        <v>11</v>
      </c>
      <c r="AI402">
        <v>0.99497500000000005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7632.0914750000002</v>
      </c>
      <c r="I403">
        <v>16263.766020999999</v>
      </c>
      <c r="J403" t="s">
        <v>3</v>
      </c>
      <c r="K403">
        <v>7617.8200880000004</v>
      </c>
      <c r="L403">
        <v>16205.252288</v>
      </c>
      <c r="M403" t="s">
        <v>4</v>
      </c>
      <c r="N403">
        <v>11.688694999999999</v>
      </c>
      <c r="O403">
        <v>8.6777000000000007E-2</v>
      </c>
      <c r="P403" t="s">
        <v>5</v>
      </c>
      <c r="Q403">
        <v>0</v>
      </c>
      <c r="R403">
        <v>0</v>
      </c>
      <c r="S403" t="s">
        <v>6</v>
      </c>
      <c r="T403">
        <v>26.748432000000001</v>
      </c>
      <c r="U403">
        <v>1.0472840000000001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5.2880000000000002E-3</v>
      </c>
      <c r="AG403">
        <v>1.5999999999999999E-5</v>
      </c>
      <c r="AH403" t="s">
        <v>11</v>
      </c>
      <c r="AI403">
        <v>0.99506399999999995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11378.719453</v>
      </c>
      <c r="I404">
        <v>26850.181659000002</v>
      </c>
      <c r="J404" t="s">
        <v>3</v>
      </c>
      <c r="K404">
        <v>11357.283379</v>
      </c>
      <c r="L404">
        <v>26731.065904999999</v>
      </c>
      <c r="M404" t="s">
        <v>4</v>
      </c>
      <c r="N404">
        <v>17.520464</v>
      </c>
      <c r="O404">
        <v>0.13614499999999999</v>
      </c>
      <c r="P404" t="s">
        <v>5</v>
      </c>
      <c r="Q404">
        <v>0</v>
      </c>
      <c r="R404">
        <v>0</v>
      </c>
      <c r="S404" t="s">
        <v>6</v>
      </c>
      <c r="T404">
        <v>40.030158</v>
      </c>
      <c r="U404">
        <v>1.1216379999999999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3.1020000000000002E-3</v>
      </c>
      <c r="AG404">
        <v>7.9999999999999996E-6</v>
      </c>
      <c r="AH404" t="s">
        <v>11</v>
      </c>
      <c r="AI404">
        <v>0.99509000000000003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15140.818594</v>
      </c>
      <c r="I405">
        <v>44989.831093000001</v>
      </c>
      <c r="J405" t="s">
        <v>3</v>
      </c>
      <c r="K405">
        <v>15112.245253999999</v>
      </c>
      <c r="L405">
        <v>44804.703051999997</v>
      </c>
      <c r="M405" t="s">
        <v>4</v>
      </c>
      <c r="N405">
        <v>23.363277</v>
      </c>
      <c r="O405">
        <v>0.20624799999999999</v>
      </c>
      <c r="P405" t="s">
        <v>5</v>
      </c>
      <c r="Q405">
        <v>0</v>
      </c>
      <c r="R405">
        <v>0</v>
      </c>
      <c r="S405" t="s">
        <v>6</v>
      </c>
      <c r="T405">
        <v>53.361612000000001</v>
      </c>
      <c r="U405">
        <v>1.236246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2.212E-3</v>
      </c>
      <c r="AG405">
        <v>1.9999999999999999E-6</v>
      </c>
      <c r="AH405" t="s">
        <v>11</v>
      </c>
      <c r="AI405">
        <v>0.99509899999999996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18902.327851999999</v>
      </c>
      <c r="I406">
        <v>55867.942903000003</v>
      </c>
      <c r="J406" t="s">
        <v>3</v>
      </c>
      <c r="K406">
        <v>18866.369102000001</v>
      </c>
      <c r="L406">
        <v>55599.313288999998</v>
      </c>
      <c r="M406" t="s">
        <v>4</v>
      </c>
      <c r="N406">
        <v>29.193017000000001</v>
      </c>
      <c r="O406">
        <v>0.28130300000000003</v>
      </c>
      <c r="P406" t="s">
        <v>5</v>
      </c>
      <c r="Q406">
        <v>0</v>
      </c>
      <c r="R406">
        <v>0</v>
      </c>
      <c r="S406" t="s">
        <v>6</v>
      </c>
      <c r="T406">
        <v>66.691552999999999</v>
      </c>
      <c r="U406">
        <v>1.614717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1.815E-3</v>
      </c>
      <c r="AG406">
        <v>1.9999999999999999E-6</v>
      </c>
      <c r="AH406" t="s">
        <v>11</v>
      </c>
      <c r="AI406">
        <v>0.99510200000000004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22649.552930000002</v>
      </c>
      <c r="I407">
        <v>81874.642982000005</v>
      </c>
      <c r="J407" t="s">
        <v>3</v>
      </c>
      <c r="K407">
        <v>22606.470507999999</v>
      </c>
      <c r="L407">
        <v>81506.887839999996</v>
      </c>
      <c r="M407" t="s">
        <v>4</v>
      </c>
      <c r="N407">
        <v>35.035488999999998</v>
      </c>
      <c r="O407">
        <v>0.34800999999999999</v>
      </c>
      <c r="P407" t="s">
        <v>5</v>
      </c>
      <c r="Q407">
        <v>0</v>
      </c>
      <c r="R407">
        <v>0</v>
      </c>
      <c r="S407" t="s">
        <v>6</v>
      </c>
      <c r="T407">
        <v>80.09657</v>
      </c>
      <c r="U407">
        <v>2.7451560000000002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1.652E-3</v>
      </c>
      <c r="AG407">
        <v>9.9999999999999995E-7</v>
      </c>
      <c r="AH407" t="s">
        <v>11</v>
      </c>
      <c r="AI407">
        <v>0.99510299999999996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26401.143319999999</v>
      </c>
      <c r="I408">
        <v>86295.207158000005</v>
      </c>
      <c r="J408" t="s">
        <v>3</v>
      </c>
      <c r="K408">
        <v>26350.931562999998</v>
      </c>
      <c r="L408">
        <v>85889.791471000004</v>
      </c>
      <c r="M408" t="s">
        <v>4</v>
      </c>
      <c r="N408">
        <v>40.860731000000001</v>
      </c>
      <c r="O408">
        <v>0.34278900000000001</v>
      </c>
      <c r="P408" t="s">
        <v>5</v>
      </c>
      <c r="Q408">
        <v>0</v>
      </c>
      <c r="R408">
        <v>0</v>
      </c>
      <c r="S408" t="s">
        <v>6</v>
      </c>
      <c r="T408">
        <v>93.387540999999999</v>
      </c>
      <c r="U408">
        <v>2.8605510000000001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1.58E-3</v>
      </c>
      <c r="AG408">
        <v>9.9999999999999995E-7</v>
      </c>
      <c r="AH408" t="s">
        <v>11</v>
      </c>
      <c r="AI408">
        <v>0.99510399999999999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30152.622813000002</v>
      </c>
      <c r="I409">
        <v>86063.472171000001</v>
      </c>
      <c r="J409" t="s">
        <v>3</v>
      </c>
      <c r="K409">
        <v>30095.309141000002</v>
      </c>
      <c r="L409">
        <v>85652.777522999997</v>
      </c>
      <c r="M409" t="s">
        <v>4</v>
      </c>
      <c r="N409">
        <v>46.675452999999997</v>
      </c>
      <c r="O409">
        <v>0.42064800000000002</v>
      </c>
      <c r="P409" t="s">
        <v>5</v>
      </c>
      <c r="Q409">
        <v>0</v>
      </c>
      <c r="R409">
        <v>0</v>
      </c>
      <c r="S409" t="s">
        <v>6</v>
      </c>
      <c r="T409">
        <v>106.659313</v>
      </c>
      <c r="U409">
        <v>3.2294079999999998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1.403E-3</v>
      </c>
      <c r="AG409">
        <v>0</v>
      </c>
      <c r="AH409" t="s">
        <v>11</v>
      </c>
      <c r="AI409">
        <v>0.99510799999999999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33906.504219000002</v>
      </c>
      <c r="I410">
        <v>111967.73095700001</v>
      </c>
      <c r="J410" t="s">
        <v>3</v>
      </c>
      <c r="K410">
        <v>33842.026875000003</v>
      </c>
      <c r="L410">
        <v>111446.54167000001</v>
      </c>
      <c r="M410" t="s">
        <v>4</v>
      </c>
      <c r="N410">
        <v>52.528162999999999</v>
      </c>
      <c r="O410">
        <v>0.52951999999999999</v>
      </c>
      <c r="P410" t="s">
        <v>5</v>
      </c>
      <c r="Q410">
        <v>0</v>
      </c>
      <c r="R410">
        <v>0</v>
      </c>
      <c r="S410" t="s">
        <v>6</v>
      </c>
      <c r="T410">
        <v>120.24230900000001</v>
      </c>
      <c r="U410">
        <v>5.8972619999999996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1.356E-3</v>
      </c>
      <c r="AG410">
        <v>0</v>
      </c>
      <c r="AH410" t="s">
        <v>11</v>
      </c>
      <c r="AI410">
        <v>0.99511099999999997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37672.057578</v>
      </c>
      <c r="I411">
        <v>128368.622281</v>
      </c>
      <c r="J411" t="s">
        <v>3</v>
      </c>
      <c r="K411">
        <v>37600.390702999997</v>
      </c>
      <c r="L411">
        <v>127812.212289</v>
      </c>
      <c r="M411" t="s">
        <v>4</v>
      </c>
      <c r="N411">
        <v>58.568049999999999</v>
      </c>
      <c r="O411">
        <v>1.741398</v>
      </c>
      <c r="P411" t="s">
        <v>5</v>
      </c>
      <c r="Q411">
        <v>0</v>
      </c>
      <c r="R411">
        <v>0</v>
      </c>
      <c r="S411" t="s">
        <v>6</v>
      </c>
      <c r="T411">
        <v>133.58114</v>
      </c>
      <c r="U411">
        <v>6.0878920000000001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1.3359999999999999E-3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41396.863203000001</v>
      </c>
      <c r="I412">
        <v>139689.66349000001</v>
      </c>
      <c r="J412" t="s">
        <v>3</v>
      </c>
      <c r="K412">
        <v>41318.000702999998</v>
      </c>
      <c r="L412">
        <v>139190.997206</v>
      </c>
      <c r="M412" t="s">
        <v>4</v>
      </c>
      <c r="N412">
        <v>64.343592000000001</v>
      </c>
      <c r="O412">
        <v>1.725714</v>
      </c>
      <c r="P412" t="s">
        <v>5</v>
      </c>
      <c r="Q412">
        <v>0</v>
      </c>
      <c r="R412">
        <v>0</v>
      </c>
      <c r="S412" t="s">
        <v>6</v>
      </c>
      <c r="T412">
        <v>146.784153</v>
      </c>
      <c r="U412">
        <v>6.0899400000000004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1.3339999999999999E-3</v>
      </c>
      <c r="AG412">
        <v>0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45150.155468999998</v>
      </c>
      <c r="I413">
        <v>144389.51741999999</v>
      </c>
      <c r="J413" t="s">
        <v>3</v>
      </c>
      <c r="K413">
        <v>45064.002421999998</v>
      </c>
      <c r="L413">
        <v>143970.609983</v>
      </c>
      <c r="M413" t="s">
        <v>4</v>
      </c>
      <c r="N413">
        <v>70.176094000000006</v>
      </c>
      <c r="O413">
        <v>1.728164</v>
      </c>
      <c r="P413" t="s">
        <v>5</v>
      </c>
      <c r="Q413">
        <v>0</v>
      </c>
      <c r="R413">
        <v>0</v>
      </c>
      <c r="S413" t="s">
        <v>6</v>
      </c>
      <c r="T413">
        <v>160.088615</v>
      </c>
      <c r="U413">
        <v>6.1739519999999999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1.3190000000000001E-3</v>
      </c>
      <c r="AG413">
        <v>0</v>
      </c>
      <c r="AH413" t="s">
        <v>11</v>
      </c>
      <c r="AI413">
        <v>0.99511300000000003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48901.321641000002</v>
      </c>
      <c r="I414">
        <v>169514.663306</v>
      </c>
      <c r="J414" t="s">
        <v>3</v>
      </c>
      <c r="K414">
        <v>48808.034062999999</v>
      </c>
      <c r="L414">
        <v>168938.51500300001</v>
      </c>
      <c r="M414" t="s">
        <v>4</v>
      </c>
      <c r="N414">
        <v>76.017872999999994</v>
      </c>
      <c r="O414">
        <v>1.8926069999999999</v>
      </c>
      <c r="P414" t="s">
        <v>5</v>
      </c>
      <c r="Q414">
        <v>0</v>
      </c>
      <c r="R414">
        <v>0</v>
      </c>
      <c r="S414" t="s">
        <v>6</v>
      </c>
      <c r="T414">
        <v>173.39628300000001</v>
      </c>
      <c r="U414">
        <v>7.122878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1.31E-3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52662.72625</v>
      </c>
      <c r="I415">
        <v>186869.20041699999</v>
      </c>
      <c r="J415" t="s">
        <v>3</v>
      </c>
      <c r="K415">
        <v>52562.311641</v>
      </c>
      <c r="L415">
        <v>186290.271393</v>
      </c>
      <c r="M415" t="s">
        <v>4</v>
      </c>
      <c r="N415">
        <v>81.848350999999994</v>
      </c>
      <c r="O415">
        <v>1.8634489999999999</v>
      </c>
      <c r="P415" t="s">
        <v>5</v>
      </c>
      <c r="Q415">
        <v>0</v>
      </c>
      <c r="R415">
        <v>0</v>
      </c>
      <c r="S415" t="s">
        <v>6</v>
      </c>
      <c r="T415">
        <v>186.73883000000001</v>
      </c>
      <c r="U415">
        <v>7.7514000000000003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1.305E-3</v>
      </c>
      <c r="AG415">
        <v>0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56395.726406000002</v>
      </c>
      <c r="I416">
        <v>198130.32196</v>
      </c>
      <c r="J416" t="s">
        <v>3</v>
      </c>
      <c r="K416">
        <v>56288.219452999998</v>
      </c>
      <c r="L416">
        <v>197575.46896</v>
      </c>
      <c r="M416" t="s">
        <v>4</v>
      </c>
      <c r="N416">
        <v>87.801929000000001</v>
      </c>
      <c r="O416">
        <v>3.1527569999999998</v>
      </c>
      <c r="P416" t="s">
        <v>5</v>
      </c>
      <c r="Q416">
        <v>0</v>
      </c>
      <c r="R416">
        <v>0</v>
      </c>
      <c r="S416" t="s">
        <v>6</v>
      </c>
      <c r="T416">
        <v>199.96716599999999</v>
      </c>
      <c r="U416">
        <v>8.0854649999999992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1.304E-3</v>
      </c>
      <c r="AG416">
        <v>0</v>
      </c>
      <c r="AH416" t="s">
        <v>11</v>
      </c>
      <c r="AI416">
        <v>0.99511400000000005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60128.397266</v>
      </c>
      <c r="I417">
        <v>211978.19011299999</v>
      </c>
      <c r="J417" t="s">
        <v>3</v>
      </c>
      <c r="K417">
        <v>60013.822266000003</v>
      </c>
      <c r="L417">
        <v>211208.154014</v>
      </c>
      <c r="M417" t="s">
        <v>4</v>
      </c>
      <c r="N417">
        <v>93.588907000000006</v>
      </c>
      <c r="O417">
        <v>3.2920060000000002</v>
      </c>
      <c r="P417" t="s">
        <v>5</v>
      </c>
      <c r="Q417">
        <v>0</v>
      </c>
      <c r="R417">
        <v>0</v>
      </c>
      <c r="S417" t="s">
        <v>6</v>
      </c>
      <c r="T417">
        <v>213.19046399999999</v>
      </c>
      <c r="U417">
        <v>8.5010110000000001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1.286E-3</v>
      </c>
      <c r="AG417">
        <v>0</v>
      </c>
      <c r="AH417" t="s">
        <v>11</v>
      </c>
      <c r="AI417">
        <v>0.99511400000000005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63895.206719000002</v>
      </c>
      <c r="I418">
        <v>229814.78830799999</v>
      </c>
      <c r="J418" t="s">
        <v>3</v>
      </c>
      <c r="K418">
        <v>63773.357812000002</v>
      </c>
      <c r="L418">
        <v>229205.10652199999</v>
      </c>
      <c r="M418" t="s">
        <v>4</v>
      </c>
      <c r="N418">
        <v>99.445755000000005</v>
      </c>
      <c r="O418">
        <v>3.2761290000000001</v>
      </c>
      <c r="P418" t="s">
        <v>5</v>
      </c>
      <c r="Q418">
        <v>0</v>
      </c>
      <c r="R418">
        <v>0</v>
      </c>
      <c r="S418" t="s">
        <v>6</v>
      </c>
      <c r="T418">
        <v>226.54457300000001</v>
      </c>
      <c r="U418">
        <v>8.8802319999999995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1.2819999999999999E-3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67654.653594000003</v>
      </c>
      <c r="I419">
        <v>246492.62794800001</v>
      </c>
      <c r="J419" t="s">
        <v>3</v>
      </c>
      <c r="K419">
        <v>67525.660155999998</v>
      </c>
      <c r="L419">
        <v>245716.90586900001</v>
      </c>
      <c r="M419" t="s">
        <v>4</v>
      </c>
      <c r="N419">
        <v>105.28691000000001</v>
      </c>
      <c r="O419">
        <v>3.3183799999999999</v>
      </c>
      <c r="P419" t="s">
        <v>5</v>
      </c>
      <c r="Q419">
        <v>0</v>
      </c>
      <c r="R419">
        <v>0</v>
      </c>
      <c r="S419" t="s">
        <v>6</v>
      </c>
      <c r="T419">
        <v>239.86329799999999</v>
      </c>
      <c r="U419">
        <v>9.3825109999999992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1.274E-3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71401.790469</v>
      </c>
      <c r="I420">
        <v>263150.687255</v>
      </c>
      <c r="J420" t="s">
        <v>3</v>
      </c>
      <c r="K420">
        <v>71265.689843999993</v>
      </c>
      <c r="L420">
        <v>262322.36307800002</v>
      </c>
      <c r="M420" t="s">
        <v>4</v>
      </c>
      <c r="N420">
        <v>111.109115</v>
      </c>
      <c r="O420">
        <v>3.3371759999999999</v>
      </c>
      <c r="P420" t="s">
        <v>5</v>
      </c>
      <c r="Q420">
        <v>0</v>
      </c>
      <c r="R420">
        <v>0</v>
      </c>
      <c r="S420" t="s">
        <v>6</v>
      </c>
      <c r="T420">
        <v>253.13858999999999</v>
      </c>
      <c r="U420">
        <v>9.4304690000000004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1.274E-3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75155.386249999996</v>
      </c>
      <c r="I421">
        <v>265961.837543</v>
      </c>
      <c r="J421" t="s">
        <v>3</v>
      </c>
      <c r="K421">
        <v>75012.124374999999</v>
      </c>
      <c r="L421">
        <v>265027.30998199998</v>
      </c>
      <c r="M421" t="s">
        <v>4</v>
      </c>
      <c r="N421">
        <v>116.967175</v>
      </c>
      <c r="O421">
        <v>3.4084840000000001</v>
      </c>
      <c r="P421" t="s">
        <v>5</v>
      </c>
      <c r="Q421">
        <v>0</v>
      </c>
      <c r="R421">
        <v>0</v>
      </c>
      <c r="S421" t="s">
        <v>6</v>
      </c>
      <c r="T421">
        <v>266.43972000000002</v>
      </c>
      <c r="U421">
        <v>9.8254450000000002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1.273E-3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254.98625200000001</v>
      </c>
      <c r="I422">
        <v>423.52251000000001</v>
      </c>
      <c r="J422" t="s">
        <v>3</v>
      </c>
      <c r="K422">
        <v>247.90639899999999</v>
      </c>
      <c r="L422">
        <v>402.06492800000001</v>
      </c>
      <c r="M422" t="s">
        <v>4</v>
      </c>
      <c r="N422">
        <v>2.7453910000000001</v>
      </c>
      <c r="O422">
        <v>4.6213999999999998E-2</v>
      </c>
      <c r="P422" t="s">
        <v>5</v>
      </c>
      <c r="Q422">
        <v>31.515032999999999</v>
      </c>
      <c r="R422">
        <v>6.5139610000000001</v>
      </c>
      <c r="S422" t="s">
        <v>6</v>
      </c>
      <c r="T422">
        <v>10.121245999999999</v>
      </c>
      <c r="U422">
        <v>0.65199499999999999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6.5570000000000003E-3</v>
      </c>
      <c r="AG422">
        <v>1.7E-5</v>
      </c>
      <c r="AH422" t="s">
        <v>11</v>
      </c>
      <c r="AI422">
        <v>0.99493500000000001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509.33772099999999</v>
      </c>
      <c r="I423">
        <v>1370.4947560000001</v>
      </c>
      <c r="J423" t="s">
        <v>3</v>
      </c>
      <c r="K423">
        <v>495.217848</v>
      </c>
      <c r="L423">
        <v>1296.8558869999999</v>
      </c>
      <c r="M423" t="s">
        <v>4</v>
      </c>
      <c r="N423">
        <v>5.4714669999999996</v>
      </c>
      <c r="O423">
        <v>0.17164599999999999</v>
      </c>
      <c r="P423" t="s">
        <v>5</v>
      </c>
      <c r="Q423">
        <v>63.196485000000003</v>
      </c>
      <c r="R423">
        <v>23.523517999999999</v>
      </c>
      <c r="S423" t="s">
        <v>6</v>
      </c>
      <c r="T423">
        <v>20.188528000000002</v>
      </c>
      <c r="U423">
        <v>2.0922350000000001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4.1939999999999998E-3</v>
      </c>
      <c r="AG423">
        <v>1.2999999999999999E-5</v>
      </c>
      <c r="AH423" t="s">
        <v>11</v>
      </c>
      <c r="AI423">
        <v>0.99506099999999997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769.43999399999996</v>
      </c>
      <c r="I424">
        <v>3581.3432429999998</v>
      </c>
      <c r="J424" t="s">
        <v>3</v>
      </c>
      <c r="K424">
        <v>748.11259900000005</v>
      </c>
      <c r="L424">
        <v>3389.2115680000002</v>
      </c>
      <c r="M424" t="s">
        <v>4</v>
      </c>
      <c r="N424">
        <v>8.2563169999999992</v>
      </c>
      <c r="O424">
        <v>0.41451700000000002</v>
      </c>
      <c r="P424" t="s">
        <v>5</v>
      </c>
      <c r="Q424">
        <v>95.693862999999993</v>
      </c>
      <c r="R424">
        <v>85.430346</v>
      </c>
      <c r="S424" t="s">
        <v>6</v>
      </c>
      <c r="T424">
        <v>30.484292</v>
      </c>
      <c r="U424">
        <v>5.1611269999999996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3.0560000000000001E-3</v>
      </c>
      <c r="AG424">
        <v>6.9999999999999999E-6</v>
      </c>
      <c r="AH424" t="s">
        <v>11</v>
      </c>
      <c r="AI424">
        <v>0.99509400000000003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1023.977474</v>
      </c>
      <c r="I425">
        <v>4820.1226470000001</v>
      </c>
      <c r="J425" t="s">
        <v>3</v>
      </c>
      <c r="K425">
        <v>995.61532</v>
      </c>
      <c r="L425">
        <v>4565.857446</v>
      </c>
      <c r="M425" t="s">
        <v>4</v>
      </c>
      <c r="N425">
        <v>10.985941</v>
      </c>
      <c r="O425">
        <v>0.55723</v>
      </c>
      <c r="P425" t="s">
        <v>5</v>
      </c>
      <c r="Q425">
        <v>127.59054999999999</v>
      </c>
      <c r="R425">
        <v>127.94982400000001</v>
      </c>
      <c r="S425" t="s">
        <v>6</v>
      </c>
      <c r="T425">
        <v>40.686346999999998</v>
      </c>
      <c r="U425">
        <v>7.3296190000000001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1.964E-3</v>
      </c>
      <c r="AG425">
        <v>1.9999999999999999E-6</v>
      </c>
      <c r="AH425" t="s">
        <v>11</v>
      </c>
      <c r="AI425">
        <v>0.99510100000000001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1280.81441</v>
      </c>
      <c r="I426">
        <v>7144.9590049999997</v>
      </c>
      <c r="J426" t="s">
        <v>3</v>
      </c>
      <c r="K426">
        <v>1245.336024</v>
      </c>
      <c r="L426">
        <v>6760.5563050000001</v>
      </c>
      <c r="M426" t="s">
        <v>4</v>
      </c>
      <c r="N426">
        <v>13.735059</v>
      </c>
      <c r="O426">
        <v>0.83753100000000003</v>
      </c>
      <c r="P426" t="s">
        <v>5</v>
      </c>
      <c r="Q426">
        <v>160.15365</v>
      </c>
      <c r="R426">
        <v>182.55698100000001</v>
      </c>
      <c r="S426" t="s">
        <v>6</v>
      </c>
      <c r="T426">
        <v>50.972265</v>
      </c>
      <c r="U426">
        <v>10.945297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1.833E-3</v>
      </c>
      <c r="AG426">
        <v>9.9999999999999995E-7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1538.1250319999999</v>
      </c>
      <c r="I427">
        <v>9859.5472129999998</v>
      </c>
      <c r="J427" t="s">
        <v>3</v>
      </c>
      <c r="K427">
        <v>1495.511896</v>
      </c>
      <c r="L427">
        <v>9323.6084179999998</v>
      </c>
      <c r="M427" t="s">
        <v>4</v>
      </c>
      <c r="N427">
        <v>16.489099</v>
      </c>
      <c r="O427">
        <v>1.163419</v>
      </c>
      <c r="P427" t="s">
        <v>5</v>
      </c>
      <c r="Q427">
        <v>192.55529999999999</v>
      </c>
      <c r="R427">
        <v>236.16906700000001</v>
      </c>
      <c r="S427" t="s">
        <v>6</v>
      </c>
      <c r="T427">
        <v>61.154471999999998</v>
      </c>
      <c r="U427">
        <v>14.614699999999999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1.7210000000000001E-3</v>
      </c>
      <c r="AG427">
        <v>9.9999999999999995E-7</v>
      </c>
      <c r="AH427" t="s">
        <v>11</v>
      </c>
      <c r="AI427">
        <v>0.995112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1795.04126</v>
      </c>
      <c r="I428">
        <v>12232.020661</v>
      </c>
      <c r="J428" t="s">
        <v>3</v>
      </c>
      <c r="K428">
        <v>1745.3039040000001</v>
      </c>
      <c r="L428">
        <v>11573.756115</v>
      </c>
      <c r="M428" t="s">
        <v>4</v>
      </c>
      <c r="N428">
        <v>19.362628000000001</v>
      </c>
      <c r="O428">
        <v>2.011727</v>
      </c>
      <c r="P428" t="s">
        <v>5</v>
      </c>
      <c r="Q428">
        <v>225.35797199999999</v>
      </c>
      <c r="R428">
        <v>303.003241</v>
      </c>
      <c r="S428" t="s">
        <v>6</v>
      </c>
      <c r="T428">
        <v>71.332549</v>
      </c>
      <c r="U428">
        <v>17.413356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1.4779999999999999E-3</v>
      </c>
      <c r="AG428">
        <v>0</v>
      </c>
      <c r="AH428" t="s">
        <v>11</v>
      </c>
      <c r="AI428">
        <v>0.995112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2053.8805659999998</v>
      </c>
      <c r="I429">
        <v>14984.485273</v>
      </c>
      <c r="J429" t="s">
        <v>3</v>
      </c>
      <c r="K429">
        <v>1996.9600989999999</v>
      </c>
      <c r="L429">
        <v>14185.880122</v>
      </c>
      <c r="M429" t="s">
        <v>4</v>
      </c>
      <c r="N429">
        <v>22.125976000000001</v>
      </c>
      <c r="O429">
        <v>2.2878129999999999</v>
      </c>
      <c r="P429" t="s">
        <v>5</v>
      </c>
      <c r="Q429">
        <v>258.68074300000001</v>
      </c>
      <c r="R429">
        <v>357.67349899999999</v>
      </c>
      <c r="S429" t="s">
        <v>6</v>
      </c>
      <c r="T429">
        <v>81.552419999999998</v>
      </c>
      <c r="U429">
        <v>21.286726999999999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1.4239999999999999E-3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2312.3089749999999</v>
      </c>
      <c r="I430">
        <v>17857.151986000001</v>
      </c>
      <c r="J430" t="s">
        <v>3</v>
      </c>
      <c r="K430">
        <v>2248.1587479999998</v>
      </c>
      <c r="L430">
        <v>16912.792282999999</v>
      </c>
      <c r="M430" t="s">
        <v>4</v>
      </c>
      <c r="N430">
        <v>24.877966000000001</v>
      </c>
      <c r="O430">
        <v>2.5870299999999999</v>
      </c>
      <c r="P430" t="s">
        <v>5</v>
      </c>
      <c r="Q430">
        <v>291.88018399999999</v>
      </c>
      <c r="R430">
        <v>428.522671</v>
      </c>
      <c r="S430" t="s">
        <v>6</v>
      </c>
      <c r="T430">
        <v>91.869489999999999</v>
      </c>
      <c r="U430">
        <v>25.091332000000001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1.4009999999999999E-3</v>
      </c>
      <c r="AG430">
        <v>0</v>
      </c>
      <c r="AH430" t="s">
        <v>11</v>
      </c>
      <c r="AI430">
        <v>0.99511300000000003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2570.7001129999999</v>
      </c>
      <c r="I431">
        <v>19792.498877000002</v>
      </c>
      <c r="J431" t="s">
        <v>3</v>
      </c>
      <c r="K431">
        <v>2499.4164219999998</v>
      </c>
      <c r="L431">
        <v>18746.886563</v>
      </c>
      <c r="M431" t="s">
        <v>4</v>
      </c>
      <c r="N431">
        <v>27.641877000000001</v>
      </c>
      <c r="O431">
        <v>2.7740079999999998</v>
      </c>
      <c r="P431" t="s">
        <v>5</v>
      </c>
      <c r="Q431">
        <v>324.74673999999999</v>
      </c>
      <c r="R431">
        <v>472.18355100000002</v>
      </c>
      <c r="S431" t="s">
        <v>6</v>
      </c>
      <c r="T431">
        <v>102.065518</v>
      </c>
      <c r="U431">
        <v>27.637533999999999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1.358E-3</v>
      </c>
      <c r="AG431">
        <v>0</v>
      </c>
      <c r="AH431" t="s">
        <v>11</v>
      </c>
      <c r="AI431">
        <v>0.99511300000000003</v>
      </c>
      <c r="AJ431">
        <v>0</v>
      </c>
      <c r="AK431" t="s">
        <v>12</v>
      </c>
      <c r="AL431">
        <v>0.16</v>
      </c>
      <c r="AM431">
        <v>1.2544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2833.2815340000002</v>
      </c>
      <c r="I432">
        <v>22923.799708999999</v>
      </c>
      <c r="J432" t="s">
        <v>3</v>
      </c>
      <c r="K432">
        <v>2754.7504979999999</v>
      </c>
      <c r="L432">
        <v>21705.125866999999</v>
      </c>
      <c r="M432" t="s">
        <v>4</v>
      </c>
      <c r="N432">
        <v>30.445564999999998</v>
      </c>
      <c r="O432">
        <v>3.1340750000000002</v>
      </c>
      <c r="P432" t="s">
        <v>5</v>
      </c>
      <c r="Q432">
        <v>358.02044899999999</v>
      </c>
      <c r="R432">
        <v>520.02283599999998</v>
      </c>
      <c r="S432" t="s">
        <v>6</v>
      </c>
      <c r="T432">
        <v>112.42149000000001</v>
      </c>
      <c r="U432">
        <v>31.951184000000001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1.341E-3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0.16</v>
      </c>
      <c r="AM432">
        <v>1.2544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3089.0327889999999</v>
      </c>
      <c r="I433">
        <v>26285.288081999999</v>
      </c>
      <c r="J433" t="s">
        <v>3</v>
      </c>
      <c r="K433">
        <v>3003.4218449999998</v>
      </c>
      <c r="L433">
        <v>24881.332308000001</v>
      </c>
      <c r="M433" t="s">
        <v>4</v>
      </c>
      <c r="N433">
        <v>33.180773000000002</v>
      </c>
      <c r="O433">
        <v>3.5276160000000001</v>
      </c>
      <c r="P433" t="s">
        <v>5</v>
      </c>
      <c r="Q433">
        <v>390.34963299999998</v>
      </c>
      <c r="R433">
        <v>586.30339300000003</v>
      </c>
      <c r="S433" t="s">
        <v>6</v>
      </c>
      <c r="T433">
        <v>122.547752</v>
      </c>
      <c r="U433">
        <v>36.613123000000002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1.289E-3</v>
      </c>
      <c r="AG433">
        <v>0</v>
      </c>
      <c r="AH433" t="s">
        <v>11</v>
      </c>
      <c r="AI433">
        <v>0.99511400000000005</v>
      </c>
      <c r="AJ433">
        <v>0</v>
      </c>
      <c r="AK433" t="s">
        <v>12</v>
      </c>
      <c r="AL433">
        <v>0.16</v>
      </c>
      <c r="AM433">
        <v>1.2544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3347.100473</v>
      </c>
      <c r="I434">
        <v>30346.791447</v>
      </c>
      <c r="J434" t="s">
        <v>3</v>
      </c>
      <c r="K434">
        <v>3254.235318</v>
      </c>
      <c r="L434">
        <v>28779.512209</v>
      </c>
      <c r="M434" t="s">
        <v>4</v>
      </c>
      <c r="N434">
        <v>35.935679999999998</v>
      </c>
      <c r="O434">
        <v>3.9913720000000001</v>
      </c>
      <c r="P434" t="s">
        <v>5</v>
      </c>
      <c r="Q434">
        <v>422.92194699999999</v>
      </c>
      <c r="R434">
        <v>668.45532300000002</v>
      </c>
      <c r="S434" t="s">
        <v>6</v>
      </c>
      <c r="T434">
        <v>132.74108799999999</v>
      </c>
      <c r="U434">
        <v>42.046245999999996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1.289E-3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0.16</v>
      </c>
      <c r="AM434">
        <v>1.2544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3601.5057230000002</v>
      </c>
      <c r="I435">
        <v>32894.605463</v>
      </c>
      <c r="J435" t="s">
        <v>3</v>
      </c>
      <c r="K435">
        <v>3501.6109630000001</v>
      </c>
      <c r="L435">
        <v>31185.199694999999</v>
      </c>
      <c r="M435" t="s">
        <v>4</v>
      </c>
      <c r="N435">
        <v>38.644516000000003</v>
      </c>
      <c r="O435">
        <v>4.2494249999999996</v>
      </c>
      <c r="P435" t="s">
        <v>5</v>
      </c>
      <c r="Q435">
        <v>455.08738699999998</v>
      </c>
      <c r="R435">
        <v>723.19535499999995</v>
      </c>
      <c r="S435" t="s">
        <v>6</v>
      </c>
      <c r="T435">
        <v>142.78614899999999</v>
      </c>
      <c r="U435">
        <v>45.851317999999999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1.2819999999999999E-3</v>
      </c>
      <c r="AG435">
        <v>0</v>
      </c>
      <c r="AH435" t="s">
        <v>11</v>
      </c>
      <c r="AI435">
        <v>0.99511400000000005</v>
      </c>
      <c r="AJ435">
        <v>0</v>
      </c>
      <c r="AK435" t="s">
        <v>12</v>
      </c>
      <c r="AL435">
        <v>0.16</v>
      </c>
      <c r="AM435">
        <v>1.2544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3856.5009789999999</v>
      </c>
      <c r="I436">
        <v>35643.240952</v>
      </c>
      <c r="J436" t="s">
        <v>3</v>
      </c>
      <c r="K436">
        <v>3749.5675200000001</v>
      </c>
      <c r="L436">
        <v>33796.620906999997</v>
      </c>
      <c r="M436" t="s">
        <v>4</v>
      </c>
      <c r="N436">
        <v>41.478596000000003</v>
      </c>
      <c r="O436">
        <v>5.9149200000000004</v>
      </c>
      <c r="P436" t="s">
        <v>5</v>
      </c>
      <c r="Q436">
        <v>487.242976</v>
      </c>
      <c r="R436">
        <v>789.82331899999997</v>
      </c>
      <c r="S436" t="s">
        <v>6</v>
      </c>
      <c r="T436">
        <v>152.86238900000001</v>
      </c>
      <c r="U436">
        <v>49.610407000000002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1.279E-3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0.16</v>
      </c>
      <c r="AM436">
        <v>1.2544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4112.2567330000002</v>
      </c>
      <c r="I437">
        <v>36654.227151999999</v>
      </c>
      <c r="J437" t="s">
        <v>3</v>
      </c>
      <c r="K437">
        <v>3998.237517</v>
      </c>
      <c r="L437">
        <v>34763.276987999998</v>
      </c>
      <c r="M437" t="s">
        <v>4</v>
      </c>
      <c r="N437">
        <v>44.225467000000002</v>
      </c>
      <c r="O437">
        <v>6.0400349999999996</v>
      </c>
      <c r="P437" t="s">
        <v>5</v>
      </c>
      <c r="Q437">
        <v>519.65780099999995</v>
      </c>
      <c r="R437">
        <v>834.61989400000004</v>
      </c>
      <c r="S437" t="s">
        <v>6</v>
      </c>
      <c r="T437">
        <v>162.984328</v>
      </c>
      <c r="U437">
        <v>50.759180999999998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1.2780000000000001E-3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0.16</v>
      </c>
      <c r="AM437">
        <v>1.2544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4368.1098110000003</v>
      </c>
      <c r="I438">
        <v>36980.031558000002</v>
      </c>
      <c r="J438" t="s">
        <v>3</v>
      </c>
      <c r="K438">
        <v>4247.0324540000001</v>
      </c>
      <c r="L438">
        <v>35088.274985999997</v>
      </c>
      <c r="M438" t="s">
        <v>4</v>
      </c>
      <c r="N438">
        <v>46.952115999999997</v>
      </c>
      <c r="O438">
        <v>6.0065689999999998</v>
      </c>
      <c r="P438" t="s">
        <v>5</v>
      </c>
      <c r="Q438">
        <v>552.19453699999997</v>
      </c>
      <c r="R438">
        <v>907.33854499999995</v>
      </c>
      <c r="S438" t="s">
        <v>6</v>
      </c>
      <c r="T438">
        <v>173.07884000000001</v>
      </c>
      <c r="U438">
        <v>50.660618999999997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1.2769999999999999E-3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0.16</v>
      </c>
      <c r="AM438">
        <v>1.2544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4627.0409159999999</v>
      </c>
      <c r="I439">
        <v>37314.318963999998</v>
      </c>
      <c r="J439" t="s">
        <v>3</v>
      </c>
      <c r="K439">
        <v>4498.8250019999996</v>
      </c>
      <c r="L439">
        <v>35424.524196999999</v>
      </c>
      <c r="M439" t="s">
        <v>4</v>
      </c>
      <c r="N439">
        <v>49.721812999999997</v>
      </c>
      <c r="O439">
        <v>6.0057619999999998</v>
      </c>
      <c r="P439" t="s">
        <v>5</v>
      </c>
      <c r="Q439">
        <v>584.879998</v>
      </c>
      <c r="R439">
        <v>953.49880099999996</v>
      </c>
      <c r="S439" t="s">
        <v>6</v>
      </c>
      <c r="T439">
        <v>183.30702199999999</v>
      </c>
      <c r="U439">
        <v>50.408332999999999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1.2719999999999999E-3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0.16</v>
      </c>
      <c r="AM439">
        <v>1.2544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4886.9666850000003</v>
      </c>
      <c r="I440">
        <v>38333.694978</v>
      </c>
      <c r="J440" t="s">
        <v>3</v>
      </c>
      <c r="K440">
        <v>4751.5142219999998</v>
      </c>
      <c r="L440">
        <v>36393.140162000003</v>
      </c>
      <c r="M440" t="s">
        <v>4</v>
      </c>
      <c r="N440">
        <v>52.497244999999999</v>
      </c>
      <c r="O440">
        <v>6.094716</v>
      </c>
      <c r="P440" t="s">
        <v>5</v>
      </c>
      <c r="Q440">
        <v>617.65526899999998</v>
      </c>
      <c r="R440">
        <v>973.88037399999996</v>
      </c>
      <c r="S440" t="s">
        <v>6</v>
      </c>
      <c r="T440">
        <v>193.57843399999999</v>
      </c>
      <c r="U440">
        <v>52.636018999999997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1.268E-3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0.16</v>
      </c>
      <c r="AM440">
        <v>1.2544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5147.5077670000001</v>
      </c>
      <c r="I441">
        <v>39593.527628999997</v>
      </c>
      <c r="J441" t="s">
        <v>3</v>
      </c>
      <c r="K441">
        <v>5004.8769110000003</v>
      </c>
      <c r="L441">
        <v>37598.267211999999</v>
      </c>
      <c r="M441" t="s">
        <v>4</v>
      </c>
      <c r="N441">
        <v>55.287795000000003</v>
      </c>
      <c r="O441">
        <v>6.1680849999999996</v>
      </c>
      <c r="P441" t="s">
        <v>5</v>
      </c>
      <c r="Q441">
        <v>650.99234999999999</v>
      </c>
      <c r="R441">
        <v>1014.4344170000001</v>
      </c>
      <c r="S441" t="s">
        <v>6</v>
      </c>
      <c r="T441">
        <v>203.84728000000001</v>
      </c>
      <c r="U441">
        <v>54.734285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1.268E-3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0.16</v>
      </c>
      <c r="AM441">
        <v>1.2544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236.56490500000001</v>
      </c>
      <c r="I442">
        <v>724.407241</v>
      </c>
      <c r="J442" t="s">
        <v>3</v>
      </c>
      <c r="K442">
        <v>229.275093</v>
      </c>
      <c r="L442">
        <v>683.17597000000001</v>
      </c>
      <c r="M442" t="s">
        <v>4</v>
      </c>
      <c r="N442">
        <v>2.7590170000000001</v>
      </c>
      <c r="O442">
        <v>0.111343</v>
      </c>
      <c r="P442" t="s">
        <v>5</v>
      </c>
      <c r="Q442">
        <v>0</v>
      </c>
      <c r="R442">
        <v>0</v>
      </c>
      <c r="S442" t="s">
        <v>6</v>
      </c>
      <c r="T442">
        <v>10.439411</v>
      </c>
      <c r="U442">
        <v>1.222197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5.4279999999999997E-3</v>
      </c>
      <c r="AG442">
        <v>1.7E-5</v>
      </c>
      <c r="AH442" t="s">
        <v>11</v>
      </c>
      <c r="AI442">
        <v>0.99487300000000001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468.21266300000002</v>
      </c>
      <c r="I443">
        <v>1373.381206</v>
      </c>
      <c r="J443" t="s">
        <v>3</v>
      </c>
      <c r="K443">
        <v>453.90064699999999</v>
      </c>
      <c r="L443">
        <v>1293.8960549999999</v>
      </c>
      <c r="M443" t="s">
        <v>4</v>
      </c>
      <c r="N443">
        <v>5.4575300000000002</v>
      </c>
      <c r="O443">
        <v>0.19653300000000001</v>
      </c>
      <c r="P443" t="s">
        <v>5</v>
      </c>
      <c r="Q443">
        <v>0</v>
      </c>
      <c r="R443">
        <v>0</v>
      </c>
      <c r="S443" t="s">
        <v>6</v>
      </c>
      <c r="T443">
        <v>20.705704000000001</v>
      </c>
      <c r="U443">
        <v>2.3282560000000001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2.7959999999999999E-3</v>
      </c>
      <c r="AG443">
        <v>6.0000000000000002E-6</v>
      </c>
      <c r="AH443" t="s">
        <v>11</v>
      </c>
      <c r="AI443">
        <v>0.99506600000000001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702.24904400000003</v>
      </c>
      <c r="I444">
        <v>2065.7657760000002</v>
      </c>
      <c r="J444" t="s">
        <v>3</v>
      </c>
      <c r="K444">
        <v>680.87804400000005</v>
      </c>
      <c r="L444">
        <v>1950.2304300000001</v>
      </c>
      <c r="M444" t="s">
        <v>4</v>
      </c>
      <c r="N444">
        <v>8.1851350000000007</v>
      </c>
      <c r="O444">
        <v>0.30600100000000002</v>
      </c>
      <c r="P444" t="s">
        <v>5</v>
      </c>
      <c r="Q444">
        <v>0</v>
      </c>
      <c r="R444">
        <v>0</v>
      </c>
      <c r="S444" t="s">
        <v>6</v>
      </c>
      <c r="T444">
        <v>31.031587999999999</v>
      </c>
      <c r="U444">
        <v>3.5406300000000002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1.9650000000000002E-3</v>
      </c>
      <c r="AG444">
        <v>9.9999999999999995E-7</v>
      </c>
      <c r="AH444" t="s">
        <v>11</v>
      </c>
      <c r="AI444">
        <v>0.99510100000000001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933.30442000000005</v>
      </c>
      <c r="I445">
        <v>3411.7560749999998</v>
      </c>
      <c r="J445" t="s">
        <v>3</v>
      </c>
      <c r="K445">
        <v>904.91019600000004</v>
      </c>
      <c r="L445">
        <v>3218.244831</v>
      </c>
      <c r="M445" t="s">
        <v>4</v>
      </c>
      <c r="N445">
        <v>11.086091</v>
      </c>
      <c r="O445">
        <v>3.0233750000000001</v>
      </c>
      <c r="P445" t="s">
        <v>5</v>
      </c>
      <c r="Q445">
        <v>0</v>
      </c>
      <c r="R445">
        <v>0</v>
      </c>
      <c r="S445" t="s">
        <v>6</v>
      </c>
      <c r="T445">
        <v>41.288381000000001</v>
      </c>
      <c r="U445">
        <v>5.7835720000000004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1.6509999999999999E-3</v>
      </c>
      <c r="AG445">
        <v>9.9999999999999995E-7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1163.713002</v>
      </c>
      <c r="I446">
        <v>4500.0472550000004</v>
      </c>
      <c r="J446" t="s">
        <v>3</v>
      </c>
      <c r="K446">
        <v>1128.3449639999999</v>
      </c>
      <c r="L446">
        <v>4244.257576</v>
      </c>
      <c r="M446" t="s">
        <v>4</v>
      </c>
      <c r="N446">
        <v>13.889938000000001</v>
      </c>
      <c r="O446">
        <v>3.7135880000000001</v>
      </c>
      <c r="P446" t="s">
        <v>5</v>
      </c>
      <c r="Q446">
        <v>0</v>
      </c>
      <c r="R446">
        <v>0</v>
      </c>
      <c r="S446" t="s">
        <v>6</v>
      </c>
      <c r="T446">
        <v>51.651181999999999</v>
      </c>
      <c r="U446">
        <v>8.2048330000000007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1.567E-3</v>
      </c>
      <c r="AG446">
        <v>0</v>
      </c>
      <c r="AH446" t="s">
        <v>11</v>
      </c>
      <c r="AI446">
        <v>0.99510900000000002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1394.3971799999999</v>
      </c>
      <c r="I447">
        <v>5650.7440550000001</v>
      </c>
      <c r="J447" t="s">
        <v>3</v>
      </c>
      <c r="K447">
        <v>1352.042555</v>
      </c>
      <c r="L447">
        <v>5326.8624149999996</v>
      </c>
      <c r="M447" t="s">
        <v>4</v>
      </c>
      <c r="N447">
        <v>16.579007000000001</v>
      </c>
      <c r="O447">
        <v>3.8282509999999998</v>
      </c>
      <c r="P447" t="s">
        <v>5</v>
      </c>
      <c r="Q447">
        <v>0</v>
      </c>
      <c r="R447">
        <v>0</v>
      </c>
      <c r="S447" t="s">
        <v>6</v>
      </c>
      <c r="T447">
        <v>61.872748999999999</v>
      </c>
      <c r="U447">
        <v>10.069105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1.4369999999999999E-3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1627.705365</v>
      </c>
      <c r="I448">
        <v>6876.3192900000004</v>
      </c>
      <c r="J448" t="s">
        <v>3</v>
      </c>
      <c r="K448">
        <v>1578.2947879999999</v>
      </c>
      <c r="L448">
        <v>6476.4604650000001</v>
      </c>
      <c r="M448" t="s">
        <v>4</v>
      </c>
      <c r="N448">
        <v>19.302910000000001</v>
      </c>
      <c r="O448">
        <v>3.9925310000000001</v>
      </c>
      <c r="P448" t="s">
        <v>5</v>
      </c>
      <c r="Q448">
        <v>0</v>
      </c>
      <c r="R448">
        <v>0</v>
      </c>
      <c r="S448" t="s">
        <v>6</v>
      </c>
      <c r="T448">
        <v>72.193267000000006</v>
      </c>
      <c r="U448">
        <v>12.208118000000001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1.4059999999999999E-3</v>
      </c>
      <c r="AG448">
        <v>0</v>
      </c>
      <c r="AH448" t="s">
        <v>11</v>
      </c>
      <c r="AI448">
        <v>0.99511099999999997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1859.310385</v>
      </c>
      <c r="I449">
        <v>7921.6272079999999</v>
      </c>
      <c r="J449" t="s">
        <v>3</v>
      </c>
      <c r="K449">
        <v>1802.7545050000001</v>
      </c>
      <c r="L449">
        <v>7439.2666010000003</v>
      </c>
      <c r="M449" t="s">
        <v>4</v>
      </c>
      <c r="N449">
        <v>21.998494000000001</v>
      </c>
      <c r="O449">
        <v>4.097817</v>
      </c>
      <c r="P449" t="s">
        <v>5</v>
      </c>
      <c r="Q449">
        <v>0</v>
      </c>
      <c r="R449">
        <v>0</v>
      </c>
      <c r="S449" t="s">
        <v>6</v>
      </c>
      <c r="T449">
        <v>82.438616999999994</v>
      </c>
      <c r="U449">
        <v>14.048323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1.3879999999999999E-3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2095.5609749999999</v>
      </c>
      <c r="I450">
        <v>10452.739765</v>
      </c>
      <c r="J450" t="s">
        <v>3</v>
      </c>
      <c r="K450">
        <v>2031.846008</v>
      </c>
      <c r="L450">
        <v>9818.9652260000003</v>
      </c>
      <c r="M450" t="s">
        <v>4</v>
      </c>
      <c r="N450">
        <v>24.756222999999999</v>
      </c>
      <c r="O450">
        <v>4.3916570000000004</v>
      </c>
      <c r="P450" t="s">
        <v>5</v>
      </c>
      <c r="Q450">
        <v>0</v>
      </c>
      <c r="R450">
        <v>0</v>
      </c>
      <c r="S450" t="s">
        <v>6</v>
      </c>
      <c r="T450">
        <v>93.151697999999996</v>
      </c>
      <c r="U450">
        <v>18.842199000000001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1.3359999999999999E-3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2328.0347310000002</v>
      </c>
      <c r="I451">
        <v>11534.603080000001</v>
      </c>
      <c r="J451" t="s">
        <v>3</v>
      </c>
      <c r="K451">
        <v>2257.2910160000001</v>
      </c>
      <c r="L451">
        <v>10834.487236999999</v>
      </c>
      <c r="M451" t="s">
        <v>4</v>
      </c>
      <c r="N451">
        <v>27.581064000000001</v>
      </c>
      <c r="O451">
        <v>4.9681740000000003</v>
      </c>
      <c r="P451" t="s">
        <v>5</v>
      </c>
      <c r="Q451">
        <v>0</v>
      </c>
      <c r="R451">
        <v>0</v>
      </c>
      <c r="S451" t="s">
        <v>6</v>
      </c>
      <c r="T451">
        <v>103.42810299999999</v>
      </c>
      <c r="U451">
        <v>20.815556000000001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1.307E-3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2562.524371</v>
      </c>
      <c r="I452">
        <v>13659.689716000001</v>
      </c>
      <c r="J452" t="s">
        <v>3</v>
      </c>
      <c r="K452">
        <v>2484.6692309999999</v>
      </c>
      <c r="L452">
        <v>12833.759491000001</v>
      </c>
      <c r="M452" t="s">
        <v>4</v>
      </c>
      <c r="N452">
        <v>30.442409000000001</v>
      </c>
      <c r="O452">
        <v>5.6713909999999998</v>
      </c>
      <c r="P452" t="s">
        <v>5</v>
      </c>
      <c r="Q452">
        <v>0</v>
      </c>
      <c r="R452">
        <v>0</v>
      </c>
      <c r="S452" t="s">
        <v>6</v>
      </c>
      <c r="T452">
        <v>113.818281</v>
      </c>
      <c r="U452">
        <v>24.555406999999999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1.305E-3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2798.8259549999998</v>
      </c>
      <c r="I453">
        <v>16510.957414</v>
      </c>
      <c r="J453" t="s">
        <v>3</v>
      </c>
      <c r="K453">
        <v>2713.8234440000001</v>
      </c>
      <c r="L453">
        <v>15515.681922</v>
      </c>
      <c r="M453" t="s">
        <v>4</v>
      </c>
      <c r="N453">
        <v>33.192825999999997</v>
      </c>
      <c r="O453">
        <v>5.9544940000000004</v>
      </c>
      <c r="P453" t="s">
        <v>5</v>
      </c>
      <c r="Q453">
        <v>0</v>
      </c>
      <c r="R453">
        <v>0</v>
      </c>
      <c r="S453" t="s">
        <v>6</v>
      </c>
      <c r="T453">
        <v>124.533663</v>
      </c>
      <c r="U453">
        <v>31.717746000000002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1.302E-3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3037.8115590000002</v>
      </c>
      <c r="I454">
        <v>19432.905171999999</v>
      </c>
      <c r="J454" t="s">
        <v>3</v>
      </c>
      <c r="K454">
        <v>2945.551747</v>
      </c>
      <c r="L454">
        <v>18268.206666999999</v>
      </c>
      <c r="M454" t="s">
        <v>4</v>
      </c>
      <c r="N454">
        <v>35.986438</v>
      </c>
      <c r="O454">
        <v>6.2393520000000002</v>
      </c>
      <c r="P454" t="s">
        <v>5</v>
      </c>
      <c r="Q454">
        <v>0</v>
      </c>
      <c r="R454">
        <v>0</v>
      </c>
      <c r="S454" t="s">
        <v>6</v>
      </c>
      <c r="T454">
        <v>135.112267</v>
      </c>
      <c r="U454">
        <v>38.857277000000003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1.2999999999999999E-3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3270.693687</v>
      </c>
      <c r="I455">
        <v>21806.537454000001</v>
      </c>
      <c r="J455" t="s">
        <v>3</v>
      </c>
      <c r="K455">
        <v>3171.3741450000002</v>
      </c>
      <c r="L455">
        <v>20499.833017000001</v>
      </c>
      <c r="M455" t="s">
        <v>4</v>
      </c>
      <c r="N455">
        <v>38.699292</v>
      </c>
      <c r="O455">
        <v>6.4522690000000003</v>
      </c>
      <c r="P455" t="s">
        <v>5</v>
      </c>
      <c r="Q455">
        <v>0</v>
      </c>
      <c r="R455">
        <v>0</v>
      </c>
      <c r="S455" t="s">
        <v>6</v>
      </c>
      <c r="T455">
        <v>145.43823800000001</v>
      </c>
      <c r="U455">
        <v>43.136004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1.297E-3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3504.0531970000002</v>
      </c>
      <c r="I456">
        <v>23337.230307000002</v>
      </c>
      <c r="J456" t="s">
        <v>3</v>
      </c>
      <c r="K456">
        <v>3397.669934</v>
      </c>
      <c r="L456">
        <v>21941.805722000001</v>
      </c>
      <c r="M456" t="s">
        <v>4</v>
      </c>
      <c r="N456">
        <v>41.416168999999996</v>
      </c>
      <c r="O456">
        <v>6.5826370000000001</v>
      </c>
      <c r="P456" t="s">
        <v>5</v>
      </c>
      <c r="Q456">
        <v>0</v>
      </c>
      <c r="R456">
        <v>0</v>
      </c>
      <c r="S456" t="s">
        <v>6</v>
      </c>
      <c r="T456">
        <v>155.765435</v>
      </c>
      <c r="U456">
        <v>45.827451000000003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1.2800000000000001E-3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3735.691613</v>
      </c>
      <c r="I457">
        <v>23780.519187000002</v>
      </c>
      <c r="J457" t="s">
        <v>3</v>
      </c>
      <c r="K457">
        <v>3622.2861309999998</v>
      </c>
      <c r="L457">
        <v>22358.585309999999</v>
      </c>
      <c r="M457" t="s">
        <v>4</v>
      </c>
      <c r="N457">
        <v>44.119698999999997</v>
      </c>
      <c r="O457">
        <v>6.5748860000000002</v>
      </c>
      <c r="P457" t="s">
        <v>5</v>
      </c>
      <c r="Q457">
        <v>0</v>
      </c>
      <c r="R457">
        <v>0</v>
      </c>
      <c r="S457" t="s">
        <v>6</v>
      </c>
      <c r="T457">
        <v>166.03562600000001</v>
      </c>
      <c r="U457">
        <v>46.635351999999997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1.2780000000000001E-3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3970.1829189999999</v>
      </c>
      <c r="I458">
        <v>24279.392639999998</v>
      </c>
      <c r="J458" t="s">
        <v>3</v>
      </c>
      <c r="K458">
        <v>3849.5181520000001</v>
      </c>
      <c r="L458">
        <v>22795.161875000002</v>
      </c>
      <c r="M458" t="s">
        <v>4</v>
      </c>
      <c r="N458">
        <v>46.854795000000003</v>
      </c>
      <c r="O458">
        <v>6.5496100000000004</v>
      </c>
      <c r="P458" t="s">
        <v>5</v>
      </c>
      <c r="Q458">
        <v>0</v>
      </c>
      <c r="R458">
        <v>0</v>
      </c>
      <c r="S458" t="s">
        <v>6</v>
      </c>
      <c r="T458">
        <v>176.72998000000001</v>
      </c>
      <c r="U458">
        <v>54.143908000000003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1.273E-3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4205.2415199999996</v>
      </c>
      <c r="I459">
        <v>24488.005809999999</v>
      </c>
      <c r="J459" t="s">
        <v>3</v>
      </c>
      <c r="K459">
        <v>4077.4551630000001</v>
      </c>
      <c r="L459">
        <v>23001.353803000002</v>
      </c>
      <c r="M459" t="s">
        <v>4</v>
      </c>
      <c r="N459">
        <v>49.587698000000003</v>
      </c>
      <c r="O459">
        <v>6.5215100000000001</v>
      </c>
      <c r="P459" t="s">
        <v>5</v>
      </c>
      <c r="Q459">
        <v>0</v>
      </c>
      <c r="R459">
        <v>0</v>
      </c>
      <c r="S459" t="s">
        <v>6</v>
      </c>
      <c r="T459">
        <v>187.11994899999999</v>
      </c>
      <c r="U459">
        <v>53.937815000000001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1.2719999999999999E-3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4436.0580170000003</v>
      </c>
      <c r="I460">
        <v>24418.625783</v>
      </c>
      <c r="J460" t="s">
        <v>3</v>
      </c>
      <c r="K460">
        <v>4301.2825919999996</v>
      </c>
      <c r="L460">
        <v>22926.111270000001</v>
      </c>
      <c r="M460" t="s">
        <v>4</v>
      </c>
      <c r="N460">
        <v>52.272776</v>
      </c>
      <c r="O460">
        <v>6.5378740000000004</v>
      </c>
      <c r="P460" t="s">
        <v>5</v>
      </c>
      <c r="Q460">
        <v>0</v>
      </c>
      <c r="R460">
        <v>0</v>
      </c>
      <c r="S460" t="s">
        <v>6</v>
      </c>
      <c r="T460">
        <v>197.33068499999999</v>
      </c>
      <c r="U460">
        <v>54.026477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1.2669999999999999E-3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4674.2200059999996</v>
      </c>
      <c r="I461">
        <v>26292.223153999999</v>
      </c>
      <c r="J461" t="s">
        <v>3</v>
      </c>
      <c r="K461">
        <v>4532.3303159999996</v>
      </c>
      <c r="L461">
        <v>24777.777396000001</v>
      </c>
      <c r="M461" t="s">
        <v>4</v>
      </c>
      <c r="N461">
        <v>55.005490999999999</v>
      </c>
      <c r="O461">
        <v>6.801361</v>
      </c>
      <c r="P461" t="s">
        <v>5</v>
      </c>
      <c r="Q461">
        <v>0</v>
      </c>
      <c r="R461">
        <v>0</v>
      </c>
      <c r="S461" t="s">
        <v>6</v>
      </c>
      <c r="T461">
        <v>207.72532200000001</v>
      </c>
      <c r="U461">
        <v>57.650931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1.261E-3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291.79015800000002</v>
      </c>
      <c r="I462">
        <v>1393.880388</v>
      </c>
      <c r="J462" t="s">
        <v>3</v>
      </c>
      <c r="K462">
        <v>283.22795100000002</v>
      </c>
      <c r="L462">
        <v>1311.2484440000001</v>
      </c>
      <c r="M462" t="s">
        <v>4</v>
      </c>
      <c r="N462">
        <v>3.5474839999999999</v>
      </c>
      <c r="O462">
        <v>0.207533</v>
      </c>
      <c r="P462" t="s">
        <v>5</v>
      </c>
      <c r="Q462">
        <v>58.452829999999999</v>
      </c>
      <c r="R462">
        <v>59.387680000000003</v>
      </c>
      <c r="S462" t="s">
        <v>6</v>
      </c>
      <c r="T462">
        <v>10.229755000000001</v>
      </c>
      <c r="U462">
        <v>1.514983</v>
      </c>
      <c r="V462" t="s">
        <v>7</v>
      </c>
      <c r="W462">
        <v>9.4969400000000004</v>
      </c>
      <c r="X462">
        <v>1.3099460000000001</v>
      </c>
      <c r="Y462" t="s">
        <v>8</v>
      </c>
      <c r="Z462">
        <v>11.865805</v>
      </c>
      <c r="AA462">
        <v>9.2473949999999991</v>
      </c>
      <c r="AB462" t="s">
        <v>9</v>
      </c>
      <c r="AC462">
        <v>202.90696299999999</v>
      </c>
      <c r="AD462">
        <v>690.960824</v>
      </c>
      <c r="AE462" t="s">
        <v>10</v>
      </c>
      <c r="AF462">
        <v>5.8069999999999997E-3</v>
      </c>
      <c r="AG462">
        <v>1.5E-5</v>
      </c>
      <c r="AH462" t="s">
        <v>11</v>
      </c>
      <c r="AI462">
        <v>0.99488799999999999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582.93205399999999</v>
      </c>
      <c r="I463">
        <v>3165.8402839999999</v>
      </c>
      <c r="J463" t="s">
        <v>3</v>
      </c>
      <c r="K463">
        <v>565.86215800000002</v>
      </c>
      <c r="L463">
        <v>2987.5966050000002</v>
      </c>
      <c r="M463" t="s">
        <v>4</v>
      </c>
      <c r="N463">
        <v>7.0839910000000001</v>
      </c>
      <c r="O463">
        <v>0.44238899999999998</v>
      </c>
      <c r="P463" t="s">
        <v>5</v>
      </c>
      <c r="Q463">
        <v>117.63244299999999</v>
      </c>
      <c r="R463">
        <v>229.36143999999999</v>
      </c>
      <c r="S463" t="s">
        <v>6</v>
      </c>
      <c r="T463">
        <v>20.517928999999999</v>
      </c>
      <c r="U463">
        <v>5.1983009999999998</v>
      </c>
      <c r="V463" t="s">
        <v>7</v>
      </c>
      <c r="W463">
        <v>18.97401</v>
      </c>
      <c r="X463">
        <v>2.970291</v>
      </c>
      <c r="Y463" t="s">
        <v>8</v>
      </c>
      <c r="Z463">
        <v>24.543876000000001</v>
      </c>
      <c r="AA463">
        <v>64.098989000000003</v>
      </c>
      <c r="AB463" t="s">
        <v>9</v>
      </c>
      <c r="AC463">
        <v>404.85252000000003</v>
      </c>
      <c r="AD463">
        <v>1385.1004720000001</v>
      </c>
      <c r="AE463" t="s">
        <v>10</v>
      </c>
      <c r="AF463">
        <v>3.62E-3</v>
      </c>
      <c r="AG463">
        <v>1.0000000000000001E-5</v>
      </c>
      <c r="AH463" t="s">
        <v>11</v>
      </c>
      <c r="AI463">
        <v>0.995035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874.83656599999995</v>
      </c>
      <c r="I464">
        <v>5877.17119</v>
      </c>
      <c r="J464" t="s">
        <v>3</v>
      </c>
      <c r="K464">
        <v>849.13503300000002</v>
      </c>
      <c r="L464">
        <v>5576.7344350000003</v>
      </c>
      <c r="M464" t="s">
        <v>4</v>
      </c>
      <c r="N464">
        <v>10.622729</v>
      </c>
      <c r="O464">
        <v>0.78511900000000001</v>
      </c>
      <c r="P464" t="s">
        <v>5</v>
      </c>
      <c r="Q464">
        <v>177.68132800000001</v>
      </c>
      <c r="R464">
        <v>547.20188900000005</v>
      </c>
      <c r="S464" t="s">
        <v>6</v>
      </c>
      <c r="T464">
        <v>30.829946</v>
      </c>
      <c r="U464">
        <v>8.0352300000000003</v>
      </c>
      <c r="V464" t="s">
        <v>7</v>
      </c>
      <c r="W464">
        <v>28.508482000000001</v>
      </c>
      <c r="X464">
        <v>6.4567300000000003</v>
      </c>
      <c r="Y464" t="s">
        <v>8</v>
      </c>
      <c r="Z464">
        <v>37.838555999999997</v>
      </c>
      <c r="AA464">
        <v>202.13540800000001</v>
      </c>
      <c r="AB464" t="s">
        <v>9</v>
      </c>
      <c r="AC464">
        <v>606.54509099999996</v>
      </c>
      <c r="AD464">
        <v>2356.433841</v>
      </c>
      <c r="AE464" t="s">
        <v>10</v>
      </c>
      <c r="AF464">
        <v>2.47E-3</v>
      </c>
      <c r="AG464">
        <v>5.0000000000000004E-6</v>
      </c>
      <c r="AH464" t="s">
        <v>11</v>
      </c>
      <c r="AI464">
        <v>0.99509199999999998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1167.73876</v>
      </c>
      <c r="I465">
        <v>9031.9516189999995</v>
      </c>
      <c r="J465" t="s">
        <v>3</v>
      </c>
      <c r="K465">
        <v>1133.3755329999999</v>
      </c>
      <c r="L465">
        <v>8579.9238609999993</v>
      </c>
      <c r="M465" t="s">
        <v>4</v>
      </c>
      <c r="N465">
        <v>14.177315999999999</v>
      </c>
      <c r="O465">
        <v>1.2022539999999999</v>
      </c>
      <c r="P465" t="s">
        <v>5</v>
      </c>
      <c r="Q465">
        <v>237.567475</v>
      </c>
      <c r="R465">
        <v>883.646658</v>
      </c>
      <c r="S465" t="s">
        <v>6</v>
      </c>
      <c r="T465">
        <v>41.029283</v>
      </c>
      <c r="U465">
        <v>10.890108</v>
      </c>
      <c r="V465" t="s">
        <v>7</v>
      </c>
      <c r="W465">
        <v>38.002141999999999</v>
      </c>
      <c r="X465">
        <v>9.4236450000000005</v>
      </c>
      <c r="Y465" t="s">
        <v>8</v>
      </c>
      <c r="Z465">
        <v>51.061931999999999</v>
      </c>
      <c r="AA465">
        <v>357.59126300000003</v>
      </c>
      <c r="AB465" t="s">
        <v>9</v>
      </c>
      <c r="AC465">
        <v>809.31620999999996</v>
      </c>
      <c r="AD465">
        <v>3580.510996</v>
      </c>
      <c r="AE465" t="s">
        <v>10</v>
      </c>
      <c r="AF465">
        <v>1.926E-3</v>
      </c>
      <c r="AG465">
        <v>3.0000000000000001E-6</v>
      </c>
      <c r="AH465" t="s">
        <v>11</v>
      </c>
      <c r="AI465">
        <v>0.99510399999999999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1463.013823</v>
      </c>
      <c r="I466">
        <v>11710.470646</v>
      </c>
      <c r="J466" t="s">
        <v>3</v>
      </c>
      <c r="K466">
        <v>1420.0737360000001</v>
      </c>
      <c r="L466">
        <v>11128.938333</v>
      </c>
      <c r="M466" t="s">
        <v>4</v>
      </c>
      <c r="N466">
        <v>17.756231</v>
      </c>
      <c r="O466">
        <v>1.5481480000000001</v>
      </c>
      <c r="P466" t="s">
        <v>5</v>
      </c>
      <c r="Q466">
        <v>298.25172500000002</v>
      </c>
      <c r="R466">
        <v>1206.7840570000001</v>
      </c>
      <c r="S466" t="s">
        <v>6</v>
      </c>
      <c r="T466">
        <v>51.310495000000003</v>
      </c>
      <c r="U466">
        <v>13.311266</v>
      </c>
      <c r="V466" t="s">
        <v>7</v>
      </c>
      <c r="W466">
        <v>47.610518999999996</v>
      </c>
      <c r="X466">
        <v>12.174574</v>
      </c>
      <c r="Y466" t="s">
        <v>8</v>
      </c>
      <c r="Z466">
        <v>64.952061999999998</v>
      </c>
      <c r="AA466">
        <v>531.73362199999997</v>
      </c>
      <c r="AB466" t="s">
        <v>9</v>
      </c>
      <c r="AC466">
        <v>1013.564696</v>
      </c>
      <c r="AD466">
        <v>4597.0897210000003</v>
      </c>
      <c r="AE466" t="s">
        <v>10</v>
      </c>
      <c r="AF466">
        <v>1.6260000000000001E-3</v>
      </c>
      <c r="AG466">
        <v>9.9999999999999995E-7</v>
      </c>
      <c r="AH466" t="s">
        <v>11</v>
      </c>
      <c r="AI466">
        <v>0.99510600000000005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1753.960298</v>
      </c>
      <c r="I467">
        <v>14431.200188999999</v>
      </c>
      <c r="J467" t="s">
        <v>3</v>
      </c>
      <c r="K467">
        <v>1702.4057130000001</v>
      </c>
      <c r="L467">
        <v>13624.667801</v>
      </c>
      <c r="M467" t="s">
        <v>4</v>
      </c>
      <c r="N467">
        <v>21.283643000000001</v>
      </c>
      <c r="O467">
        <v>1.9157660000000001</v>
      </c>
      <c r="P467" t="s">
        <v>5</v>
      </c>
      <c r="Q467">
        <v>358.34937400000001</v>
      </c>
      <c r="R467">
        <v>1483.743604</v>
      </c>
      <c r="S467" t="s">
        <v>6</v>
      </c>
      <c r="T467">
        <v>61.446683</v>
      </c>
      <c r="U467">
        <v>15.678198999999999</v>
      </c>
      <c r="V467" t="s">
        <v>7</v>
      </c>
      <c r="W467">
        <v>57.060656000000002</v>
      </c>
      <c r="X467">
        <v>14.817498000000001</v>
      </c>
      <c r="Y467" t="s">
        <v>8</v>
      </c>
      <c r="Z467">
        <v>78.509173000000004</v>
      </c>
      <c r="AA467">
        <v>705.85570900000005</v>
      </c>
      <c r="AB467" t="s">
        <v>9</v>
      </c>
      <c r="AC467">
        <v>1214.169656</v>
      </c>
      <c r="AD467">
        <v>5662.4418519999999</v>
      </c>
      <c r="AE467" t="s">
        <v>10</v>
      </c>
      <c r="AF467">
        <v>1.555E-3</v>
      </c>
      <c r="AG467">
        <v>9.9999999999999995E-7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2046.7785449999999</v>
      </c>
      <c r="I468">
        <v>16906.986482</v>
      </c>
      <c r="J468" t="s">
        <v>3</v>
      </c>
      <c r="K468">
        <v>1986.704778</v>
      </c>
      <c r="L468">
        <v>15953.030685</v>
      </c>
      <c r="M468" t="s">
        <v>4</v>
      </c>
      <c r="N468">
        <v>24.828078000000001</v>
      </c>
      <c r="O468">
        <v>2.2540939999999998</v>
      </c>
      <c r="P468" t="s">
        <v>5</v>
      </c>
      <c r="Q468">
        <v>418.650961</v>
      </c>
      <c r="R468">
        <v>1769.8409180000001</v>
      </c>
      <c r="S468" t="s">
        <v>6</v>
      </c>
      <c r="T468">
        <v>71.635880999999998</v>
      </c>
      <c r="U468">
        <v>18.157954</v>
      </c>
      <c r="V468" t="s">
        <v>7</v>
      </c>
      <c r="W468">
        <v>66.592545000000001</v>
      </c>
      <c r="X468">
        <v>17.352620999999999</v>
      </c>
      <c r="Y468" t="s">
        <v>8</v>
      </c>
      <c r="Z468">
        <v>92.078963000000002</v>
      </c>
      <c r="AA468">
        <v>900.95572900000002</v>
      </c>
      <c r="AB468" t="s">
        <v>9</v>
      </c>
      <c r="AC468">
        <v>1416.5644990000001</v>
      </c>
      <c r="AD468">
        <v>6792.4101760000003</v>
      </c>
      <c r="AE468" t="s">
        <v>10</v>
      </c>
      <c r="AF468">
        <v>1.47E-3</v>
      </c>
      <c r="AG468">
        <v>9.9999999999999995E-7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2341.822467</v>
      </c>
      <c r="I469">
        <v>18751.493084000002</v>
      </c>
      <c r="J469" t="s">
        <v>3</v>
      </c>
      <c r="K469">
        <v>2273.1467590000002</v>
      </c>
      <c r="L469">
        <v>17698.328489</v>
      </c>
      <c r="M469" t="s">
        <v>4</v>
      </c>
      <c r="N469">
        <v>28.404136000000001</v>
      </c>
      <c r="O469">
        <v>2.5253920000000001</v>
      </c>
      <c r="P469" t="s">
        <v>5</v>
      </c>
      <c r="Q469">
        <v>479.15852799999999</v>
      </c>
      <c r="R469">
        <v>1953.644149</v>
      </c>
      <c r="S469" t="s">
        <v>6</v>
      </c>
      <c r="T469">
        <v>81.917271999999997</v>
      </c>
      <c r="U469">
        <v>20.217808999999999</v>
      </c>
      <c r="V469" t="s">
        <v>7</v>
      </c>
      <c r="W469">
        <v>76.152456999999998</v>
      </c>
      <c r="X469">
        <v>19.308337000000002</v>
      </c>
      <c r="Y469" t="s">
        <v>8</v>
      </c>
      <c r="Z469">
        <v>105.840695</v>
      </c>
      <c r="AA469">
        <v>1044.6432569999999</v>
      </c>
      <c r="AB469" t="s">
        <v>9</v>
      </c>
      <c r="AC469">
        <v>1620.745592</v>
      </c>
      <c r="AD469">
        <v>7717.1112359999997</v>
      </c>
      <c r="AE469" t="s">
        <v>10</v>
      </c>
      <c r="AF469">
        <v>1.371E-3</v>
      </c>
      <c r="AG469">
        <v>0</v>
      </c>
      <c r="AH469" t="s">
        <v>11</v>
      </c>
      <c r="AI469">
        <v>0.99511400000000005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2634.0605390000001</v>
      </c>
      <c r="I470">
        <v>21531.511262</v>
      </c>
      <c r="J470" t="s">
        <v>3</v>
      </c>
      <c r="K470">
        <v>2556.880674</v>
      </c>
      <c r="L470">
        <v>20301.562794000001</v>
      </c>
      <c r="M470" t="s">
        <v>4</v>
      </c>
      <c r="N470">
        <v>31.942395999999999</v>
      </c>
      <c r="O470">
        <v>2.965535</v>
      </c>
      <c r="P470" t="s">
        <v>5</v>
      </c>
      <c r="Q470">
        <v>538.86725000000001</v>
      </c>
      <c r="R470">
        <v>2157.4805590000001</v>
      </c>
      <c r="S470" t="s">
        <v>6</v>
      </c>
      <c r="T470">
        <v>92.132023000000004</v>
      </c>
      <c r="U470">
        <v>23.251104999999999</v>
      </c>
      <c r="V470" t="s">
        <v>7</v>
      </c>
      <c r="W470">
        <v>85.630257999999998</v>
      </c>
      <c r="X470">
        <v>22.120666</v>
      </c>
      <c r="Y470" t="s">
        <v>8</v>
      </c>
      <c r="Z470">
        <v>118.99260200000001</v>
      </c>
      <c r="AA470">
        <v>1191.3048369999999</v>
      </c>
      <c r="AB470" t="s">
        <v>9</v>
      </c>
      <c r="AC470">
        <v>1823.1976400000001</v>
      </c>
      <c r="AD470">
        <v>9157.0252770000006</v>
      </c>
      <c r="AE470" t="s">
        <v>10</v>
      </c>
      <c r="AF470">
        <v>1.359E-3</v>
      </c>
      <c r="AG470">
        <v>0</v>
      </c>
      <c r="AH470" t="s">
        <v>11</v>
      </c>
      <c r="AI470">
        <v>0.99511499999999997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2935.951583</v>
      </c>
      <c r="I471">
        <v>26723.924877000001</v>
      </c>
      <c r="J471" t="s">
        <v>3</v>
      </c>
      <c r="K471">
        <v>2850.1072960000001</v>
      </c>
      <c r="L471">
        <v>25268.581221</v>
      </c>
      <c r="M471" t="s">
        <v>4</v>
      </c>
      <c r="N471">
        <v>35.605722</v>
      </c>
      <c r="O471">
        <v>3.5113279999999998</v>
      </c>
      <c r="P471" t="s">
        <v>5</v>
      </c>
      <c r="Q471">
        <v>603.87315699999999</v>
      </c>
      <c r="R471">
        <v>3338.7845670000002</v>
      </c>
      <c r="S471" t="s">
        <v>6</v>
      </c>
      <c r="T471">
        <v>102.610918</v>
      </c>
      <c r="U471">
        <v>27.051068999999998</v>
      </c>
      <c r="V471" t="s">
        <v>7</v>
      </c>
      <c r="W471">
        <v>95.259600000000006</v>
      </c>
      <c r="X471">
        <v>25.795045999999999</v>
      </c>
      <c r="Y471" t="s">
        <v>8</v>
      </c>
      <c r="Z471">
        <v>136.652119</v>
      </c>
      <c r="AA471">
        <v>2254.6767490000002</v>
      </c>
      <c r="AB471" t="s">
        <v>9</v>
      </c>
      <c r="AC471">
        <v>2029.444825</v>
      </c>
      <c r="AD471">
        <v>11237.071689</v>
      </c>
      <c r="AE471" t="s">
        <v>10</v>
      </c>
      <c r="AF471">
        <v>1.3420000000000001E-3</v>
      </c>
      <c r="AG471">
        <v>0</v>
      </c>
      <c r="AH471" t="s">
        <v>11</v>
      </c>
      <c r="AI471">
        <v>0.99511499999999997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3225.6297100000002</v>
      </c>
      <c r="I472">
        <v>28048.815918</v>
      </c>
      <c r="J472" t="s">
        <v>3</v>
      </c>
      <c r="K472">
        <v>3131.3443320000001</v>
      </c>
      <c r="L472">
        <v>26538.744426000001</v>
      </c>
      <c r="M472" t="s">
        <v>4</v>
      </c>
      <c r="N472">
        <v>39.122517000000002</v>
      </c>
      <c r="O472">
        <v>3.6808200000000002</v>
      </c>
      <c r="P472" t="s">
        <v>5</v>
      </c>
      <c r="Q472">
        <v>663.21464300000002</v>
      </c>
      <c r="R472">
        <v>3489.4748639999998</v>
      </c>
      <c r="S472" t="s">
        <v>6</v>
      </c>
      <c r="T472">
        <v>112.83165099999999</v>
      </c>
      <c r="U472">
        <v>29.565942</v>
      </c>
      <c r="V472" t="s">
        <v>7</v>
      </c>
      <c r="W472">
        <v>104.788578</v>
      </c>
      <c r="X472">
        <v>26.653191</v>
      </c>
      <c r="Y472" t="s">
        <v>8</v>
      </c>
      <c r="Z472">
        <v>149.71942999999999</v>
      </c>
      <c r="AA472">
        <v>2355.120496</v>
      </c>
      <c r="AB472" t="s">
        <v>9</v>
      </c>
      <c r="AC472">
        <v>2229.8322320000002</v>
      </c>
      <c r="AD472">
        <v>11797.138144</v>
      </c>
      <c r="AE472" t="s">
        <v>10</v>
      </c>
      <c r="AF472">
        <v>1.299E-3</v>
      </c>
      <c r="AG472">
        <v>0</v>
      </c>
      <c r="AH472" t="s">
        <v>11</v>
      </c>
      <c r="AI472">
        <v>0.99511499999999997</v>
      </c>
      <c r="AJ472">
        <v>0</v>
      </c>
      <c r="AK472" t="s">
        <v>12</v>
      </c>
      <c r="AL472">
        <v>1.04</v>
      </c>
      <c r="AM472">
        <v>52.998399999999997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3518.041929</v>
      </c>
      <c r="I473">
        <v>30176.814060000001</v>
      </c>
      <c r="J473" t="s">
        <v>3</v>
      </c>
      <c r="K473">
        <v>3415.1305790000001</v>
      </c>
      <c r="L473">
        <v>28604.980763</v>
      </c>
      <c r="M473" t="s">
        <v>4</v>
      </c>
      <c r="N473">
        <v>42.631722000000003</v>
      </c>
      <c r="O473">
        <v>3.7412540000000001</v>
      </c>
      <c r="P473" t="s">
        <v>5</v>
      </c>
      <c r="Q473">
        <v>724.580153</v>
      </c>
      <c r="R473">
        <v>3905.955363</v>
      </c>
      <c r="S473" t="s">
        <v>6</v>
      </c>
      <c r="T473">
        <v>123.086476</v>
      </c>
      <c r="U473">
        <v>32.769756999999998</v>
      </c>
      <c r="V473" t="s">
        <v>7</v>
      </c>
      <c r="W473">
        <v>114.19689</v>
      </c>
      <c r="X473">
        <v>27.115995999999999</v>
      </c>
      <c r="Y473" t="s">
        <v>8</v>
      </c>
      <c r="Z473">
        <v>164.55066400000001</v>
      </c>
      <c r="AA473">
        <v>2637.2357820000002</v>
      </c>
      <c r="AB473" t="s">
        <v>9</v>
      </c>
      <c r="AC473">
        <v>2430.705144</v>
      </c>
      <c r="AD473">
        <v>12328.275251999999</v>
      </c>
      <c r="AE473" t="s">
        <v>10</v>
      </c>
      <c r="AF473">
        <v>1.284E-3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1.04</v>
      </c>
      <c r="AM473">
        <v>52.998399999999997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3809.8771569999999</v>
      </c>
      <c r="I474">
        <v>31714.288137</v>
      </c>
      <c r="J474" t="s">
        <v>3</v>
      </c>
      <c r="K474">
        <v>3698.4516290000001</v>
      </c>
      <c r="L474">
        <v>30049.266562000001</v>
      </c>
      <c r="M474" t="s">
        <v>4</v>
      </c>
      <c r="N474">
        <v>46.282612</v>
      </c>
      <c r="O474">
        <v>4.0405420000000003</v>
      </c>
      <c r="P474" t="s">
        <v>5</v>
      </c>
      <c r="Q474">
        <v>784.43091600000002</v>
      </c>
      <c r="R474">
        <v>4131.9960899999996</v>
      </c>
      <c r="S474" t="s">
        <v>6</v>
      </c>
      <c r="T474">
        <v>133.257037</v>
      </c>
      <c r="U474">
        <v>32.962117999999997</v>
      </c>
      <c r="V474" t="s">
        <v>7</v>
      </c>
      <c r="W474">
        <v>123.67406099999999</v>
      </c>
      <c r="X474">
        <v>27.494503999999999</v>
      </c>
      <c r="Y474" t="s">
        <v>8</v>
      </c>
      <c r="Z474">
        <v>178.00706199999999</v>
      </c>
      <c r="AA474">
        <v>2725.1128840000001</v>
      </c>
      <c r="AB474" t="s">
        <v>9</v>
      </c>
      <c r="AC474">
        <v>2632.5132229999999</v>
      </c>
      <c r="AD474">
        <v>12812.901705</v>
      </c>
      <c r="AE474" t="s">
        <v>10</v>
      </c>
      <c r="AF474">
        <v>1.2800000000000001E-3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1.04</v>
      </c>
      <c r="AM474">
        <v>52.998399999999997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4103.0460059999996</v>
      </c>
      <c r="I475">
        <v>34371.954637000003</v>
      </c>
      <c r="J475" t="s">
        <v>3</v>
      </c>
      <c r="K475">
        <v>3983.1122420000002</v>
      </c>
      <c r="L475">
        <v>32547.855372000002</v>
      </c>
      <c r="M475" t="s">
        <v>4</v>
      </c>
      <c r="N475">
        <v>49.824216999999997</v>
      </c>
      <c r="O475">
        <v>4.3557420000000002</v>
      </c>
      <c r="P475" t="s">
        <v>5</v>
      </c>
      <c r="Q475">
        <v>844.92596000000003</v>
      </c>
      <c r="R475">
        <v>4399.9782180000002</v>
      </c>
      <c r="S475" t="s">
        <v>6</v>
      </c>
      <c r="T475">
        <v>143.42616699999999</v>
      </c>
      <c r="U475">
        <v>34.583582999999997</v>
      </c>
      <c r="V475" t="s">
        <v>7</v>
      </c>
      <c r="W475">
        <v>133.15437299999999</v>
      </c>
      <c r="X475">
        <v>29.303452</v>
      </c>
      <c r="Y475" t="s">
        <v>8</v>
      </c>
      <c r="Z475">
        <v>192.10110800000001</v>
      </c>
      <c r="AA475">
        <v>2851.9458850000001</v>
      </c>
      <c r="AB475" t="s">
        <v>9</v>
      </c>
      <c r="AC475">
        <v>2834.9264469999998</v>
      </c>
      <c r="AD475">
        <v>13982.911877</v>
      </c>
      <c r="AE475" t="s">
        <v>10</v>
      </c>
      <c r="AF475">
        <v>1.2780000000000001E-3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1.04</v>
      </c>
      <c r="AM475">
        <v>52.998399999999997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4399.8022650000003</v>
      </c>
      <c r="I476">
        <v>37404.454976000001</v>
      </c>
      <c r="J476" t="s">
        <v>3</v>
      </c>
      <c r="K476">
        <v>4271.3583909999998</v>
      </c>
      <c r="L476">
        <v>35466.579010000001</v>
      </c>
      <c r="M476" t="s">
        <v>4</v>
      </c>
      <c r="N476">
        <v>53.377471</v>
      </c>
      <c r="O476">
        <v>4.5375829999999997</v>
      </c>
      <c r="P476" t="s">
        <v>5</v>
      </c>
      <c r="Q476">
        <v>909.28158499999995</v>
      </c>
      <c r="R476">
        <v>5520.4299659999997</v>
      </c>
      <c r="S476" t="s">
        <v>6</v>
      </c>
      <c r="T476">
        <v>153.74762200000001</v>
      </c>
      <c r="U476">
        <v>38.806386000000003</v>
      </c>
      <c r="V476" t="s">
        <v>7</v>
      </c>
      <c r="W476">
        <v>142.784345</v>
      </c>
      <c r="X476">
        <v>32.722861999999999</v>
      </c>
      <c r="Y476" t="s">
        <v>8</v>
      </c>
      <c r="Z476">
        <v>209.80637100000001</v>
      </c>
      <c r="AA476">
        <v>3799.3908459999998</v>
      </c>
      <c r="AB476" t="s">
        <v>9</v>
      </c>
      <c r="AC476">
        <v>3037.1126279999999</v>
      </c>
      <c r="AD476">
        <v>14667.408885000001</v>
      </c>
      <c r="AE476" t="s">
        <v>10</v>
      </c>
      <c r="AF476">
        <v>1.276E-3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1.04</v>
      </c>
      <c r="AM476">
        <v>52.998399999999997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4690.3074880000004</v>
      </c>
      <c r="I477">
        <v>38968.647340000003</v>
      </c>
      <c r="J477" t="s">
        <v>3</v>
      </c>
      <c r="K477">
        <v>4553.3758710000002</v>
      </c>
      <c r="L477">
        <v>36932.856349000002</v>
      </c>
      <c r="M477" t="s">
        <v>4</v>
      </c>
      <c r="N477">
        <v>56.882344000000003</v>
      </c>
      <c r="O477">
        <v>4.6344719999999997</v>
      </c>
      <c r="P477" t="s">
        <v>5</v>
      </c>
      <c r="Q477">
        <v>968.63273500000003</v>
      </c>
      <c r="R477">
        <v>5791.6556559999999</v>
      </c>
      <c r="S477" t="s">
        <v>6</v>
      </c>
      <c r="T477">
        <v>163.86994300000001</v>
      </c>
      <c r="U477">
        <v>39.196859000000003</v>
      </c>
      <c r="V477" t="s">
        <v>7</v>
      </c>
      <c r="W477">
        <v>152.19894600000001</v>
      </c>
      <c r="X477">
        <v>33.253497000000003</v>
      </c>
      <c r="Y477" t="s">
        <v>8</v>
      </c>
      <c r="Z477">
        <v>223.12663900000001</v>
      </c>
      <c r="AA477">
        <v>3984.5344500000001</v>
      </c>
      <c r="AB477" t="s">
        <v>9</v>
      </c>
      <c r="AC477">
        <v>3238.221399</v>
      </c>
      <c r="AD477">
        <v>15031.720863</v>
      </c>
      <c r="AE477" t="s">
        <v>10</v>
      </c>
      <c r="AF477">
        <v>1.273E-3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1.04</v>
      </c>
      <c r="AM477">
        <v>52.998399999999997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4989.1109740000002</v>
      </c>
      <c r="I478">
        <v>40946.340949999998</v>
      </c>
      <c r="J478" t="s">
        <v>3</v>
      </c>
      <c r="K478">
        <v>4843.4967630000001</v>
      </c>
      <c r="L478">
        <v>38818.153157000001</v>
      </c>
      <c r="M478" t="s">
        <v>4</v>
      </c>
      <c r="N478">
        <v>60.502536999999997</v>
      </c>
      <c r="O478">
        <v>4.8183280000000002</v>
      </c>
      <c r="P478" t="s">
        <v>5</v>
      </c>
      <c r="Q478">
        <v>1030.360461</v>
      </c>
      <c r="R478">
        <v>6113.9696359999998</v>
      </c>
      <c r="S478" t="s">
        <v>6</v>
      </c>
      <c r="T478">
        <v>174.261246</v>
      </c>
      <c r="U478">
        <v>39.606914000000003</v>
      </c>
      <c r="V478" t="s">
        <v>7</v>
      </c>
      <c r="W478">
        <v>161.86361500000001</v>
      </c>
      <c r="X478">
        <v>33.820973000000002</v>
      </c>
      <c r="Y478" t="s">
        <v>8</v>
      </c>
      <c r="Z478">
        <v>237.11371399999999</v>
      </c>
      <c r="AA478">
        <v>4229.2699460000003</v>
      </c>
      <c r="AB478" t="s">
        <v>9</v>
      </c>
      <c r="AC478">
        <v>3444.6248340000002</v>
      </c>
      <c r="AD478">
        <v>15781.641927999999</v>
      </c>
      <c r="AE478" t="s">
        <v>10</v>
      </c>
      <c r="AF478">
        <v>1.273E-3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1.04</v>
      </c>
      <c r="AM478">
        <v>52.998399999999997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5284.6815839999999</v>
      </c>
      <c r="I479">
        <v>41336.629996999996</v>
      </c>
      <c r="J479" t="s">
        <v>3</v>
      </c>
      <c r="K479">
        <v>5130.4674050000003</v>
      </c>
      <c r="L479">
        <v>39202.810573000002</v>
      </c>
      <c r="M479" t="s">
        <v>4</v>
      </c>
      <c r="N479">
        <v>64.341365999999994</v>
      </c>
      <c r="O479">
        <v>8.1268630000000002</v>
      </c>
      <c r="P479" t="s">
        <v>5</v>
      </c>
      <c r="Q479">
        <v>1090.7504550000001</v>
      </c>
      <c r="R479">
        <v>6265.1423560000003</v>
      </c>
      <c r="S479" t="s">
        <v>6</v>
      </c>
      <c r="T479">
        <v>184.552998</v>
      </c>
      <c r="U479">
        <v>38.939627000000002</v>
      </c>
      <c r="V479" t="s">
        <v>7</v>
      </c>
      <c r="W479">
        <v>171.43138400000001</v>
      </c>
      <c r="X479">
        <v>34.191336999999997</v>
      </c>
      <c r="Y479" t="s">
        <v>8</v>
      </c>
      <c r="Z479">
        <v>250.70670200000001</v>
      </c>
      <c r="AA479">
        <v>4386.4204570000002</v>
      </c>
      <c r="AB479" t="s">
        <v>9</v>
      </c>
      <c r="AC479">
        <v>3649.1182600000002</v>
      </c>
      <c r="AD479">
        <v>15909.25338</v>
      </c>
      <c r="AE479" t="s">
        <v>10</v>
      </c>
      <c r="AF479">
        <v>1.2719999999999999E-3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1.04</v>
      </c>
      <c r="AM479">
        <v>52.998399999999997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5573.4831880000002</v>
      </c>
      <c r="I480">
        <v>40958.018733999997</v>
      </c>
      <c r="J480" t="s">
        <v>3</v>
      </c>
      <c r="K480">
        <v>5410.8604859999996</v>
      </c>
      <c r="L480">
        <v>38863.420791999997</v>
      </c>
      <c r="M480" t="s">
        <v>4</v>
      </c>
      <c r="N480">
        <v>67.830539999999999</v>
      </c>
      <c r="O480">
        <v>8.6642609999999998</v>
      </c>
      <c r="P480" t="s">
        <v>5</v>
      </c>
      <c r="Q480">
        <v>1149.825319</v>
      </c>
      <c r="R480">
        <v>6304.5521250000002</v>
      </c>
      <c r="S480" t="s">
        <v>6</v>
      </c>
      <c r="T480">
        <v>194.662961</v>
      </c>
      <c r="U480">
        <v>37.804985000000002</v>
      </c>
      <c r="V480" t="s">
        <v>7</v>
      </c>
      <c r="W480">
        <v>180.79587900000001</v>
      </c>
      <c r="X480">
        <v>33.859101000000003</v>
      </c>
      <c r="Y480" t="s">
        <v>8</v>
      </c>
      <c r="Z480">
        <v>263.93976500000002</v>
      </c>
      <c r="AA480">
        <v>4490.2428959999997</v>
      </c>
      <c r="AB480" t="s">
        <v>9</v>
      </c>
      <c r="AC480">
        <v>3849.1306789999999</v>
      </c>
      <c r="AD480">
        <v>15750.50958</v>
      </c>
      <c r="AE480" t="s">
        <v>10</v>
      </c>
      <c r="AF480">
        <v>1.2719999999999999E-3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1.04</v>
      </c>
      <c r="AM480">
        <v>52.998399999999997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5864.4207969999998</v>
      </c>
      <c r="I481">
        <v>40690.769697999996</v>
      </c>
      <c r="J481" t="s">
        <v>3</v>
      </c>
      <c r="K481">
        <v>5693.3426289999998</v>
      </c>
      <c r="L481">
        <v>38617.861553000002</v>
      </c>
      <c r="M481" t="s">
        <v>4</v>
      </c>
      <c r="N481">
        <v>71.347009999999997</v>
      </c>
      <c r="O481">
        <v>9.1010550000000006</v>
      </c>
      <c r="P481" t="s">
        <v>5</v>
      </c>
      <c r="Q481">
        <v>1209.6562240000001</v>
      </c>
      <c r="R481">
        <v>6286.6145040000001</v>
      </c>
      <c r="S481" t="s">
        <v>6</v>
      </c>
      <c r="T481">
        <v>204.97161399999999</v>
      </c>
      <c r="U481">
        <v>36.995891</v>
      </c>
      <c r="V481" t="s">
        <v>7</v>
      </c>
      <c r="W481">
        <v>190.215371</v>
      </c>
      <c r="X481">
        <v>34.409927000000003</v>
      </c>
      <c r="Y481" t="s">
        <v>8</v>
      </c>
      <c r="Z481">
        <v>277.52418499999999</v>
      </c>
      <c r="AA481">
        <v>4576.8614310000003</v>
      </c>
      <c r="AB481" t="s">
        <v>9</v>
      </c>
      <c r="AC481">
        <v>4050.210572</v>
      </c>
      <c r="AD481">
        <v>15838.772038999999</v>
      </c>
      <c r="AE481" t="s">
        <v>10</v>
      </c>
      <c r="AF481">
        <v>1.268E-3</v>
      </c>
      <c r="AG481">
        <v>0</v>
      </c>
      <c r="AH481" t="s">
        <v>11</v>
      </c>
      <c r="AI481">
        <v>0.995116</v>
      </c>
      <c r="AJ481">
        <v>0</v>
      </c>
      <c r="AK481" t="s">
        <v>12</v>
      </c>
      <c r="AL481">
        <v>1.04</v>
      </c>
      <c r="AM481">
        <v>52.998399999999997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228.53000800000001</v>
      </c>
      <c r="I502">
        <v>591.66884500000003</v>
      </c>
      <c r="J502" t="s">
        <v>3</v>
      </c>
      <c r="K502">
        <v>219.81096600000001</v>
      </c>
      <c r="L502">
        <v>550.60999800000002</v>
      </c>
      <c r="M502" t="s">
        <v>4</v>
      </c>
      <c r="N502">
        <v>3.492299</v>
      </c>
      <c r="O502">
        <v>0.16839699999999999</v>
      </c>
      <c r="P502" t="s">
        <v>5</v>
      </c>
      <c r="Q502">
        <v>0</v>
      </c>
      <c r="R502">
        <v>0</v>
      </c>
      <c r="S502" t="s">
        <v>6</v>
      </c>
      <c r="T502">
        <v>10.661916</v>
      </c>
      <c r="U502">
        <v>2.3045680000000002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5.5440000000000003E-3</v>
      </c>
      <c r="AD502">
        <v>1.5E-5</v>
      </c>
      <c r="AE502" t="s">
        <v>10</v>
      </c>
      <c r="AF502">
        <v>0</v>
      </c>
      <c r="AG502">
        <v>0</v>
      </c>
      <c r="AH502" t="s">
        <v>11</v>
      </c>
      <c r="AI502">
        <v>0.99493399999999999</v>
      </c>
      <c r="AJ502">
        <v>0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455.05940399999997</v>
      </c>
      <c r="I503">
        <v>1340.710977</v>
      </c>
      <c r="J503" t="s">
        <v>3</v>
      </c>
      <c r="K503">
        <v>437.793609</v>
      </c>
      <c r="L503">
        <v>1246.8664510000001</v>
      </c>
      <c r="M503" t="s">
        <v>4</v>
      </c>
      <c r="N503">
        <v>7.0847629999999997</v>
      </c>
      <c r="O503">
        <v>1.2007620000000001</v>
      </c>
      <c r="P503" t="s">
        <v>5</v>
      </c>
      <c r="Q503">
        <v>0</v>
      </c>
      <c r="R503">
        <v>0</v>
      </c>
      <c r="S503" t="s">
        <v>6</v>
      </c>
      <c r="T503">
        <v>21.110495</v>
      </c>
      <c r="U503">
        <v>3.686474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3.967E-3</v>
      </c>
      <c r="AD503">
        <v>1.0000000000000001E-5</v>
      </c>
      <c r="AE503" t="s">
        <v>10</v>
      </c>
      <c r="AF503">
        <v>0</v>
      </c>
      <c r="AG503">
        <v>0</v>
      </c>
      <c r="AH503" t="s">
        <v>11</v>
      </c>
      <c r="AI503">
        <v>0.99507599999999996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682.92568200000005</v>
      </c>
      <c r="I504">
        <v>2534.4792149999998</v>
      </c>
      <c r="J504" t="s">
        <v>3</v>
      </c>
      <c r="K504">
        <v>657.09583399999997</v>
      </c>
      <c r="L504">
        <v>2357.4559159999999</v>
      </c>
      <c r="M504" t="s">
        <v>4</v>
      </c>
      <c r="N504">
        <v>10.576596</v>
      </c>
      <c r="O504">
        <v>1.430474</v>
      </c>
      <c r="P504" t="s">
        <v>5</v>
      </c>
      <c r="Q504">
        <v>0</v>
      </c>
      <c r="R504">
        <v>0</v>
      </c>
      <c r="S504" t="s">
        <v>6</v>
      </c>
      <c r="T504">
        <v>31.622716</v>
      </c>
      <c r="U504">
        <v>7.3766670000000003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2.6180000000000001E-3</v>
      </c>
      <c r="AD504">
        <v>5.0000000000000004E-6</v>
      </c>
      <c r="AE504" t="s">
        <v>10</v>
      </c>
      <c r="AF504">
        <v>0</v>
      </c>
      <c r="AG504">
        <v>0</v>
      </c>
      <c r="AH504" t="s">
        <v>11</v>
      </c>
      <c r="AI504">
        <v>0.99509000000000003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909.698307</v>
      </c>
      <c r="I505">
        <v>3933.4523279999999</v>
      </c>
      <c r="J505" t="s">
        <v>3</v>
      </c>
      <c r="K505">
        <v>875.38198699999998</v>
      </c>
      <c r="L505">
        <v>3661.4448320000001</v>
      </c>
      <c r="M505" t="s">
        <v>4</v>
      </c>
      <c r="N505">
        <v>14.032126</v>
      </c>
      <c r="O505">
        <v>1.756632</v>
      </c>
      <c r="P505" t="s">
        <v>5</v>
      </c>
      <c r="Q505">
        <v>0</v>
      </c>
      <c r="R505">
        <v>0</v>
      </c>
      <c r="S505" t="s">
        <v>6</v>
      </c>
      <c r="T505">
        <v>42.202696000000003</v>
      </c>
      <c r="U505">
        <v>10.625669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1.8400000000000001E-3</v>
      </c>
      <c r="AD505">
        <v>9.9999999999999995E-7</v>
      </c>
      <c r="AE505" t="s">
        <v>10</v>
      </c>
      <c r="AF505">
        <v>0</v>
      </c>
      <c r="AG505">
        <v>0</v>
      </c>
      <c r="AH505" t="s">
        <v>11</v>
      </c>
      <c r="AI505">
        <v>0.99510200000000004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1139.0871219999999</v>
      </c>
      <c r="I506">
        <v>6883.2801289999998</v>
      </c>
      <c r="J506" t="s">
        <v>3</v>
      </c>
      <c r="K506">
        <v>1096.142959</v>
      </c>
      <c r="L506">
        <v>6398.7300830000004</v>
      </c>
      <c r="M506" t="s">
        <v>4</v>
      </c>
      <c r="N506">
        <v>17.550711</v>
      </c>
      <c r="O506">
        <v>2.6418689999999998</v>
      </c>
      <c r="P506" t="s">
        <v>5</v>
      </c>
      <c r="Q506">
        <v>0</v>
      </c>
      <c r="R506">
        <v>0</v>
      </c>
      <c r="S506" t="s">
        <v>6</v>
      </c>
      <c r="T506">
        <v>52.911895000000001</v>
      </c>
      <c r="U506">
        <v>17.863551000000001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1.709E-3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0.99510399999999999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1371.3570010000001</v>
      </c>
      <c r="I507">
        <v>9372.0282179999995</v>
      </c>
      <c r="J507" t="s">
        <v>3</v>
      </c>
      <c r="K507">
        <v>1319.653472</v>
      </c>
      <c r="L507">
        <v>8702.6930520000005</v>
      </c>
      <c r="M507" t="s">
        <v>4</v>
      </c>
      <c r="N507">
        <v>21.102544000000002</v>
      </c>
      <c r="O507">
        <v>3.405951</v>
      </c>
      <c r="P507" t="s">
        <v>5</v>
      </c>
      <c r="Q507">
        <v>0</v>
      </c>
      <c r="R507">
        <v>0</v>
      </c>
      <c r="S507" t="s">
        <v>6</v>
      </c>
      <c r="T507">
        <v>63.613455999999999</v>
      </c>
      <c r="U507">
        <v>22.525933999999999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1.4630000000000001E-3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1601.6202989999999</v>
      </c>
      <c r="I508">
        <v>10969.442821000001</v>
      </c>
      <c r="J508" t="s">
        <v>3</v>
      </c>
      <c r="K508">
        <v>1541.2643430000001</v>
      </c>
      <c r="L508">
        <v>10178.66603</v>
      </c>
      <c r="M508" t="s">
        <v>4</v>
      </c>
      <c r="N508">
        <v>24.626194000000002</v>
      </c>
      <c r="O508">
        <v>3.877014</v>
      </c>
      <c r="P508" t="s">
        <v>5</v>
      </c>
      <c r="Q508">
        <v>0</v>
      </c>
      <c r="R508">
        <v>0</v>
      </c>
      <c r="S508" t="s">
        <v>6</v>
      </c>
      <c r="T508">
        <v>74.193208999999996</v>
      </c>
      <c r="U508">
        <v>25.612399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1.421E-3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0.99510699999999996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1831.196326</v>
      </c>
      <c r="I509">
        <v>13318.10204</v>
      </c>
      <c r="J509" t="s">
        <v>3</v>
      </c>
      <c r="K509">
        <v>1762.193458</v>
      </c>
      <c r="L509">
        <v>12357.696093</v>
      </c>
      <c r="M509" t="s">
        <v>4</v>
      </c>
      <c r="N509">
        <v>28.14095</v>
      </c>
      <c r="O509">
        <v>4.8919180000000004</v>
      </c>
      <c r="P509" t="s">
        <v>5</v>
      </c>
      <c r="Q509">
        <v>0</v>
      </c>
      <c r="R509">
        <v>0</v>
      </c>
      <c r="S509" t="s">
        <v>6</v>
      </c>
      <c r="T509">
        <v>84.7607</v>
      </c>
      <c r="U509">
        <v>30.046557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1.369E-3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0.99510900000000002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2061.4456329999998</v>
      </c>
      <c r="I510">
        <v>15959.227521999999</v>
      </c>
      <c r="J510" t="s">
        <v>3</v>
      </c>
      <c r="K510">
        <v>1983.770475</v>
      </c>
      <c r="L510">
        <v>14805.038253000001</v>
      </c>
      <c r="M510" t="s">
        <v>4</v>
      </c>
      <c r="N510">
        <v>31.669446000000001</v>
      </c>
      <c r="O510">
        <v>5.6732110000000002</v>
      </c>
      <c r="P510" t="s">
        <v>5</v>
      </c>
      <c r="Q510">
        <v>0</v>
      </c>
      <c r="R510">
        <v>0</v>
      </c>
      <c r="S510" t="s">
        <v>6</v>
      </c>
      <c r="T510">
        <v>95.507064</v>
      </c>
      <c r="U510">
        <v>38.204870999999997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1.346E-3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0.995112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2291.5834209999998</v>
      </c>
      <c r="I511">
        <v>17677.844999000001</v>
      </c>
      <c r="J511" t="s">
        <v>3</v>
      </c>
      <c r="K511">
        <v>2205.2664829999999</v>
      </c>
      <c r="L511">
        <v>16395.191768000001</v>
      </c>
      <c r="M511" t="s">
        <v>4</v>
      </c>
      <c r="N511">
        <v>35.363776000000001</v>
      </c>
      <c r="O511">
        <v>7.138922</v>
      </c>
      <c r="P511" t="s">
        <v>5</v>
      </c>
      <c r="Q511">
        <v>0</v>
      </c>
      <c r="R511">
        <v>0</v>
      </c>
      <c r="S511" t="s">
        <v>6</v>
      </c>
      <c r="T511">
        <v>106.10959200000001</v>
      </c>
      <c r="U511">
        <v>41.684151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1.34E-3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2522.6626350000001</v>
      </c>
      <c r="I512">
        <v>21470.590347000001</v>
      </c>
      <c r="J512" t="s">
        <v>3</v>
      </c>
      <c r="K512">
        <v>2427.6273820000001</v>
      </c>
      <c r="L512">
        <v>19911.530454</v>
      </c>
      <c r="M512" t="s">
        <v>4</v>
      </c>
      <c r="N512">
        <v>38.887515</v>
      </c>
      <c r="O512">
        <v>8.0483329999999995</v>
      </c>
      <c r="P512" t="s">
        <v>5</v>
      </c>
      <c r="Q512">
        <v>0</v>
      </c>
      <c r="R512">
        <v>0</v>
      </c>
      <c r="S512" t="s">
        <v>6</v>
      </c>
      <c r="T512">
        <v>116.912719</v>
      </c>
      <c r="U512">
        <v>52.448414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1.33E-3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2752.9363020000001</v>
      </c>
      <c r="I513">
        <v>24235.279683000001</v>
      </c>
      <c r="J513" t="s">
        <v>3</v>
      </c>
      <c r="K513">
        <v>2649.2620419999998</v>
      </c>
      <c r="L513">
        <v>22479.549738000002</v>
      </c>
      <c r="M513" t="s">
        <v>4</v>
      </c>
      <c r="N513">
        <v>42.414704</v>
      </c>
      <c r="O513">
        <v>8.6992820000000002</v>
      </c>
      <c r="P513" t="s">
        <v>5</v>
      </c>
      <c r="Q513">
        <v>0</v>
      </c>
      <c r="R513">
        <v>0</v>
      </c>
      <c r="S513" t="s">
        <v>6</v>
      </c>
      <c r="T513">
        <v>127.64689799999999</v>
      </c>
      <c r="U513">
        <v>60.727583000000003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1.315E-3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0.99511400000000005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2980.1198119999999</v>
      </c>
      <c r="I514">
        <v>26114.30226</v>
      </c>
      <c r="J514" t="s">
        <v>3</v>
      </c>
      <c r="K514">
        <v>2867.8795359999999</v>
      </c>
      <c r="L514">
        <v>24222.382883999999</v>
      </c>
      <c r="M514" t="s">
        <v>4</v>
      </c>
      <c r="N514">
        <v>45.894122000000003</v>
      </c>
      <c r="O514">
        <v>9.2057470000000006</v>
      </c>
      <c r="P514" t="s">
        <v>5</v>
      </c>
      <c r="Q514">
        <v>0</v>
      </c>
      <c r="R514">
        <v>0</v>
      </c>
      <c r="S514" t="s">
        <v>6</v>
      </c>
      <c r="T514">
        <v>138.127128</v>
      </c>
      <c r="U514">
        <v>64.739993999999996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1.315E-3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3205.1283130000002</v>
      </c>
      <c r="I515">
        <v>27961.310562999999</v>
      </c>
      <c r="J515" t="s">
        <v>3</v>
      </c>
      <c r="K515">
        <v>3084.3335179999999</v>
      </c>
      <c r="L515">
        <v>25989.890556999999</v>
      </c>
      <c r="M515" t="s">
        <v>4</v>
      </c>
      <c r="N515">
        <v>49.489978000000001</v>
      </c>
      <c r="O515">
        <v>12.564223</v>
      </c>
      <c r="P515" t="s">
        <v>5</v>
      </c>
      <c r="Q515">
        <v>0</v>
      </c>
      <c r="R515">
        <v>0</v>
      </c>
      <c r="S515" t="s">
        <v>6</v>
      </c>
      <c r="T515">
        <v>148.630976</v>
      </c>
      <c r="U515">
        <v>66.759361999999996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1.312E-3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3433.3877429999998</v>
      </c>
      <c r="I516">
        <v>30531.047525999998</v>
      </c>
      <c r="J516" t="s">
        <v>3</v>
      </c>
      <c r="K516">
        <v>3303.9923469999999</v>
      </c>
      <c r="L516">
        <v>28376.625039999999</v>
      </c>
      <c r="M516" t="s">
        <v>4</v>
      </c>
      <c r="N516">
        <v>52.973643000000003</v>
      </c>
      <c r="O516">
        <v>13.071766</v>
      </c>
      <c r="P516" t="s">
        <v>5</v>
      </c>
      <c r="Q516">
        <v>0</v>
      </c>
      <c r="R516">
        <v>0</v>
      </c>
      <c r="S516" t="s">
        <v>6</v>
      </c>
      <c r="T516">
        <v>159.14575099999999</v>
      </c>
      <c r="U516">
        <v>71.387821000000002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1.292E-3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3655.2824230000001</v>
      </c>
      <c r="I517">
        <v>31903.194082999998</v>
      </c>
      <c r="J517" t="s">
        <v>3</v>
      </c>
      <c r="K517">
        <v>3517.532158</v>
      </c>
      <c r="L517">
        <v>29644.996741999999</v>
      </c>
      <c r="M517" t="s">
        <v>4</v>
      </c>
      <c r="N517">
        <v>56.375157000000002</v>
      </c>
      <c r="O517">
        <v>13.389035</v>
      </c>
      <c r="P517" t="s">
        <v>5</v>
      </c>
      <c r="Q517">
        <v>0</v>
      </c>
      <c r="R517">
        <v>0</v>
      </c>
      <c r="S517" t="s">
        <v>6</v>
      </c>
      <c r="T517">
        <v>169.54074499999999</v>
      </c>
      <c r="U517">
        <v>75.347182000000004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1.292E-3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3881.3074109999998</v>
      </c>
      <c r="I518">
        <v>32675.512445</v>
      </c>
      <c r="J518" t="s">
        <v>3</v>
      </c>
      <c r="K518">
        <v>3735.0380690000002</v>
      </c>
      <c r="L518">
        <v>30350.359837</v>
      </c>
      <c r="M518" t="s">
        <v>4</v>
      </c>
      <c r="N518">
        <v>59.840935000000002</v>
      </c>
      <c r="O518">
        <v>13.503109</v>
      </c>
      <c r="P518" t="s">
        <v>5</v>
      </c>
      <c r="Q518">
        <v>0</v>
      </c>
      <c r="R518">
        <v>0</v>
      </c>
      <c r="S518" t="s">
        <v>6</v>
      </c>
      <c r="T518">
        <v>180.08608000000001</v>
      </c>
      <c r="U518">
        <v>79.112027999999995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1.2899999999999999E-3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4102.9837930000003</v>
      </c>
      <c r="I519">
        <v>32930.196240999998</v>
      </c>
      <c r="J519" t="s">
        <v>3</v>
      </c>
      <c r="K519">
        <v>3948.0966410000001</v>
      </c>
      <c r="L519">
        <v>30529.937956000002</v>
      </c>
      <c r="M519" t="s">
        <v>4</v>
      </c>
      <c r="N519">
        <v>63.223875</v>
      </c>
      <c r="O519">
        <v>13.540253999999999</v>
      </c>
      <c r="P519" t="s">
        <v>5</v>
      </c>
      <c r="Q519">
        <v>0</v>
      </c>
      <c r="R519">
        <v>0</v>
      </c>
      <c r="S519" t="s">
        <v>6</v>
      </c>
      <c r="T519">
        <v>190.31709799999999</v>
      </c>
      <c r="U519">
        <v>79.011858000000004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4331.1006180000004</v>
      </c>
      <c r="I520">
        <v>34967.236279999997</v>
      </c>
      <c r="J520" t="s">
        <v>3</v>
      </c>
      <c r="K520">
        <v>4167.6400910000002</v>
      </c>
      <c r="L520">
        <v>32412.064009999998</v>
      </c>
      <c r="M520" t="s">
        <v>4</v>
      </c>
      <c r="N520">
        <v>66.718474999999998</v>
      </c>
      <c r="O520">
        <v>13.915473</v>
      </c>
      <c r="P520" t="s">
        <v>5</v>
      </c>
      <c r="Q520">
        <v>0</v>
      </c>
      <c r="R520">
        <v>0</v>
      </c>
      <c r="S520" t="s">
        <v>6</v>
      </c>
      <c r="T520">
        <v>200.82480699999999</v>
      </c>
      <c r="U520">
        <v>81.820882999999995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4557.6375779999998</v>
      </c>
      <c r="I521">
        <v>36357.156067999997</v>
      </c>
      <c r="J521" t="s">
        <v>3</v>
      </c>
      <c r="K521">
        <v>4385.63454</v>
      </c>
      <c r="L521">
        <v>33686.852555999998</v>
      </c>
      <c r="M521" t="s">
        <v>4</v>
      </c>
      <c r="N521">
        <v>70.325901000000002</v>
      </c>
      <c r="O521">
        <v>15.098096</v>
      </c>
      <c r="P521" t="s">
        <v>5</v>
      </c>
      <c r="Q521">
        <v>0</v>
      </c>
      <c r="R521">
        <v>0</v>
      </c>
      <c r="S521" t="s">
        <v>6</v>
      </c>
      <c r="T521">
        <v>211.40797800000001</v>
      </c>
      <c r="U521">
        <v>85.039692000000002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56.180059999999997</v>
      </c>
      <c r="I522">
        <v>3.8539999999999998E-3</v>
      </c>
      <c r="J522" t="s">
        <v>3</v>
      </c>
      <c r="K522">
        <v>30.261330999999998</v>
      </c>
      <c r="L522">
        <v>1.077E-3</v>
      </c>
      <c r="M522" t="s">
        <v>4</v>
      </c>
      <c r="N522">
        <v>8.9877710000000004</v>
      </c>
      <c r="O522">
        <v>7.3999999999999996E-5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111.20598699999999</v>
      </c>
      <c r="I523">
        <v>1.5715E-2</v>
      </c>
      <c r="J523" t="s">
        <v>3</v>
      </c>
      <c r="K523">
        <v>60.521493999999997</v>
      </c>
      <c r="L523">
        <v>4.4250000000000001E-3</v>
      </c>
      <c r="M523" t="s">
        <v>4</v>
      </c>
      <c r="N523">
        <v>17.976317999999999</v>
      </c>
      <c r="O523">
        <v>2.9799999999999998E-4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166.231334</v>
      </c>
      <c r="I524">
        <v>3.5823000000000001E-2</v>
      </c>
      <c r="J524" t="s">
        <v>3</v>
      </c>
      <c r="K524">
        <v>90.781914</v>
      </c>
      <c r="L524">
        <v>1.0094000000000001E-2</v>
      </c>
      <c r="M524" t="s">
        <v>4</v>
      </c>
      <c r="N524">
        <v>26.965599000000001</v>
      </c>
      <c r="O524">
        <v>7.0100000000000002E-4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221.25611799999999</v>
      </c>
      <c r="I525">
        <v>6.3909999999999995E-2</v>
      </c>
      <c r="J525" t="s">
        <v>3</v>
      </c>
      <c r="K525">
        <v>121.042862</v>
      </c>
      <c r="L525">
        <v>1.7947999999999999E-2</v>
      </c>
      <c r="M525" t="s">
        <v>4</v>
      </c>
      <c r="N525">
        <v>35.954689999999999</v>
      </c>
      <c r="O525">
        <v>1.258E-3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276.28121900000002</v>
      </c>
      <c r="I526">
        <v>0.100054</v>
      </c>
      <c r="J526" t="s">
        <v>3</v>
      </c>
      <c r="K526">
        <v>151.30482000000001</v>
      </c>
      <c r="L526">
        <v>2.8025999999999999E-2</v>
      </c>
      <c r="M526" t="s">
        <v>4</v>
      </c>
      <c r="N526">
        <v>44.943734999999997</v>
      </c>
      <c r="O526">
        <v>1.957E-3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331.30796099999998</v>
      </c>
      <c r="I527">
        <v>0.14399700000000001</v>
      </c>
      <c r="J527" t="s">
        <v>3</v>
      </c>
      <c r="K527">
        <v>181.568138</v>
      </c>
      <c r="L527">
        <v>4.0208000000000001E-2</v>
      </c>
      <c r="M527" t="s">
        <v>4</v>
      </c>
      <c r="N527">
        <v>53.932884000000001</v>
      </c>
      <c r="O527">
        <v>2.8779999999999999E-3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386.336411</v>
      </c>
      <c r="I528">
        <v>0.196103</v>
      </c>
      <c r="J528" t="s">
        <v>3</v>
      </c>
      <c r="K528">
        <v>211.83217200000001</v>
      </c>
      <c r="L528">
        <v>5.4776999999999999E-2</v>
      </c>
      <c r="M528" t="s">
        <v>4</v>
      </c>
      <c r="N528">
        <v>62.921868000000003</v>
      </c>
      <c r="O528">
        <v>3.9379999999999997E-3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441.36576500000001</v>
      </c>
      <c r="I529">
        <v>0.25578099999999998</v>
      </c>
      <c r="J529" t="s">
        <v>3</v>
      </c>
      <c r="K529">
        <v>242.094998</v>
      </c>
      <c r="L529">
        <v>7.1492E-2</v>
      </c>
      <c r="M529" t="s">
        <v>4</v>
      </c>
      <c r="N529">
        <v>71.910843999999997</v>
      </c>
      <c r="O529">
        <v>5.1289999999999999E-3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496.39255200000002</v>
      </c>
      <c r="I530">
        <v>0.32492700000000002</v>
      </c>
      <c r="J530" t="s">
        <v>3</v>
      </c>
      <c r="K530">
        <v>272.35821399999998</v>
      </c>
      <c r="L530">
        <v>9.0956999999999996E-2</v>
      </c>
      <c r="M530" t="s">
        <v>4</v>
      </c>
      <c r="N530">
        <v>80.899811</v>
      </c>
      <c r="O530">
        <v>6.6030000000000004E-3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551.41832299999999</v>
      </c>
      <c r="I531">
        <v>0.40234599999999998</v>
      </c>
      <c r="J531" t="s">
        <v>3</v>
      </c>
      <c r="K531">
        <v>302.621174</v>
      </c>
      <c r="L531">
        <v>0.112677</v>
      </c>
      <c r="M531" t="s">
        <v>4</v>
      </c>
      <c r="N531">
        <v>89.888389000000004</v>
      </c>
      <c r="O531">
        <v>8.1539999999999998E-3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606.44183699999996</v>
      </c>
      <c r="I532">
        <v>0.48675200000000002</v>
      </c>
      <c r="J532" t="s">
        <v>3</v>
      </c>
      <c r="K532">
        <v>332.88386200000002</v>
      </c>
      <c r="L532">
        <v>0.13600400000000001</v>
      </c>
      <c r="M532" t="s">
        <v>4</v>
      </c>
      <c r="N532">
        <v>98.876885999999999</v>
      </c>
      <c r="O532">
        <v>9.7529999999999995E-3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661.46679400000005</v>
      </c>
      <c r="I533">
        <v>0.57830700000000002</v>
      </c>
      <c r="J533" t="s">
        <v>3</v>
      </c>
      <c r="K533">
        <v>363.14798500000001</v>
      </c>
      <c r="L533">
        <v>0.160825</v>
      </c>
      <c r="M533" t="s">
        <v>4</v>
      </c>
      <c r="N533">
        <v>107.865955</v>
      </c>
      <c r="O533">
        <v>1.1542E-2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716.49216200000001</v>
      </c>
      <c r="I534">
        <v>0.68046499999999999</v>
      </c>
      <c r="J534" t="s">
        <v>3</v>
      </c>
      <c r="K534">
        <v>393.41229700000002</v>
      </c>
      <c r="L534">
        <v>0.18931000000000001</v>
      </c>
      <c r="M534" t="s">
        <v>4</v>
      </c>
      <c r="N534">
        <v>116.854963</v>
      </c>
      <c r="O534">
        <v>1.3533999999999999E-2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771.51908300000002</v>
      </c>
      <c r="I535">
        <v>0.78903800000000002</v>
      </c>
      <c r="J535" t="s">
        <v>3</v>
      </c>
      <c r="K535">
        <v>423.67779000000002</v>
      </c>
      <c r="L535">
        <v>0.21945999999999999</v>
      </c>
      <c r="M535" t="s">
        <v>4</v>
      </c>
      <c r="N535">
        <v>125.843355</v>
      </c>
      <c r="O535">
        <v>1.5591000000000001E-2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826.53938200000005</v>
      </c>
      <c r="I536">
        <v>0.88395500000000005</v>
      </c>
      <c r="J536" t="s">
        <v>3</v>
      </c>
      <c r="K536">
        <v>453.93906800000002</v>
      </c>
      <c r="L536">
        <v>0.245504</v>
      </c>
      <c r="M536" t="s">
        <v>4</v>
      </c>
      <c r="N536">
        <v>134.83109200000001</v>
      </c>
      <c r="O536">
        <v>1.7517999999999999E-2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881.56391499999995</v>
      </c>
      <c r="I537">
        <v>0.98480800000000002</v>
      </c>
      <c r="J537" t="s">
        <v>3</v>
      </c>
      <c r="K537">
        <v>484.20070700000002</v>
      </c>
      <c r="L537">
        <v>0.27373799999999998</v>
      </c>
      <c r="M537" t="s">
        <v>4</v>
      </c>
      <c r="N537">
        <v>143.81922800000001</v>
      </c>
      <c r="O537">
        <v>1.9428000000000001E-2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936.59143800000004</v>
      </c>
      <c r="I538">
        <v>1.0911489999999999</v>
      </c>
      <c r="J538" t="s">
        <v>3</v>
      </c>
      <c r="K538">
        <v>514.46286999999995</v>
      </c>
      <c r="L538">
        <v>0.303263</v>
      </c>
      <c r="M538" t="s">
        <v>4</v>
      </c>
      <c r="N538">
        <v>152.80742699999999</v>
      </c>
      <c r="O538">
        <v>2.1246999999999999E-2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991.61558600000001</v>
      </c>
      <c r="I539">
        <v>1.204809</v>
      </c>
      <c r="J539" t="s">
        <v>3</v>
      </c>
      <c r="K539">
        <v>544.72443599999997</v>
      </c>
      <c r="L539">
        <v>0.33467599999999997</v>
      </c>
      <c r="M539" t="s">
        <v>4</v>
      </c>
      <c r="N539">
        <v>161.795073</v>
      </c>
      <c r="O539">
        <v>2.3337E-2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1046.6410209999999</v>
      </c>
      <c r="I540">
        <v>1.3243039999999999</v>
      </c>
      <c r="J540" t="s">
        <v>3</v>
      </c>
      <c r="K540">
        <v>574.98685699999999</v>
      </c>
      <c r="L540">
        <v>0.36796699999999999</v>
      </c>
      <c r="M540" t="s">
        <v>4</v>
      </c>
      <c r="N540">
        <v>170.78233</v>
      </c>
      <c r="O540">
        <v>2.5534999999999999E-2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1101.666768</v>
      </c>
      <c r="I541">
        <v>1.450018</v>
      </c>
      <c r="J541" t="s">
        <v>3</v>
      </c>
      <c r="K541">
        <v>605.24946899999998</v>
      </c>
      <c r="L541">
        <v>0.40310299999999999</v>
      </c>
      <c r="M541" t="s">
        <v>4</v>
      </c>
      <c r="N541">
        <v>179.77032399999999</v>
      </c>
      <c r="O541">
        <v>2.8011000000000001E-2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34.961758000000003</v>
      </c>
      <c r="I542">
        <v>20.751802000000001</v>
      </c>
      <c r="J542" t="s">
        <v>3</v>
      </c>
      <c r="K542">
        <v>26.958109</v>
      </c>
      <c r="L542">
        <v>1.91133</v>
      </c>
      <c r="M542" t="s">
        <v>4</v>
      </c>
      <c r="N542">
        <v>3.1987700000000001</v>
      </c>
      <c r="O542">
        <v>1.470934</v>
      </c>
      <c r="P542" t="s">
        <v>5</v>
      </c>
      <c r="Q542">
        <v>8.0050299999999996</v>
      </c>
      <c r="R542">
        <v>10.076741</v>
      </c>
      <c r="S542" t="s">
        <v>6</v>
      </c>
      <c r="T542">
        <v>21.374935000000001</v>
      </c>
      <c r="U542">
        <v>2.22E-4</v>
      </c>
      <c r="V542" t="s">
        <v>7</v>
      </c>
      <c r="W542">
        <v>9.0803999999999996E-2</v>
      </c>
      <c r="X542">
        <v>7.54E-4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5.2440000000000004E-3</v>
      </c>
      <c r="AG542">
        <v>1.7E-5</v>
      </c>
      <c r="AH542" t="s">
        <v>11</v>
      </c>
      <c r="AI542">
        <v>0.994892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69.208582000000007</v>
      </c>
      <c r="I543">
        <v>51.980611000000003</v>
      </c>
      <c r="J543" t="s">
        <v>3</v>
      </c>
      <c r="K543">
        <v>53.699182999999998</v>
      </c>
      <c r="L543">
        <v>4.7445370000000002</v>
      </c>
      <c r="M543" t="s">
        <v>4</v>
      </c>
      <c r="N543">
        <v>6.2144640000000004</v>
      </c>
      <c r="O543">
        <v>3.633775</v>
      </c>
      <c r="P543" t="s">
        <v>5</v>
      </c>
      <c r="Q543">
        <v>15.512961000000001</v>
      </c>
      <c r="R543">
        <v>25.336143</v>
      </c>
      <c r="S543" t="s">
        <v>6</v>
      </c>
      <c r="T543">
        <v>42.750115999999998</v>
      </c>
      <c r="U543">
        <v>5.2499999999999997E-4</v>
      </c>
      <c r="V543" t="s">
        <v>7</v>
      </c>
      <c r="W543">
        <v>0.174064</v>
      </c>
      <c r="X543">
        <v>1.9319999999999999E-3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3.5969999999999999E-3</v>
      </c>
      <c r="AG543">
        <v>1.0000000000000001E-5</v>
      </c>
      <c r="AH543" t="s">
        <v>11</v>
      </c>
      <c r="AI543">
        <v>0.99507699999999999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103.441277</v>
      </c>
      <c r="I544">
        <v>85.786790999999994</v>
      </c>
      <c r="J544" t="s">
        <v>3</v>
      </c>
      <c r="K544">
        <v>80.442684999999997</v>
      </c>
      <c r="L544">
        <v>7.8701379999999999</v>
      </c>
      <c r="M544" t="s">
        <v>4</v>
      </c>
      <c r="N544">
        <v>9.2286479999999997</v>
      </c>
      <c r="O544">
        <v>6.066935</v>
      </c>
      <c r="P544" t="s">
        <v>5</v>
      </c>
      <c r="Q544">
        <v>23.004439999999999</v>
      </c>
      <c r="R544">
        <v>41.724066000000001</v>
      </c>
      <c r="S544" t="s">
        <v>6</v>
      </c>
      <c r="T544">
        <v>64.129688000000002</v>
      </c>
      <c r="U544">
        <v>9.9099999999999991E-4</v>
      </c>
      <c r="V544" t="s">
        <v>7</v>
      </c>
      <c r="W544">
        <v>0.25645200000000001</v>
      </c>
      <c r="X544">
        <v>3.372E-3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2.4039999999999999E-3</v>
      </c>
      <c r="AG544">
        <v>3.9999999999999998E-6</v>
      </c>
      <c r="AH544" t="s">
        <v>11</v>
      </c>
      <c r="AI544">
        <v>0.99509300000000001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137.627286</v>
      </c>
      <c r="I545">
        <v>121.196093</v>
      </c>
      <c r="J545" t="s">
        <v>3</v>
      </c>
      <c r="K545">
        <v>107.171363</v>
      </c>
      <c r="L545">
        <v>11.037036000000001</v>
      </c>
      <c r="M545" t="s">
        <v>4</v>
      </c>
      <c r="N545">
        <v>12.22527</v>
      </c>
      <c r="O545">
        <v>8.6133459999999999</v>
      </c>
      <c r="P545" t="s">
        <v>5</v>
      </c>
      <c r="Q545">
        <v>30.463473</v>
      </c>
      <c r="R545">
        <v>59.11504</v>
      </c>
      <c r="S545" t="s">
        <v>6</v>
      </c>
      <c r="T545">
        <v>85.507677000000001</v>
      </c>
      <c r="U545">
        <v>1.469E-3</v>
      </c>
      <c r="V545" t="s">
        <v>7</v>
      </c>
      <c r="W545">
        <v>0.33912100000000001</v>
      </c>
      <c r="X545">
        <v>5.3179999999999998E-3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1.8630000000000001E-3</v>
      </c>
      <c r="AG545">
        <v>9.9999999999999995E-7</v>
      </c>
      <c r="AH545" t="s">
        <v>11</v>
      </c>
      <c r="AI545">
        <v>0.99510399999999999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171.623389</v>
      </c>
      <c r="I546">
        <v>158.42720299999999</v>
      </c>
      <c r="J546" t="s">
        <v>3</v>
      </c>
      <c r="K546">
        <v>133.83665199999999</v>
      </c>
      <c r="L546">
        <v>14.40142</v>
      </c>
      <c r="M546" t="s">
        <v>4</v>
      </c>
      <c r="N546">
        <v>15.168988000000001</v>
      </c>
      <c r="O546">
        <v>11.298907</v>
      </c>
      <c r="P546" t="s">
        <v>5</v>
      </c>
      <c r="Q546">
        <v>37.796497000000002</v>
      </c>
      <c r="R546">
        <v>77.327363000000005</v>
      </c>
      <c r="S546" t="s">
        <v>6</v>
      </c>
      <c r="T546">
        <v>106.88404800000001</v>
      </c>
      <c r="U546">
        <v>1.629E-3</v>
      </c>
      <c r="V546" t="s">
        <v>7</v>
      </c>
      <c r="W546">
        <v>0.41926999999999998</v>
      </c>
      <c r="X546">
        <v>7.1300000000000001E-3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1.5250000000000001E-3</v>
      </c>
      <c r="AG546">
        <v>0</v>
      </c>
      <c r="AH546" t="s">
        <v>11</v>
      </c>
      <c r="AI546">
        <v>0.99511000000000005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205.31996799999999</v>
      </c>
      <c r="I547">
        <v>185.92817299999999</v>
      </c>
      <c r="J547" t="s">
        <v>3</v>
      </c>
      <c r="K547">
        <v>160.40920499999999</v>
      </c>
      <c r="L547">
        <v>16.854419</v>
      </c>
      <c r="M547" t="s">
        <v>4</v>
      </c>
      <c r="N547">
        <v>18.031251999999999</v>
      </c>
      <c r="O547">
        <v>13.253723000000001</v>
      </c>
      <c r="P547" t="s">
        <v>5</v>
      </c>
      <c r="Q547">
        <v>44.922742</v>
      </c>
      <c r="R547">
        <v>90.853689000000003</v>
      </c>
      <c r="S547" t="s">
        <v>6</v>
      </c>
      <c r="T547">
        <v>128.26119399999999</v>
      </c>
      <c r="U547">
        <v>2.0270000000000002E-3</v>
      </c>
      <c r="V547" t="s">
        <v>7</v>
      </c>
      <c r="W547">
        <v>0.49742799999999998</v>
      </c>
      <c r="X547">
        <v>8.3180000000000007E-3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1.4729999999999999E-3</v>
      </c>
      <c r="AG547">
        <v>0</v>
      </c>
      <c r="AH547" t="s">
        <v>11</v>
      </c>
      <c r="AI547">
        <v>0.995112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238.91086300000001</v>
      </c>
      <c r="I548">
        <v>204.321484</v>
      </c>
      <c r="J548" t="s">
        <v>3</v>
      </c>
      <c r="K548">
        <v>186.95799600000001</v>
      </c>
      <c r="L548">
        <v>18.524812000000001</v>
      </c>
      <c r="M548" t="s">
        <v>4</v>
      </c>
      <c r="N548">
        <v>20.870925</v>
      </c>
      <c r="O548">
        <v>14.580486000000001</v>
      </c>
      <c r="P548" t="s">
        <v>5</v>
      </c>
      <c r="Q548">
        <v>51.966521999999998</v>
      </c>
      <c r="R548">
        <v>99.839256000000006</v>
      </c>
      <c r="S548" t="s">
        <v>6</v>
      </c>
      <c r="T548">
        <v>149.63932299999999</v>
      </c>
      <c r="U548">
        <v>2.8149999999999998E-3</v>
      </c>
      <c r="V548" t="s">
        <v>7</v>
      </c>
      <c r="W548">
        <v>0.57560500000000003</v>
      </c>
      <c r="X548">
        <v>9.1629999999999993E-3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1.454E-3</v>
      </c>
      <c r="AG548">
        <v>0</v>
      </c>
      <c r="AH548" t="s">
        <v>11</v>
      </c>
      <c r="AI548">
        <v>0.995112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272.71527600000002</v>
      </c>
      <c r="I549">
        <v>225.12006299999999</v>
      </c>
      <c r="J549" t="s">
        <v>3</v>
      </c>
      <c r="K549">
        <v>213.565155</v>
      </c>
      <c r="L549">
        <v>20.443064</v>
      </c>
      <c r="M549" t="s">
        <v>4</v>
      </c>
      <c r="N549">
        <v>23.767685</v>
      </c>
      <c r="O549">
        <v>16.108074999999999</v>
      </c>
      <c r="P549" t="s">
        <v>5</v>
      </c>
      <c r="Q549">
        <v>59.165996</v>
      </c>
      <c r="R549">
        <v>109.924102</v>
      </c>
      <c r="S549" t="s">
        <v>6</v>
      </c>
      <c r="T549">
        <v>171.01579699999999</v>
      </c>
      <c r="U549">
        <v>3.1740000000000002E-3</v>
      </c>
      <c r="V549" t="s">
        <v>7</v>
      </c>
      <c r="W549">
        <v>0.65566100000000005</v>
      </c>
      <c r="X549">
        <v>1.052E-2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1.449E-3</v>
      </c>
      <c r="AG549">
        <v>0</v>
      </c>
      <c r="AH549" t="s">
        <v>11</v>
      </c>
      <c r="AI549">
        <v>0.99511300000000003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306.332606</v>
      </c>
      <c r="I550">
        <v>245.65642199999999</v>
      </c>
      <c r="J550" t="s">
        <v>3</v>
      </c>
      <c r="K550">
        <v>240.11898299999999</v>
      </c>
      <c r="L550">
        <v>22.309244</v>
      </c>
      <c r="M550" t="s">
        <v>4</v>
      </c>
      <c r="N550">
        <v>26.616716</v>
      </c>
      <c r="O550">
        <v>17.670466000000001</v>
      </c>
      <c r="P550" t="s">
        <v>5</v>
      </c>
      <c r="Q550">
        <v>66.231921</v>
      </c>
      <c r="R550">
        <v>119.941131</v>
      </c>
      <c r="S550" t="s">
        <v>6</v>
      </c>
      <c r="T550">
        <v>192.39283800000001</v>
      </c>
      <c r="U550">
        <v>3.6610000000000002E-3</v>
      </c>
      <c r="V550" t="s">
        <v>7</v>
      </c>
      <c r="W550">
        <v>0.73434999999999995</v>
      </c>
      <c r="X550">
        <v>1.2090999999999999E-2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1.436E-3</v>
      </c>
      <c r="AG550">
        <v>0</v>
      </c>
      <c r="AH550" t="s">
        <v>11</v>
      </c>
      <c r="AI550">
        <v>0.99511400000000005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340.161047</v>
      </c>
      <c r="I551">
        <v>268.61068799999998</v>
      </c>
      <c r="J551" t="s">
        <v>3</v>
      </c>
      <c r="K551">
        <v>266.736018</v>
      </c>
      <c r="L551">
        <v>24.317806999999998</v>
      </c>
      <c r="M551" t="s">
        <v>4</v>
      </c>
      <c r="N551">
        <v>29.525525999999999</v>
      </c>
      <c r="O551">
        <v>19.416015999999999</v>
      </c>
      <c r="P551" t="s">
        <v>5</v>
      </c>
      <c r="Q551">
        <v>73.445633999999998</v>
      </c>
      <c r="R551">
        <v>131.333226</v>
      </c>
      <c r="S551" t="s">
        <v>6</v>
      </c>
      <c r="T551">
        <v>213.76882699999999</v>
      </c>
      <c r="U551">
        <v>3.9740000000000001E-3</v>
      </c>
      <c r="V551" t="s">
        <v>7</v>
      </c>
      <c r="W551">
        <v>0.81572999999999996</v>
      </c>
      <c r="X551">
        <v>1.3885E-2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1.392E-3</v>
      </c>
      <c r="AG551">
        <v>0</v>
      </c>
      <c r="AH551" t="s">
        <v>11</v>
      </c>
      <c r="AI551">
        <v>0.99511400000000005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373.868246</v>
      </c>
      <c r="I552">
        <v>295.764726</v>
      </c>
      <c r="J552" t="s">
        <v>3</v>
      </c>
      <c r="K552">
        <v>293.30734999999999</v>
      </c>
      <c r="L552">
        <v>26.652470999999998</v>
      </c>
      <c r="M552" t="s">
        <v>4</v>
      </c>
      <c r="N552">
        <v>32.398403000000002</v>
      </c>
      <c r="O552">
        <v>21.486685999999999</v>
      </c>
      <c r="P552" t="s">
        <v>5</v>
      </c>
      <c r="Q552">
        <v>80.583124999999995</v>
      </c>
      <c r="R552">
        <v>144.90095700000001</v>
      </c>
      <c r="S552" t="s">
        <v>6</v>
      </c>
      <c r="T552">
        <v>235.14476400000001</v>
      </c>
      <c r="U552">
        <v>4.4419999999999998E-3</v>
      </c>
      <c r="V552" t="s">
        <v>7</v>
      </c>
      <c r="W552">
        <v>0.89631499999999997</v>
      </c>
      <c r="X552">
        <v>1.6247999999999999E-2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1.384E-3</v>
      </c>
      <c r="AG552">
        <v>0</v>
      </c>
      <c r="AH552" t="s">
        <v>11</v>
      </c>
      <c r="AI552">
        <v>0.99511400000000005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407.40961199999998</v>
      </c>
      <c r="I553">
        <v>318.15786100000003</v>
      </c>
      <c r="J553" t="s">
        <v>3</v>
      </c>
      <c r="K553">
        <v>319.82984900000002</v>
      </c>
      <c r="L553">
        <v>28.491768</v>
      </c>
      <c r="M553" t="s">
        <v>4</v>
      </c>
      <c r="N553">
        <v>35.224803000000001</v>
      </c>
      <c r="O553">
        <v>23.205183999999999</v>
      </c>
      <c r="P553" t="s">
        <v>5</v>
      </c>
      <c r="Q553">
        <v>87.603504999999998</v>
      </c>
      <c r="R553">
        <v>156.302775</v>
      </c>
      <c r="S553" t="s">
        <v>6</v>
      </c>
      <c r="T553">
        <v>256.52174100000002</v>
      </c>
      <c r="U553">
        <v>4.6540000000000002E-3</v>
      </c>
      <c r="V553" t="s">
        <v>7</v>
      </c>
      <c r="W553">
        <v>0.97483900000000001</v>
      </c>
      <c r="X553">
        <v>1.8391999999999999E-2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1.3569999999999999E-3</v>
      </c>
      <c r="AG553">
        <v>0</v>
      </c>
      <c r="AH553" t="s">
        <v>11</v>
      </c>
      <c r="AI553">
        <v>0.99511400000000005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440.851202</v>
      </c>
      <c r="I554">
        <v>335.66277000000002</v>
      </c>
      <c r="J554" t="s">
        <v>3</v>
      </c>
      <c r="K554">
        <v>346.32177799999999</v>
      </c>
      <c r="L554">
        <v>29.882714</v>
      </c>
      <c r="M554" t="s">
        <v>4</v>
      </c>
      <c r="N554">
        <v>38.026989</v>
      </c>
      <c r="O554">
        <v>24.567108999999999</v>
      </c>
      <c r="P554" t="s">
        <v>5</v>
      </c>
      <c r="Q554">
        <v>94.55498</v>
      </c>
      <c r="R554">
        <v>165.32641599999999</v>
      </c>
      <c r="S554" t="s">
        <v>6</v>
      </c>
      <c r="T554">
        <v>277.89736299999998</v>
      </c>
      <c r="U554">
        <v>4.9439999999999996E-3</v>
      </c>
      <c r="V554" t="s">
        <v>7</v>
      </c>
      <c r="W554">
        <v>1.053471</v>
      </c>
      <c r="X554">
        <v>2.0444E-2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1.3140000000000001E-3</v>
      </c>
      <c r="AG554">
        <v>0</v>
      </c>
      <c r="AH554" t="s">
        <v>11</v>
      </c>
      <c r="AI554">
        <v>0.99511499999999997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474.23851500000001</v>
      </c>
      <c r="I555">
        <v>348.72240199999999</v>
      </c>
      <c r="J555" t="s">
        <v>3</v>
      </c>
      <c r="K555">
        <v>372.80030799999997</v>
      </c>
      <c r="L555">
        <v>30.897092000000001</v>
      </c>
      <c r="M555" t="s">
        <v>4</v>
      </c>
      <c r="N555">
        <v>40.816940000000002</v>
      </c>
      <c r="O555">
        <v>25.656535000000002</v>
      </c>
      <c r="P555" t="s">
        <v>5</v>
      </c>
      <c r="Q555">
        <v>101.465926</v>
      </c>
      <c r="R555">
        <v>172.12975399999999</v>
      </c>
      <c r="S555" t="s">
        <v>6</v>
      </c>
      <c r="T555">
        <v>299.27450199999998</v>
      </c>
      <c r="U555">
        <v>5.2209999999999999E-3</v>
      </c>
      <c r="V555" t="s">
        <v>7</v>
      </c>
      <c r="W555">
        <v>1.1311359999999999</v>
      </c>
      <c r="X555">
        <v>2.2239999999999999E-2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1.3110000000000001E-3</v>
      </c>
      <c r="AG555">
        <v>0</v>
      </c>
      <c r="AH555" t="s">
        <v>11</v>
      </c>
      <c r="AI555">
        <v>0.99511499999999997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507.65632599999998</v>
      </c>
      <c r="I556">
        <v>359.33744300000001</v>
      </c>
      <c r="J556" t="s">
        <v>3</v>
      </c>
      <c r="K556">
        <v>399.29130500000002</v>
      </c>
      <c r="L556">
        <v>31.676449000000002</v>
      </c>
      <c r="M556" t="s">
        <v>4</v>
      </c>
      <c r="N556">
        <v>43.614989999999999</v>
      </c>
      <c r="O556">
        <v>26.536246999999999</v>
      </c>
      <c r="P556" t="s">
        <v>5</v>
      </c>
      <c r="Q556">
        <v>108.394751</v>
      </c>
      <c r="R556">
        <v>177.76545300000001</v>
      </c>
      <c r="S556" t="s">
        <v>6</v>
      </c>
      <c r="T556">
        <v>320.65280899999999</v>
      </c>
      <c r="U556">
        <v>5.6670000000000002E-3</v>
      </c>
      <c r="V556" t="s">
        <v>7</v>
      </c>
      <c r="W556">
        <v>1.209165</v>
      </c>
      <c r="X556">
        <v>2.4112999999999999E-2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1.3079999999999999E-3</v>
      </c>
      <c r="AG556">
        <v>0</v>
      </c>
      <c r="AH556" t="s">
        <v>11</v>
      </c>
      <c r="AI556">
        <v>0.99511499999999997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540.99706400000002</v>
      </c>
      <c r="I557">
        <v>368.43383899999998</v>
      </c>
      <c r="J557" t="s">
        <v>3</v>
      </c>
      <c r="K557">
        <v>425.754322</v>
      </c>
      <c r="L557">
        <v>32.296945000000001</v>
      </c>
      <c r="M557" t="s">
        <v>4</v>
      </c>
      <c r="N557">
        <v>46.389676999999999</v>
      </c>
      <c r="O557">
        <v>27.323902</v>
      </c>
      <c r="P557" t="s">
        <v>5</v>
      </c>
      <c r="Q557">
        <v>115.274173</v>
      </c>
      <c r="R557">
        <v>182.70639299999999</v>
      </c>
      <c r="S557" t="s">
        <v>6</v>
      </c>
      <c r="T557">
        <v>342.03289699999999</v>
      </c>
      <c r="U557">
        <v>6.0829999999999999E-3</v>
      </c>
      <c r="V557" t="s">
        <v>7</v>
      </c>
      <c r="W557">
        <v>1.2865340000000001</v>
      </c>
      <c r="X557">
        <v>2.5964999999999998E-2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1.2819999999999999E-3</v>
      </c>
      <c r="AG557">
        <v>0</v>
      </c>
      <c r="AH557" t="s">
        <v>11</v>
      </c>
      <c r="AI557">
        <v>0.99511499999999997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574.34205099999997</v>
      </c>
      <c r="I558">
        <v>377.06315999999998</v>
      </c>
      <c r="J558" t="s">
        <v>3</v>
      </c>
      <c r="K558">
        <v>452.22205100000002</v>
      </c>
      <c r="L558">
        <v>32.881462999999997</v>
      </c>
      <c r="M558" t="s">
        <v>4</v>
      </c>
      <c r="N558">
        <v>49.166578999999999</v>
      </c>
      <c r="O558">
        <v>28.081401</v>
      </c>
      <c r="P558" t="s">
        <v>5</v>
      </c>
      <c r="Q558">
        <v>122.153755</v>
      </c>
      <c r="R558">
        <v>187.41063299999999</v>
      </c>
      <c r="S558" t="s">
        <v>6</v>
      </c>
      <c r="T558">
        <v>363.413139</v>
      </c>
      <c r="U558">
        <v>6.6880000000000004E-3</v>
      </c>
      <c r="V558" t="s">
        <v>7</v>
      </c>
      <c r="W558">
        <v>1.363818</v>
      </c>
      <c r="X558">
        <v>2.7871E-2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1.2769999999999999E-3</v>
      </c>
      <c r="AG558">
        <v>0</v>
      </c>
      <c r="AH558" t="s">
        <v>11</v>
      </c>
      <c r="AI558">
        <v>0.99511499999999997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607.69023800000002</v>
      </c>
      <c r="I559">
        <v>386.07930199999998</v>
      </c>
      <c r="J559" t="s">
        <v>3</v>
      </c>
      <c r="K559">
        <v>478.68689599999999</v>
      </c>
      <c r="L559">
        <v>33.502349000000002</v>
      </c>
      <c r="M559" t="s">
        <v>4</v>
      </c>
      <c r="N559">
        <v>51.942141999999997</v>
      </c>
      <c r="O559">
        <v>28.886339</v>
      </c>
      <c r="P559" t="s">
        <v>5</v>
      </c>
      <c r="Q559">
        <v>129.03925599999999</v>
      </c>
      <c r="R559">
        <v>192.316496</v>
      </c>
      <c r="S559" t="s">
        <v>6</v>
      </c>
      <c r="T559">
        <v>384.79238800000002</v>
      </c>
      <c r="U559">
        <v>7.7450000000000001E-3</v>
      </c>
      <c r="V559" t="s">
        <v>7</v>
      </c>
      <c r="W559">
        <v>1.441384</v>
      </c>
      <c r="X559">
        <v>2.9950999999999998E-2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1.276E-3</v>
      </c>
      <c r="AG559">
        <v>0</v>
      </c>
      <c r="AH559" t="s">
        <v>11</v>
      </c>
      <c r="AI559">
        <v>0.99511499999999997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641.05584699999997</v>
      </c>
      <c r="I560">
        <v>395.528976</v>
      </c>
      <c r="J560" t="s">
        <v>3</v>
      </c>
      <c r="K560">
        <v>505.16179699999998</v>
      </c>
      <c r="L560">
        <v>34.164777000000001</v>
      </c>
      <c r="M560" t="s">
        <v>4</v>
      </c>
      <c r="N560">
        <v>54.726272000000002</v>
      </c>
      <c r="O560">
        <v>29.714935000000001</v>
      </c>
      <c r="P560" t="s">
        <v>5</v>
      </c>
      <c r="Q560">
        <v>135.93188599999999</v>
      </c>
      <c r="R560">
        <v>197.427179</v>
      </c>
      <c r="S560" t="s">
        <v>6</v>
      </c>
      <c r="T560">
        <v>406.17305699999997</v>
      </c>
      <c r="U560">
        <v>9.044E-3</v>
      </c>
      <c r="V560" t="s">
        <v>7</v>
      </c>
      <c r="W560">
        <v>1.5189950000000001</v>
      </c>
      <c r="X560">
        <v>3.2224000000000003E-2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1.273E-3</v>
      </c>
      <c r="AG560">
        <v>0</v>
      </c>
      <c r="AH560" t="s">
        <v>11</v>
      </c>
      <c r="AI560">
        <v>0.99511499999999997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674.45302500000003</v>
      </c>
      <c r="I561">
        <v>404.70541200000002</v>
      </c>
      <c r="J561" t="s">
        <v>3</v>
      </c>
      <c r="K561">
        <v>531.64733000000001</v>
      </c>
      <c r="L561">
        <v>34.764384999999997</v>
      </c>
      <c r="M561" t="s">
        <v>4</v>
      </c>
      <c r="N561">
        <v>57.516930000000002</v>
      </c>
      <c r="O561">
        <v>30.533601999999998</v>
      </c>
      <c r="P561" t="s">
        <v>5</v>
      </c>
      <c r="Q561">
        <v>142.84562</v>
      </c>
      <c r="R561">
        <v>202.512812</v>
      </c>
      <c r="S561" t="s">
        <v>6</v>
      </c>
      <c r="T561">
        <v>427.553764</v>
      </c>
      <c r="U561">
        <v>1.0383999999999999E-2</v>
      </c>
      <c r="V561" t="s">
        <v>7</v>
      </c>
      <c r="W561">
        <v>1.5968690000000001</v>
      </c>
      <c r="X561">
        <v>3.4478000000000002E-2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1.271E-3</v>
      </c>
      <c r="AG561">
        <v>0</v>
      </c>
      <c r="AH561" t="s">
        <v>11</v>
      </c>
      <c r="AI561">
        <v>0.99511499999999997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56.313263999999997</v>
      </c>
      <c r="I562">
        <v>6.1600000000000001E-4</v>
      </c>
      <c r="J562" t="s">
        <v>3</v>
      </c>
      <c r="K562">
        <v>21.266473999999999</v>
      </c>
      <c r="L562">
        <v>1.5E-5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112.18040000000001</v>
      </c>
      <c r="I563">
        <v>1.224E-3</v>
      </c>
      <c r="J563" t="s">
        <v>3</v>
      </c>
      <c r="K563">
        <v>42.528460000000003</v>
      </c>
      <c r="L563">
        <v>2.4000000000000001E-5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168.046797</v>
      </c>
      <c r="I564">
        <v>1.6119999999999999E-3</v>
      </c>
      <c r="J564" t="s">
        <v>3</v>
      </c>
      <c r="K564">
        <v>63.792198999999997</v>
      </c>
      <c r="L564">
        <v>3.6000000000000001E-5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223.913825</v>
      </c>
      <c r="I565">
        <v>2.1159999999999998E-3</v>
      </c>
      <c r="J565" t="s">
        <v>3</v>
      </c>
      <c r="K565">
        <v>85.056195000000002</v>
      </c>
      <c r="L565">
        <v>6.0999999999999999E-5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279.780711</v>
      </c>
      <c r="I566">
        <v>2.7179999999999999E-3</v>
      </c>
      <c r="J566" t="s">
        <v>3</v>
      </c>
      <c r="K566">
        <v>106.320725</v>
      </c>
      <c r="L566">
        <v>6.7999999999999999E-5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335.64782500000001</v>
      </c>
      <c r="I567">
        <v>3.5590000000000001E-3</v>
      </c>
      <c r="J567" t="s">
        <v>3</v>
      </c>
      <c r="K567">
        <v>127.58515300000001</v>
      </c>
      <c r="L567">
        <v>7.4999999999999993E-5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391.51732900000002</v>
      </c>
      <c r="I568">
        <v>5.0959999999999998E-3</v>
      </c>
      <c r="J568" t="s">
        <v>3</v>
      </c>
      <c r="K568">
        <v>148.85029</v>
      </c>
      <c r="L568">
        <v>1.05E-4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447.38524100000001</v>
      </c>
      <c r="I569">
        <v>5.8820000000000001E-3</v>
      </c>
      <c r="J569" t="s">
        <v>3</v>
      </c>
      <c r="K569">
        <v>170.11563000000001</v>
      </c>
      <c r="L569">
        <v>8.7999999999999998E-5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503.25206900000001</v>
      </c>
      <c r="I570">
        <v>6.2639999999999996E-3</v>
      </c>
      <c r="J570" t="s">
        <v>3</v>
      </c>
      <c r="K570">
        <v>191.381339</v>
      </c>
      <c r="L570">
        <v>1.15E-4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559.11810700000001</v>
      </c>
      <c r="I571">
        <v>6.2519999999999997E-3</v>
      </c>
      <c r="J571" t="s">
        <v>3</v>
      </c>
      <c r="K571">
        <v>212.64716799999999</v>
      </c>
      <c r="L571">
        <v>1.0900000000000001E-4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614.98305900000003</v>
      </c>
      <c r="I572">
        <v>6.2969999999999996E-3</v>
      </c>
      <c r="J572" t="s">
        <v>3</v>
      </c>
      <c r="K572">
        <v>233.91267400000001</v>
      </c>
      <c r="L572">
        <v>1.2799999999999999E-4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670.84918800000003</v>
      </c>
      <c r="I573">
        <v>6.3509999999999999E-3</v>
      </c>
      <c r="J573" t="s">
        <v>3</v>
      </c>
      <c r="K573">
        <v>255.179247</v>
      </c>
      <c r="L573">
        <v>1.54E-4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726.71689800000001</v>
      </c>
      <c r="I574">
        <v>6.7819999999999998E-3</v>
      </c>
      <c r="J574" t="s">
        <v>3</v>
      </c>
      <c r="K574">
        <v>276.44548300000002</v>
      </c>
      <c r="L574">
        <v>1.64E-4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782.58405900000002</v>
      </c>
      <c r="I575">
        <v>7.3049999999999999E-3</v>
      </c>
      <c r="J575" t="s">
        <v>3</v>
      </c>
      <c r="K575">
        <v>297.71101800000002</v>
      </c>
      <c r="L575">
        <v>1.75E-4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838.45238300000005</v>
      </c>
      <c r="I576">
        <v>7.979E-3</v>
      </c>
      <c r="J576" t="s">
        <v>3</v>
      </c>
      <c r="K576">
        <v>318.97874100000001</v>
      </c>
      <c r="L576">
        <v>2.03E-4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894.32495600000004</v>
      </c>
      <c r="I577">
        <v>9.3360000000000005E-3</v>
      </c>
      <c r="J577" t="s">
        <v>3</v>
      </c>
      <c r="K577">
        <v>340.24635000000001</v>
      </c>
      <c r="L577">
        <v>2.0599999999999999E-4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950.19726600000001</v>
      </c>
      <c r="I578">
        <v>1.0888E-2</v>
      </c>
      <c r="J578" t="s">
        <v>3</v>
      </c>
      <c r="K578">
        <v>361.51314500000001</v>
      </c>
      <c r="L578">
        <v>2.4499999999999999E-4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1006.073749</v>
      </c>
      <c r="I579">
        <v>1.3972999999999999E-2</v>
      </c>
      <c r="J579" t="s">
        <v>3</v>
      </c>
      <c r="K579">
        <v>382.780665</v>
      </c>
      <c r="L579">
        <v>2.7099999999999997E-4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1061.947729</v>
      </c>
      <c r="I580">
        <v>1.6816999999999999E-2</v>
      </c>
      <c r="J580" t="s">
        <v>3</v>
      </c>
      <c r="K580">
        <v>404.04895399999998</v>
      </c>
      <c r="L580">
        <v>2.8600000000000001E-4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1117.8177390000001</v>
      </c>
      <c r="I581">
        <v>1.9258999999999998E-2</v>
      </c>
      <c r="J581" t="s">
        <v>3</v>
      </c>
      <c r="K581">
        <v>425.31567999999999</v>
      </c>
      <c r="L581">
        <v>3.0800000000000001E-4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16"/>
  <sheetViews>
    <sheetView topLeftCell="A1423" zoomScale="80" zoomScaleNormal="55" workbookViewId="0">
      <selection activeCell="A1458" sqref="A1458:J162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169</v>
      </c>
      <c r="F1" t="s">
        <v>167</v>
      </c>
      <c r="G1" t="s">
        <v>170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5983.99</v>
      </c>
      <c r="C2">
        <v>1415.58</v>
      </c>
      <c r="D2">
        <v>1391.83</v>
      </c>
      <c r="E2">
        <v>187.55099999999999</v>
      </c>
      <c r="F2">
        <v>145.495</v>
      </c>
      <c r="G2">
        <v>0</v>
      </c>
      <c r="H2">
        <v>145.495</v>
      </c>
      <c r="I2">
        <v>3.38938E-3</v>
      </c>
      <c r="J2">
        <v>1</v>
      </c>
      <c r="K2">
        <v>0</v>
      </c>
    </row>
    <row r="3" spans="1:17" x14ac:dyDescent="0.25">
      <c r="A3" t="s">
        <v>34</v>
      </c>
      <c r="B3">
        <v>773.94200000000001</v>
      </c>
      <c r="C3">
        <v>767.03300000000002</v>
      </c>
      <c r="D3">
        <v>742.30799999999999</v>
      </c>
      <c r="E3">
        <v>182.33799999999999</v>
      </c>
      <c r="F3">
        <v>141.97399999999999</v>
      </c>
      <c r="G3">
        <v>0</v>
      </c>
      <c r="H3">
        <v>141.97399999999999</v>
      </c>
      <c r="I3">
        <v>1.2343300000000001E-3</v>
      </c>
      <c r="J3">
        <v>1</v>
      </c>
      <c r="K3">
        <v>0</v>
      </c>
    </row>
    <row r="4" spans="1:17" x14ac:dyDescent="0.25">
      <c r="A4" t="s">
        <v>34</v>
      </c>
      <c r="B4">
        <v>777.17100000000005</v>
      </c>
      <c r="C4">
        <v>769.87</v>
      </c>
      <c r="D4">
        <v>745.86599999999999</v>
      </c>
      <c r="E4">
        <v>182.71600000000001</v>
      </c>
      <c r="F4">
        <v>142.33699999999999</v>
      </c>
      <c r="G4">
        <v>0</v>
      </c>
      <c r="H4">
        <v>142.33699999999999</v>
      </c>
      <c r="I4">
        <v>4.3342800000000003E-3</v>
      </c>
      <c r="J4">
        <v>1</v>
      </c>
      <c r="K4">
        <v>0</v>
      </c>
    </row>
    <row r="5" spans="1:17" x14ac:dyDescent="0.25">
      <c r="A5" t="s">
        <v>34</v>
      </c>
      <c r="B5">
        <v>767.49400000000003</v>
      </c>
      <c r="C5">
        <v>760.72900000000004</v>
      </c>
      <c r="D5">
        <v>739.73400000000004</v>
      </c>
      <c r="E5">
        <v>179.941</v>
      </c>
      <c r="F5">
        <v>139.56200000000001</v>
      </c>
      <c r="G5">
        <v>0</v>
      </c>
      <c r="H5">
        <v>139.56200000000001</v>
      </c>
      <c r="I5">
        <v>1.71324E-3</v>
      </c>
      <c r="J5">
        <v>1</v>
      </c>
      <c r="K5">
        <v>0</v>
      </c>
    </row>
    <row r="6" spans="1:17" x14ac:dyDescent="0.25">
      <c r="A6" t="s">
        <v>34</v>
      </c>
      <c r="B6">
        <v>771.55100000000004</v>
      </c>
      <c r="C6">
        <v>765.69399999999996</v>
      </c>
      <c r="D6">
        <v>744.81799999999998</v>
      </c>
      <c r="E6">
        <v>182.596</v>
      </c>
      <c r="F6">
        <v>142.18799999999999</v>
      </c>
      <c r="G6">
        <v>0</v>
      </c>
      <c r="H6">
        <v>142.18799999999999</v>
      </c>
      <c r="I6">
        <v>1.42023E-3</v>
      </c>
      <c r="J6">
        <v>1</v>
      </c>
      <c r="K6">
        <v>0</v>
      </c>
    </row>
    <row r="7" spans="1:17" x14ac:dyDescent="0.25">
      <c r="A7" t="s">
        <v>34</v>
      </c>
      <c r="B7">
        <v>766.31299999999999</v>
      </c>
      <c r="C7">
        <v>760.61199999999997</v>
      </c>
      <c r="D7">
        <v>739.78099999999995</v>
      </c>
      <c r="E7">
        <v>180.102</v>
      </c>
      <c r="F7">
        <v>139.655</v>
      </c>
      <c r="G7">
        <v>0</v>
      </c>
      <c r="H7">
        <v>139.655</v>
      </c>
      <c r="I7">
        <v>1.40327E-2</v>
      </c>
      <c r="J7">
        <v>1</v>
      </c>
      <c r="K7">
        <v>0</v>
      </c>
    </row>
    <row r="8" spans="1:17" x14ac:dyDescent="0.25">
      <c r="A8" t="s">
        <v>34</v>
      </c>
      <c r="B8">
        <v>772.57399999999996</v>
      </c>
      <c r="C8">
        <v>766.81600000000003</v>
      </c>
      <c r="D8">
        <v>745.18799999999999</v>
      </c>
      <c r="E8">
        <v>182.596</v>
      </c>
      <c r="F8">
        <v>142.18899999999999</v>
      </c>
      <c r="G8">
        <v>0</v>
      </c>
      <c r="H8">
        <v>142.18899999999999</v>
      </c>
      <c r="I8">
        <v>1.9851999999999999E-3</v>
      </c>
      <c r="J8">
        <v>1</v>
      </c>
      <c r="K8">
        <v>0</v>
      </c>
    </row>
    <row r="9" spans="1:17" x14ac:dyDescent="0.25">
      <c r="A9" t="s">
        <v>34</v>
      </c>
      <c r="B9">
        <v>766.16600000000005</v>
      </c>
      <c r="C9">
        <v>760.36800000000005</v>
      </c>
      <c r="D9">
        <v>739.63800000000003</v>
      </c>
      <c r="E9">
        <v>179.84299999999999</v>
      </c>
      <c r="F9">
        <v>139.435</v>
      </c>
      <c r="G9">
        <v>0</v>
      </c>
      <c r="H9">
        <v>139.435</v>
      </c>
      <c r="I9">
        <v>1.3181E-3</v>
      </c>
      <c r="J9">
        <v>1</v>
      </c>
      <c r="K9">
        <v>0</v>
      </c>
    </row>
    <row r="10" spans="1:17" x14ac:dyDescent="0.25">
      <c r="A10" t="s">
        <v>34</v>
      </c>
      <c r="B10">
        <v>771.64599999999996</v>
      </c>
      <c r="C10">
        <v>765.90800000000002</v>
      </c>
      <c r="D10">
        <v>745.22199999999998</v>
      </c>
      <c r="E10">
        <v>182.602</v>
      </c>
      <c r="F10">
        <v>142.22200000000001</v>
      </c>
      <c r="G10">
        <v>0</v>
      </c>
      <c r="H10">
        <v>142.22200000000001</v>
      </c>
      <c r="I10">
        <v>1.5749799999999999E-3</v>
      </c>
      <c r="J10">
        <v>1</v>
      </c>
      <c r="K10">
        <v>0</v>
      </c>
    </row>
    <row r="11" spans="1:17" x14ac:dyDescent="0.25">
      <c r="A11" t="s">
        <v>34</v>
      </c>
      <c r="B11">
        <v>766.35299999999995</v>
      </c>
      <c r="C11">
        <v>760.68600000000004</v>
      </c>
      <c r="D11">
        <v>739.923</v>
      </c>
      <c r="E11">
        <v>180.05699999999999</v>
      </c>
      <c r="F11">
        <v>139.649</v>
      </c>
      <c r="G11">
        <v>0</v>
      </c>
      <c r="H11">
        <v>139.649</v>
      </c>
      <c r="I11">
        <v>1.9878000000000001E-3</v>
      </c>
      <c r="J11">
        <v>1</v>
      </c>
      <c r="K11">
        <v>0</v>
      </c>
    </row>
    <row r="12" spans="1:17" x14ac:dyDescent="0.25">
      <c r="A12" t="s">
        <v>34</v>
      </c>
      <c r="B12">
        <v>1629.8</v>
      </c>
      <c r="C12">
        <v>765.24400000000003</v>
      </c>
      <c r="D12">
        <v>744.33100000000002</v>
      </c>
      <c r="E12">
        <v>182.148</v>
      </c>
      <c r="F12">
        <v>141.72499999999999</v>
      </c>
      <c r="G12">
        <v>0</v>
      </c>
      <c r="H12">
        <v>141.72499999999999</v>
      </c>
      <c r="I12">
        <v>4.2427200000000002E-3</v>
      </c>
      <c r="J12">
        <v>1</v>
      </c>
      <c r="K12">
        <v>0</v>
      </c>
    </row>
    <row r="13" spans="1:17" x14ac:dyDescent="0.25">
      <c r="A13" t="s">
        <v>34</v>
      </c>
      <c r="B13">
        <v>1368.08</v>
      </c>
      <c r="C13">
        <v>764.26599999999996</v>
      </c>
      <c r="D13">
        <v>741.923</v>
      </c>
      <c r="E13">
        <v>182.51400000000001</v>
      </c>
      <c r="F13">
        <v>142.11199999999999</v>
      </c>
      <c r="G13">
        <v>0</v>
      </c>
      <c r="H13">
        <v>142.11199999999999</v>
      </c>
      <c r="I13">
        <v>1.42968E-3</v>
      </c>
      <c r="J13">
        <v>1</v>
      </c>
      <c r="K13">
        <v>0</v>
      </c>
    </row>
    <row r="14" spans="1:17" x14ac:dyDescent="0.25">
      <c r="A14" t="s">
        <v>34</v>
      </c>
      <c r="B14">
        <v>776.16399999999999</v>
      </c>
      <c r="C14">
        <v>770.01499999999999</v>
      </c>
      <c r="D14">
        <v>745.59100000000001</v>
      </c>
      <c r="E14">
        <v>182.85499999999999</v>
      </c>
      <c r="F14">
        <v>142.44</v>
      </c>
      <c r="G14">
        <v>0</v>
      </c>
      <c r="H14">
        <v>142.44</v>
      </c>
      <c r="I14">
        <v>1.08745E-2</v>
      </c>
      <c r="J14">
        <v>1</v>
      </c>
      <c r="K14">
        <v>0</v>
      </c>
    </row>
    <row r="15" spans="1:17" x14ac:dyDescent="0.25">
      <c r="A15" t="s">
        <v>34</v>
      </c>
      <c r="B15">
        <v>769.76400000000001</v>
      </c>
      <c r="C15">
        <v>764.02099999999996</v>
      </c>
      <c r="D15">
        <v>740.55899999999997</v>
      </c>
      <c r="E15">
        <v>180.161</v>
      </c>
      <c r="F15">
        <v>139.739</v>
      </c>
      <c r="G15">
        <v>0</v>
      </c>
      <c r="H15">
        <v>139.739</v>
      </c>
      <c r="I15">
        <v>1.2901500000000001E-3</v>
      </c>
      <c r="J15">
        <v>1</v>
      </c>
      <c r="K15">
        <v>0</v>
      </c>
    </row>
    <row r="16" spans="1:17" x14ac:dyDescent="0.25">
      <c r="A16" t="s">
        <v>34</v>
      </c>
      <c r="B16">
        <v>771.63699999999994</v>
      </c>
      <c r="C16">
        <v>765.697</v>
      </c>
      <c r="D16">
        <v>744.71699999999998</v>
      </c>
      <c r="E16">
        <v>182.43600000000001</v>
      </c>
      <c r="F16">
        <v>142.00700000000001</v>
      </c>
      <c r="G16">
        <v>0</v>
      </c>
      <c r="H16">
        <v>142.00700000000001</v>
      </c>
      <c r="I16">
        <v>1.5516900000000001E-3</v>
      </c>
      <c r="J16">
        <v>1</v>
      </c>
      <c r="K16">
        <v>0</v>
      </c>
    </row>
    <row r="17" spans="1:11" x14ac:dyDescent="0.25">
      <c r="A17" t="s">
        <v>34</v>
      </c>
      <c r="B17">
        <v>765.74099999999999</v>
      </c>
      <c r="C17">
        <v>759.94899999999996</v>
      </c>
      <c r="D17">
        <v>739.16800000000001</v>
      </c>
      <c r="E17">
        <v>179.87200000000001</v>
      </c>
      <c r="F17">
        <v>139.45400000000001</v>
      </c>
      <c r="G17">
        <v>0</v>
      </c>
      <c r="H17">
        <v>139.45400000000001</v>
      </c>
      <c r="I17">
        <v>2.3699599999999999E-3</v>
      </c>
      <c r="J17">
        <v>1</v>
      </c>
      <c r="K17">
        <v>0</v>
      </c>
    </row>
    <row r="18" spans="1:11" x14ac:dyDescent="0.25">
      <c r="A18" t="s">
        <v>34</v>
      </c>
      <c r="B18">
        <v>771.32799999999997</v>
      </c>
      <c r="C18">
        <v>765.56200000000001</v>
      </c>
      <c r="D18">
        <v>744.78200000000004</v>
      </c>
      <c r="E18">
        <v>182.71600000000001</v>
      </c>
      <c r="F18">
        <v>142.34</v>
      </c>
      <c r="G18">
        <v>0</v>
      </c>
      <c r="H18">
        <v>142.34</v>
      </c>
      <c r="I18">
        <v>1.91742E-3</v>
      </c>
      <c r="J18">
        <v>1</v>
      </c>
      <c r="K18">
        <v>0</v>
      </c>
    </row>
    <row r="19" spans="1:11" x14ac:dyDescent="0.25">
      <c r="A19" t="s">
        <v>34</v>
      </c>
      <c r="B19">
        <v>766.62300000000005</v>
      </c>
      <c r="C19">
        <v>760.95299999999997</v>
      </c>
      <c r="D19">
        <v>740.07299999999998</v>
      </c>
      <c r="E19">
        <v>180.10599999999999</v>
      </c>
      <c r="F19">
        <v>139.68899999999999</v>
      </c>
      <c r="G19">
        <v>0</v>
      </c>
      <c r="H19">
        <v>139.68899999999999</v>
      </c>
      <c r="I19">
        <v>1.6037600000000001E-3</v>
      </c>
      <c r="J19">
        <v>1</v>
      </c>
      <c r="K19">
        <v>0</v>
      </c>
    </row>
    <row r="20" spans="1:11" x14ac:dyDescent="0.25">
      <c r="A20" t="s">
        <v>34</v>
      </c>
      <c r="B20">
        <v>771.18</v>
      </c>
      <c r="C20">
        <v>765.48599999999999</v>
      </c>
      <c r="D20">
        <v>744.63599999999997</v>
      </c>
      <c r="E20">
        <v>182.58699999999999</v>
      </c>
      <c r="F20">
        <v>142.18100000000001</v>
      </c>
      <c r="G20">
        <v>0</v>
      </c>
      <c r="H20">
        <v>142.18100000000001</v>
      </c>
      <c r="I20">
        <v>9.7122900000000002E-3</v>
      </c>
      <c r="J20">
        <v>1</v>
      </c>
      <c r="K20">
        <v>0</v>
      </c>
    </row>
    <row r="21" spans="1:11" x14ac:dyDescent="0.25">
      <c r="A21" t="s">
        <v>34</v>
      </c>
      <c r="B21">
        <v>765.39700000000005</v>
      </c>
      <c r="C21">
        <v>759.73199999999997</v>
      </c>
      <c r="D21">
        <v>739.03</v>
      </c>
      <c r="E21">
        <v>179.93100000000001</v>
      </c>
      <c r="F21">
        <v>139.52799999999999</v>
      </c>
      <c r="G21">
        <v>0</v>
      </c>
      <c r="H21">
        <v>139.52799999999999</v>
      </c>
      <c r="I21">
        <v>7.6678500000000004E-3</v>
      </c>
      <c r="J21">
        <v>1</v>
      </c>
      <c r="K21">
        <v>0</v>
      </c>
    </row>
    <row r="22" spans="1:11" x14ac:dyDescent="0.25">
      <c r="A22" t="s">
        <v>34</v>
      </c>
      <c r="B22">
        <v>771.88400000000001</v>
      </c>
      <c r="C22">
        <v>766.11500000000001</v>
      </c>
      <c r="D22">
        <v>745.44600000000003</v>
      </c>
      <c r="E22">
        <v>182.68199999999999</v>
      </c>
      <c r="F22">
        <v>142.29499999999999</v>
      </c>
      <c r="G22">
        <v>0</v>
      </c>
      <c r="H22">
        <v>142.29499999999999</v>
      </c>
      <c r="I22">
        <v>1.5374500000000001E-3</v>
      </c>
      <c r="J22">
        <v>1</v>
      </c>
      <c r="K22">
        <v>0</v>
      </c>
    </row>
    <row r="23" spans="1:11" x14ac:dyDescent="0.25">
      <c r="A23" t="s">
        <v>34</v>
      </c>
      <c r="B23">
        <v>2317.73</v>
      </c>
      <c r="C23">
        <v>760.846</v>
      </c>
      <c r="D23">
        <v>739.96500000000003</v>
      </c>
      <c r="E23">
        <v>180.36799999999999</v>
      </c>
      <c r="F23">
        <v>139.96</v>
      </c>
      <c r="G23">
        <v>0</v>
      </c>
      <c r="H23">
        <v>139.96</v>
      </c>
      <c r="I23">
        <v>3.50425E-3</v>
      </c>
      <c r="J23">
        <v>1</v>
      </c>
      <c r="K23">
        <v>0</v>
      </c>
    </row>
    <row r="24" spans="1:11" x14ac:dyDescent="0.25">
      <c r="A24" t="s">
        <v>34</v>
      </c>
      <c r="B24">
        <v>781.36</v>
      </c>
      <c r="C24">
        <v>764.29700000000003</v>
      </c>
      <c r="D24">
        <v>741.92200000000003</v>
      </c>
      <c r="E24">
        <v>182.55799999999999</v>
      </c>
      <c r="F24">
        <v>142.16200000000001</v>
      </c>
      <c r="G24">
        <v>0</v>
      </c>
      <c r="H24">
        <v>142.16200000000001</v>
      </c>
      <c r="I24">
        <v>1.6316799999999999E-3</v>
      </c>
      <c r="J24">
        <v>1</v>
      </c>
      <c r="K24">
        <v>0</v>
      </c>
    </row>
    <row r="25" spans="1:11" x14ac:dyDescent="0.25">
      <c r="A25" t="s">
        <v>34</v>
      </c>
      <c r="B25">
        <v>775.50199999999995</v>
      </c>
      <c r="C25">
        <v>769.39499999999998</v>
      </c>
      <c r="D25">
        <v>745.23599999999999</v>
      </c>
      <c r="E25">
        <v>182.65799999999999</v>
      </c>
      <c r="F25">
        <v>142.255</v>
      </c>
      <c r="G25">
        <v>0</v>
      </c>
      <c r="H25">
        <v>142.255</v>
      </c>
      <c r="I25">
        <v>1.6899199999999999E-3</v>
      </c>
      <c r="J25">
        <v>1</v>
      </c>
      <c r="K25">
        <v>0</v>
      </c>
    </row>
    <row r="26" spans="1:11" x14ac:dyDescent="0.25">
      <c r="A26" t="s">
        <v>34</v>
      </c>
      <c r="B26">
        <v>770.09100000000001</v>
      </c>
      <c r="C26">
        <v>763.43899999999996</v>
      </c>
      <c r="D26">
        <v>739.35699999999997</v>
      </c>
      <c r="E26">
        <v>179.881</v>
      </c>
      <c r="F26">
        <v>139.48099999999999</v>
      </c>
      <c r="G26">
        <v>0</v>
      </c>
      <c r="H26">
        <v>139.48099999999999</v>
      </c>
      <c r="I26">
        <v>1.45104E-3</v>
      </c>
      <c r="J26">
        <v>1</v>
      </c>
      <c r="K26">
        <v>0</v>
      </c>
    </row>
    <row r="27" spans="1:11" x14ac:dyDescent="0.25">
      <c r="A27" t="s">
        <v>34</v>
      </c>
      <c r="B27">
        <v>775.45100000000002</v>
      </c>
      <c r="C27">
        <v>769.38800000000003</v>
      </c>
      <c r="D27">
        <v>745.09900000000005</v>
      </c>
      <c r="E27">
        <v>182.62299999999999</v>
      </c>
      <c r="F27">
        <v>142.21700000000001</v>
      </c>
      <c r="G27">
        <v>0</v>
      </c>
      <c r="H27">
        <v>142.21700000000001</v>
      </c>
      <c r="I27">
        <v>2.4009699999999998E-2</v>
      </c>
      <c r="J27">
        <v>1</v>
      </c>
      <c r="K27">
        <v>0</v>
      </c>
    </row>
    <row r="28" spans="1:11" x14ac:dyDescent="0.25">
      <c r="A28" t="s">
        <v>34</v>
      </c>
      <c r="B28">
        <v>767.08500000000004</v>
      </c>
      <c r="C28">
        <v>760.98400000000004</v>
      </c>
      <c r="D28">
        <v>739.85400000000004</v>
      </c>
      <c r="E28">
        <v>179.94</v>
      </c>
      <c r="F28">
        <v>139.54</v>
      </c>
      <c r="G28">
        <v>0</v>
      </c>
      <c r="H28">
        <v>139.54</v>
      </c>
      <c r="I28">
        <v>1.8024899999999999E-3</v>
      </c>
      <c r="J28">
        <v>1</v>
      </c>
      <c r="K28">
        <v>0</v>
      </c>
    </row>
    <row r="29" spans="1:11" x14ac:dyDescent="0.25">
      <c r="A29" t="s">
        <v>34</v>
      </c>
      <c r="B29">
        <v>771.35299999999995</v>
      </c>
      <c r="C29">
        <v>765.322</v>
      </c>
      <c r="D29">
        <v>744.48599999999999</v>
      </c>
      <c r="E29">
        <v>182.125</v>
      </c>
      <c r="F29">
        <v>141.74100000000001</v>
      </c>
      <c r="G29">
        <v>0</v>
      </c>
      <c r="H29">
        <v>141.74100000000001</v>
      </c>
      <c r="I29">
        <v>1.3277300000000001E-2</v>
      </c>
      <c r="J29">
        <v>1</v>
      </c>
      <c r="K29">
        <v>0</v>
      </c>
    </row>
    <row r="30" spans="1:11" x14ac:dyDescent="0.25">
      <c r="A30" t="s">
        <v>34</v>
      </c>
      <c r="B30">
        <v>765.82</v>
      </c>
      <c r="C30">
        <v>760.08799999999997</v>
      </c>
      <c r="D30">
        <v>739.41700000000003</v>
      </c>
      <c r="E30">
        <v>179.99799999999999</v>
      </c>
      <c r="F30">
        <v>139.58099999999999</v>
      </c>
      <c r="G30">
        <v>0</v>
      </c>
      <c r="H30">
        <v>139.58099999999999</v>
      </c>
      <c r="I30">
        <v>1.2333400000000001E-3</v>
      </c>
      <c r="J30">
        <v>1</v>
      </c>
      <c r="K30">
        <v>0</v>
      </c>
    </row>
    <row r="31" spans="1:11" x14ac:dyDescent="0.25">
      <c r="A31" t="s">
        <v>34</v>
      </c>
      <c r="B31">
        <v>771.18700000000001</v>
      </c>
      <c r="C31">
        <v>765.52499999999998</v>
      </c>
      <c r="D31">
        <v>744.85900000000004</v>
      </c>
      <c r="E31">
        <v>182.57400000000001</v>
      </c>
      <c r="F31">
        <v>142.16900000000001</v>
      </c>
      <c r="G31">
        <v>0</v>
      </c>
      <c r="H31">
        <v>142.16900000000001</v>
      </c>
      <c r="I31">
        <v>4.0549100000000001E-3</v>
      </c>
      <c r="J31">
        <v>1</v>
      </c>
      <c r="K31">
        <v>0</v>
      </c>
    </row>
    <row r="32" spans="1:11" x14ac:dyDescent="0.25">
      <c r="A32" t="s">
        <v>34</v>
      </c>
      <c r="B32">
        <v>766.23199999999997</v>
      </c>
      <c r="C32">
        <v>760.53899999999999</v>
      </c>
      <c r="D32">
        <v>739.71199999999999</v>
      </c>
      <c r="E32">
        <v>180.012</v>
      </c>
      <c r="F32">
        <v>139.61099999999999</v>
      </c>
      <c r="G32">
        <v>0</v>
      </c>
      <c r="H32">
        <v>139.61099999999999</v>
      </c>
      <c r="I32">
        <v>7.1674199999999999E-3</v>
      </c>
      <c r="J32">
        <v>1</v>
      </c>
      <c r="K32">
        <v>0</v>
      </c>
    </row>
    <row r="33" spans="1:11" x14ac:dyDescent="0.25">
      <c r="A33" t="s">
        <v>34</v>
      </c>
      <c r="B33">
        <v>771.22</v>
      </c>
      <c r="C33">
        <v>765.51</v>
      </c>
      <c r="D33">
        <v>744.71100000000001</v>
      </c>
      <c r="E33">
        <v>182.46299999999999</v>
      </c>
      <c r="F33">
        <v>142.05600000000001</v>
      </c>
      <c r="G33">
        <v>0</v>
      </c>
      <c r="H33">
        <v>142.05600000000001</v>
      </c>
      <c r="I33">
        <v>1.24905E-3</v>
      </c>
      <c r="J33">
        <v>1</v>
      </c>
      <c r="K33">
        <v>0</v>
      </c>
    </row>
    <row r="34" spans="1:11" x14ac:dyDescent="0.25">
      <c r="A34" t="s">
        <v>34</v>
      </c>
      <c r="B34">
        <v>2266.35</v>
      </c>
      <c r="C34">
        <v>760.40800000000002</v>
      </c>
      <c r="D34">
        <v>739.505</v>
      </c>
      <c r="E34">
        <v>179.96299999999999</v>
      </c>
      <c r="F34">
        <v>139.52099999999999</v>
      </c>
      <c r="G34">
        <v>0</v>
      </c>
      <c r="H34">
        <v>139.52099999999999</v>
      </c>
      <c r="I34">
        <v>1.81657E-3</v>
      </c>
      <c r="J34">
        <v>1</v>
      </c>
      <c r="K34">
        <v>0</v>
      </c>
    </row>
    <row r="35" spans="1:11" x14ac:dyDescent="0.25">
      <c r="A35" t="s">
        <v>34</v>
      </c>
      <c r="B35">
        <v>1089.26</v>
      </c>
      <c r="C35">
        <v>764.00199999999995</v>
      </c>
      <c r="D35">
        <v>741.58900000000006</v>
      </c>
      <c r="E35">
        <v>182.21</v>
      </c>
      <c r="F35">
        <v>141.816</v>
      </c>
      <c r="G35">
        <v>0</v>
      </c>
      <c r="H35">
        <v>141.816</v>
      </c>
      <c r="I35">
        <v>2.68096E-3</v>
      </c>
      <c r="J35">
        <v>1</v>
      </c>
      <c r="K35">
        <v>0</v>
      </c>
    </row>
    <row r="36" spans="1:11" x14ac:dyDescent="0.25">
      <c r="A36" t="s">
        <v>34</v>
      </c>
      <c r="B36">
        <v>796.96299999999997</v>
      </c>
      <c r="C36">
        <v>764.19</v>
      </c>
      <c r="D36">
        <v>741.87599999999998</v>
      </c>
      <c r="E36">
        <v>182.874</v>
      </c>
      <c r="F36">
        <v>142.51</v>
      </c>
      <c r="G36">
        <v>0</v>
      </c>
      <c r="H36">
        <v>142.51</v>
      </c>
      <c r="I36">
        <v>1.2499099999999999E-3</v>
      </c>
      <c r="J36">
        <v>1</v>
      </c>
      <c r="K36">
        <v>0</v>
      </c>
    </row>
    <row r="37" spans="1:11" x14ac:dyDescent="0.25">
      <c r="A37" t="s">
        <v>34</v>
      </c>
      <c r="B37">
        <v>773.25599999999997</v>
      </c>
      <c r="C37">
        <v>767.10599999999999</v>
      </c>
      <c r="D37">
        <v>745.55499999999995</v>
      </c>
      <c r="E37">
        <v>182.63399999999999</v>
      </c>
      <c r="F37">
        <v>142.215</v>
      </c>
      <c r="G37">
        <v>0</v>
      </c>
      <c r="H37">
        <v>142.215</v>
      </c>
      <c r="I37">
        <v>4.8797600000000003E-3</v>
      </c>
      <c r="J37">
        <v>1</v>
      </c>
      <c r="K37">
        <v>0</v>
      </c>
    </row>
    <row r="38" spans="1:11" x14ac:dyDescent="0.25">
      <c r="A38" t="s">
        <v>34</v>
      </c>
      <c r="B38">
        <v>766.25099999999998</v>
      </c>
      <c r="C38">
        <v>760.36900000000003</v>
      </c>
      <c r="D38">
        <v>739.53</v>
      </c>
      <c r="E38">
        <v>179.89</v>
      </c>
      <c r="F38">
        <v>139.51599999999999</v>
      </c>
      <c r="G38">
        <v>0</v>
      </c>
      <c r="H38">
        <v>139.51599999999999</v>
      </c>
      <c r="I38">
        <v>1.25296E-3</v>
      </c>
      <c r="J38">
        <v>1</v>
      </c>
      <c r="K38">
        <v>0</v>
      </c>
    </row>
    <row r="39" spans="1:11" x14ac:dyDescent="0.25">
      <c r="A39" t="s">
        <v>34</v>
      </c>
      <c r="B39">
        <v>771.88</v>
      </c>
      <c r="C39">
        <v>766.20899999999995</v>
      </c>
      <c r="D39">
        <v>745.279</v>
      </c>
      <c r="E39">
        <v>182.96700000000001</v>
      </c>
      <c r="F39">
        <v>142.57599999999999</v>
      </c>
      <c r="G39">
        <v>0</v>
      </c>
      <c r="H39">
        <v>142.57599999999999</v>
      </c>
      <c r="I39">
        <v>2.0908099999999999E-2</v>
      </c>
      <c r="J39">
        <v>1</v>
      </c>
      <c r="K39">
        <v>0</v>
      </c>
    </row>
    <row r="40" spans="1:11" x14ac:dyDescent="0.25">
      <c r="A40" t="s">
        <v>34</v>
      </c>
      <c r="B40">
        <v>765.577</v>
      </c>
      <c r="C40">
        <v>759.86699999999996</v>
      </c>
      <c r="D40">
        <v>739.11699999999996</v>
      </c>
      <c r="E40">
        <v>179.73599999999999</v>
      </c>
      <c r="F40">
        <v>139.36699999999999</v>
      </c>
      <c r="G40">
        <v>0</v>
      </c>
      <c r="H40">
        <v>139.36699999999999</v>
      </c>
      <c r="I40">
        <v>1.7120600000000001E-3</v>
      </c>
      <c r="J40">
        <v>1</v>
      </c>
      <c r="K40">
        <v>0</v>
      </c>
    </row>
    <row r="41" spans="1:11" x14ac:dyDescent="0.25">
      <c r="A41" t="s">
        <v>34</v>
      </c>
      <c r="B41">
        <v>771.029</v>
      </c>
      <c r="C41">
        <v>765.33900000000006</v>
      </c>
      <c r="D41">
        <v>744.55</v>
      </c>
      <c r="E41">
        <v>182.47399999999999</v>
      </c>
      <c r="F41">
        <v>142.06899999999999</v>
      </c>
      <c r="G41">
        <v>0</v>
      </c>
      <c r="H41">
        <v>142.06899999999999</v>
      </c>
      <c r="I41">
        <v>1.23007E-3</v>
      </c>
      <c r="J41">
        <v>1</v>
      </c>
      <c r="K41">
        <v>0</v>
      </c>
    </row>
    <row r="42" spans="1:11" x14ac:dyDescent="0.25">
      <c r="A42" t="s">
        <v>34</v>
      </c>
      <c r="B42">
        <v>765.91</v>
      </c>
      <c r="C42">
        <v>760.17200000000003</v>
      </c>
      <c r="D42">
        <v>738.976</v>
      </c>
      <c r="E42">
        <v>179.721</v>
      </c>
      <c r="F42">
        <v>139.33199999999999</v>
      </c>
      <c r="G42">
        <v>0</v>
      </c>
      <c r="H42">
        <v>139.33199999999999</v>
      </c>
      <c r="I42">
        <v>2.2393000000000001E-3</v>
      </c>
      <c r="J42">
        <v>1</v>
      </c>
      <c r="K42">
        <v>0</v>
      </c>
    </row>
    <row r="43" spans="1:11" x14ac:dyDescent="0.25">
      <c r="A43" t="s">
        <v>34</v>
      </c>
      <c r="B43">
        <v>771.553</v>
      </c>
      <c r="C43">
        <v>765.65200000000004</v>
      </c>
      <c r="D43">
        <v>744.86099999999999</v>
      </c>
      <c r="E43">
        <v>182.291</v>
      </c>
      <c r="F43">
        <v>141.91</v>
      </c>
      <c r="G43">
        <v>0</v>
      </c>
      <c r="H43">
        <v>141.91</v>
      </c>
      <c r="I43">
        <v>1.8144599999999999E-3</v>
      </c>
      <c r="J43">
        <v>1</v>
      </c>
      <c r="K43">
        <v>0</v>
      </c>
    </row>
    <row r="44" spans="1:11" x14ac:dyDescent="0.25">
      <c r="A44" t="s">
        <v>34</v>
      </c>
      <c r="B44">
        <v>766.07899999999995</v>
      </c>
      <c r="C44">
        <v>760.39400000000001</v>
      </c>
      <c r="D44">
        <v>739.62</v>
      </c>
      <c r="E44">
        <v>179.85599999999999</v>
      </c>
      <c r="F44">
        <v>139.46100000000001</v>
      </c>
      <c r="G44">
        <v>0</v>
      </c>
      <c r="H44">
        <v>139.46100000000001</v>
      </c>
      <c r="I44">
        <v>8.00675E-3</v>
      </c>
      <c r="J44">
        <v>1</v>
      </c>
      <c r="K44">
        <v>0</v>
      </c>
    </row>
    <row r="45" spans="1:11" x14ac:dyDescent="0.25">
      <c r="A45" t="s">
        <v>34</v>
      </c>
      <c r="B45">
        <v>2035.67</v>
      </c>
      <c r="C45">
        <v>765.95399999999995</v>
      </c>
      <c r="D45">
        <v>744.70899999999995</v>
      </c>
      <c r="E45">
        <v>182.34200000000001</v>
      </c>
      <c r="F45">
        <v>141.965</v>
      </c>
      <c r="G45">
        <v>0</v>
      </c>
      <c r="H45">
        <v>141.965</v>
      </c>
      <c r="I45">
        <v>5.06267E-3</v>
      </c>
      <c r="J45">
        <v>1</v>
      </c>
      <c r="K45">
        <v>0</v>
      </c>
    </row>
    <row r="46" spans="1:11" x14ac:dyDescent="0.25">
      <c r="A46" t="s">
        <v>34</v>
      </c>
      <c r="B46">
        <v>781.346</v>
      </c>
      <c r="C46">
        <v>764.10400000000004</v>
      </c>
      <c r="D46">
        <v>741.75699999999995</v>
      </c>
      <c r="E46">
        <v>182.62899999999999</v>
      </c>
      <c r="F46">
        <v>142.24799999999999</v>
      </c>
      <c r="G46">
        <v>0</v>
      </c>
      <c r="H46">
        <v>142.24799999999999</v>
      </c>
      <c r="I46">
        <v>1.9595200000000002E-3</v>
      </c>
      <c r="J46">
        <v>1</v>
      </c>
      <c r="K46">
        <v>0</v>
      </c>
    </row>
    <row r="47" spans="1:11" x14ac:dyDescent="0.25">
      <c r="A47" t="s">
        <v>34</v>
      </c>
      <c r="B47">
        <v>776.15700000000004</v>
      </c>
      <c r="C47">
        <v>770.21400000000006</v>
      </c>
      <c r="D47">
        <v>745.23500000000001</v>
      </c>
      <c r="E47">
        <v>182.53100000000001</v>
      </c>
      <c r="F47">
        <v>142.15</v>
      </c>
      <c r="G47">
        <v>0</v>
      </c>
      <c r="H47">
        <v>142.15</v>
      </c>
      <c r="I47">
        <v>8.0502799999999999E-3</v>
      </c>
      <c r="J47">
        <v>1</v>
      </c>
      <c r="K47">
        <v>0</v>
      </c>
    </row>
    <row r="48" spans="1:11" x14ac:dyDescent="0.25">
      <c r="A48" t="s">
        <v>34</v>
      </c>
      <c r="B48">
        <v>769.91600000000005</v>
      </c>
      <c r="C48">
        <v>762.53700000000003</v>
      </c>
      <c r="D48">
        <v>739.34</v>
      </c>
      <c r="E48">
        <v>180.05799999999999</v>
      </c>
      <c r="F48">
        <v>139.678</v>
      </c>
      <c r="G48">
        <v>0</v>
      </c>
      <c r="H48">
        <v>139.678</v>
      </c>
      <c r="I48">
        <v>2.4681799999999999E-3</v>
      </c>
      <c r="J48">
        <v>1</v>
      </c>
      <c r="K48">
        <v>0</v>
      </c>
    </row>
    <row r="49" spans="1:30" x14ac:dyDescent="0.25">
      <c r="A49" t="s">
        <v>34</v>
      </c>
      <c r="B49">
        <v>772.42899999999997</v>
      </c>
      <c r="C49">
        <v>765.69</v>
      </c>
      <c r="D49">
        <v>744.48500000000001</v>
      </c>
      <c r="E49">
        <v>182.422</v>
      </c>
      <c r="F49">
        <v>142.01900000000001</v>
      </c>
      <c r="G49">
        <v>0</v>
      </c>
      <c r="H49">
        <v>142.01900000000001</v>
      </c>
      <c r="I49">
        <v>2.7140799999999998E-3</v>
      </c>
      <c r="J49">
        <v>1</v>
      </c>
      <c r="K49">
        <v>0</v>
      </c>
    </row>
    <row r="50" spans="1:30" x14ac:dyDescent="0.25">
      <c r="A50" t="s">
        <v>34</v>
      </c>
      <c r="B50">
        <v>766.90599999999995</v>
      </c>
      <c r="C50">
        <v>761.02800000000002</v>
      </c>
      <c r="D50">
        <v>740.21799999999996</v>
      </c>
      <c r="E50">
        <v>180.636</v>
      </c>
      <c r="F50">
        <v>140.23599999999999</v>
      </c>
      <c r="G50">
        <v>0</v>
      </c>
      <c r="H50">
        <v>140.23599999999999</v>
      </c>
      <c r="I50">
        <v>1.56004E-3</v>
      </c>
      <c r="J50">
        <v>1</v>
      </c>
      <c r="K50">
        <v>0</v>
      </c>
    </row>
    <row r="51" spans="1:30" x14ac:dyDescent="0.25">
      <c r="A51" t="s">
        <v>34</v>
      </c>
      <c r="B51">
        <v>772.38800000000003</v>
      </c>
      <c r="C51">
        <v>766.48</v>
      </c>
      <c r="D51">
        <v>745.28200000000004</v>
      </c>
      <c r="E51">
        <v>182.37</v>
      </c>
      <c r="F51">
        <v>141.95500000000001</v>
      </c>
      <c r="G51">
        <v>0</v>
      </c>
      <c r="H51">
        <v>141.95500000000001</v>
      </c>
      <c r="I51">
        <v>1.30913E-2</v>
      </c>
      <c r="J51">
        <v>1</v>
      </c>
      <c r="K51">
        <v>0</v>
      </c>
    </row>
    <row r="52" spans="1:30" x14ac:dyDescent="0.25">
      <c r="A52" t="s">
        <v>34</v>
      </c>
      <c r="B52">
        <v>765.98900000000003</v>
      </c>
      <c r="C52">
        <v>760.33100000000002</v>
      </c>
      <c r="D52">
        <v>739.59400000000005</v>
      </c>
      <c r="E52">
        <v>179.864</v>
      </c>
      <c r="F52">
        <v>139.453</v>
      </c>
      <c r="G52">
        <v>0</v>
      </c>
      <c r="H52">
        <v>139.453</v>
      </c>
      <c r="I52">
        <v>2.2487200000000001E-3</v>
      </c>
      <c r="J52">
        <v>1</v>
      </c>
      <c r="K52">
        <v>0</v>
      </c>
    </row>
    <row r="53" spans="1:30" x14ac:dyDescent="0.25">
      <c r="A53" t="s">
        <v>34</v>
      </c>
      <c r="B53">
        <v>771.24</v>
      </c>
      <c r="C53">
        <v>765.59</v>
      </c>
      <c r="D53">
        <v>744.81600000000003</v>
      </c>
      <c r="E53">
        <v>182.38300000000001</v>
      </c>
      <c r="F53">
        <v>141.97999999999999</v>
      </c>
      <c r="G53">
        <v>0</v>
      </c>
      <c r="H53">
        <v>141.97999999999999</v>
      </c>
      <c r="I53">
        <v>4.55471E-3</v>
      </c>
      <c r="J53">
        <v>1</v>
      </c>
      <c r="K53">
        <v>0</v>
      </c>
    </row>
    <row r="54" spans="1:30" x14ac:dyDescent="0.25">
      <c r="A54" t="s">
        <v>34</v>
      </c>
      <c r="B54">
        <v>765.77499999999998</v>
      </c>
      <c r="C54">
        <v>760.09100000000001</v>
      </c>
      <c r="D54">
        <v>739.29899999999998</v>
      </c>
      <c r="E54">
        <v>179.74299999999999</v>
      </c>
      <c r="F54">
        <v>139.34200000000001</v>
      </c>
      <c r="G54">
        <v>0</v>
      </c>
      <c r="H54">
        <v>139.34200000000001</v>
      </c>
      <c r="I54">
        <v>1.5106700000000001E-2</v>
      </c>
      <c r="J54">
        <v>1</v>
      </c>
      <c r="K54">
        <v>0</v>
      </c>
    </row>
    <row r="55" spans="1:30" x14ac:dyDescent="0.25">
      <c r="A55" t="s">
        <v>34</v>
      </c>
      <c r="B55">
        <v>771.06299999999999</v>
      </c>
      <c r="C55">
        <v>765.36900000000003</v>
      </c>
      <c r="D55">
        <v>744.64400000000001</v>
      </c>
      <c r="E55">
        <v>182.46600000000001</v>
      </c>
      <c r="F55">
        <v>142.06700000000001</v>
      </c>
      <c r="G55">
        <v>0</v>
      </c>
      <c r="H55">
        <v>142.06700000000001</v>
      </c>
      <c r="I55">
        <v>1.16486E-2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30" x14ac:dyDescent="0.25">
      <c r="A56" t="s">
        <v>34</v>
      </c>
      <c r="B56">
        <v>1679.44</v>
      </c>
      <c r="C56">
        <v>759.84199999999998</v>
      </c>
      <c r="D56">
        <v>738.851</v>
      </c>
      <c r="E56">
        <v>179.65899999999999</v>
      </c>
      <c r="F56">
        <v>139.279</v>
      </c>
      <c r="G56">
        <v>0</v>
      </c>
      <c r="H56">
        <v>139.279</v>
      </c>
      <c r="I56">
        <v>1.5930499999999999E-3</v>
      </c>
      <c r="J56">
        <v>1</v>
      </c>
      <c r="K56">
        <v>0</v>
      </c>
      <c r="R56">
        <f>AVERAGE(B7:B56)</f>
        <v>910.7221599999998</v>
      </c>
      <c r="S56">
        <f>AVERAGE(C7:C56)</f>
        <v>763.75401999999985</v>
      </c>
      <c r="U56">
        <f>_xlfn.VAR.P(B7:B56)</f>
        <v>145473.94579577446</v>
      </c>
      <c r="V56">
        <f>_xlfn.VAR.P(C7:C56)</f>
        <v>9.0378602996000286</v>
      </c>
      <c r="X56">
        <f>1.96*SQRT(U56)/50</f>
        <v>14.95129038135568</v>
      </c>
      <c r="Y56">
        <f>1.96*SQRT(V56)/50</f>
        <v>0.11784709436713911</v>
      </c>
      <c r="Z56" s="3"/>
      <c r="AA56" s="3"/>
      <c r="AB56" s="3"/>
      <c r="AC56" s="3"/>
      <c r="AD56" s="3"/>
    </row>
    <row r="57" spans="1:30" x14ac:dyDescent="0.25">
      <c r="A57" t="s">
        <v>99</v>
      </c>
      <c r="B57">
        <v>45539.147005999999</v>
      </c>
      <c r="C57" t="s">
        <v>36</v>
      </c>
    </row>
    <row r="58" spans="1:30" x14ac:dyDescent="0.25">
      <c r="A58" t="s">
        <v>35</v>
      </c>
      <c r="B58">
        <v>1358.59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2.9798099999999998E-3</v>
      </c>
      <c r="J58">
        <v>1</v>
      </c>
      <c r="K58">
        <v>0</v>
      </c>
    </row>
    <row r="59" spans="1:30" x14ac:dyDescent="0.25">
      <c r="A59" t="s">
        <v>35</v>
      </c>
      <c r="B59">
        <v>769.16499999999996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5.0536499999999998E-3</v>
      </c>
      <c r="J59">
        <v>1</v>
      </c>
      <c r="K59">
        <v>0</v>
      </c>
    </row>
    <row r="60" spans="1:30" x14ac:dyDescent="0.25">
      <c r="A60" t="s">
        <v>35</v>
      </c>
      <c r="B60">
        <v>765.81399999999996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5.3001999999999997E-3</v>
      </c>
      <c r="J60">
        <v>1</v>
      </c>
      <c r="K60">
        <v>0</v>
      </c>
    </row>
    <row r="61" spans="1:30" x14ac:dyDescent="0.25">
      <c r="A61" t="s">
        <v>35</v>
      </c>
      <c r="B61">
        <v>771.84400000000005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1.0107E-2</v>
      </c>
      <c r="J61">
        <v>1</v>
      </c>
      <c r="K61">
        <v>0</v>
      </c>
    </row>
    <row r="62" spans="1:30" x14ac:dyDescent="0.25">
      <c r="A62" t="s">
        <v>35</v>
      </c>
      <c r="B62">
        <v>759.98400000000004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2.1057200000000002E-3</v>
      </c>
      <c r="J62">
        <v>1</v>
      </c>
      <c r="K62">
        <v>0</v>
      </c>
    </row>
    <row r="63" spans="1:30" x14ac:dyDescent="0.25">
      <c r="A63" t="s">
        <v>35</v>
      </c>
      <c r="B63">
        <v>765.15099999999995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2.1990299999999998E-3</v>
      </c>
      <c r="J63">
        <v>1</v>
      </c>
      <c r="K63">
        <v>0</v>
      </c>
    </row>
    <row r="64" spans="1:30" x14ac:dyDescent="0.25">
      <c r="A64" t="s">
        <v>35</v>
      </c>
      <c r="B64">
        <v>759.82399999999996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9.0729399999999998E-3</v>
      </c>
      <c r="J64">
        <v>1</v>
      </c>
      <c r="K64">
        <v>0</v>
      </c>
    </row>
    <row r="65" spans="1:11" x14ac:dyDescent="0.25">
      <c r="A65" t="s">
        <v>35</v>
      </c>
      <c r="B65">
        <v>765.18299999999999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2.3689700000000002E-3</v>
      </c>
      <c r="J65">
        <v>1</v>
      </c>
      <c r="K65">
        <v>0</v>
      </c>
    </row>
    <row r="66" spans="1:11" x14ac:dyDescent="0.25">
      <c r="A66" t="s">
        <v>35</v>
      </c>
      <c r="B66">
        <v>759.97299999999996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1.2371800000000001E-3</v>
      </c>
      <c r="J66">
        <v>1</v>
      </c>
      <c r="K66">
        <v>0</v>
      </c>
    </row>
    <row r="67" spans="1:11" x14ac:dyDescent="0.25">
      <c r="A67" t="s">
        <v>35</v>
      </c>
      <c r="B67">
        <v>764.65700000000004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1.33131E-3</v>
      </c>
      <c r="J67">
        <v>1</v>
      </c>
      <c r="K67">
        <v>0</v>
      </c>
    </row>
    <row r="68" spans="1:11" x14ac:dyDescent="0.25">
      <c r="A68" t="s">
        <v>35</v>
      </c>
      <c r="B68">
        <v>2295.2399999999998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1.6465399999999999E-3</v>
      </c>
      <c r="J68">
        <v>1</v>
      </c>
      <c r="K68">
        <v>0</v>
      </c>
    </row>
    <row r="69" spans="1:11" x14ac:dyDescent="0.25">
      <c r="A69" t="s">
        <v>35</v>
      </c>
      <c r="B69">
        <v>1219.94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1.28487E-3</v>
      </c>
      <c r="J69">
        <v>1</v>
      </c>
      <c r="K69">
        <v>0</v>
      </c>
    </row>
    <row r="70" spans="1:11" x14ac:dyDescent="0.25">
      <c r="A70" t="s">
        <v>35</v>
      </c>
      <c r="B70">
        <v>790.24800000000005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5.3421600000000003E-3</v>
      </c>
      <c r="J70">
        <v>1</v>
      </c>
      <c r="K70">
        <v>0</v>
      </c>
    </row>
    <row r="71" spans="1:11" x14ac:dyDescent="0.25">
      <c r="A71" t="s">
        <v>35</v>
      </c>
      <c r="B71">
        <v>766.18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1.3728900000000001E-3</v>
      </c>
      <c r="J71">
        <v>1</v>
      </c>
      <c r="K71">
        <v>0</v>
      </c>
    </row>
    <row r="72" spans="1:11" x14ac:dyDescent="0.25">
      <c r="A72" t="s">
        <v>35</v>
      </c>
      <c r="B72">
        <v>760.50300000000004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3.9588799999999997E-3</v>
      </c>
      <c r="J72">
        <v>1</v>
      </c>
      <c r="K72">
        <v>0</v>
      </c>
    </row>
    <row r="73" spans="1:11" x14ac:dyDescent="0.25">
      <c r="A73" t="s">
        <v>35</v>
      </c>
      <c r="B73">
        <v>765.14700000000005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6.0247800000000004E-3</v>
      </c>
      <c r="J73">
        <v>1</v>
      </c>
      <c r="K73">
        <v>0</v>
      </c>
    </row>
    <row r="74" spans="1:11" x14ac:dyDescent="0.25">
      <c r="A74" t="s">
        <v>35</v>
      </c>
      <c r="B74">
        <v>759.75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2.0001699999999999E-3</v>
      </c>
      <c r="J74">
        <v>1</v>
      </c>
      <c r="K74">
        <v>0</v>
      </c>
    </row>
    <row r="75" spans="1:11" x14ac:dyDescent="0.25">
      <c r="A75" t="s">
        <v>35</v>
      </c>
      <c r="B75">
        <v>765.38400000000001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1.13162E-2</v>
      </c>
      <c r="J75">
        <v>1</v>
      </c>
      <c r="K75">
        <v>0</v>
      </c>
    </row>
    <row r="76" spans="1:11" x14ac:dyDescent="0.25">
      <c r="A76" t="s">
        <v>35</v>
      </c>
      <c r="B76">
        <v>759.73400000000004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1.2422500000000001E-3</v>
      </c>
      <c r="J76">
        <v>1</v>
      </c>
      <c r="K76">
        <v>0</v>
      </c>
    </row>
    <row r="77" spans="1:11" x14ac:dyDescent="0.25">
      <c r="A77" t="s">
        <v>35</v>
      </c>
      <c r="B77">
        <v>765.62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4.4830499999999997E-3</v>
      </c>
      <c r="J77">
        <v>1</v>
      </c>
      <c r="K77">
        <v>0</v>
      </c>
    </row>
    <row r="78" spans="1:11" x14ac:dyDescent="0.25">
      <c r="A78" t="s">
        <v>35</v>
      </c>
      <c r="B78">
        <v>760.15499999999997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1.2304099999999999E-3</v>
      </c>
      <c r="J78">
        <v>1</v>
      </c>
      <c r="K78">
        <v>0</v>
      </c>
    </row>
    <row r="79" spans="1:11" x14ac:dyDescent="0.25">
      <c r="A79" t="s">
        <v>35</v>
      </c>
      <c r="B79">
        <v>1291.8699999999999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1.49311E-3</v>
      </c>
      <c r="J79">
        <v>1</v>
      </c>
      <c r="K79">
        <v>0</v>
      </c>
    </row>
    <row r="80" spans="1:11" x14ac:dyDescent="0.25">
      <c r="A80" t="s">
        <v>35</v>
      </c>
      <c r="B80">
        <v>1372.45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1.4413799999999999E-3</v>
      </c>
      <c r="J80">
        <v>1</v>
      </c>
      <c r="K80">
        <v>0</v>
      </c>
    </row>
    <row r="81" spans="1:11" x14ac:dyDescent="0.25">
      <c r="A81" t="s">
        <v>35</v>
      </c>
      <c r="B81">
        <v>769.85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2.4847799999999998E-3</v>
      </c>
      <c r="J81">
        <v>1</v>
      </c>
      <c r="K81">
        <v>0</v>
      </c>
    </row>
    <row r="82" spans="1:11" x14ac:dyDescent="0.25">
      <c r="A82" t="s">
        <v>35</v>
      </c>
      <c r="B82">
        <v>762.74199999999996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1.41452E-2</v>
      </c>
      <c r="J82">
        <v>1</v>
      </c>
      <c r="K82">
        <v>0</v>
      </c>
    </row>
    <row r="83" spans="1:11" x14ac:dyDescent="0.25">
      <c r="A83" t="s">
        <v>35</v>
      </c>
      <c r="B83">
        <v>765.21799999999996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2.46926E-3</v>
      </c>
      <c r="J83">
        <v>1</v>
      </c>
      <c r="K83">
        <v>0</v>
      </c>
    </row>
    <row r="84" spans="1:11" x14ac:dyDescent="0.25">
      <c r="A84" t="s">
        <v>35</v>
      </c>
      <c r="B84">
        <v>759.36599999999999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1.37408E-3</v>
      </c>
      <c r="J84">
        <v>1</v>
      </c>
      <c r="K84">
        <v>0</v>
      </c>
    </row>
    <row r="85" spans="1:11" x14ac:dyDescent="0.25">
      <c r="A85" t="s">
        <v>35</v>
      </c>
      <c r="B85">
        <v>765.08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2.9290000000000002E-3</v>
      </c>
      <c r="J85">
        <v>1</v>
      </c>
      <c r="K85">
        <v>0</v>
      </c>
    </row>
    <row r="86" spans="1:11" x14ac:dyDescent="0.25">
      <c r="A86" t="s">
        <v>35</v>
      </c>
      <c r="B86">
        <v>759.90099999999995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3.8191100000000001E-3</v>
      </c>
      <c r="J86">
        <v>1</v>
      </c>
      <c r="K86">
        <v>0</v>
      </c>
    </row>
    <row r="87" spans="1:11" x14ac:dyDescent="0.25">
      <c r="A87" t="s">
        <v>35</v>
      </c>
      <c r="B87">
        <v>764.755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2.3999799999999999E-3</v>
      </c>
      <c r="J87">
        <v>1</v>
      </c>
      <c r="K87">
        <v>0</v>
      </c>
    </row>
    <row r="88" spans="1:11" x14ac:dyDescent="0.25">
      <c r="A88" t="s">
        <v>35</v>
      </c>
      <c r="B88">
        <v>759.77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3.1326399999999999E-3</v>
      </c>
      <c r="J88">
        <v>1</v>
      </c>
      <c r="K88">
        <v>0</v>
      </c>
    </row>
    <row r="89" spans="1:11" x14ac:dyDescent="0.25">
      <c r="A89" t="s">
        <v>35</v>
      </c>
      <c r="B89">
        <v>765.91800000000001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2.3271300000000002E-3</v>
      </c>
      <c r="J89">
        <v>1</v>
      </c>
      <c r="K89">
        <v>0</v>
      </c>
    </row>
    <row r="90" spans="1:11" x14ac:dyDescent="0.25">
      <c r="A90" t="s">
        <v>35</v>
      </c>
      <c r="B90">
        <v>760.29100000000005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1.2794900000000001E-3</v>
      </c>
      <c r="J90">
        <v>1</v>
      </c>
      <c r="K90">
        <v>0</v>
      </c>
    </row>
    <row r="91" spans="1:11" x14ac:dyDescent="0.25">
      <c r="A91" t="s">
        <v>35</v>
      </c>
      <c r="B91">
        <v>1585.1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2.3683900000000002E-3</v>
      </c>
      <c r="J91">
        <v>1</v>
      </c>
      <c r="K91">
        <v>0</v>
      </c>
    </row>
    <row r="92" spans="1:11" x14ac:dyDescent="0.25">
      <c r="A92" t="s">
        <v>35</v>
      </c>
      <c r="B92">
        <v>1134.06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3.9002500000000001E-3</v>
      </c>
      <c r="J92">
        <v>1</v>
      </c>
      <c r="K92">
        <v>0</v>
      </c>
    </row>
    <row r="93" spans="1:11" x14ac:dyDescent="0.25">
      <c r="A93" t="s">
        <v>35</v>
      </c>
      <c r="B93">
        <v>810.76499999999999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1.8304700000000001E-3</v>
      </c>
      <c r="J93">
        <v>1</v>
      </c>
      <c r="K93">
        <v>0</v>
      </c>
    </row>
    <row r="94" spans="1:11" x14ac:dyDescent="0.25">
      <c r="A94" t="s">
        <v>35</v>
      </c>
      <c r="B94">
        <v>764.952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1.81369E-3</v>
      </c>
      <c r="J94">
        <v>1</v>
      </c>
      <c r="K94">
        <v>0</v>
      </c>
    </row>
    <row r="95" spans="1:11" x14ac:dyDescent="0.25">
      <c r="A95" t="s">
        <v>35</v>
      </c>
      <c r="B95">
        <v>760.67600000000004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1.39471E-3</v>
      </c>
      <c r="J95">
        <v>1</v>
      </c>
      <c r="K95">
        <v>0</v>
      </c>
    </row>
    <row r="96" spans="1:11" x14ac:dyDescent="0.25">
      <c r="A96" t="s">
        <v>35</v>
      </c>
      <c r="B96">
        <v>765.41600000000005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1.2321599999999999E-3</v>
      </c>
      <c r="J96">
        <v>1</v>
      </c>
      <c r="K96">
        <v>0</v>
      </c>
    </row>
    <row r="97" spans="1:25" x14ac:dyDescent="0.25">
      <c r="A97" t="s">
        <v>35</v>
      </c>
      <c r="B97">
        <v>760.42200000000003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1.3596000000000001E-3</v>
      </c>
      <c r="J97">
        <v>1</v>
      </c>
      <c r="K97">
        <v>0</v>
      </c>
    </row>
    <row r="98" spans="1:25" x14ac:dyDescent="0.25">
      <c r="A98" t="s">
        <v>35</v>
      </c>
      <c r="B98">
        <v>765.22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1.2450899999999999E-3</v>
      </c>
      <c r="J98">
        <v>1</v>
      </c>
      <c r="K98">
        <v>0</v>
      </c>
    </row>
    <row r="99" spans="1:25" x14ac:dyDescent="0.25">
      <c r="A99" t="s">
        <v>35</v>
      </c>
      <c r="B99">
        <v>760.27300000000002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1.23744E-3</v>
      </c>
      <c r="J99">
        <v>1</v>
      </c>
      <c r="K99">
        <v>0</v>
      </c>
    </row>
    <row r="100" spans="1:25" x14ac:dyDescent="0.25">
      <c r="A100" t="s">
        <v>35</v>
      </c>
      <c r="B100">
        <v>765.97299999999996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6.1586999999999996E-3</v>
      </c>
      <c r="J100">
        <v>1</v>
      </c>
      <c r="K100">
        <v>0</v>
      </c>
    </row>
    <row r="101" spans="1:25" x14ac:dyDescent="0.25">
      <c r="A101" t="s">
        <v>35</v>
      </c>
      <c r="B101">
        <v>759.90300000000002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5.1592900000000004E-3</v>
      </c>
      <c r="J101">
        <v>1</v>
      </c>
      <c r="K101">
        <v>0</v>
      </c>
    </row>
    <row r="102" spans="1:25" x14ac:dyDescent="0.25">
      <c r="A102" t="s">
        <v>35</v>
      </c>
      <c r="B102">
        <v>1948.76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1.8469300000000001E-3</v>
      </c>
      <c r="J102">
        <v>1</v>
      </c>
      <c r="K102">
        <v>0</v>
      </c>
    </row>
    <row r="103" spans="1:25" x14ac:dyDescent="0.25">
      <c r="A103" t="s">
        <v>35</v>
      </c>
      <c r="B103">
        <v>781.44100000000003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7.0941900000000002E-3</v>
      </c>
      <c r="J103">
        <v>1</v>
      </c>
      <c r="K103">
        <v>0</v>
      </c>
    </row>
    <row r="104" spans="1:25" x14ac:dyDescent="0.25">
      <c r="A104" t="s">
        <v>35</v>
      </c>
      <c r="B104">
        <v>769.93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1.2341400000000001E-3</v>
      </c>
      <c r="J104">
        <v>1</v>
      </c>
      <c r="K104">
        <v>0</v>
      </c>
    </row>
    <row r="105" spans="1:25" x14ac:dyDescent="0.25">
      <c r="A105" t="s">
        <v>35</v>
      </c>
      <c r="B105">
        <v>764.37300000000005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2.075E-3</v>
      </c>
      <c r="J105">
        <v>1</v>
      </c>
      <c r="K105">
        <v>0</v>
      </c>
    </row>
    <row r="106" spans="1:25" x14ac:dyDescent="0.25">
      <c r="A106" t="s">
        <v>35</v>
      </c>
      <c r="B106">
        <v>765.03499999999997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1.2390599999999999E-3</v>
      </c>
      <c r="J106">
        <v>1</v>
      </c>
      <c r="K106">
        <v>0</v>
      </c>
    </row>
    <row r="107" spans="1:25" x14ac:dyDescent="0.25">
      <c r="A107" t="s">
        <v>35</v>
      </c>
      <c r="B107">
        <v>759.46100000000001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2.01783E-3</v>
      </c>
      <c r="J107">
        <v>1</v>
      </c>
      <c r="K107">
        <v>0</v>
      </c>
    </row>
    <row r="108" spans="1:25" x14ac:dyDescent="0.25">
      <c r="A108" t="s">
        <v>35</v>
      </c>
      <c r="B108">
        <v>765.26499999999999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3.5501299999999999E-3</v>
      </c>
      <c r="J108">
        <v>1</v>
      </c>
      <c r="K108">
        <v>0</v>
      </c>
    </row>
    <row r="109" spans="1:25" x14ac:dyDescent="0.25">
      <c r="A109" t="s">
        <v>35</v>
      </c>
      <c r="B109">
        <v>759.91399999999999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2.7601899999999999E-2</v>
      </c>
      <c r="J109">
        <v>1</v>
      </c>
      <c r="K109">
        <v>0</v>
      </c>
    </row>
    <row r="110" spans="1:25" x14ac:dyDescent="0.25">
      <c r="A110" t="s">
        <v>35</v>
      </c>
      <c r="B110">
        <v>764.94899999999996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1.4080900000000001E-3</v>
      </c>
      <c r="J110">
        <v>1</v>
      </c>
      <c r="K110">
        <v>0</v>
      </c>
    </row>
    <row r="111" spans="1:25" x14ac:dyDescent="0.25">
      <c r="A111" t="s">
        <v>35</v>
      </c>
      <c r="B111">
        <v>759.88499999999999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1.2322100000000001E-3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764.78800000000001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2.22427E-3</v>
      </c>
      <c r="J112">
        <v>1</v>
      </c>
      <c r="K112">
        <v>0</v>
      </c>
      <c r="R112">
        <f>AVERAGE(B63:B112)</f>
        <v>875.12922000000037</v>
      </c>
      <c r="S112">
        <f>AVERAGE(C63:C112)</f>
        <v>0</v>
      </c>
      <c r="U112">
        <f>_xlfn.VAR.P(B63:B112)</f>
        <v>96046.320732930762</v>
      </c>
      <c r="V112">
        <f>_xlfn.VAR.P(C63:C112)</f>
        <v>0</v>
      </c>
      <c r="X112">
        <f>1.96*SQRT(U112)/50</f>
        <v>12.148605610976542</v>
      </c>
      <c r="Y112">
        <f>1.96*SQRT(V112)/50</f>
        <v>0</v>
      </c>
    </row>
    <row r="113" spans="1:9" x14ac:dyDescent="0.25">
      <c r="A113" t="s">
        <v>35</v>
      </c>
      <c r="B113">
        <v>43758.949805999997</v>
      </c>
      <c r="C113" t="s">
        <v>36</v>
      </c>
    </row>
    <row r="114" spans="1:9" x14ac:dyDescent="0.25">
      <c r="A114" t="s">
        <v>37</v>
      </c>
      <c r="B114">
        <v>769.68600000000004</v>
      </c>
      <c r="C114">
        <v>764.82399999999996</v>
      </c>
      <c r="D114">
        <v>744.05600000000004</v>
      </c>
      <c r="E114">
        <v>197.28700000000001</v>
      </c>
      <c r="F114">
        <v>139.66999999999999</v>
      </c>
      <c r="G114">
        <v>1.9367399999999999E-3</v>
      </c>
      <c r="H114">
        <v>1</v>
      </c>
      <c r="I114">
        <v>0</v>
      </c>
    </row>
    <row r="115" spans="1:9" x14ac:dyDescent="0.25">
      <c r="A115" t="s">
        <v>37</v>
      </c>
      <c r="B115">
        <v>985.06600000000003</v>
      </c>
      <c r="C115">
        <v>768.51300000000003</v>
      </c>
      <c r="D115">
        <v>746.93100000000004</v>
      </c>
      <c r="E115">
        <v>200.24100000000001</v>
      </c>
      <c r="F115">
        <v>142.53200000000001</v>
      </c>
      <c r="G115">
        <v>2.2369400000000002E-3</v>
      </c>
      <c r="H115">
        <v>1</v>
      </c>
      <c r="I115">
        <v>0</v>
      </c>
    </row>
    <row r="116" spans="1:9" x14ac:dyDescent="0.25">
      <c r="A116" t="s">
        <v>37</v>
      </c>
      <c r="B116">
        <v>1576.98</v>
      </c>
      <c r="C116">
        <v>770</v>
      </c>
      <c r="D116">
        <v>747.197</v>
      </c>
      <c r="E116">
        <v>200.27199999999999</v>
      </c>
      <c r="F116">
        <v>142.59299999999999</v>
      </c>
      <c r="G116">
        <v>1.35417E-3</v>
      </c>
      <c r="H116">
        <v>1</v>
      </c>
      <c r="I116">
        <v>0</v>
      </c>
    </row>
    <row r="117" spans="1:9" x14ac:dyDescent="0.25">
      <c r="A117" t="s">
        <v>37</v>
      </c>
      <c r="B117">
        <v>794.50900000000001</v>
      </c>
      <c r="C117">
        <v>768.75</v>
      </c>
      <c r="D117">
        <v>745.17200000000003</v>
      </c>
      <c r="E117">
        <v>198.435</v>
      </c>
      <c r="F117">
        <v>142.55500000000001</v>
      </c>
      <c r="G117">
        <v>2.22872E-3</v>
      </c>
      <c r="H117">
        <v>1</v>
      </c>
      <c r="I117">
        <v>0</v>
      </c>
    </row>
    <row r="118" spans="1:9" x14ac:dyDescent="0.25">
      <c r="A118" t="s">
        <v>37</v>
      </c>
      <c r="B118">
        <v>773.38499999999999</v>
      </c>
      <c r="C118">
        <v>768.24699999999996</v>
      </c>
      <c r="D118">
        <v>746.68200000000002</v>
      </c>
      <c r="E118">
        <v>200.19</v>
      </c>
      <c r="F118">
        <v>142.57400000000001</v>
      </c>
      <c r="G118">
        <v>1.75242E-3</v>
      </c>
      <c r="H118">
        <v>1</v>
      </c>
      <c r="I118">
        <v>0</v>
      </c>
    </row>
    <row r="119" spans="1:9" x14ac:dyDescent="0.25">
      <c r="A119" t="s">
        <v>37</v>
      </c>
      <c r="B119">
        <v>772.72900000000004</v>
      </c>
      <c r="C119">
        <v>767.697</v>
      </c>
      <c r="D119">
        <v>746.577</v>
      </c>
      <c r="E119">
        <v>200.054</v>
      </c>
      <c r="F119">
        <v>142.51900000000001</v>
      </c>
      <c r="G119">
        <v>2.5089499999999998E-3</v>
      </c>
      <c r="H119">
        <v>1</v>
      </c>
      <c r="I119">
        <v>0</v>
      </c>
    </row>
    <row r="120" spans="1:9" x14ac:dyDescent="0.25">
      <c r="A120" t="s">
        <v>37</v>
      </c>
      <c r="B120">
        <v>772.077</v>
      </c>
      <c r="C120">
        <v>767.24900000000002</v>
      </c>
      <c r="D120">
        <v>746.53499999999997</v>
      </c>
      <c r="E120">
        <v>200.06100000000001</v>
      </c>
      <c r="F120">
        <v>142.565</v>
      </c>
      <c r="G120">
        <v>1.43563E-3</v>
      </c>
      <c r="H120">
        <v>1</v>
      </c>
      <c r="I120">
        <v>0</v>
      </c>
    </row>
    <row r="121" spans="1:9" x14ac:dyDescent="0.25">
      <c r="A121" t="s">
        <v>37</v>
      </c>
      <c r="B121">
        <v>772.47699999999998</v>
      </c>
      <c r="C121">
        <v>767.70399999999995</v>
      </c>
      <c r="D121">
        <v>746.65499999999997</v>
      </c>
      <c r="E121">
        <v>200.13300000000001</v>
      </c>
      <c r="F121">
        <v>142.589</v>
      </c>
      <c r="G121">
        <v>1.2761300000000001E-3</v>
      </c>
      <c r="H121">
        <v>1</v>
      </c>
      <c r="I121">
        <v>0</v>
      </c>
    </row>
    <row r="122" spans="1:9" x14ac:dyDescent="0.25">
      <c r="A122" t="s">
        <v>37</v>
      </c>
      <c r="B122">
        <v>772.279</v>
      </c>
      <c r="C122">
        <v>767.33</v>
      </c>
      <c r="D122">
        <v>746.63199999999995</v>
      </c>
      <c r="E122">
        <v>200.125</v>
      </c>
      <c r="F122">
        <v>142.583</v>
      </c>
      <c r="G122">
        <v>2.04163E-3</v>
      </c>
      <c r="H122">
        <v>1</v>
      </c>
      <c r="I122">
        <v>0</v>
      </c>
    </row>
    <row r="123" spans="1:9" x14ac:dyDescent="0.25">
      <c r="A123" t="s">
        <v>37</v>
      </c>
      <c r="B123">
        <v>771.97699999999998</v>
      </c>
      <c r="C123">
        <v>767.24800000000005</v>
      </c>
      <c r="D123">
        <v>746.56500000000005</v>
      </c>
      <c r="E123">
        <v>200.08699999999999</v>
      </c>
      <c r="F123">
        <v>142.55099999999999</v>
      </c>
      <c r="G123">
        <v>8.2469599999999994E-3</v>
      </c>
      <c r="H123">
        <v>1</v>
      </c>
      <c r="I123">
        <v>0</v>
      </c>
    </row>
    <row r="124" spans="1:9" x14ac:dyDescent="0.25">
      <c r="A124" t="s">
        <v>37</v>
      </c>
      <c r="B124">
        <v>772.13699999999994</v>
      </c>
      <c r="C124">
        <v>767.38900000000001</v>
      </c>
      <c r="D124">
        <v>746.61400000000003</v>
      </c>
      <c r="E124">
        <v>200.14400000000001</v>
      </c>
      <c r="F124">
        <v>142.54599999999999</v>
      </c>
      <c r="G124">
        <v>1.2995400000000001E-3</v>
      </c>
      <c r="H124">
        <v>1</v>
      </c>
      <c r="I124">
        <v>0</v>
      </c>
    </row>
    <row r="125" spans="1:9" x14ac:dyDescent="0.25">
      <c r="A125" t="s">
        <v>37</v>
      </c>
      <c r="B125">
        <v>771.93799999999999</v>
      </c>
      <c r="C125">
        <v>767.20399999999995</v>
      </c>
      <c r="D125">
        <v>746.54399999999998</v>
      </c>
      <c r="E125">
        <v>200.07</v>
      </c>
      <c r="F125">
        <v>142.59299999999999</v>
      </c>
      <c r="G125">
        <v>2.9850200000000001E-3</v>
      </c>
      <c r="H125">
        <v>1</v>
      </c>
      <c r="I125">
        <v>0</v>
      </c>
    </row>
    <row r="126" spans="1:9" x14ac:dyDescent="0.25">
      <c r="A126" t="s">
        <v>37</v>
      </c>
      <c r="B126">
        <v>1455.45</v>
      </c>
      <c r="C126">
        <v>767.50099999999998</v>
      </c>
      <c r="D126">
        <v>746.55100000000004</v>
      </c>
      <c r="E126">
        <v>200.084</v>
      </c>
      <c r="F126">
        <v>142.54499999999999</v>
      </c>
      <c r="G126">
        <v>1.33887E-3</v>
      </c>
      <c r="H126">
        <v>1</v>
      </c>
      <c r="I126">
        <v>0</v>
      </c>
    </row>
    <row r="127" spans="1:9" x14ac:dyDescent="0.25">
      <c r="A127" t="s">
        <v>37</v>
      </c>
      <c r="B127">
        <v>1621.08</v>
      </c>
      <c r="C127">
        <v>769.66399999999999</v>
      </c>
      <c r="D127">
        <v>747.11300000000006</v>
      </c>
      <c r="E127">
        <v>200.28100000000001</v>
      </c>
      <c r="F127">
        <v>142.56700000000001</v>
      </c>
      <c r="G127">
        <v>1.2591600000000001E-3</v>
      </c>
      <c r="H127">
        <v>1</v>
      </c>
      <c r="I127">
        <v>0</v>
      </c>
    </row>
    <row r="128" spans="1:9" x14ac:dyDescent="0.25">
      <c r="A128" t="s">
        <v>37</v>
      </c>
      <c r="B128">
        <v>999.82100000000003</v>
      </c>
      <c r="C128">
        <v>767.36699999999996</v>
      </c>
      <c r="D128">
        <v>746.58799999999997</v>
      </c>
      <c r="E128">
        <v>200.066</v>
      </c>
      <c r="F128">
        <v>142.56800000000001</v>
      </c>
      <c r="G128">
        <v>5.5462000000000003E-3</v>
      </c>
      <c r="H128">
        <v>1</v>
      </c>
      <c r="I128">
        <v>0</v>
      </c>
    </row>
    <row r="129" spans="1:9" x14ac:dyDescent="0.25">
      <c r="A129" t="s">
        <v>37</v>
      </c>
      <c r="B129">
        <v>772.09</v>
      </c>
      <c r="C129">
        <v>767.32799999999997</v>
      </c>
      <c r="D129">
        <v>746.55499999999995</v>
      </c>
      <c r="E129">
        <v>200.035</v>
      </c>
      <c r="F129">
        <v>142.53800000000001</v>
      </c>
      <c r="G129">
        <v>1.37875E-3</v>
      </c>
      <c r="H129">
        <v>1</v>
      </c>
      <c r="I129">
        <v>0</v>
      </c>
    </row>
    <row r="130" spans="1:9" x14ac:dyDescent="0.25">
      <c r="A130" t="s">
        <v>37</v>
      </c>
      <c r="B130">
        <v>772.23299999999995</v>
      </c>
      <c r="C130">
        <v>767.27200000000005</v>
      </c>
      <c r="D130">
        <v>746.48400000000004</v>
      </c>
      <c r="E130">
        <v>200.02</v>
      </c>
      <c r="F130">
        <v>142.57400000000001</v>
      </c>
      <c r="G130">
        <v>5.99024E-3</v>
      </c>
      <c r="H130">
        <v>1</v>
      </c>
      <c r="I130">
        <v>0</v>
      </c>
    </row>
    <row r="131" spans="1:9" x14ac:dyDescent="0.25">
      <c r="A131" t="s">
        <v>37</v>
      </c>
      <c r="B131">
        <v>772.64599999999996</v>
      </c>
      <c r="C131">
        <v>767.75599999999997</v>
      </c>
      <c r="D131">
        <v>746.96400000000006</v>
      </c>
      <c r="E131">
        <v>200.46199999999999</v>
      </c>
      <c r="F131">
        <v>142.53299999999999</v>
      </c>
      <c r="G131">
        <v>1.3819100000000001E-3</v>
      </c>
      <c r="H131">
        <v>1</v>
      </c>
      <c r="I131">
        <v>0</v>
      </c>
    </row>
    <row r="132" spans="1:9" x14ac:dyDescent="0.25">
      <c r="A132" t="s">
        <v>37</v>
      </c>
      <c r="B132">
        <v>772.32600000000002</v>
      </c>
      <c r="C132">
        <v>767.44500000000005</v>
      </c>
      <c r="D132">
        <v>746.45699999999999</v>
      </c>
      <c r="E132">
        <v>199.98</v>
      </c>
      <c r="F132">
        <v>142.54</v>
      </c>
      <c r="G132">
        <v>4.7986599999999997E-3</v>
      </c>
      <c r="H132">
        <v>1</v>
      </c>
      <c r="I132">
        <v>0</v>
      </c>
    </row>
    <row r="133" spans="1:9" x14ac:dyDescent="0.25">
      <c r="A133" t="s">
        <v>37</v>
      </c>
      <c r="B133">
        <v>772.01300000000003</v>
      </c>
      <c r="C133">
        <v>767.23900000000003</v>
      </c>
      <c r="D133">
        <v>746.57899999999995</v>
      </c>
      <c r="E133">
        <v>200.05500000000001</v>
      </c>
      <c r="F133">
        <v>142.56200000000001</v>
      </c>
      <c r="G133">
        <v>1.5321499999999999E-3</v>
      </c>
      <c r="H133">
        <v>1</v>
      </c>
      <c r="I133">
        <v>0</v>
      </c>
    </row>
    <row r="134" spans="1:9" x14ac:dyDescent="0.25">
      <c r="A134" t="s">
        <v>37</v>
      </c>
      <c r="B134">
        <v>772.00400000000002</v>
      </c>
      <c r="C134">
        <v>767.22500000000002</v>
      </c>
      <c r="D134">
        <v>746.47500000000002</v>
      </c>
      <c r="E134">
        <v>199.98</v>
      </c>
      <c r="F134">
        <v>142.56700000000001</v>
      </c>
      <c r="G134">
        <v>1.2591799999999999E-3</v>
      </c>
      <c r="H134">
        <v>1</v>
      </c>
      <c r="I134">
        <v>0</v>
      </c>
    </row>
    <row r="135" spans="1:9" x14ac:dyDescent="0.25">
      <c r="A135" t="s">
        <v>37</v>
      </c>
      <c r="B135">
        <v>772.06</v>
      </c>
      <c r="C135">
        <v>767.31399999999996</v>
      </c>
      <c r="D135">
        <v>746.58199999999999</v>
      </c>
      <c r="E135">
        <v>200.078</v>
      </c>
      <c r="F135">
        <v>142.58699999999999</v>
      </c>
      <c r="G135">
        <v>6.8101799999999999E-3</v>
      </c>
      <c r="H135">
        <v>1</v>
      </c>
      <c r="I135">
        <v>0</v>
      </c>
    </row>
    <row r="136" spans="1:9" x14ac:dyDescent="0.25">
      <c r="A136" t="s">
        <v>37</v>
      </c>
      <c r="B136">
        <v>771.85</v>
      </c>
      <c r="C136">
        <v>767.11599999999999</v>
      </c>
      <c r="D136">
        <v>746.41899999999998</v>
      </c>
      <c r="E136">
        <v>199.97300000000001</v>
      </c>
      <c r="F136">
        <v>142.548</v>
      </c>
      <c r="G136">
        <v>1.6310999999999999E-3</v>
      </c>
      <c r="H136">
        <v>1</v>
      </c>
      <c r="I136">
        <v>0</v>
      </c>
    </row>
    <row r="137" spans="1:9" x14ac:dyDescent="0.25">
      <c r="A137" t="s">
        <v>37</v>
      </c>
      <c r="B137">
        <v>1228.19</v>
      </c>
      <c r="C137">
        <v>767.49400000000003</v>
      </c>
      <c r="D137">
        <v>746.58799999999997</v>
      </c>
      <c r="E137">
        <v>200.06899999999999</v>
      </c>
      <c r="F137">
        <v>142.535</v>
      </c>
      <c r="G137">
        <v>1.34007E-2</v>
      </c>
      <c r="H137">
        <v>1</v>
      </c>
      <c r="I137">
        <v>0</v>
      </c>
    </row>
    <row r="138" spans="1:9" x14ac:dyDescent="0.25">
      <c r="A138" t="s">
        <v>37</v>
      </c>
      <c r="B138">
        <v>1608.71</v>
      </c>
      <c r="C138">
        <v>769.30499999999995</v>
      </c>
      <c r="D138">
        <v>746.96699999999998</v>
      </c>
      <c r="E138">
        <v>200.15</v>
      </c>
      <c r="F138">
        <v>142.51400000000001</v>
      </c>
      <c r="G138">
        <v>2.6407100000000001E-3</v>
      </c>
      <c r="H138">
        <v>1</v>
      </c>
      <c r="I138">
        <v>0</v>
      </c>
    </row>
    <row r="139" spans="1:9" x14ac:dyDescent="0.25">
      <c r="A139" t="s">
        <v>37</v>
      </c>
      <c r="B139">
        <v>1023.17</v>
      </c>
      <c r="C139">
        <v>770.9</v>
      </c>
      <c r="D139">
        <v>745.13599999999997</v>
      </c>
      <c r="E139">
        <v>198.095</v>
      </c>
      <c r="F139">
        <v>142.53899999999999</v>
      </c>
      <c r="G139">
        <v>1.84206E-3</v>
      </c>
      <c r="H139">
        <v>1</v>
      </c>
      <c r="I139">
        <v>0</v>
      </c>
    </row>
    <row r="140" spans="1:9" x14ac:dyDescent="0.25">
      <c r="A140" t="s">
        <v>37</v>
      </c>
      <c r="B140">
        <v>773.779</v>
      </c>
      <c r="C140">
        <v>768.25599999999997</v>
      </c>
      <c r="D140">
        <v>746.87</v>
      </c>
      <c r="E140">
        <v>200.386</v>
      </c>
      <c r="F140">
        <v>142.56399999999999</v>
      </c>
      <c r="G140">
        <v>1.5981000000000001E-3</v>
      </c>
      <c r="H140">
        <v>1</v>
      </c>
      <c r="I140">
        <v>0</v>
      </c>
    </row>
    <row r="141" spans="1:9" x14ac:dyDescent="0.25">
      <c r="A141" t="s">
        <v>37</v>
      </c>
      <c r="B141">
        <v>772.92399999999998</v>
      </c>
      <c r="C141">
        <v>767.43600000000004</v>
      </c>
      <c r="D141">
        <v>746.60500000000002</v>
      </c>
      <c r="E141">
        <v>200.11</v>
      </c>
      <c r="F141">
        <v>142.55500000000001</v>
      </c>
      <c r="G141">
        <v>1.29448E-3</v>
      </c>
      <c r="H141">
        <v>1</v>
      </c>
      <c r="I141">
        <v>0</v>
      </c>
    </row>
    <row r="142" spans="1:9" x14ac:dyDescent="0.25">
      <c r="A142" t="s">
        <v>37</v>
      </c>
      <c r="B142">
        <v>771.89700000000005</v>
      </c>
      <c r="C142">
        <v>767.154</v>
      </c>
      <c r="D142">
        <v>746.48599999999999</v>
      </c>
      <c r="E142">
        <v>200.006</v>
      </c>
      <c r="F142">
        <v>142.55000000000001</v>
      </c>
      <c r="G142">
        <v>1.3774499999999999E-3</v>
      </c>
      <c r="H142">
        <v>1</v>
      </c>
      <c r="I142">
        <v>0</v>
      </c>
    </row>
    <row r="143" spans="1:9" x14ac:dyDescent="0.25">
      <c r="A143" t="s">
        <v>37</v>
      </c>
      <c r="B143">
        <v>772.10199999999998</v>
      </c>
      <c r="C143">
        <v>767.33900000000006</v>
      </c>
      <c r="D143">
        <v>746.65700000000004</v>
      </c>
      <c r="E143">
        <v>200.16200000000001</v>
      </c>
      <c r="F143">
        <v>142.56299999999999</v>
      </c>
      <c r="G143">
        <v>1.23044E-3</v>
      </c>
      <c r="H143">
        <v>1</v>
      </c>
      <c r="I143">
        <v>0</v>
      </c>
    </row>
    <row r="144" spans="1:9" x14ac:dyDescent="0.25">
      <c r="A144" t="s">
        <v>37</v>
      </c>
      <c r="B144">
        <v>772.02499999999998</v>
      </c>
      <c r="C144">
        <v>767.27</v>
      </c>
      <c r="D144">
        <v>746.60400000000004</v>
      </c>
      <c r="E144">
        <v>200.107</v>
      </c>
      <c r="F144">
        <v>142.571</v>
      </c>
      <c r="G144">
        <v>1.23076E-3</v>
      </c>
      <c r="H144">
        <v>1</v>
      </c>
      <c r="I144">
        <v>0</v>
      </c>
    </row>
    <row r="145" spans="1:9" x14ac:dyDescent="0.25">
      <c r="A145" t="s">
        <v>37</v>
      </c>
      <c r="B145">
        <v>771.91800000000001</v>
      </c>
      <c r="C145">
        <v>767.18799999999999</v>
      </c>
      <c r="D145">
        <v>746.56500000000005</v>
      </c>
      <c r="E145">
        <v>200.083</v>
      </c>
      <c r="F145">
        <v>142.61600000000001</v>
      </c>
      <c r="G145">
        <v>1.2307500000000001E-3</v>
      </c>
      <c r="H145">
        <v>1</v>
      </c>
      <c r="I145">
        <v>0</v>
      </c>
    </row>
    <row r="146" spans="1:9" x14ac:dyDescent="0.25">
      <c r="A146" t="s">
        <v>37</v>
      </c>
      <c r="B146">
        <v>771.94799999999998</v>
      </c>
      <c r="C146">
        <v>767.18399999999997</v>
      </c>
      <c r="D146">
        <v>746.524</v>
      </c>
      <c r="E146">
        <v>200.04</v>
      </c>
      <c r="F146">
        <v>142.602</v>
      </c>
      <c r="G146">
        <v>1.46867E-3</v>
      </c>
      <c r="H146">
        <v>1</v>
      </c>
      <c r="I146">
        <v>0</v>
      </c>
    </row>
    <row r="147" spans="1:9" x14ac:dyDescent="0.25">
      <c r="A147" t="s">
        <v>37</v>
      </c>
      <c r="B147">
        <v>771.92200000000003</v>
      </c>
      <c r="C147">
        <v>767.18299999999999</v>
      </c>
      <c r="D147">
        <v>746.49800000000005</v>
      </c>
      <c r="E147">
        <v>200.041</v>
      </c>
      <c r="F147">
        <v>142.572</v>
      </c>
      <c r="G147">
        <v>6.1704899999999998E-3</v>
      </c>
      <c r="H147">
        <v>1</v>
      </c>
      <c r="I147">
        <v>0</v>
      </c>
    </row>
    <row r="148" spans="1:9" x14ac:dyDescent="0.25">
      <c r="A148" t="s">
        <v>37</v>
      </c>
      <c r="B148">
        <v>1156.1199999999999</v>
      </c>
      <c r="C148">
        <v>767.97</v>
      </c>
      <c r="D148">
        <v>746.68299999999999</v>
      </c>
      <c r="E148">
        <v>200.196</v>
      </c>
      <c r="F148">
        <v>142.542</v>
      </c>
      <c r="G148">
        <v>1.26067E-3</v>
      </c>
      <c r="H148">
        <v>1</v>
      </c>
      <c r="I148">
        <v>0</v>
      </c>
    </row>
    <row r="149" spans="1:9" x14ac:dyDescent="0.25">
      <c r="A149" t="s">
        <v>37</v>
      </c>
      <c r="B149">
        <v>1578.45</v>
      </c>
      <c r="C149">
        <v>770.74300000000005</v>
      </c>
      <c r="D149">
        <v>746.952</v>
      </c>
      <c r="E149">
        <v>199.91800000000001</v>
      </c>
      <c r="F149">
        <v>142.54400000000001</v>
      </c>
      <c r="G149">
        <v>2.31978E-3</v>
      </c>
      <c r="H149">
        <v>1</v>
      </c>
      <c r="I149">
        <v>0</v>
      </c>
    </row>
    <row r="150" spans="1:9" x14ac:dyDescent="0.25">
      <c r="A150" t="s">
        <v>37</v>
      </c>
      <c r="B150">
        <v>793.49800000000005</v>
      </c>
      <c r="C150">
        <v>768.06100000000004</v>
      </c>
      <c r="D150">
        <v>743.96500000000003</v>
      </c>
      <c r="E150">
        <v>197.13900000000001</v>
      </c>
      <c r="F150">
        <v>142.554</v>
      </c>
      <c r="G150">
        <v>1.34301E-3</v>
      </c>
      <c r="H150">
        <v>1</v>
      </c>
      <c r="I150">
        <v>0</v>
      </c>
    </row>
    <row r="151" spans="1:9" x14ac:dyDescent="0.25">
      <c r="A151" t="s">
        <v>37</v>
      </c>
      <c r="B151">
        <v>772.02700000000004</v>
      </c>
      <c r="C151">
        <v>767.19100000000003</v>
      </c>
      <c r="D151">
        <v>746.54399999999998</v>
      </c>
      <c r="E151">
        <v>200.096</v>
      </c>
      <c r="F151">
        <v>142.53200000000001</v>
      </c>
      <c r="G151">
        <v>1.23062E-3</v>
      </c>
      <c r="H151">
        <v>1</v>
      </c>
      <c r="I151">
        <v>0</v>
      </c>
    </row>
    <row r="152" spans="1:9" x14ac:dyDescent="0.25">
      <c r="A152" t="s">
        <v>37</v>
      </c>
      <c r="B152">
        <v>771.91700000000003</v>
      </c>
      <c r="C152">
        <v>767.17700000000002</v>
      </c>
      <c r="D152">
        <v>746.49699999999996</v>
      </c>
      <c r="E152">
        <v>199.988</v>
      </c>
      <c r="F152">
        <v>142.57300000000001</v>
      </c>
      <c r="G152">
        <v>3.82483E-3</v>
      </c>
      <c r="H152">
        <v>1</v>
      </c>
      <c r="I152">
        <v>0</v>
      </c>
    </row>
    <row r="153" spans="1:9" x14ac:dyDescent="0.25">
      <c r="A153" t="s">
        <v>37</v>
      </c>
      <c r="B153">
        <v>771.99800000000005</v>
      </c>
      <c r="C153">
        <v>767.26</v>
      </c>
      <c r="D153">
        <v>746.59299999999996</v>
      </c>
      <c r="E153">
        <v>200.09899999999999</v>
      </c>
      <c r="F153">
        <v>142.608</v>
      </c>
      <c r="G153">
        <v>1.46531E-3</v>
      </c>
      <c r="H153">
        <v>1</v>
      </c>
      <c r="I153">
        <v>0</v>
      </c>
    </row>
    <row r="154" spans="1:9" x14ac:dyDescent="0.25">
      <c r="A154" t="s">
        <v>37</v>
      </c>
      <c r="B154">
        <v>771.99099999999999</v>
      </c>
      <c r="C154">
        <v>767.25400000000002</v>
      </c>
      <c r="D154">
        <v>746.52300000000002</v>
      </c>
      <c r="E154">
        <v>200.05500000000001</v>
      </c>
      <c r="F154">
        <v>142.53299999999999</v>
      </c>
      <c r="G154">
        <v>2.3620300000000002E-3</v>
      </c>
      <c r="H154">
        <v>1</v>
      </c>
      <c r="I154">
        <v>0</v>
      </c>
    </row>
    <row r="155" spans="1:9" x14ac:dyDescent="0.25">
      <c r="A155" t="s">
        <v>37</v>
      </c>
      <c r="B155">
        <v>772.03200000000004</v>
      </c>
      <c r="C155">
        <v>767.24800000000005</v>
      </c>
      <c r="D155">
        <v>746.58699999999999</v>
      </c>
      <c r="E155">
        <v>200.1</v>
      </c>
      <c r="F155">
        <v>142.595</v>
      </c>
      <c r="G155">
        <v>3.5446200000000001E-3</v>
      </c>
      <c r="H155">
        <v>1</v>
      </c>
      <c r="I155">
        <v>0</v>
      </c>
    </row>
    <row r="156" spans="1:9" x14ac:dyDescent="0.25">
      <c r="A156" t="s">
        <v>37</v>
      </c>
      <c r="B156">
        <v>772.05200000000002</v>
      </c>
      <c r="C156">
        <v>767.25199999999995</v>
      </c>
      <c r="D156">
        <v>746.48800000000006</v>
      </c>
      <c r="E156">
        <v>200.00200000000001</v>
      </c>
      <c r="F156">
        <v>142.559</v>
      </c>
      <c r="G156">
        <v>2.3274599999999999E-3</v>
      </c>
      <c r="H156">
        <v>1</v>
      </c>
      <c r="I156">
        <v>0</v>
      </c>
    </row>
    <row r="157" spans="1:9" x14ac:dyDescent="0.25">
      <c r="A157" t="s">
        <v>37</v>
      </c>
      <c r="B157">
        <v>772.14499999999998</v>
      </c>
      <c r="C157">
        <v>767.37199999999996</v>
      </c>
      <c r="D157">
        <v>746.51800000000003</v>
      </c>
      <c r="E157">
        <v>200.03899999999999</v>
      </c>
      <c r="F157">
        <v>142.53</v>
      </c>
      <c r="G157">
        <v>1.5410999999999999E-3</v>
      </c>
      <c r="H157">
        <v>1</v>
      </c>
      <c r="I157">
        <v>0</v>
      </c>
    </row>
    <row r="158" spans="1:9" x14ac:dyDescent="0.25">
      <c r="A158" t="s">
        <v>37</v>
      </c>
      <c r="B158">
        <v>772.06200000000001</v>
      </c>
      <c r="C158">
        <v>767.23299999999995</v>
      </c>
      <c r="D158">
        <v>746.49599999999998</v>
      </c>
      <c r="E158">
        <v>200.03700000000001</v>
      </c>
      <c r="F158">
        <v>142.59100000000001</v>
      </c>
      <c r="G158">
        <v>1.8279699999999999E-3</v>
      </c>
      <c r="H158">
        <v>1</v>
      </c>
      <c r="I158">
        <v>0</v>
      </c>
    </row>
    <row r="159" spans="1:9" x14ac:dyDescent="0.25">
      <c r="A159" t="s">
        <v>37</v>
      </c>
      <c r="B159">
        <v>1448.98</v>
      </c>
      <c r="C159">
        <v>767.71</v>
      </c>
      <c r="D159">
        <v>746.68799999999999</v>
      </c>
      <c r="E159">
        <v>200.208</v>
      </c>
      <c r="F159">
        <v>142.56700000000001</v>
      </c>
      <c r="G159">
        <v>1.2305E-3</v>
      </c>
      <c r="H159">
        <v>1</v>
      </c>
      <c r="I159">
        <v>0</v>
      </c>
    </row>
    <row r="160" spans="1:9" x14ac:dyDescent="0.25">
      <c r="A160" t="s">
        <v>37</v>
      </c>
      <c r="B160">
        <v>1638.86</v>
      </c>
      <c r="C160">
        <v>769.22500000000002</v>
      </c>
      <c r="D160">
        <v>747.04200000000003</v>
      </c>
      <c r="E160">
        <v>200.202</v>
      </c>
      <c r="F160">
        <v>142.54599999999999</v>
      </c>
      <c r="G160">
        <v>2.8271500000000001E-3</v>
      </c>
      <c r="H160">
        <v>1</v>
      </c>
      <c r="I160">
        <v>0</v>
      </c>
    </row>
    <row r="161" spans="1:25" x14ac:dyDescent="0.25">
      <c r="A161" t="s">
        <v>37</v>
      </c>
      <c r="B161">
        <v>1033.43</v>
      </c>
      <c r="C161">
        <v>769.404</v>
      </c>
      <c r="D161">
        <v>746.93299999999999</v>
      </c>
      <c r="E161">
        <v>200.298</v>
      </c>
      <c r="F161">
        <v>142.57</v>
      </c>
      <c r="G161">
        <v>2.87024E-3</v>
      </c>
      <c r="H161">
        <v>1</v>
      </c>
      <c r="I161">
        <v>0</v>
      </c>
    </row>
    <row r="162" spans="1:25" x14ac:dyDescent="0.25">
      <c r="A162" t="s">
        <v>37</v>
      </c>
      <c r="B162">
        <v>773.37900000000002</v>
      </c>
      <c r="C162">
        <v>768.197</v>
      </c>
      <c r="D162">
        <v>746.65899999999999</v>
      </c>
      <c r="E162">
        <v>200.167</v>
      </c>
      <c r="F162">
        <v>142.51300000000001</v>
      </c>
      <c r="G162">
        <v>1.2889100000000001E-3</v>
      </c>
      <c r="H162">
        <v>1</v>
      </c>
      <c r="I162">
        <v>0</v>
      </c>
    </row>
    <row r="163" spans="1:25" x14ac:dyDescent="0.25">
      <c r="A163" t="s">
        <v>37</v>
      </c>
      <c r="B163">
        <v>772.62800000000004</v>
      </c>
      <c r="C163">
        <v>767.47500000000002</v>
      </c>
      <c r="D163">
        <v>746.63</v>
      </c>
      <c r="E163">
        <v>200.137</v>
      </c>
      <c r="F163">
        <v>142.565</v>
      </c>
      <c r="G163">
        <v>4.9988899999999998E-3</v>
      </c>
      <c r="H163">
        <v>1</v>
      </c>
      <c r="I163">
        <v>0</v>
      </c>
    </row>
    <row r="164" spans="1:25" x14ac:dyDescent="0.25">
      <c r="A164" t="s">
        <v>37</v>
      </c>
      <c r="B164">
        <v>772.03099999999995</v>
      </c>
      <c r="C164">
        <v>767.3</v>
      </c>
      <c r="D164">
        <v>746.62900000000002</v>
      </c>
      <c r="E164">
        <v>200.142</v>
      </c>
      <c r="F164">
        <v>142.613</v>
      </c>
      <c r="G164">
        <v>1.37656E-3</v>
      </c>
      <c r="H164">
        <v>1</v>
      </c>
      <c r="I164">
        <v>0</v>
      </c>
    </row>
    <row r="165" spans="1:25" x14ac:dyDescent="0.25">
      <c r="A165" t="s">
        <v>37</v>
      </c>
      <c r="B165">
        <v>772.01199999999994</v>
      </c>
      <c r="C165">
        <v>767.25900000000001</v>
      </c>
      <c r="D165">
        <v>746.53499999999997</v>
      </c>
      <c r="E165">
        <v>200.053</v>
      </c>
      <c r="F165">
        <v>142.56700000000001</v>
      </c>
      <c r="G165">
        <v>1.23365E-3</v>
      </c>
      <c r="H165">
        <v>1</v>
      </c>
      <c r="I165">
        <v>0</v>
      </c>
    </row>
    <row r="166" spans="1:25" x14ac:dyDescent="0.25">
      <c r="A166" t="s">
        <v>37</v>
      </c>
      <c r="B166">
        <v>771.94200000000001</v>
      </c>
      <c r="C166">
        <v>767.20699999999999</v>
      </c>
      <c r="D166">
        <v>746.52599999999995</v>
      </c>
      <c r="E166">
        <v>200.066</v>
      </c>
      <c r="F166">
        <v>142.55199999999999</v>
      </c>
      <c r="G166">
        <v>2.6724600000000002E-3</v>
      </c>
      <c r="H166">
        <v>1</v>
      </c>
      <c r="I166">
        <v>0</v>
      </c>
    </row>
    <row r="167" spans="1:25" x14ac:dyDescent="0.25">
      <c r="A167" t="s">
        <v>37</v>
      </c>
      <c r="B167">
        <v>772.10199999999998</v>
      </c>
      <c r="C167">
        <v>767.25599999999997</v>
      </c>
      <c r="D167">
        <v>746.51300000000003</v>
      </c>
      <c r="E167">
        <v>200.04499999999999</v>
      </c>
      <c r="F167">
        <v>142.517</v>
      </c>
      <c r="G167">
        <v>1.2354099999999999E-3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772.02</v>
      </c>
      <c r="C168">
        <v>767.25199999999995</v>
      </c>
      <c r="D168">
        <v>746.53200000000004</v>
      </c>
      <c r="E168">
        <v>200.04300000000001</v>
      </c>
      <c r="F168">
        <v>142.55099999999999</v>
      </c>
      <c r="G168">
        <v>1.9242700000000001E-3</v>
      </c>
      <c r="H168">
        <v>1</v>
      </c>
      <c r="I168">
        <v>0</v>
      </c>
      <c r="R168">
        <f>AVERAGE(B119:B168)</f>
        <v>898.58896000000004</v>
      </c>
      <c r="S168">
        <f>AVERAGE(C119:C168)</f>
        <v>767.69605999999999</v>
      </c>
      <c r="U168">
        <f>_xlfn.VAR.P(B119:B168)</f>
        <v>69729.157473278625</v>
      </c>
      <c r="V168">
        <f>_xlfn.VAR.P(C119:C168)</f>
        <v>0.76999689640000157</v>
      </c>
      <c r="X168">
        <f>1.96*SQRT(U168)/50</f>
        <v>10.351261398483707</v>
      </c>
      <c r="Y168">
        <f>1.96*SQRT(V168)/50</f>
        <v>3.4397791075650462E-2</v>
      </c>
    </row>
    <row r="169" spans="1:25" x14ac:dyDescent="0.25">
      <c r="A169" t="s">
        <v>37</v>
      </c>
      <c r="B169">
        <v>44932.062411999999</v>
      </c>
      <c r="C169" t="s">
        <v>36</v>
      </c>
    </row>
    <row r="170" spans="1:25" x14ac:dyDescent="0.25">
      <c r="A170" t="s">
        <v>85</v>
      </c>
      <c r="B170">
        <v>2526.14</v>
      </c>
      <c r="C170">
        <v>1118.6400000000001</v>
      </c>
      <c r="D170">
        <v>1097.53</v>
      </c>
      <c r="E170">
        <v>555.89800000000002</v>
      </c>
      <c r="F170">
        <v>133.69800000000001</v>
      </c>
      <c r="G170">
        <v>1.23011E-3</v>
      </c>
      <c r="H170">
        <v>0.995116</v>
      </c>
      <c r="I170">
        <v>0</v>
      </c>
    </row>
    <row r="171" spans="1:25" x14ac:dyDescent="0.25">
      <c r="A171" t="s">
        <v>85</v>
      </c>
      <c r="B171">
        <v>1284.69</v>
      </c>
      <c r="C171">
        <v>1111.3</v>
      </c>
      <c r="D171">
        <v>1087.6099999999999</v>
      </c>
      <c r="E171">
        <v>557.61500000000001</v>
      </c>
      <c r="F171">
        <v>133.02099999999999</v>
      </c>
      <c r="G171">
        <v>1.40306E-3</v>
      </c>
      <c r="H171">
        <v>0.995116</v>
      </c>
      <c r="I171">
        <v>0</v>
      </c>
    </row>
    <row r="172" spans="1:25" x14ac:dyDescent="0.25">
      <c r="A172" t="s">
        <v>85</v>
      </c>
      <c r="B172">
        <v>1128.31</v>
      </c>
      <c r="C172">
        <v>1121.57</v>
      </c>
      <c r="D172">
        <v>1097.57</v>
      </c>
      <c r="E172">
        <v>557.19600000000003</v>
      </c>
      <c r="F172">
        <v>134.14099999999999</v>
      </c>
      <c r="G172">
        <v>1.2374199999999999E-3</v>
      </c>
      <c r="H172">
        <v>0.995116</v>
      </c>
      <c r="I172">
        <v>0</v>
      </c>
    </row>
    <row r="173" spans="1:25" x14ac:dyDescent="0.25">
      <c r="A173" t="s">
        <v>85</v>
      </c>
      <c r="B173">
        <v>1126.9000000000001</v>
      </c>
      <c r="C173">
        <v>1120.31</v>
      </c>
      <c r="D173">
        <v>1098.5999999999999</v>
      </c>
      <c r="E173">
        <v>559.55700000000002</v>
      </c>
      <c r="F173">
        <v>132.94300000000001</v>
      </c>
      <c r="G173">
        <v>1.2572600000000001E-3</v>
      </c>
      <c r="H173">
        <v>0.99511499999999997</v>
      </c>
      <c r="I173">
        <v>0</v>
      </c>
    </row>
    <row r="174" spans="1:25" x14ac:dyDescent="0.25">
      <c r="A174" t="s">
        <v>85</v>
      </c>
      <c r="B174">
        <v>1122.1199999999999</v>
      </c>
      <c r="C174">
        <v>1116.42</v>
      </c>
      <c r="D174">
        <v>1095.1600000000001</v>
      </c>
      <c r="E174">
        <v>558.92999999999995</v>
      </c>
      <c r="F174">
        <v>133.88800000000001</v>
      </c>
      <c r="G174">
        <v>1.23748E-3</v>
      </c>
      <c r="H174">
        <v>0.995116</v>
      </c>
      <c r="I174">
        <v>0</v>
      </c>
    </row>
    <row r="175" spans="1:25" x14ac:dyDescent="0.25">
      <c r="A175" t="s">
        <v>85</v>
      </c>
      <c r="B175">
        <v>1127.98</v>
      </c>
      <c r="C175">
        <v>1122.05</v>
      </c>
      <c r="D175">
        <v>1100.78</v>
      </c>
      <c r="E175">
        <v>557.55600000000004</v>
      </c>
      <c r="F175">
        <v>133.12899999999999</v>
      </c>
      <c r="G175">
        <v>1.2327099999999999E-3</v>
      </c>
      <c r="H175">
        <v>0.995116</v>
      </c>
      <c r="I175">
        <v>0</v>
      </c>
    </row>
    <row r="176" spans="1:25" x14ac:dyDescent="0.25">
      <c r="A176" t="s">
        <v>85</v>
      </c>
      <c r="B176">
        <v>1118.45</v>
      </c>
      <c r="C176">
        <v>1112.76</v>
      </c>
      <c r="D176">
        <v>1091.54</v>
      </c>
      <c r="E176">
        <v>554.00900000000001</v>
      </c>
      <c r="F176">
        <v>133.69300000000001</v>
      </c>
      <c r="G176">
        <v>1.2300600000000001E-3</v>
      </c>
      <c r="H176">
        <v>0.995116</v>
      </c>
      <c r="I176">
        <v>0</v>
      </c>
    </row>
    <row r="177" spans="1:9" x14ac:dyDescent="0.25">
      <c r="A177" t="s">
        <v>85</v>
      </c>
      <c r="B177">
        <v>1123.53</v>
      </c>
      <c r="C177">
        <v>1117.8599999999999</v>
      </c>
      <c r="D177">
        <v>1097.03</v>
      </c>
      <c r="E177">
        <v>558.98900000000003</v>
      </c>
      <c r="F177">
        <v>133.458</v>
      </c>
      <c r="G177">
        <v>1.23022E-3</v>
      </c>
      <c r="H177">
        <v>0.995116</v>
      </c>
      <c r="I177">
        <v>0</v>
      </c>
    </row>
    <row r="178" spans="1:9" x14ac:dyDescent="0.25">
      <c r="A178" t="s">
        <v>85</v>
      </c>
      <c r="B178">
        <v>1396.88</v>
      </c>
      <c r="C178">
        <v>1123.8800000000001</v>
      </c>
      <c r="D178">
        <v>1102.32</v>
      </c>
      <c r="E178">
        <v>558.54399999999998</v>
      </c>
      <c r="F178">
        <v>134.107</v>
      </c>
      <c r="G178">
        <v>1.2600999999999999E-3</v>
      </c>
      <c r="H178">
        <v>0.995116</v>
      </c>
      <c r="I178">
        <v>0</v>
      </c>
    </row>
    <row r="179" spans="1:9" x14ac:dyDescent="0.25">
      <c r="A179" t="s">
        <v>85</v>
      </c>
      <c r="B179">
        <v>1791.42</v>
      </c>
      <c r="C179">
        <v>1120.53</v>
      </c>
      <c r="D179">
        <v>1096.42</v>
      </c>
      <c r="E179">
        <v>556.29100000000005</v>
      </c>
      <c r="F179">
        <v>133.887</v>
      </c>
      <c r="G179">
        <v>1.23149E-3</v>
      </c>
      <c r="H179">
        <v>0.995116</v>
      </c>
      <c r="I179">
        <v>0</v>
      </c>
    </row>
    <row r="180" spans="1:9" x14ac:dyDescent="0.25">
      <c r="A180" t="s">
        <v>85</v>
      </c>
      <c r="B180">
        <v>1129.46</v>
      </c>
      <c r="C180">
        <v>1122.83</v>
      </c>
      <c r="D180">
        <v>1099.01</v>
      </c>
      <c r="E180">
        <v>556.55499999999995</v>
      </c>
      <c r="F180">
        <v>133.946</v>
      </c>
      <c r="G180">
        <v>1.2345500000000001E-3</v>
      </c>
      <c r="H180">
        <v>0.995116</v>
      </c>
      <c r="I180">
        <v>0</v>
      </c>
    </row>
    <row r="181" spans="1:9" x14ac:dyDescent="0.25">
      <c r="A181" t="s">
        <v>85</v>
      </c>
      <c r="B181">
        <v>1126.0999999999999</v>
      </c>
      <c r="C181">
        <v>1119.8699999999999</v>
      </c>
      <c r="D181">
        <v>1098.3800000000001</v>
      </c>
      <c r="E181">
        <v>556.09299999999996</v>
      </c>
      <c r="F181">
        <v>134.09299999999999</v>
      </c>
      <c r="G181">
        <v>1.2840200000000001E-3</v>
      </c>
      <c r="H181">
        <v>0.995116</v>
      </c>
      <c r="I181">
        <v>0</v>
      </c>
    </row>
    <row r="182" spans="1:9" x14ac:dyDescent="0.25">
      <c r="A182" t="s">
        <v>85</v>
      </c>
      <c r="B182">
        <v>1117.27</v>
      </c>
      <c r="C182">
        <v>1111.5899999999999</v>
      </c>
      <c r="D182">
        <v>1090.58</v>
      </c>
      <c r="E182">
        <v>555.94299999999998</v>
      </c>
      <c r="F182">
        <v>133.58699999999999</v>
      </c>
      <c r="G182">
        <v>1.2330799999999999E-3</v>
      </c>
      <c r="H182">
        <v>0.99511499999999997</v>
      </c>
      <c r="I182">
        <v>0</v>
      </c>
    </row>
    <row r="183" spans="1:9" x14ac:dyDescent="0.25">
      <c r="A183" t="s">
        <v>85</v>
      </c>
      <c r="B183">
        <v>1117.1199999999999</v>
      </c>
      <c r="C183">
        <v>1111.45</v>
      </c>
      <c r="D183">
        <v>1090.51</v>
      </c>
      <c r="E183">
        <v>554.32799999999997</v>
      </c>
      <c r="F183">
        <v>134.054</v>
      </c>
      <c r="G183">
        <v>1.2850299999999999E-3</v>
      </c>
      <c r="H183">
        <v>0.99511499999999997</v>
      </c>
      <c r="I183">
        <v>0</v>
      </c>
    </row>
    <row r="184" spans="1:9" x14ac:dyDescent="0.25">
      <c r="A184" t="s">
        <v>85</v>
      </c>
      <c r="B184">
        <v>1124.3399999999999</v>
      </c>
      <c r="C184">
        <v>1118.6600000000001</v>
      </c>
      <c r="D184">
        <v>1097.81</v>
      </c>
      <c r="E184">
        <v>554.80999999999995</v>
      </c>
      <c r="F184">
        <v>132.947</v>
      </c>
      <c r="G184">
        <v>1.2416599999999999E-3</v>
      </c>
      <c r="H184">
        <v>0.995116</v>
      </c>
      <c r="I184">
        <v>0</v>
      </c>
    </row>
    <row r="185" spans="1:9" x14ac:dyDescent="0.25">
      <c r="A185" t="s">
        <v>85</v>
      </c>
      <c r="B185">
        <v>1128.3900000000001</v>
      </c>
      <c r="C185">
        <v>1122.67</v>
      </c>
      <c r="D185">
        <v>1101.83</v>
      </c>
      <c r="E185">
        <v>560.57500000000005</v>
      </c>
      <c r="F185">
        <v>133.84899999999999</v>
      </c>
      <c r="G185">
        <v>1.23241E-3</v>
      </c>
      <c r="H185">
        <v>0.995116</v>
      </c>
      <c r="I185">
        <v>0</v>
      </c>
    </row>
    <row r="186" spans="1:9" x14ac:dyDescent="0.25">
      <c r="A186" t="s">
        <v>85</v>
      </c>
      <c r="B186">
        <v>2013.66</v>
      </c>
      <c r="C186">
        <v>1115.73</v>
      </c>
      <c r="D186">
        <v>1094.48</v>
      </c>
      <c r="E186">
        <v>556.67899999999997</v>
      </c>
      <c r="F186">
        <v>132.959</v>
      </c>
      <c r="G186">
        <v>1.3640499999999999E-3</v>
      </c>
      <c r="H186">
        <v>0.995116</v>
      </c>
      <c r="I186">
        <v>0</v>
      </c>
    </row>
    <row r="187" spans="1:9" x14ac:dyDescent="0.25">
      <c r="A187" t="s">
        <v>85</v>
      </c>
      <c r="B187">
        <v>1293.18</v>
      </c>
      <c r="C187">
        <v>1121.3599999999999</v>
      </c>
      <c r="D187">
        <v>1097.6300000000001</v>
      </c>
      <c r="E187">
        <v>554.57500000000005</v>
      </c>
      <c r="F187">
        <v>133.614</v>
      </c>
      <c r="G187">
        <v>1.2450600000000001E-3</v>
      </c>
      <c r="H187">
        <v>0.99511499999999997</v>
      </c>
      <c r="I187">
        <v>0</v>
      </c>
    </row>
    <row r="188" spans="1:9" x14ac:dyDescent="0.25">
      <c r="A188" t="s">
        <v>85</v>
      </c>
      <c r="B188">
        <v>1123.94</v>
      </c>
      <c r="C188">
        <v>1117.53</v>
      </c>
      <c r="D188">
        <v>1094.1400000000001</v>
      </c>
      <c r="E188">
        <v>553.96900000000005</v>
      </c>
      <c r="F188">
        <v>133.94900000000001</v>
      </c>
      <c r="G188">
        <v>1.23504E-3</v>
      </c>
      <c r="H188">
        <v>0.995116</v>
      </c>
      <c r="I188">
        <v>0</v>
      </c>
    </row>
    <row r="189" spans="1:9" x14ac:dyDescent="0.25">
      <c r="A189" t="s">
        <v>85</v>
      </c>
      <c r="B189">
        <v>1130.6400000000001</v>
      </c>
      <c r="C189">
        <v>1124.53</v>
      </c>
      <c r="D189">
        <v>1103.2</v>
      </c>
      <c r="E189">
        <v>558.13499999999999</v>
      </c>
      <c r="F189">
        <v>132.73099999999999</v>
      </c>
      <c r="G189">
        <v>1.23015E-3</v>
      </c>
      <c r="H189">
        <v>0.99511499999999997</v>
      </c>
      <c r="I189">
        <v>0</v>
      </c>
    </row>
    <row r="190" spans="1:9" x14ac:dyDescent="0.25">
      <c r="A190" t="s">
        <v>85</v>
      </c>
      <c r="B190">
        <v>1123.23</v>
      </c>
      <c r="C190">
        <v>1117.53</v>
      </c>
      <c r="D190">
        <v>1096.31</v>
      </c>
      <c r="E190">
        <v>556.09900000000005</v>
      </c>
      <c r="F190">
        <v>134.065</v>
      </c>
      <c r="G190">
        <v>1.26761E-3</v>
      </c>
      <c r="H190">
        <v>0.99511499999999997</v>
      </c>
      <c r="I190">
        <v>0</v>
      </c>
    </row>
    <row r="191" spans="1:9" x14ac:dyDescent="0.25">
      <c r="A191" t="s">
        <v>85</v>
      </c>
      <c r="B191">
        <v>1122.6400000000001</v>
      </c>
      <c r="C191">
        <v>1116.8499999999999</v>
      </c>
      <c r="D191">
        <v>1095.95</v>
      </c>
      <c r="E191">
        <v>557.63300000000004</v>
      </c>
      <c r="F191">
        <v>133.35400000000001</v>
      </c>
      <c r="G191">
        <v>1.2495799999999999E-3</v>
      </c>
      <c r="H191">
        <v>0.99511499999999997</v>
      </c>
      <c r="I191">
        <v>0</v>
      </c>
    </row>
    <row r="192" spans="1:9" x14ac:dyDescent="0.25">
      <c r="A192" t="s">
        <v>85</v>
      </c>
      <c r="B192">
        <v>1117.83</v>
      </c>
      <c r="C192">
        <v>1112.1500000000001</v>
      </c>
      <c r="D192">
        <v>1091.1199999999999</v>
      </c>
      <c r="E192">
        <v>555.30100000000004</v>
      </c>
      <c r="F192">
        <v>134.05500000000001</v>
      </c>
      <c r="G192">
        <v>1.2307399999999999E-3</v>
      </c>
      <c r="H192">
        <v>0.99511499999999997</v>
      </c>
      <c r="I192">
        <v>0</v>
      </c>
    </row>
    <row r="193" spans="1:9" x14ac:dyDescent="0.25">
      <c r="A193" t="s">
        <v>85</v>
      </c>
      <c r="B193">
        <v>1119.8900000000001</v>
      </c>
      <c r="C193">
        <v>1114.21</v>
      </c>
      <c r="D193">
        <v>1093.3</v>
      </c>
      <c r="E193">
        <v>554.96699999999998</v>
      </c>
      <c r="F193">
        <v>133.71899999999999</v>
      </c>
      <c r="G193">
        <v>1.6272299999999999E-3</v>
      </c>
      <c r="H193">
        <v>0.995116</v>
      </c>
      <c r="I193">
        <v>0</v>
      </c>
    </row>
    <row r="194" spans="1:9" x14ac:dyDescent="0.25">
      <c r="A194" t="s">
        <v>85</v>
      </c>
      <c r="B194">
        <v>1990.02</v>
      </c>
      <c r="C194">
        <v>1116.3699999999999</v>
      </c>
      <c r="D194">
        <v>1094.8800000000001</v>
      </c>
      <c r="E194">
        <v>555.33600000000001</v>
      </c>
      <c r="F194">
        <v>133.298</v>
      </c>
      <c r="G194">
        <v>1.2330100000000001E-3</v>
      </c>
      <c r="H194">
        <v>0.995116</v>
      </c>
      <c r="I194">
        <v>0</v>
      </c>
    </row>
    <row r="195" spans="1:9" x14ac:dyDescent="0.25">
      <c r="A195" t="s">
        <v>85</v>
      </c>
      <c r="B195">
        <v>1255.1500000000001</v>
      </c>
      <c r="C195">
        <v>1116.9000000000001</v>
      </c>
      <c r="D195">
        <v>1093.5999999999999</v>
      </c>
      <c r="E195">
        <v>556.29200000000003</v>
      </c>
      <c r="F195">
        <v>134.005</v>
      </c>
      <c r="G195">
        <v>1.2312600000000001E-3</v>
      </c>
      <c r="H195">
        <v>0.995116</v>
      </c>
      <c r="I195">
        <v>0</v>
      </c>
    </row>
    <row r="196" spans="1:9" x14ac:dyDescent="0.25">
      <c r="A196" t="s">
        <v>85</v>
      </c>
      <c r="B196">
        <v>1124.77</v>
      </c>
      <c r="C196">
        <v>1118.1199999999999</v>
      </c>
      <c r="D196">
        <v>1094.8800000000001</v>
      </c>
      <c r="E196">
        <v>556.67499999999995</v>
      </c>
      <c r="F196">
        <v>133.839</v>
      </c>
      <c r="G196">
        <v>1.23493E-3</v>
      </c>
      <c r="H196">
        <v>0.995116</v>
      </c>
      <c r="I196">
        <v>0</v>
      </c>
    </row>
    <row r="197" spans="1:9" x14ac:dyDescent="0.25">
      <c r="A197" t="s">
        <v>85</v>
      </c>
      <c r="B197">
        <v>1121.96</v>
      </c>
      <c r="C197">
        <v>1115.8599999999999</v>
      </c>
      <c r="D197">
        <v>1094.6300000000001</v>
      </c>
      <c r="E197">
        <v>557.71100000000001</v>
      </c>
      <c r="F197">
        <v>134.089</v>
      </c>
      <c r="G197">
        <v>1.23762E-3</v>
      </c>
      <c r="H197">
        <v>0.99511499999999997</v>
      </c>
      <c r="I197">
        <v>0</v>
      </c>
    </row>
    <row r="198" spans="1:9" x14ac:dyDescent="0.25">
      <c r="A198" t="s">
        <v>85</v>
      </c>
      <c r="B198">
        <v>1116.06</v>
      </c>
      <c r="C198">
        <v>1110.3900000000001</v>
      </c>
      <c r="D198">
        <v>1089.42</v>
      </c>
      <c r="E198">
        <v>557.04100000000005</v>
      </c>
      <c r="F198">
        <v>132.803</v>
      </c>
      <c r="G198">
        <v>1.23365E-3</v>
      </c>
      <c r="H198">
        <v>0.995116</v>
      </c>
      <c r="I198">
        <v>0</v>
      </c>
    </row>
    <row r="199" spans="1:9" x14ac:dyDescent="0.25">
      <c r="A199" t="s">
        <v>85</v>
      </c>
      <c r="B199">
        <v>1115.3499999999999</v>
      </c>
      <c r="C199">
        <v>1109.67</v>
      </c>
      <c r="D199">
        <v>1088.78</v>
      </c>
      <c r="E199">
        <v>554.91499999999996</v>
      </c>
      <c r="F199">
        <v>133.74600000000001</v>
      </c>
      <c r="G199">
        <v>1.2305700000000001E-3</v>
      </c>
      <c r="H199">
        <v>0.995116</v>
      </c>
      <c r="I199">
        <v>0</v>
      </c>
    </row>
    <row r="200" spans="1:9" x14ac:dyDescent="0.25">
      <c r="A200" t="s">
        <v>85</v>
      </c>
      <c r="B200">
        <v>1122.6600000000001</v>
      </c>
      <c r="C200">
        <v>1116.93</v>
      </c>
      <c r="D200">
        <v>1096.04</v>
      </c>
      <c r="E200">
        <v>555.36199999999997</v>
      </c>
      <c r="F200">
        <v>133.25</v>
      </c>
      <c r="G200">
        <v>1.2339300000000001E-3</v>
      </c>
      <c r="H200">
        <v>0.995116</v>
      </c>
      <c r="I200">
        <v>0</v>
      </c>
    </row>
    <row r="201" spans="1:9" x14ac:dyDescent="0.25">
      <c r="A201" t="s">
        <v>85</v>
      </c>
      <c r="B201">
        <v>1124.8</v>
      </c>
      <c r="C201">
        <v>1119.0999999999999</v>
      </c>
      <c r="D201">
        <v>1098.08</v>
      </c>
      <c r="E201">
        <v>557.61300000000006</v>
      </c>
      <c r="F201">
        <v>134.035</v>
      </c>
      <c r="G201">
        <v>1.2677700000000001E-3</v>
      </c>
      <c r="H201">
        <v>0.995116</v>
      </c>
      <c r="I201">
        <v>0</v>
      </c>
    </row>
    <row r="202" spans="1:9" x14ac:dyDescent="0.25">
      <c r="A202" t="s">
        <v>85</v>
      </c>
      <c r="B202">
        <v>2013.21</v>
      </c>
      <c r="C202">
        <v>1120.9100000000001</v>
      </c>
      <c r="D202">
        <v>1099.6199999999999</v>
      </c>
      <c r="E202">
        <v>559.51199999999994</v>
      </c>
      <c r="F202">
        <v>132.83199999999999</v>
      </c>
      <c r="G202">
        <v>1.52188E-3</v>
      </c>
      <c r="H202">
        <v>0.995116</v>
      </c>
      <c r="I202">
        <v>0</v>
      </c>
    </row>
    <row r="203" spans="1:9" x14ac:dyDescent="0.25">
      <c r="A203" t="s">
        <v>85</v>
      </c>
      <c r="B203">
        <v>1339.35</v>
      </c>
      <c r="C203">
        <v>1113.5</v>
      </c>
      <c r="D203">
        <v>1090.98</v>
      </c>
      <c r="E203">
        <v>555.26900000000001</v>
      </c>
      <c r="F203">
        <v>133.934</v>
      </c>
      <c r="G203">
        <v>1.2302599999999999E-3</v>
      </c>
      <c r="H203">
        <v>0.995116</v>
      </c>
      <c r="I203">
        <v>0</v>
      </c>
    </row>
    <row r="204" spans="1:9" x14ac:dyDescent="0.25">
      <c r="A204" t="s">
        <v>85</v>
      </c>
      <c r="B204">
        <v>1138.76</v>
      </c>
      <c r="C204">
        <v>1123.31</v>
      </c>
      <c r="D204">
        <v>1098.8499999999999</v>
      </c>
      <c r="E204">
        <v>555.36400000000003</v>
      </c>
      <c r="F204">
        <v>134.155</v>
      </c>
      <c r="G204">
        <v>1.2512300000000001E-3</v>
      </c>
      <c r="H204">
        <v>0.99511400000000005</v>
      </c>
      <c r="I204">
        <v>0</v>
      </c>
    </row>
    <row r="205" spans="1:9" x14ac:dyDescent="0.25">
      <c r="A205" t="s">
        <v>85</v>
      </c>
      <c r="B205">
        <v>1136.73</v>
      </c>
      <c r="C205">
        <v>1130.1400000000001</v>
      </c>
      <c r="D205">
        <v>1108.33</v>
      </c>
      <c r="E205">
        <v>559.59500000000003</v>
      </c>
      <c r="F205">
        <v>132.679</v>
      </c>
      <c r="G205">
        <v>1.23128E-3</v>
      </c>
      <c r="H205">
        <v>0.995116</v>
      </c>
      <c r="I205">
        <v>0</v>
      </c>
    </row>
    <row r="206" spans="1:9" x14ac:dyDescent="0.25">
      <c r="A206" t="s">
        <v>85</v>
      </c>
      <c r="B206">
        <v>1124.76</v>
      </c>
      <c r="C206">
        <v>1119.07</v>
      </c>
      <c r="D206">
        <v>1097.76</v>
      </c>
      <c r="E206">
        <v>554.904</v>
      </c>
      <c r="F206">
        <v>134.083</v>
      </c>
      <c r="G206">
        <v>1.23796E-3</v>
      </c>
      <c r="H206">
        <v>0.995116</v>
      </c>
      <c r="I206">
        <v>0</v>
      </c>
    </row>
    <row r="207" spans="1:9" x14ac:dyDescent="0.25">
      <c r="A207" t="s">
        <v>85</v>
      </c>
      <c r="B207">
        <v>1119.32</v>
      </c>
      <c r="C207">
        <v>1113.3900000000001</v>
      </c>
      <c r="D207">
        <v>1092.28</v>
      </c>
      <c r="E207">
        <v>554.952</v>
      </c>
      <c r="F207">
        <v>133.52799999999999</v>
      </c>
      <c r="G207">
        <v>1.42157E-3</v>
      </c>
      <c r="H207">
        <v>0.995116</v>
      </c>
      <c r="I207">
        <v>0</v>
      </c>
    </row>
    <row r="208" spans="1:9" x14ac:dyDescent="0.25">
      <c r="A208" t="s">
        <v>85</v>
      </c>
      <c r="B208">
        <v>1119.1400000000001</v>
      </c>
      <c r="C208">
        <v>1113.44</v>
      </c>
      <c r="D208">
        <v>1092.54</v>
      </c>
      <c r="E208">
        <v>557.01</v>
      </c>
      <c r="F208">
        <v>134.024</v>
      </c>
      <c r="G208">
        <v>1.2416300000000001E-3</v>
      </c>
      <c r="H208">
        <v>0.99511499999999997</v>
      </c>
      <c r="I208">
        <v>0</v>
      </c>
    </row>
    <row r="209" spans="1:25" x14ac:dyDescent="0.25">
      <c r="A209" t="s">
        <v>85</v>
      </c>
      <c r="B209">
        <v>1128.96</v>
      </c>
      <c r="C209">
        <v>1123.26</v>
      </c>
      <c r="D209">
        <v>1102.32</v>
      </c>
      <c r="E209">
        <v>565.91200000000003</v>
      </c>
      <c r="F209">
        <v>133.59100000000001</v>
      </c>
      <c r="G209">
        <v>1.32489E-3</v>
      </c>
      <c r="H209">
        <v>0.995116</v>
      </c>
      <c r="I209">
        <v>0</v>
      </c>
    </row>
    <row r="210" spans="1:25" x14ac:dyDescent="0.25">
      <c r="A210" t="s">
        <v>85</v>
      </c>
      <c r="B210">
        <v>1911.96</v>
      </c>
      <c r="C210">
        <v>1122.79</v>
      </c>
      <c r="D210">
        <v>1101.3399999999999</v>
      </c>
      <c r="E210">
        <v>558.81399999999996</v>
      </c>
      <c r="F210">
        <v>133.97300000000001</v>
      </c>
      <c r="G210">
        <v>1.2859200000000001E-3</v>
      </c>
      <c r="H210">
        <v>0.995116</v>
      </c>
      <c r="I210">
        <v>0</v>
      </c>
    </row>
    <row r="211" spans="1:25" x14ac:dyDescent="0.25">
      <c r="A211" t="s">
        <v>85</v>
      </c>
      <c r="B211">
        <v>1211.5</v>
      </c>
      <c r="C211">
        <v>1118.97</v>
      </c>
      <c r="D211">
        <v>1096.68</v>
      </c>
      <c r="E211">
        <v>560.33000000000004</v>
      </c>
      <c r="F211">
        <v>133.68700000000001</v>
      </c>
      <c r="G211">
        <v>1.63105E-3</v>
      </c>
      <c r="H211">
        <v>0.995116</v>
      </c>
      <c r="I211">
        <v>0</v>
      </c>
    </row>
    <row r="212" spans="1:25" x14ac:dyDescent="0.25">
      <c r="A212" t="s">
        <v>85</v>
      </c>
      <c r="B212">
        <v>1122.78</v>
      </c>
      <c r="C212">
        <v>1116.24</v>
      </c>
      <c r="D212">
        <v>1094.46</v>
      </c>
      <c r="E212">
        <v>554.10799999999995</v>
      </c>
      <c r="F212">
        <v>133.429</v>
      </c>
      <c r="G212">
        <v>1.2305300000000001E-3</v>
      </c>
      <c r="H212">
        <v>0.99511499999999997</v>
      </c>
      <c r="I212">
        <v>0</v>
      </c>
    </row>
    <row r="213" spans="1:25" x14ac:dyDescent="0.25">
      <c r="A213" t="s">
        <v>85</v>
      </c>
      <c r="B213">
        <v>1125.4000000000001</v>
      </c>
      <c r="C213">
        <v>1119.4000000000001</v>
      </c>
      <c r="D213">
        <v>1097.92</v>
      </c>
      <c r="E213">
        <v>555.20799999999997</v>
      </c>
      <c r="F213">
        <v>133.917</v>
      </c>
      <c r="G213">
        <v>1.3315499999999999E-3</v>
      </c>
      <c r="H213">
        <v>0.99511499999999997</v>
      </c>
      <c r="I213">
        <v>0</v>
      </c>
    </row>
    <row r="214" spans="1:25" x14ac:dyDescent="0.25">
      <c r="A214" t="s">
        <v>85</v>
      </c>
      <c r="B214">
        <v>1118</v>
      </c>
      <c r="C214">
        <v>1112.22</v>
      </c>
      <c r="D214">
        <v>1091.33</v>
      </c>
      <c r="E214">
        <v>555.11500000000001</v>
      </c>
      <c r="F214">
        <v>133.75800000000001</v>
      </c>
      <c r="G214">
        <v>1.35115E-3</v>
      </c>
      <c r="H214">
        <v>0.99511499999999997</v>
      </c>
      <c r="I214">
        <v>0</v>
      </c>
    </row>
    <row r="215" spans="1:25" x14ac:dyDescent="0.25">
      <c r="A215" t="s">
        <v>85</v>
      </c>
      <c r="B215">
        <v>1119.2</v>
      </c>
      <c r="C215">
        <v>1113.51</v>
      </c>
      <c r="D215">
        <v>1092.26</v>
      </c>
      <c r="E215">
        <v>556.01800000000003</v>
      </c>
      <c r="F215">
        <v>133.89099999999999</v>
      </c>
      <c r="G215">
        <v>1.2302299999999999E-3</v>
      </c>
      <c r="H215">
        <v>0.995116</v>
      </c>
      <c r="I215">
        <v>0</v>
      </c>
    </row>
    <row r="216" spans="1:25" x14ac:dyDescent="0.25">
      <c r="A216" t="s">
        <v>85</v>
      </c>
      <c r="B216">
        <v>1129.56</v>
      </c>
      <c r="C216">
        <v>1123.77</v>
      </c>
      <c r="D216">
        <v>1102.8599999999999</v>
      </c>
      <c r="E216">
        <v>559.97</v>
      </c>
      <c r="F216">
        <v>132.96</v>
      </c>
      <c r="G216">
        <v>1.2341299999999999E-3</v>
      </c>
      <c r="H216">
        <v>0.995116</v>
      </c>
      <c r="I216">
        <v>0</v>
      </c>
    </row>
    <row r="217" spans="1:25" x14ac:dyDescent="0.25">
      <c r="A217" t="s">
        <v>85</v>
      </c>
      <c r="B217">
        <v>1118.8800000000001</v>
      </c>
      <c r="C217">
        <v>1113.0899999999999</v>
      </c>
      <c r="D217">
        <v>1092.32</v>
      </c>
      <c r="E217">
        <v>555.26700000000005</v>
      </c>
      <c r="F217">
        <v>133.68100000000001</v>
      </c>
      <c r="G217">
        <v>1.28151E-3</v>
      </c>
      <c r="H217">
        <v>0.99511499999999997</v>
      </c>
      <c r="I217">
        <v>0</v>
      </c>
    </row>
    <row r="218" spans="1:25" x14ac:dyDescent="0.25">
      <c r="A218" t="s">
        <v>85</v>
      </c>
      <c r="B218">
        <v>2041.17</v>
      </c>
      <c r="C218">
        <v>1122.99</v>
      </c>
      <c r="D218">
        <v>1101.81</v>
      </c>
      <c r="E218">
        <v>559.44000000000005</v>
      </c>
      <c r="F218">
        <v>133.697</v>
      </c>
      <c r="G218">
        <v>1.2366300000000001E-3</v>
      </c>
      <c r="H218">
        <v>0.995116</v>
      </c>
      <c r="I218">
        <v>0</v>
      </c>
    </row>
    <row r="219" spans="1:25" x14ac:dyDescent="0.25">
      <c r="A219" t="s">
        <v>85</v>
      </c>
      <c r="B219">
        <v>1307.8599999999999</v>
      </c>
      <c r="C219">
        <v>1119.83</v>
      </c>
      <c r="D219">
        <v>1096.5</v>
      </c>
      <c r="E219">
        <v>555.09699999999998</v>
      </c>
      <c r="F219">
        <v>133.53800000000001</v>
      </c>
      <c r="G219">
        <v>1.28915E-3</v>
      </c>
      <c r="H219">
        <v>0.995116</v>
      </c>
      <c r="I219">
        <v>0</v>
      </c>
    </row>
    <row r="220" spans="1:25" x14ac:dyDescent="0.25">
      <c r="A220" t="s">
        <v>85</v>
      </c>
      <c r="B220">
        <v>1131.8699999999999</v>
      </c>
      <c r="C220">
        <v>1120.51</v>
      </c>
      <c r="D220">
        <v>1096.1099999999999</v>
      </c>
      <c r="E220">
        <v>556.19299999999998</v>
      </c>
      <c r="F220">
        <v>134.07599999999999</v>
      </c>
      <c r="G220">
        <v>1.24804E-3</v>
      </c>
      <c r="H220">
        <v>0.995116</v>
      </c>
      <c r="I220">
        <v>0</v>
      </c>
    </row>
    <row r="221" spans="1:25" x14ac:dyDescent="0.25">
      <c r="A221" t="s">
        <v>85</v>
      </c>
      <c r="B221">
        <v>1123.9100000000001</v>
      </c>
      <c r="C221">
        <v>1117.33</v>
      </c>
      <c r="D221">
        <v>1095.5</v>
      </c>
      <c r="E221">
        <v>555.08000000000004</v>
      </c>
      <c r="F221">
        <v>133.643</v>
      </c>
      <c r="G221">
        <v>1.41354E-3</v>
      </c>
      <c r="H221">
        <v>0.99511499999999997</v>
      </c>
      <c r="I221">
        <v>0</v>
      </c>
    </row>
    <row r="222" spans="1:25" x14ac:dyDescent="0.25">
      <c r="A222" t="s">
        <v>85</v>
      </c>
      <c r="B222">
        <v>1124.6199999999999</v>
      </c>
      <c r="C222">
        <v>1118.92</v>
      </c>
      <c r="D222">
        <v>1097.45</v>
      </c>
      <c r="E222">
        <v>560.95899999999995</v>
      </c>
      <c r="F222">
        <v>133.84800000000001</v>
      </c>
      <c r="G222">
        <v>1.2336700000000001E-3</v>
      </c>
      <c r="H222">
        <v>0.995116</v>
      </c>
      <c r="I222">
        <v>0</v>
      </c>
    </row>
    <row r="223" spans="1:25" x14ac:dyDescent="0.25">
      <c r="A223" t="s">
        <v>85</v>
      </c>
      <c r="B223">
        <v>1121.9000000000001</v>
      </c>
      <c r="C223">
        <v>1115.94</v>
      </c>
      <c r="D223">
        <v>1094.8</v>
      </c>
      <c r="E223">
        <v>555.88800000000003</v>
      </c>
      <c r="F223">
        <v>133.31100000000001</v>
      </c>
      <c r="G223">
        <v>1.2300600000000001E-3</v>
      </c>
      <c r="H223">
        <v>0.995116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1124.06</v>
      </c>
      <c r="C224">
        <v>1118.3</v>
      </c>
      <c r="D224">
        <v>1097.5</v>
      </c>
      <c r="E224">
        <v>554.67999999999995</v>
      </c>
      <c r="F224">
        <v>133.79599999999999</v>
      </c>
      <c r="G224">
        <v>1.2663799999999999E-3</v>
      </c>
      <c r="H224">
        <v>0.99511499999999997</v>
      </c>
      <c r="I224">
        <v>0</v>
      </c>
      <c r="R224">
        <f>AVERAGE(B175:B224)</f>
        <v>1245.3924</v>
      </c>
      <c r="S224">
        <f>AVERAGE(C175:C224)</f>
        <v>1117.9642000000001</v>
      </c>
      <c r="U224">
        <f>_xlfn.VAR.P(B175:B224)</f>
        <v>74242.083078239448</v>
      </c>
      <c r="V224">
        <f>_xlfn.VAR.P(C175:C224)</f>
        <v>18.412900359999945</v>
      </c>
      <c r="X224">
        <f>1.96*SQRT(U224)/50</f>
        <v>10.680980972801416</v>
      </c>
      <c r="Y224">
        <f>1.96*SQRT(V224)/50</f>
        <v>0.16820820196765174</v>
      </c>
    </row>
    <row r="225" spans="1:9" x14ac:dyDescent="0.25">
      <c r="A225" t="s">
        <v>85</v>
      </c>
      <c r="B225">
        <v>62272.585885</v>
      </c>
      <c r="C225" t="s">
        <v>36</v>
      </c>
    </row>
    <row r="226" spans="1:9" x14ac:dyDescent="0.25">
      <c r="A226" t="s">
        <v>100</v>
      </c>
      <c r="B226">
        <v>1119.25</v>
      </c>
      <c r="C226">
        <v>1113.57</v>
      </c>
      <c r="D226">
        <v>1093.02</v>
      </c>
      <c r="E226">
        <v>597.07100000000003</v>
      </c>
      <c r="F226">
        <v>179.65700000000001</v>
      </c>
      <c r="G226">
        <v>1.23017E-3</v>
      </c>
      <c r="H226">
        <v>0.99511499999999997</v>
      </c>
      <c r="I226">
        <v>0</v>
      </c>
    </row>
    <row r="227" spans="1:9" x14ac:dyDescent="0.25">
      <c r="A227" t="s">
        <v>100</v>
      </c>
      <c r="B227">
        <v>1939.65</v>
      </c>
      <c r="C227">
        <v>1113.67</v>
      </c>
      <c r="D227">
        <v>1092.3499999999999</v>
      </c>
      <c r="E227">
        <v>596.60400000000004</v>
      </c>
      <c r="F227">
        <v>179.44200000000001</v>
      </c>
      <c r="G227">
        <v>1.28593E-3</v>
      </c>
      <c r="H227">
        <v>0.99510900000000002</v>
      </c>
      <c r="I227">
        <v>0</v>
      </c>
    </row>
    <row r="228" spans="1:9" x14ac:dyDescent="0.25">
      <c r="A228" t="s">
        <v>100</v>
      </c>
      <c r="B228">
        <v>1367.03</v>
      </c>
      <c r="C228">
        <v>1115.07</v>
      </c>
      <c r="D228">
        <v>1093.18</v>
      </c>
      <c r="E228">
        <v>597.25099999999998</v>
      </c>
      <c r="F228">
        <v>179.78800000000001</v>
      </c>
      <c r="G228">
        <v>1.23084E-3</v>
      </c>
      <c r="H228">
        <v>0.99511400000000005</v>
      </c>
      <c r="I228">
        <v>0</v>
      </c>
    </row>
    <row r="229" spans="1:9" x14ac:dyDescent="0.25">
      <c r="A229" t="s">
        <v>100</v>
      </c>
      <c r="B229">
        <v>1121</v>
      </c>
      <c r="C229">
        <v>1114.54</v>
      </c>
      <c r="D229">
        <v>1093.1099999999999</v>
      </c>
      <c r="E229">
        <v>597.28300000000002</v>
      </c>
      <c r="F229">
        <v>179.77199999999999</v>
      </c>
      <c r="G229">
        <v>1.2996399999999999E-3</v>
      </c>
      <c r="H229">
        <v>0.995116</v>
      </c>
      <c r="I229">
        <v>0</v>
      </c>
    </row>
    <row r="230" spans="1:9" x14ac:dyDescent="0.25">
      <c r="A230" t="s">
        <v>100</v>
      </c>
      <c r="B230">
        <v>1119.56</v>
      </c>
      <c r="C230">
        <v>1113.6600000000001</v>
      </c>
      <c r="D230">
        <v>1092.3399999999999</v>
      </c>
      <c r="E230">
        <v>596.63800000000003</v>
      </c>
      <c r="F230">
        <v>179.44200000000001</v>
      </c>
      <c r="G230">
        <v>1.268E-3</v>
      </c>
      <c r="H230">
        <v>0.995116</v>
      </c>
      <c r="I230">
        <v>0</v>
      </c>
    </row>
    <row r="231" spans="1:9" x14ac:dyDescent="0.25">
      <c r="A231" t="s">
        <v>100</v>
      </c>
      <c r="B231">
        <v>1119.45</v>
      </c>
      <c r="C231">
        <v>1113.79</v>
      </c>
      <c r="D231">
        <v>1092.8800000000001</v>
      </c>
      <c r="E231">
        <v>597.04600000000005</v>
      </c>
      <c r="F231">
        <v>179.624</v>
      </c>
      <c r="G231">
        <v>1.2300600000000001E-3</v>
      </c>
      <c r="H231">
        <v>0.99511300000000003</v>
      </c>
      <c r="I231">
        <v>0</v>
      </c>
    </row>
    <row r="232" spans="1:9" x14ac:dyDescent="0.25">
      <c r="A232" t="s">
        <v>100</v>
      </c>
      <c r="B232">
        <v>1118.97</v>
      </c>
      <c r="C232">
        <v>1113.17</v>
      </c>
      <c r="D232">
        <v>1092.3800000000001</v>
      </c>
      <c r="E232">
        <v>596.65899999999999</v>
      </c>
      <c r="F232">
        <v>179.49600000000001</v>
      </c>
      <c r="G232">
        <v>1.2363000000000001E-3</v>
      </c>
      <c r="H232">
        <v>0.99511499999999997</v>
      </c>
      <c r="I232">
        <v>0</v>
      </c>
    </row>
    <row r="233" spans="1:9" x14ac:dyDescent="0.25">
      <c r="A233" t="s">
        <v>100</v>
      </c>
      <c r="B233">
        <v>1119.21</v>
      </c>
      <c r="C233">
        <v>1113.54</v>
      </c>
      <c r="D233">
        <v>1092.8800000000001</v>
      </c>
      <c r="E233">
        <v>597.03399999999999</v>
      </c>
      <c r="F233">
        <v>179.63800000000001</v>
      </c>
      <c r="G233">
        <v>1.28622E-3</v>
      </c>
      <c r="H233">
        <v>0.99511499999999997</v>
      </c>
      <c r="I233">
        <v>0</v>
      </c>
    </row>
    <row r="234" spans="1:9" x14ac:dyDescent="0.25">
      <c r="A234" t="s">
        <v>100</v>
      </c>
      <c r="B234">
        <v>1118.68</v>
      </c>
      <c r="C234">
        <v>1112.96</v>
      </c>
      <c r="D234">
        <v>1092.3</v>
      </c>
      <c r="E234">
        <v>596.60900000000004</v>
      </c>
      <c r="F234">
        <v>179.45699999999999</v>
      </c>
      <c r="G234">
        <v>1.2322500000000001E-3</v>
      </c>
      <c r="H234">
        <v>0.995116</v>
      </c>
      <c r="I234">
        <v>0</v>
      </c>
    </row>
    <row r="235" spans="1:9" x14ac:dyDescent="0.25">
      <c r="A235" t="s">
        <v>100</v>
      </c>
      <c r="B235">
        <v>1926.35</v>
      </c>
      <c r="C235">
        <v>1114.1500000000001</v>
      </c>
      <c r="D235">
        <v>1092.9100000000001</v>
      </c>
      <c r="E235">
        <v>597.04700000000003</v>
      </c>
      <c r="F235">
        <v>179.62700000000001</v>
      </c>
      <c r="G235">
        <v>1.37685E-3</v>
      </c>
      <c r="H235">
        <v>0.995116</v>
      </c>
      <c r="I235">
        <v>0</v>
      </c>
    </row>
    <row r="236" spans="1:9" x14ac:dyDescent="0.25">
      <c r="A236" t="s">
        <v>100</v>
      </c>
      <c r="B236">
        <v>1174.93</v>
      </c>
      <c r="C236">
        <v>1116.99</v>
      </c>
      <c r="D236">
        <v>1093.4000000000001</v>
      </c>
      <c r="E236">
        <v>597.25199999999995</v>
      </c>
      <c r="F236">
        <v>179.792</v>
      </c>
      <c r="G236">
        <v>1.23084E-3</v>
      </c>
      <c r="H236">
        <v>0.995116</v>
      </c>
      <c r="I236">
        <v>0</v>
      </c>
    </row>
    <row r="237" spans="1:9" x14ac:dyDescent="0.25">
      <c r="A237" t="s">
        <v>100</v>
      </c>
      <c r="B237">
        <v>1123.53</v>
      </c>
      <c r="C237">
        <v>1115.94</v>
      </c>
      <c r="D237">
        <v>1092.6199999999999</v>
      </c>
      <c r="E237">
        <v>596.60900000000004</v>
      </c>
      <c r="F237">
        <v>179.43700000000001</v>
      </c>
      <c r="G237">
        <v>1.23223E-3</v>
      </c>
      <c r="H237">
        <v>0.995116</v>
      </c>
      <c r="I237">
        <v>0</v>
      </c>
    </row>
    <row r="238" spans="1:9" x14ac:dyDescent="0.25">
      <c r="A238" t="s">
        <v>100</v>
      </c>
      <c r="B238">
        <v>1119.3900000000001</v>
      </c>
      <c r="C238">
        <v>1113.49</v>
      </c>
      <c r="D238">
        <v>1092.8900000000001</v>
      </c>
      <c r="E238">
        <v>597.03399999999999</v>
      </c>
      <c r="F238">
        <v>179.624</v>
      </c>
      <c r="G238">
        <v>1.37794E-3</v>
      </c>
      <c r="H238">
        <v>0.99511099999999997</v>
      </c>
      <c r="I238">
        <v>0</v>
      </c>
    </row>
    <row r="239" spans="1:9" x14ac:dyDescent="0.25">
      <c r="A239" t="s">
        <v>100</v>
      </c>
      <c r="B239">
        <v>1118.81</v>
      </c>
      <c r="C239">
        <v>1113.1300000000001</v>
      </c>
      <c r="D239">
        <v>1092.32</v>
      </c>
      <c r="E239">
        <v>596.62</v>
      </c>
      <c r="F239">
        <v>179.44200000000001</v>
      </c>
      <c r="G239">
        <v>1.2300499999999999E-3</v>
      </c>
      <c r="H239">
        <v>0.995116</v>
      </c>
      <c r="I239">
        <v>0</v>
      </c>
    </row>
    <row r="240" spans="1:9" x14ac:dyDescent="0.25">
      <c r="A240" t="s">
        <v>100</v>
      </c>
      <c r="B240">
        <v>1119.21</v>
      </c>
      <c r="C240">
        <v>1113.54</v>
      </c>
      <c r="D240">
        <v>1092.9000000000001</v>
      </c>
      <c r="E240">
        <v>597.05100000000004</v>
      </c>
      <c r="F240">
        <v>179.65100000000001</v>
      </c>
      <c r="G240">
        <v>1.2304799999999999E-3</v>
      </c>
      <c r="H240">
        <v>0.995116</v>
      </c>
      <c r="I240">
        <v>0</v>
      </c>
    </row>
    <row r="241" spans="1:9" x14ac:dyDescent="0.25">
      <c r="A241" t="s">
        <v>100</v>
      </c>
      <c r="B241">
        <v>1118.6199999999999</v>
      </c>
      <c r="C241">
        <v>1112.95</v>
      </c>
      <c r="D241">
        <v>1092.3699999999999</v>
      </c>
      <c r="E241">
        <v>596.63699999999994</v>
      </c>
      <c r="F241">
        <v>179.46100000000001</v>
      </c>
      <c r="G241">
        <v>1.5100999999999999E-3</v>
      </c>
      <c r="H241">
        <v>0.995116</v>
      </c>
      <c r="I241">
        <v>0</v>
      </c>
    </row>
    <row r="242" spans="1:9" x14ac:dyDescent="0.25">
      <c r="A242" t="s">
        <v>100</v>
      </c>
      <c r="B242">
        <v>1119.27</v>
      </c>
      <c r="C242">
        <v>1113.5899999999999</v>
      </c>
      <c r="D242">
        <v>1092.9000000000001</v>
      </c>
      <c r="E242">
        <v>597.06299999999999</v>
      </c>
      <c r="F242">
        <v>179.63900000000001</v>
      </c>
      <c r="G242">
        <v>1.25818E-3</v>
      </c>
      <c r="H242">
        <v>0.99511499999999997</v>
      </c>
      <c r="I242">
        <v>0</v>
      </c>
    </row>
    <row r="243" spans="1:9" x14ac:dyDescent="0.25">
      <c r="A243" t="s">
        <v>100</v>
      </c>
      <c r="B243">
        <v>2098.11</v>
      </c>
      <c r="C243">
        <v>1113.6300000000001</v>
      </c>
      <c r="D243">
        <v>1092.33</v>
      </c>
      <c r="E243">
        <v>596.61900000000003</v>
      </c>
      <c r="F243">
        <v>179.453</v>
      </c>
      <c r="G243">
        <v>1.23131E-3</v>
      </c>
      <c r="H243">
        <v>0.995116</v>
      </c>
      <c r="I243">
        <v>0</v>
      </c>
    </row>
    <row r="244" spans="1:9" x14ac:dyDescent="0.25">
      <c r="A244" t="s">
        <v>100</v>
      </c>
      <c r="B244">
        <v>1305.6099999999999</v>
      </c>
      <c r="C244">
        <v>1115.3499999999999</v>
      </c>
      <c r="D244">
        <v>1093.18</v>
      </c>
      <c r="E244">
        <v>597.28099999999995</v>
      </c>
      <c r="F244">
        <v>179.761</v>
      </c>
      <c r="G244">
        <v>1.2302400000000001E-3</v>
      </c>
      <c r="H244">
        <v>0.99511499999999997</v>
      </c>
      <c r="I244">
        <v>0</v>
      </c>
    </row>
    <row r="245" spans="1:9" x14ac:dyDescent="0.25">
      <c r="A245" t="s">
        <v>100</v>
      </c>
      <c r="B245">
        <v>1125.72</v>
      </c>
      <c r="C245">
        <v>1115.21</v>
      </c>
      <c r="D245">
        <v>1093.1199999999999</v>
      </c>
      <c r="E245">
        <v>597.274</v>
      </c>
      <c r="F245">
        <v>179.815</v>
      </c>
      <c r="G245">
        <v>1.23014E-3</v>
      </c>
      <c r="H245">
        <v>0.99511499999999997</v>
      </c>
      <c r="I245">
        <v>0</v>
      </c>
    </row>
    <row r="246" spans="1:9" x14ac:dyDescent="0.25">
      <c r="A246" t="s">
        <v>100</v>
      </c>
      <c r="B246">
        <v>1119.27</v>
      </c>
      <c r="C246">
        <v>1113.21</v>
      </c>
      <c r="D246">
        <v>1092.3699999999999</v>
      </c>
      <c r="E246">
        <v>596.65499999999997</v>
      </c>
      <c r="F246">
        <v>179.518</v>
      </c>
      <c r="G246">
        <v>1.2300600000000001E-3</v>
      </c>
      <c r="H246">
        <v>0.99511499999999997</v>
      </c>
      <c r="I246">
        <v>0</v>
      </c>
    </row>
    <row r="247" spans="1:9" x14ac:dyDescent="0.25">
      <c r="A247" t="s">
        <v>100</v>
      </c>
      <c r="B247">
        <v>1119.21</v>
      </c>
      <c r="C247">
        <v>1113.54</v>
      </c>
      <c r="D247">
        <v>1092.8599999999999</v>
      </c>
      <c r="E247">
        <v>597.03599999999994</v>
      </c>
      <c r="F247">
        <v>179.63499999999999</v>
      </c>
      <c r="G247">
        <v>1.2321599999999999E-3</v>
      </c>
      <c r="H247">
        <v>0.995116</v>
      </c>
      <c r="I247">
        <v>0</v>
      </c>
    </row>
    <row r="248" spans="1:9" x14ac:dyDescent="0.25">
      <c r="A248" t="s">
        <v>100</v>
      </c>
      <c r="B248">
        <v>1118.77</v>
      </c>
      <c r="C248">
        <v>1113.06</v>
      </c>
      <c r="D248">
        <v>1092.33</v>
      </c>
      <c r="E248">
        <v>596.62900000000002</v>
      </c>
      <c r="F248">
        <v>179.46299999999999</v>
      </c>
      <c r="G248">
        <v>1.23839E-3</v>
      </c>
      <c r="H248">
        <v>0.995116</v>
      </c>
      <c r="I248">
        <v>0</v>
      </c>
    </row>
    <row r="249" spans="1:9" x14ac:dyDescent="0.25">
      <c r="A249" t="s">
        <v>100</v>
      </c>
      <c r="B249">
        <v>1119.42</v>
      </c>
      <c r="C249">
        <v>1113.57</v>
      </c>
      <c r="D249">
        <v>1092.8900000000001</v>
      </c>
      <c r="E249">
        <v>597.05600000000004</v>
      </c>
      <c r="F249">
        <v>179.62899999999999</v>
      </c>
      <c r="G249">
        <v>1.3221000000000001E-3</v>
      </c>
      <c r="H249">
        <v>0.995116</v>
      </c>
      <c r="I249">
        <v>0</v>
      </c>
    </row>
    <row r="250" spans="1:9" x14ac:dyDescent="0.25">
      <c r="A250" t="s">
        <v>100</v>
      </c>
      <c r="B250">
        <v>1118.93</v>
      </c>
      <c r="C250">
        <v>1113.1600000000001</v>
      </c>
      <c r="D250">
        <v>1092.3900000000001</v>
      </c>
      <c r="E250">
        <v>596.67399999999998</v>
      </c>
      <c r="F250">
        <v>179.499</v>
      </c>
      <c r="G250">
        <v>1.23234E-3</v>
      </c>
      <c r="H250">
        <v>0.99511400000000005</v>
      </c>
      <c r="I250">
        <v>0</v>
      </c>
    </row>
    <row r="251" spans="1:9" x14ac:dyDescent="0.25">
      <c r="A251" t="s">
        <v>100</v>
      </c>
      <c r="B251">
        <v>1974.83</v>
      </c>
      <c r="C251">
        <v>1114.33</v>
      </c>
      <c r="D251">
        <v>1092.9000000000001</v>
      </c>
      <c r="E251">
        <v>597.06600000000003</v>
      </c>
      <c r="F251">
        <v>179.64699999999999</v>
      </c>
      <c r="G251">
        <v>1.2300900000000001E-3</v>
      </c>
      <c r="H251">
        <v>0.99511499999999997</v>
      </c>
      <c r="I251">
        <v>0</v>
      </c>
    </row>
    <row r="252" spans="1:9" x14ac:dyDescent="0.25">
      <c r="A252" t="s">
        <v>100</v>
      </c>
      <c r="B252">
        <v>1537.08</v>
      </c>
      <c r="C252">
        <v>1115.1199999999999</v>
      </c>
      <c r="D252">
        <v>1093.18</v>
      </c>
      <c r="E252">
        <v>597.25599999999997</v>
      </c>
      <c r="F252">
        <v>179.79900000000001</v>
      </c>
      <c r="G252">
        <v>1.2519899999999999E-3</v>
      </c>
      <c r="H252">
        <v>0.995116</v>
      </c>
      <c r="I252">
        <v>0</v>
      </c>
    </row>
    <row r="253" spans="1:9" x14ac:dyDescent="0.25">
      <c r="A253" t="s">
        <v>100</v>
      </c>
      <c r="B253">
        <v>1153.68</v>
      </c>
      <c r="C253">
        <v>1114.8599999999999</v>
      </c>
      <c r="D253">
        <v>1093.1099999999999</v>
      </c>
      <c r="E253">
        <v>597.28300000000002</v>
      </c>
      <c r="F253">
        <v>179.77799999999999</v>
      </c>
      <c r="G253">
        <v>1.24968E-3</v>
      </c>
      <c r="H253">
        <v>0.995116</v>
      </c>
      <c r="I253">
        <v>0</v>
      </c>
    </row>
    <row r="254" spans="1:9" x14ac:dyDescent="0.25">
      <c r="A254" t="s">
        <v>100</v>
      </c>
      <c r="B254">
        <v>1119.58</v>
      </c>
      <c r="C254">
        <v>1113.58</v>
      </c>
      <c r="D254">
        <v>1092.3800000000001</v>
      </c>
      <c r="E254">
        <v>596.67999999999995</v>
      </c>
      <c r="F254">
        <v>179.446</v>
      </c>
      <c r="G254">
        <v>1.2628699999999999E-3</v>
      </c>
      <c r="H254">
        <v>0.99511499999999997</v>
      </c>
      <c r="I254">
        <v>0</v>
      </c>
    </row>
    <row r="255" spans="1:9" x14ac:dyDescent="0.25">
      <c r="A255" t="s">
        <v>100</v>
      </c>
      <c r="B255">
        <v>1119.69</v>
      </c>
      <c r="C255">
        <v>1113.93</v>
      </c>
      <c r="D255">
        <v>1092.9000000000001</v>
      </c>
      <c r="E255">
        <v>597.05700000000002</v>
      </c>
      <c r="F255">
        <v>179.64500000000001</v>
      </c>
      <c r="G255">
        <v>1.299E-3</v>
      </c>
      <c r="H255">
        <v>0.995116</v>
      </c>
      <c r="I255">
        <v>0</v>
      </c>
    </row>
    <row r="256" spans="1:9" x14ac:dyDescent="0.25">
      <c r="A256" t="s">
        <v>100</v>
      </c>
      <c r="B256">
        <v>1119.04</v>
      </c>
      <c r="C256">
        <v>1113.1500000000001</v>
      </c>
      <c r="D256">
        <v>1092.3599999999999</v>
      </c>
      <c r="E256">
        <v>596.64599999999996</v>
      </c>
      <c r="F256">
        <v>179.48500000000001</v>
      </c>
      <c r="G256">
        <v>1.2304099999999999E-3</v>
      </c>
      <c r="H256">
        <v>0.995116</v>
      </c>
      <c r="I256">
        <v>0</v>
      </c>
    </row>
    <row r="257" spans="1:9" x14ac:dyDescent="0.25">
      <c r="A257" t="s">
        <v>100</v>
      </c>
      <c r="B257">
        <v>1119.27</v>
      </c>
      <c r="C257">
        <v>1113.5999999999999</v>
      </c>
      <c r="D257">
        <v>1092.8800000000001</v>
      </c>
      <c r="E257">
        <v>597.053</v>
      </c>
      <c r="F257">
        <v>179.62299999999999</v>
      </c>
      <c r="G257">
        <v>1.2761300000000001E-3</v>
      </c>
      <c r="H257">
        <v>0.995116</v>
      </c>
      <c r="I257">
        <v>0</v>
      </c>
    </row>
    <row r="258" spans="1:9" x14ac:dyDescent="0.25">
      <c r="A258" t="s">
        <v>100</v>
      </c>
      <c r="B258">
        <v>1118.6500000000001</v>
      </c>
      <c r="C258">
        <v>1112.97</v>
      </c>
      <c r="D258">
        <v>1092.33</v>
      </c>
      <c r="E258">
        <v>596.6</v>
      </c>
      <c r="F258">
        <v>179.458</v>
      </c>
      <c r="G258">
        <v>1.2323900000000001E-3</v>
      </c>
      <c r="H258">
        <v>0.995116</v>
      </c>
      <c r="I258">
        <v>0</v>
      </c>
    </row>
    <row r="259" spans="1:9" x14ac:dyDescent="0.25">
      <c r="A259" t="s">
        <v>100</v>
      </c>
      <c r="B259">
        <v>1724.54</v>
      </c>
      <c r="C259">
        <v>1114.97</v>
      </c>
      <c r="D259">
        <v>1093.53</v>
      </c>
      <c r="E259">
        <v>597.38</v>
      </c>
      <c r="F259">
        <v>179.96199999999999</v>
      </c>
      <c r="G259">
        <v>1.23459E-3</v>
      </c>
      <c r="H259">
        <v>0.995116</v>
      </c>
      <c r="I259">
        <v>0</v>
      </c>
    </row>
    <row r="260" spans="1:9" x14ac:dyDescent="0.25">
      <c r="A260" t="s">
        <v>100</v>
      </c>
      <c r="B260">
        <v>1152.74</v>
      </c>
      <c r="C260">
        <v>1116.48</v>
      </c>
      <c r="D260">
        <v>1092.6199999999999</v>
      </c>
      <c r="E260">
        <v>596.59500000000003</v>
      </c>
      <c r="F260">
        <v>179.44800000000001</v>
      </c>
      <c r="G260">
        <v>1.2302999999999999E-3</v>
      </c>
      <c r="H260">
        <v>0.99511400000000005</v>
      </c>
      <c r="I260">
        <v>0</v>
      </c>
    </row>
    <row r="261" spans="1:9" x14ac:dyDescent="0.25">
      <c r="A261" t="s">
        <v>100</v>
      </c>
      <c r="B261">
        <v>1123.0899999999999</v>
      </c>
      <c r="C261">
        <v>1116.23</v>
      </c>
      <c r="D261">
        <v>1093.1199999999999</v>
      </c>
      <c r="E261">
        <v>597.03700000000003</v>
      </c>
      <c r="F261">
        <v>179.60900000000001</v>
      </c>
      <c r="G261">
        <v>1.23062E-3</v>
      </c>
      <c r="H261">
        <v>0.99511499999999997</v>
      </c>
      <c r="I261">
        <v>0</v>
      </c>
    </row>
    <row r="262" spans="1:9" x14ac:dyDescent="0.25">
      <c r="A262" t="s">
        <v>100</v>
      </c>
      <c r="B262">
        <v>1119.44</v>
      </c>
      <c r="C262">
        <v>1113.4100000000001</v>
      </c>
      <c r="D262">
        <v>1092.33</v>
      </c>
      <c r="E262">
        <v>596.62</v>
      </c>
      <c r="F262">
        <v>179.44800000000001</v>
      </c>
      <c r="G262">
        <v>1.2368100000000001E-3</v>
      </c>
      <c r="H262">
        <v>0.995116</v>
      </c>
      <c r="I262">
        <v>0</v>
      </c>
    </row>
    <row r="263" spans="1:9" x14ac:dyDescent="0.25">
      <c r="A263" t="s">
        <v>100</v>
      </c>
      <c r="B263">
        <v>1119.68</v>
      </c>
      <c r="C263">
        <v>1113.8900000000001</v>
      </c>
      <c r="D263">
        <v>1092.8699999999999</v>
      </c>
      <c r="E263">
        <v>597.02599999999995</v>
      </c>
      <c r="F263">
        <v>179.61799999999999</v>
      </c>
      <c r="G263">
        <v>1.2400099999999999E-3</v>
      </c>
      <c r="H263">
        <v>0.99511499999999997</v>
      </c>
      <c r="I263">
        <v>0</v>
      </c>
    </row>
    <row r="264" spans="1:9" x14ac:dyDescent="0.25">
      <c r="A264" t="s">
        <v>100</v>
      </c>
      <c r="B264">
        <v>1119.06</v>
      </c>
      <c r="C264">
        <v>1113.31</v>
      </c>
      <c r="D264">
        <v>1092.33</v>
      </c>
      <c r="E264">
        <v>596.601</v>
      </c>
      <c r="F264">
        <v>179.45</v>
      </c>
      <c r="G264">
        <v>1.2663100000000001E-3</v>
      </c>
      <c r="H264">
        <v>0.995116</v>
      </c>
      <c r="I264">
        <v>0</v>
      </c>
    </row>
    <row r="265" spans="1:9" x14ac:dyDescent="0.25">
      <c r="A265" t="s">
        <v>100</v>
      </c>
      <c r="B265">
        <v>1119.81</v>
      </c>
      <c r="C265">
        <v>1113.8800000000001</v>
      </c>
      <c r="D265">
        <v>1092.8900000000001</v>
      </c>
      <c r="E265">
        <v>597.053</v>
      </c>
      <c r="F265">
        <v>179.62</v>
      </c>
      <c r="G265">
        <v>1.25256E-3</v>
      </c>
      <c r="H265">
        <v>0.99511499999999997</v>
      </c>
      <c r="I265">
        <v>0</v>
      </c>
    </row>
    <row r="266" spans="1:9" x14ac:dyDescent="0.25">
      <c r="A266" t="s">
        <v>100</v>
      </c>
      <c r="B266">
        <v>1118.8599999999999</v>
      </c>
      <c r="C266">
        <v>1113.1600000000001</v>
      </c>
      <c r="D266">
        <v>1092.3</v>
      </c>
      <c r="E266">
        <v>596.61599999999999</v>
      </c>
      <c r="F266">
        <v>179.477</v>
      </c>
      <c r="G266">
        <v>1.2375699999999999E-3</v>
      </c>
      <c r="H266">
        <v>0.995116</v>
      </c>
      <c r="I266">
        <v>0</v>
      </c>
    </row>
    <row r="267" spans="1:9" x14ac:dyDescent="0.25">
      <c r="A267" t="s">
        <v>100</v>
      </c>
      <c r="B267">
        <v>2113.92</v>
      </c>
      <c r="C267">
        <v>1114.19</v>
      </c>
      <c r="D267">
        <v>1092.8900000000001</v>
      </c>
      <c r="E267">
        <v>597.03599999999994</v>
      </c>
      <c r="F267">
        <v>179.63200000000001</v>
      </c>
      <c r="G267">
        <v>1.2300499999999999E-3</v>
      </c>
      <c r="H267">
        <v>0.995116</v>
      </c>
      <c r="I267">
        <v>0</v>
      </c>
    </row>
    <row r="268" spans="1:9" x14ac:dyDescent="0.25">
      <c r="A268" t="s">
        <v>100</v>
      </c>
      <c r="B268">
        <v>1391.57</v>
      </c>
      <c r="C268">
        <v>1115.1300000000001</v>
      </c>
      <c r="D268">
        <v>1093.2</v>
      </c>
      <c r="E268">
        <v>597.28800000000001</v>
      </c>
      <c r="F268">
        <v>179.79400000000001</v>
      </c>
      <c r="G268">
        <v>1.23178E-3</v>
      </c>
      <c r="H268">
        <v>0.99511300000000003</v>
      </c>
      <c r="I268">
        <v>0</v>
      </c>
    </row>
    <row r="269" spans="1:9" x14ac:dyDescent="0.25">
      <c r="A269" t="s">
        <v>100</v>
      </c>
      <c r="B269">
        <v>1123.8699999999999</v>
      </c>
      <c r="C269">
        <v>1114.33</v>
      </c>
      <c r="D269">
        <v>1093.1099999999999</v>
      </c>
      <c r="E269">
        <v>597.27599999999995</v>
      </c>
      <c r="F269">
        <v>179.79599999999999</v>
      </c>
      <c r="G269">
        <v>1.3638700000000001E-3</v>
      </c>
      <c r="H269">
        <v>0.995116</v>
      </c>
      <c r="I269">
        <v>0</v>
      </c>
    </row>
    <row r="270" spans="1:9" x14ac:dyDescent="0.25">
      <c r="A270" t="s">
        <v>100</v>
      </c>
      <c r="B270">
        <v>1118.78</v>
      </c>
      <c r="C270">
        <v>1113.04</v>
      </c>
      <c r="D270">
        <v>1092.3499999999999</v>
      </c>
      <c r="E270">
        <v>596.63800000000003</v>
      </c>
      <c r="F270">
        <v>179.47</v>
      </c>
      <c r="G270">
        <v>1.23313E-3</v>
      </c>
      <c r="H270">
        <v>0.995116</v>
      </c>
      <c r="I270">
        <v>0</v>
      </c>
    </row>
    <row r="271" spans="1:9" x14ac:dyDescent="0.25">
      <c r="A271" t="s">
        <v>100</v>
      </c>
      <c r="B271">
        <v>1119.3699999999999</v>
      </c>
      <c r="C271">
        <v>1113.7</v>
      </c>
      <c r="D271">
        <v>1092.92</v>
      </c>
      <c r="E271">
        <v>597.09100000000001</v>
      </c>
      <c r="F271">
        <v>179.655</v>
      </c>
      <c r="G271">
        <v>1.2341699999999999E-3</v>
      </c>
      <c r="H271">
        <v>0.995116</v>
      </c>
      <c r="I271">
        <v>0</v>
      </c>
    </row>
    <row r="272" spans="1:9" x14ac:dyDescent="0.25">
      <c r="A272" t="s">
        <v>100</v>
      </c>
      <c r="B272">
        <v>1118.7</v>
      </c>
      <c r="C272">
        <v>1112.96</v>
      </c>
      <c r="D272">
        <v>1092.3399999999999</v>
      </c>
      <c r="E272">
        <v>596.62099999999998</v>
      </c>
      <c r="F272">
        <v>179.452</v>
      </c>
      <c r="G272">
        <v>1.26548E-3</v>
      </c>
      <c r="H272">
        <v>0.995116</v>
      </c>
      <c r="I272">
        <v>0</v>
      </c>
    </row>
    <row r="273" spans="1:25" x14ac:dyDescent="0.25">
      <c r="A273" t="s">
        <v>100</v>
      </c>
      <c r="B273">
        <v>1119.3900000000001</v>
      </c>
      <c r="C273">
        <v>1113.71</v>
      </c>
      <c r="D273">
        <v>1092.8599999999999</v>
      </c>
      <c r="E273">
        <v>597.03700000000003</v>
      </c>
      <c r="F273">
        <v>179.63499999999999</v>
      </c>
      <c r="G273">
        <v>1.2303399999999999E-3</v>
      </c>
      <c r="H273">
        <v>0.995116</v>
      </c>
      <c r="I273">
        <v>0</v>
      </c>
    </row>
    <row r="274" spans="1:25" x14ac:dyDescent="0.25">
      <c r="A274" t="s">
        <v>100</v>
      </c>
      <c r="B274">
        <v>1118.73</v>
      </c>
      <c r="C274">
        <v>1112.96</v>
      </c>
      <c r="D274">
        <v>1092.33</v>
      </c>
      <c r="E274">
        <v>596.61900000000003</v>
      </c>
      <c r="F274">
        <v>179.476</v>
      </c>
      <c r="G274">
        <v>1.23299E-3</v>
      </c>
      <c r="H274">
        <v>0.995116</v>
      </c>
      <c r="I274">
        <v>0</v>
      </c>
    </row>
    <row r="275" spans="1:25" x14ac:dyDescent="0.25">
      <c r="A275" t="s">
        <v>100</v>
      </c>
      <c r="B275">
        <v>1881.17</v>
      </c>
      <c r="C275">
        <v>1114.29</v>
      </c>
      <c r="D275">
        <v>1092.8900000000001</v>
      </c>
      <c r="E275">
        <v>597.06500000000005</v>
      </c>
      <c r="F275">
        <v>179.63300000000001</v>
      </c>
      <c r="G275">
        <v>1.2307799999999999E-3</v>
      </c>
      <c r="H275">
        <v>0.995116</v>
      </c>
      <c r="I275">
        <v>0</v>
      </c>
    </row>
    <row r="276" spans="1:25" x14ac:dyDescent="0.25">
      <c r="A276" t="s">
        <v>100</v>
      </c>
      <c r="B276">
        <v>1169.53</v>
      </c>
      <c r="C276">
        <v>1117.21</v>
      </c>
      <c r="D276">
        <v>1093.42</v>
      </c>
      <c r="E276">
        <v>597.29</v>
      </c>
      <c r="F276">
        <v>179.78</v>
      </c>
      <c r="G276">
        <v>1.28247E-3</v>
      </c>
      <c r="H276">
        <v>0.99511499999999997</v>
      </c>
      <c r="I276">
        <v>0</v>
      </c>
    </row>
    <row r="277" spans="1:25" x14ac:dyDescent="0.25">
      <c r="A277" t="s">
        <v>100</v>
      </c>
      <c r="B277">
        <v>1122.98</v>
      </c>
      <c r="C277">
        <v>1115.8399999999999</v>
      </c>
      <c r="D277">
        <v>1093.25</v>
      </c>
      <c r="E277">
        <v>597.25300000000004</v>
      </c>
      <c r="F277">
        <v>179.77</v>
      </c>
      <c r="G277">
        <v>1.2451599999999999E-3</v>
      </c>
      <c r="H277">
        <v>0.99511499999999997</v>
      </c>
      <c r="I277">
        <v>0</v>
      </c>
    </row>
    <row r="278" spans="1:25" x14ac:dyDescent="0.25">
      <c r="A278" t="s">
        <v>100</v>
      </c>
      <c r="B278">
        <v>1118.8599999999999</v>
      </c>
      <c r="C278">
        <v>1113.07</v>
      </c>
      <c r="D278">
        <v>1092.3599999999999</v>
      </c>
      <c r="E278">
        <v>596.64700000000005</v>
      </c>
      <c r="F278">
        <v>179.494</v>
      </c>
      <c r="G278">
        <v>1.2873100000000001E-3</v>
      </c>
      <c r="H278">
        <v>0.995116</v>
      </c>
      <c r="I278">
        <v>0</v>
      </c>
    </row>
    <row r="279" spans="1:25" x14ac:dyDescent="0.25">
      <c r="A279" t="s">
        <v>100</v>
      </c>
      <c r="B279">
        <v>1119.6500000000001</v>
      </c>
      <c r="C279">
        <v>1113.8499999999999</v>
      </c>
      <c r="D279">
        <v>1092.8900000000001</v>
      </c>
      <c r="E279">
        <v>597.04899999999998</v>
      </c>
      <c r="F279">
        <v>179.64</v>
      </c>
      <c r="G279">
        <v>1.2495500000000001E-3</v>
      </c>
      <c r="H279">
        <v>0.99511499999999997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1119.1500000000001</v>
      </c>
      <c r="C280">
        <v>1113.24</v>
      </c>
      <c r="D280">
        <v>1092.31</v>
      </c>
      <c r="E280">
        <v>596.60599999999999</v>
      </c>
      <c r="F280">
        <v>179.45599999999999</v>
      </c>
      <c r="G280">
        <v>1.23171E-3</v>
      </c>
      <c r="H280">
        <v>0.995116</v>
      </c>
      <c r="I280">
        <v>0</v>
      </c>
      <c r="R280">
        <f>AVERAGE(B231:B280)</f>
        <v>1240.7234000000001</v>
      </c>
      <c r="S280">
        <f>AVERAGE(C231:C280)</f>
        <v>1114.0472</v>
      </c>
      <c r="U280">
        <f>_xlfn.VAR.P(B231:B280)</f>
        <v>76631.824986439897</v>
      </c>
      <c r="V280">
        <f>_xlfn.VAR.P(C231:C280)</f>
        <v>1.2188241599999854</v>
      </c>
      <c r="X280">
        <f>1.96*SQRT(U280)/50</f>
        <v>10.851521900045311</v>
      </c>
      <c r="Y280">
        <f>1.96*SQRT(V280)/50</f>
        <v>4.3276944869322487E-2</v>
      </c>
    </row>
    <row r="281" spans="1:25" x14ac:dyDescent="0.25">
      <c r="A281" t="s">
        <v>100</v>
      </c>
      <c r="B281">
        <v>62038.890056999997</v>
      </c>
      <c r="C281" t="s">
        <v>36</v>
      </c>
    </row>
    <row r="282" spans="1:25" x14ac:dyDescent="0.25">
      <c r="A282" t="s">
        <v>86</v>
      </c>
      <c r="B282">
        <v>1112.07</v>
      </c>
      <c r="C282">
        <v>1107.22</v>
      </c>
      <c r="D282">
        <v>1086.42</v>
      </c>
      <c r="E282">
        <v>554.25099999999998</v>
      </c>
      <c r="F282">
        <v>133.53899999999999</v>
      </c>
      <c r="G282">
        <v>1.238E-3</v>
      </c>
      <c r="H282">
        <v>0.995116</v>
      </c>
      <c r="I282">
        <v>0</v>
      </c>
    </row>
    <row r="283" spans="1:25" x14ac:dyDescent="0.25">
      <c r="A283" t="s">
        <v>86</v>
      </c>
      <c r="B283">
        <v>1118.33</v>
      </c>
      <c r="C283">
        <v>1113.5899999999999</v>
      </c>
      <c r="D283">
        <v>1092.71</v>
      </c>
      <c r="E283">
        <v>559.17399999999998</v>
      </c>
      <c r="F283">
        <v>133.62</v>
      </c>
      <c r="G283">
        <v>1.23839E-3</v>
      </c>
      <c r="H283">
        <v>0.995116</v>
      </c>
      <c r="I283">
        <v>0</v>
      </c>
    </row>
    <row r="284" spans="1:25" x14ac:dyDescent="0.25">
      <c r="A284" t="s">
        <v>86</v>
      </c>
      <c r="B284">
        <v>1553.76</v>
      </c>
      <c r="C284">
        <v>1113.94</v>
      </c>
      <c r="D284">
        <v>1092.6600000000001</v>
      </c>
      <c r="E284">
        <v>559.22299999999996</v>
      </c>
      <c r="F284">
        <v>133.60499999999999</v>
      </c>
      <c r="G284">
        <v>1.3916200000000001E-3</v>
      </c>
      <c r="H284">
        <v>0.995116</v>
      </c>
      <c r="I284">
        <v>0</v>
      </c>
    </row>
    <row r="285" spans="1:25" x14ac:dyDescent="0.25">
      <c r="A285" t="s">
        <v>86</v>
      </c>
      <c r="B285">
        <v>1720.66</v>
      </c>
      <c r="C285">
        <v>1114.8699999999999</v>
      </c>
      <c r="D285">
        <v>1092.75</v>
      </c>
      <c r="E285">
        <v>559.20899999999995</v>
      </c>
      <c r="F285">
        <v>133.625</v>
      </c>
      <c r="G285">
        <v>1.2336000000000001E-3</v>
      </c>
      <c r="H285">
        <v>0.995112</v>
      </c>
      <c r="I285">
        <v>0</v>
      </c>
    </row>
    <row r="286" spans="1:25" x14ac:dyDescent="0.25">
      <c r="A286" t="s">
        <v>86</v>
      </c>
      <c r="B286">
        <v>1608.31</v>
      </c>
      <c r="C286">
        <v>1114.52</v>
      </c>
      <c r="D286">
        <v>1092.67</v>
      </c>
      <c r="E286">
        <v>559.08399999999995</v>
      </c>
      <c r="F286">
        <v>133.58799999999999</v>
      </c>
      <c r="G286">
        <v>1.2331899999999999E-3</v>
      </c>
      <c r="H286">
        <v>0.995116</v>
      </c>
      <c r="I286">
        <v>0</v>
      </c>
    </row>
    <row r="287" spans="1:25" x14ac:dyDescent="0.25">
      <c r="A287" t="s">
        <v>86</v>
      </c>
      <c r="B287">
        <v>1118.3</v>
      </c>
      <c r="C287">
        <v>1113.52</v>
      </c>
      <c r="D287">
        <v>1092.5</v>
      </c>
      <c r="E287">
        <v>559.12400000000002</v>
      </c>
      <c r="F287">
        <v>133.595</v>
      </c>
      <c r="G287">
        <v>1.23752E-3</v>
      </c>
      <c r="H287">
        <v>0.995116</v>
      </c>
      <c r="I287">
        <v>0</v>
      </c>
    </row>
    <row r="288" spans="1:25" x14ac:dyDescent="0.25">
      <c r="A288" t="s">
        <v>86</v>
      </c>
      <c r="B288">
        <v>1118.18</v>
      </c>
      <c r="C288">
        <v>1113.3599999999999</v>
      </c>
      <c r="D288">
        <v>1092.58</v>
      </c>
      <c r="E288">
        <v>559.13900000000001</v>
      </c>
      <c r="F288">
        <v>133.58699999999999</v>
      </c>
      <c r="G288">
        <v>1.2344400000000001E-3</v>
      </c>
      <c r="H288">
        <v>0.995116</v>
      </c>
      <c r="I288">
        <v>0</v>
      </c>
    </row>
    <row r="289" spans="1:9" x14ac:dyDescent="0.25">
      <c r="A289" t="s">
        <v>86</v>
      </c>
      <c r="B289">
        <v>1118.3900000000001</v>
      </c>
      <c r="C289">
        <v>1113.6199999999999</v>
      </c>
      <c r="D289">
        <v>1092.54</v>
      </c>
      <c r="E289">
        <v>559.14499999999998</v>
      </c>
      <c r="F289">
        <v>133.56899999999999</v>
      </c>
      <c r="G289">
        <v>1.2451599999999999E-3</v>
      </c>
      <c r="H289">
        <v>0.99511499999999997</v>
      </c>
      <c r="I289">
        <v>0</v>
      </c>
    </row>
    <row r="290" spans="1:9" x14ac:dyDescent="0.25">
      <c r="A290" t="s">
        <v>86</v>
      </c>
      <c r="B290">
        <v>1118.2</v>
      </c>
      <c r="C290">
        <v>1113.45</v>
      </c>
      <c r="D290">
        <v>1092.6300000000001</v>
      </c>
      <c r="E290">
        <v>559.18100000000004</v>
      </c>
      <c r="F290">
        <v>133.60300000000001</v>
      </c>
      <c r="G290">
        <v>1.23314E-3</v>
      </c>
      <c r="H290">
        <v>0.995116</v>
      </c>
      <c r="I290">
        <v>0</v>
      </c>
    </row>
    <row r="291" spans="1:9" x14ac:dyDescent="0.25">
      <c r="A291" t="s">
        <v>86</v>
      </c>
      <c r="B291">
        <v>1118.51</v>
      </c>
      <c r="C291">
        <v>1113.76</v>
      </c>
      <c r="D291">
        <v>1092.74</v>
      </c>
      <c r="E291">
        <v>559.22500000000002</v>
      </c>
      <c r="F291">
        <v>133.65799999999999</v>
      </c>
      <c r="G291">
        <v>1.23372E-3</v>
      </c>
      <c r="H291">
        <v>0.995116</v>
      </c>
      <c r="I291">
        <v>0</v>
      </c>
    </row>
    <row r="292" spans="1:9" x14ac:dyDescent="0.25">
      <c r="A292" t="s">
        <v>86</v>
      </c>
      <c r="B292">
        <v>1677.69</v>
      </c>
      <c r="C292">
        <v>1114.79</v>
      </c>
      <c r="D292">
        <v>1093.4100000000001</v>
      </c>
      <c r="E292">
        <v>559.87099999999998</v>
      </c>
      <c r="F292">
        <v>133.95500000000001</v>
      </c>
      <c r="G292">
        <v>1.2365799999999999E-3</v>
      </c>
      <c r="H292">
        <v>0.995116</v>
      </c>
      <c r="I292">
        <v>0</v>
      </c>
    </row>
    <row r="293" spans="1:9" x14ac:dyDescent="0.25">
      <c r="A293" t="s">
        <v>86</v>
      </c>
      <c r="B293">
        <v>1284.33</v>
      </c>
      <c r="C293">
        <v>1114.95</v>
      </c>
      <c r="D293">
        <v>1092.9000000000001</v>
      </c>
      <c r="E293">
        <v>559.31600000000003</v>
      </c>
      <c r="F293">
        <v>133.68</v>
      </c>
      <c r="G293">
        <v>1.48581E-3</v>
      </c>
      <c r="H293">
        <v>0.995116</v>
      </c>
      <c r="I293">
        <v>0</v>
      </c>
    </row>
    <row r="294" spans="1:9" x14ac:dyDescent="0.25">
      <c r="A294" t="s">
        <v>86</v>
      </c>
      <c r="B294">
        <v>1124.06</v>
      </c>
      <c r="C294">
        <v>1118.81</v>
      </c>
      <c r="D294">
        <v>1093.29</v>
      </c>
      <c r="E294">
        <v>559.18399999999997</v>
      </c>
      <c r="F294">
        <v>133.61199999999999</v>
      </c>
      <c r="G294">
        <v>1.26874E-3</v>
      </c>
      <c r="H294">
        <v>0.99511499999999997</v>
      </c>
      <c r="I294">
        <v>0</v>
      </c>
    </row>
    <row r="295" spans="1:9" x14ac:dyDescent="0.25">
      <c r="A295" t="s">
        <v>86</v>
      </c>
      <c r="B295">
        <v>1118.3599999999999</v>
      </c>
      <c r="C295">
        <v>1113.5999999999999</v>
      </c>
      <c r="D295">
        <v>1092.73</v>
      </c>
      <c r="E295">
        <v>559.23099999999999</v>
      </c>
      <c r="F295">
        <v>133.64400000000001</v>
      </c>
      <c r="G295">
        <v>1.25085E-3</v>
      </c>
      <c r="H295">
        <v>0.995116</v>
      </c>
      <c r="I295">
        <v>0</v>
      </c>
    </row>
    <row r="296" spans="1:9" x14ac:dyDescent="0.25">
      <c r="A296" t="s">
        <v>86</v>
      </c>
      <c r="B296">
        <v>1118.6500000000001</v>
      </c>
      <c r="C296">
        <v>1113.92</v>
      </c>
      <c r="D296">
        <v>1092.67</v>
      </c>
      <c r="E296">
        <v>559.17700000000002</v>
      </c>
      <c r="F296">
        <v>133.59100000000001</v>
      </c>
      <c r="G296">
        <v>1.2452299999999999E-3</v>
      </c>
      <c r="H296">
        <v>0.99511499999999997</v>
      </c>
      <c r="I296">
        <v>0</v>
      </c>
    </row>
    <row r="297" spans="1:9" x14ac:dyDescent="0.25">
      <c r="A297" t="s">
        <v>86</v>
      </c>
      <c r="B297">
        <v>1119.3399999999999</v>
      </c>
      <c r="C297">
        <v>1114.26</v>
      </c>
      <c r="D297">
        <v>1092.8599999999999</v>
      </c>
      <c r="E297">
        <v>559.221</v>
      </c>
      <c r="F297">
        <v>133.63300000000001</v>
      </c>
      <c r="G297">
        <v>1.23543E-3</v>
      </c>
      <c r="H297">
        <v>0.99511499999999997</v>
      </c>
      <c r="I297">
        <v>0</v>
      </c>
    </row>
    <row r="298" spans="1:9" x14ac:dyDescent="0.25">
      <c r="A298" t="s">
        <v>86</v>
      </c>
      <c r="B298">
        <v>1118.76</v>
      </c>
      <c r="C298">
        <v>1113.75</v>
      </c>
      <c r="D298">
        <v>1092.6099999999999</v>
      </c>
      <c r="E298">
        <v>559.20299999999997</v>
      </c>
      <c r="F298">
        <v>133.59800000000001</v>
      </c>
      <c r="G298">
        <v>1.24507E-3</v>
      </c>
      <c r="H298">
        <v>0.99511499999999997</v>
      </c>
      <c r="I298">
        <v>0</v>
      </c>
    </row>
    <row r="299" spans="1:9" x14ac:dyDescent="0.25">
      <c r="A299" t="s">
        <v>86</v>
      </c>
      <c r="B299">
        <v>1118.4100000000001</v>
      </c>
      <c r="C299">
        <v>1113.6400000000001</v>
      </c>
      <c r="D299">
        <v>1092.6600000000001</v>
      </c>
      <c r="E299">
        <v>559.14200000000005</v>
      </c>
      <c r="F299">
        <v>133.589</v>
      </c>
      <c r="G299">
        <v>1.2365500000000001E-3</v>
      </c>
      <c r="H299">
        <v>0.99511499999999997</v>
      </c>
      <c r="I299">
        <v>0</v>
      </c>
    </row>
    <row r="300" spans="1:9" x14ac:dyDescent="0.25">
      <c r="A300" t="s">
        <v>86</v>
      </c>
      <c r="B300">
        <v>1384.99</v>
      </c>
      <c r="C300">
        <v>1113.8699999999999</v>
      </c>
      <c r="D300">
        <v>1092.6600000000001</v>
      </c>
      <c r="E300">
        <v>559.20299999999997</v>
      </c>
      <c r="F300">
        <v>133.6</v>
      </c>
      <c r="G300">
        <v>1.2300499999999999E-3</v>
      </c>
      <c r="H300">
        <v>0.995116</v>
      </c>
      <c r="I300">
        <v>0</v>
      </c>
    </row>
    <row r="301" spans="1:9" x14ac:dyDescent="0.25">
      <c r="A301" t="s">
        <v>86</v>
      </c>
      <c r="B301">
        <v>1924.96</v>
      </c>
      <c r="C301">
        <v>1115.08</v>
      </c>
      <c r="D301">
        <v>1092.72</v>
      </c>
      <c r="E301">
        <v>559.16700000000003</v>
      </c>
      <c r="F301">
        <v>133.6</v>
      </c>
      <c r="G301">
        <v>1.32855E-3</v>
      </c>
      <c r="H301">
        <v>0.995116</v>
      </c>
      <c r="I301">
        <v>0</v>
      </c>
    </row>
    <row r="302" spans="1:9" x14ac:dyDescent="0.25">
      <c r="A302" t="s">
        <v>86</v>
      </c>
      <c r="B302">
        <v>1161.31</v>
      </c>
      <c r="C302">
        <v>1116.71</v>
      </c>
      <c r="D302">
        <v>1092.96</v>
      </c>
      <c r="E302">
        <v>559.18100000000004</v>
      </c>
      <c r="F302">
        <v>133.63</v>
      </c>
      <c r="G302">
        <v>1.2677700000000001E-3</v>
      </c>
      <c r="H302">
        <v>0.99511499999999997</v>
      </c>
      <c r="I302">
        <v>0</v>
      </c>
    </row>
    <row r="303" spans="1:9" x14ac:dyDescent="0.25">
      <c r="A303" t="s">
        <v>86</v>
      </c>
      <c r="B303">
        <v>1119.69</v>
      </c>
      <c r="C303">
        <v>1114.4100000000001</v>
      </c>
      <c r="D303">
        <v>1092.7</v>
      </c>
      <c r="E303">
        <v>559.15899999999999</v>
      </c>
      <c r="F303">
        <v>133.58199999999999</v>
      </c>
      <c r="G303">
        <v>1.2395799999999999E-3</v>
      </c>
      <c r="H303">
        <v>0.99511400000000005</v>
      </c>
      <c r="I303">
        <v>0</v>
      </c>
    </row>
    <row r="304" spans="1:9" x14ac:dyDescent="0.25">
      <c r="A304" t="s">
        <v>86</v>
      </c>
      <c r="B304">
        <v>1119.02</v>
      </c>
      <c r="C304">
        <v>1114.0999999999999</v>
      </c>
      <c r="D304">
        <v>1092.5999999999999</v>
      </c>
      <c r="E304">
        <v>559.19100000000003</v>
      </c>
      <c r="F304">
        <v>133.60400000000001</v>
      </c>
      <c r="G304">
        <v>1.23507E-3</v>
      </c>
      <c r="H304">
        <v>0.99511499999999997</v>
      </c>
      <c r="I304">
        <v>0</v>
      </c>
    </row>
    <row r="305" spans="1:9" x14ac:dyDescent="0.25">
      <c r="A305" t="s">
        <v>86</v>
      </c>
      <c r="B305">
        <v>1119.06</v>
      </c>
      <c r="C305">
        <v>1113.99</v>
      </c>
      <c r="D305">
        <v>1092.69</v>
      </c>
      <c r="E305">
        <v>559.17899999999997</v>
      </c>
      <c r="F305">
        <v>133.60400000000001</v>
      </c>
      <c r="G305">
        <v>1.2431199999999999E-3</v>
      </c>
      <c r="H305">
        <v>0.995116</v>
      </c>
      <c r="I305">
        <v>0</v>
      </c>
    </row>
    <row r="306" spans="1:9" x14ac:dyDescent="0.25">
      <c r="A306" t="s">
        <v>86</v>
      </c>
      <c r="B306">
        <v>1118.1300000000001</v>
      </c>
      <c r="C306">
        <v>1113.3599999999999</v>
      </c>
      <c r="D306">
        <v>1092.6099999999999</v>
      </c>
      <c r="E306">
        <v>559.17100000000005</v>
      </c>
      <c r="F306">
        <v>133.62700000000001</v>
      </c>
      <c r="G306">
        <v>1.2304900000000001E-3</v>
      </c>
      <c r="H306">
        <v>0.995116</v>
      </c>
      <c r="I306">
        <v>0</v>
      </c>
    </row>
    <row r="307" spans="1:9" x14ac:dyDescent="0.25">
      <c r="A307" t="s">
        <v>86</v>
      </c>
      <c r="B307">
        <v>1118.46</v>
      </c>
      <c r="C307">
        <v>1113.71</v>
      </c>
      <c r="D307">
        <v>1092.67</v>
      </c>
      <c r="E307">
        <v>559.21</v>
      </c>
      <c r="F307">
        <v>133.61199999999999</v>
      </c>
      <c r="G307">
        <v>1.3316300000000001E-3</v>
      </c>
      <c r="H307">
        <v>0.995116</v>
      </c>
      <c r="I307">
        <v>0</v>
      </c>
    </row>
    <row r="308" spans="1:9" x14ac:dyDescent="0.25">
      <c r="A308" t="s">
        <v>86</v>
      </c>
      <c r="B308">
        <v>1310.17</v>
      </c>
      <c r="C308">
        <v>1113.83</v>
      </c>
      <c r="D308">
        <v>1092.7</v>
      </c>
      <c r="E308">
        <v>559.16200000000003</v>
      </c>
      <c r="F308">
        <v>133.61600000000001</v>
      </c>
      <c r="G308">
        <v>1.2484200000000001E-3</v>
      </c>
      <c r="H308">
        <v>0.995116</v>
      </c>
      <c r="I308">
        <v>0</v>
      </c>
    </row>
    <row r="309" spans="1:9" x14ac:dyDescent="0.25">
      <c r="A309" t="s">
        <v>86</v>
      </c>
      <c r="B309">
        <v>1792.71</v>
      </c>
      <c r="C309">
        <v>1117.31</v>
      </c>
      <c r="D309">
        <v>1093.07</v>
      </c>
      <c r="E309">
        <v>559.18299999999999</v>
      </c>
      <c r="F309">
        <v>133.59200000000001</v>
      </c>
      <c r="G309">
        <v>1.2824799999999999E-3</v>
      </c>
      <c r="H309">
        <v>0.995116</v>
      </c>
      <c r="I309">
        <v>0</v>
      </c>
    </row>
    <row r="310" spans="1:9" x14ac:dyDescent="0.25">
      <c r="A310" t="s">
        <v>86</v>
      </c>
      <c r="B310">
        <v>1154.73</v>
      </c>
      <c r="C310">
        <v>1116.0899999999999</v>
      </c>
      <c r="D310">
        <v>1092.96</v>
      </c>
      <c r="E310">
        <v>559.16099999999994</v>
      </c>
      <c r="F310">
        <v>133.62899999999999</v>
      </c>
      <c r="G310">
        <v>1.2775499999999999E-3</v>
      </c>
      <c r="H310">
        <v>0.99511000000000005</v>
      </c>
      <c r="I310">
        <v>0</v>
      </c>
    </row>
    <row r="311" spans="1:9" x14ac:dyDescent="0.25">
      <c r="A311" t="s">
        <v>86</v>
      </c>
      <c r="B311">
        <v>1118.24</v>
      </c>
      <c r="C311">
        <v>1113.3800000000001</v>
      </c>
      <c r="D311">
        <v>1092.54</v>
      </c>
      <c r="E311">
        <v>559.13199999999995</v>
      </c>
      <c r="F311">
        <v>133.57</v>
      </c>
      <c r="G311">
        <v>1.2469200000000001E-3</v>
      </c>
      <c r="H311">
        <v>0.995116</v>
      </c>
      <c r="I311">
        <v>0</v>
      </c>
    </row>
    <row r="312" spans="1:9" x14ac:dyDescent="0.25">
      <c r="A312" t="s">
        <v>86</v>
      </c>
      <c r="B312">
        <v>1118.57</v>
      </c>
      <c r="C312">
        <v>1113.79</v>
      </c>
      <c r="D312">
        <v>1092.75</v>
      </c>
      <c r="E312">
        <v>559.16600000000005</v>
      </c>
      <c r="F312">
        <v>133.589</v>
      </c>
      <c r="G312">
        <v>1.2426099999999999E-3</v>
      </c>
      <c r="H312">
        <v>0.995116</v>
      </c>
      <c r="I312">
        <v>0</v>
      </c>
    </row>
    <row r="313" spans="1:9" x14ac:dyDescent="0.25">
      <c r="A313" t="s">
        <v>86</v>
      </c>
      <c r="B313">
        <v>1118.25</v>
      </c>
      <c r="C313">
        <v>1113.5</v>
      </c>
      <c r="D313">
        <v>1092.6199999999999</v>
      </c>
      <c r="E313">
        <v>559.15200000000004</v>
      </c>
      <c r="F313">
        <v>133.565</v>
      </c>
      <c r="G313">
        <v>1.2354499999999999E-3</v>
      </c>
      <c r="H313">
        <v>0.995116</v>
      </c>
      <c r="I313">
        <v>0</v>
      </c>
    </row>
    <row r="314" spans="1:9" x14ac:dyDescent="0.25">
      <c r="A314" t="s">
        <v>86</v>
      </c>
      <c r="B314">
        <v>1118.23</v>
      </c>
      <c r="C314">
        <v>1113.48</v>
      </c>
      <c r="D314">
        <v>1092.5999999999999</v>
      </c>
      <c r="E314">
        <v>559.18299999999999</v>
      </c>
      <c r="F314">
        <v>133.62200000000001</v>
      </c>
      <c r="G314">
        <v>1.2344400000000001E-3</v>
      </c>
      <c r="H314">
        <v>0.995116</v>
      </c>
      <c r="I314">
        <v>0</v>
      </c>
    </row>
    <row r="315" spans="1:9" x14ac:dyDescent="0.25">
      <c r="A315" t="s">
        <v>86</v>
      </c>
      <c r="B315">
        <v>1118.46</v>
      </c>
      <c r="C315">
        <v>1113.71</v>
      </c>
      <c r="D315">
        <v>1092.5999999999999</v>
      </c>
      <c r="E315">
        <v>559.15599999999995</v>
      </c>
      <c r="F315">
        <v>133.57400000000001</v>
      </c>
      <c r="G315">
        <v>1.37816E-3</v>
      </c>
      <c r="H315">
        <v>0.995116</v>
      </c>
      <c r="I315">
        <v>0</v>
      </c>
    </row>
    <row r="316" spans="1:9" x14ac:dyDescent="0.25">
      <c r="A316" t="s">
        <v>86</v>
      </c>
      <c r="B316">
        <v>1474.31</v>
      </c>
      <c r="C316">
        <v>1113.8499999999999</v>
      </c>
      <c r="D316">
        <v>1092.73</v>
      </c>
      <c r="E316">
        <v>559.24099999999999</v>
      </c>
      <c r="F316">
        <v>133.59800000000001</v>
      </c>
      <c r="G316">
        <v>1.2477E-3</v>
      </c>
      <c r="H316">
        <v>0.995116</v>
      </c>
      <c r="I316">
        <v>0</v>
      </c>
    </row>
    <row r="317" spans="1:9" x14ac:dyDescent="0.25">
      <c r="A317" t="s">
        <v>86</v>
      </c>
      <c r="B317">
        <v>1722.11</v>
      </c>
      <c r="C317">
        <v>1117.3900000000001</v>
      </c>
      <c r="D317">
        <v>1092.98</v>
      </c>
      <c r="E317">
        <v>559.17700000000002</v>
      </c>
      <c r="F317">
        <v>133.6</v>
      </c>
      <c r="G317">
        <v>1.2770500000000001E-3</v>
      </c>
      <c r="H317">
        <v>0.99511400000000005</v>
      </c>
      <c r="I317">
        <v>0</v>
      </c>
    </row>
    <row r="318" spans="1:9" x14ac:dyDescent="0.25">
      <c r="A318" t="s">
        <v>86</v>
      </c>
      <c r="B318">
        <v>1121.3399999999999</v>
      </c>
      <c r="C318">
        <v>1115.8800000000001</v>
      </c>
      <c r="D318">
        <v>1092.8499999999999</v>
      </c>
      <c r="E318">
        <v>559.17200000000003</v>
      </c>
      <c r="F318">
        <v>133.58199999999999</v>
      </c>
      <c r="G318">
        <v>1.58394E-3</v>
      </c>
      <c r="H318">
        <v>0.995116</v>
      </c>
      <c r="I318">
        <v>0</v>
      </c>
    </row>
    <row r="319" spans="1:9" x14ac:dyDescent="0.25">
      <c r="A319" t="s">
        <v>86</v>
      </c>
      <c r="B319">
        <v>1118.6099999999999</v>
      </c>
      <c r="C319">
        <v>1113.76</v>
      </c>
      <c r="D319">
        <v>1092.6500000000001</v>
      </c>
      <c r="E319">
        <v>559.19600000000003</v>
      </c>
      <c r="F319">
        <v>133.65700000000001</v>
      </c>
      <c r="G319">
        <v>1.2301600000000001E-3</v>
      </c>
      <c r="H319">
        <v>0.995116</v>
      </c>
      <c r="I319">
        <v>0</v>
      </c>
    </row>
    <row r="320" spans="1:9" x14ac:dyDescent="0.25">
      <c r="A320" t="s">
        <v>86</v>
      </c>
      <c r="B320">
        <v>1118.1400000000001</v>
      </c>
      <c r="C320">
        <v>1113.4000000000001</v>
      </c>
      <c r="D320">
        <v>1092.55</v>
      </c>
      <c r="E320">
        <v>559.14700000000005</v>
      </c>
      <c r="F320">
        <v>133.56800000000001</v>
      </c>
      <c r="G320">
        <v>1.44826E-3</v>
      </c>
      <c r="H320">
        <v>0.995116</v>
      </c>
      <c r="I320">
        <v>0</v>
      </c>
    </row>
    <row r="321" spans="1:25" x14ac:dyDescent="0.25">
      <c r="A321" t="s">
        <v>86</v>
      </c>
      <c r="B321">
        <v>1118.04</v>
      </c>
      <c r="C321">
        <v>1113.3</v>
      </c>
      <c r="D321">
        <v>1092.5</v>
      </c>
      <c r="E321">
        <v>559.12900000000002</v>
      </c>
      <c r="F321">
        <v>133.58600000000001</v>
      </c>
      <c r="G321">
        <v>1.30759E-3</v>
      </c>
      <c r="H321">
        <v>0.99511499999999997</v>
      </c>
      <c r="I321">
        <v>0</v>
      </c>
    </row>
    <row r="322" spans="1:25" x14ac:dyDescent="0.25">
      <c r="A322" t="s">
        <v>86</v>
      </c>
      <c r="B322">
        <v>1118.3499999999999</v>
      </c>
      <c r="C322">
        <v>1113.6099999999999</v>
      </c>
      <c r="D322">
        <v>1092.6400000000001</v>
      </c>
      <c r="E322">
        <v>559.11400000000003</v>
      </c>
      <c r="F322">
        <v>133.54400000000001</v>
      </c>
      <c r="G322">
        <v>1.2430099999999999E-3</v>
      </c>
      <c r="H322">
        <v>0.99511499999999997</v>
      </c>
      <c r="I322">
        <v>0</v>
      </c>
    </row>
    <row r="323" spans="1:25" x14ac:dyDescent="0.25">
      <c r="A323" t="s">
        <v>86</v>
      </c>
      <c r="B323">
        <v>1118.23</v>
      </c>
      <c r="C323">
        <v>1113.49</v>
      </c>
      <c r="D323">
        <v>1092.69</v>
      </c>
      <c r="E323">
        <v>559.19299999999998</v>
      </c>
      <c r="F323">
        <v>133.60300000000001</v>
      </c>
      <c r="G323">
        <v>1.23302E-3</v>
      </c>
      <c r="H323">
        <v>0.99511499999999997</v>
      </c>
      <c r="I323">
        <v>0</v>
      </c>
    </row>
    <row r="324" spans="1:25" x14ac:dyDescent="0.25">
      <c r="A324" t="s">
        <v>86</v>
      </c>
      <c r="B324">
        <v>2193.3000000000002</v>
      </c>
      <c r="C324">
        <v>1114.02</v>
      </c>
      <c r="D324">
        <v>1092.7</v>
      </c>
      <c r="E324">
        <v>559.07799999999997</v>
      </c>
      <c r="F324">
        <v>133.55500000000001</v>
      </c>
      <c r="G324">
        <v>1.2536299999999999E-3</v>
      </c>
      <c r="H324">
        <v>0.99511300000000003</v>
      </c>
      <c r="I324">
        <v>0</v>
      </c>
    </row>
    <row r="325" spans="1:25" x14ac:dyDescent="0.25">
      <c r="A325" t="s">
        <v>86</v>
      </c>
      <c r="B325">
        <v>1186.01</v>
      </c>
      <c r="C325">
        <v>1116.8499999999999</v>
      </c>
      <c r="D325">
        <v>1092.98</v>
      </c>
      <c r="E325">
        <v>559.19299999999998</v>
      </c>
      <c r="F325">
        <v>133.59</v>
      </c>
      <c r="G325">
        <v>1.23157E-3</v>
      </c>
      <c r="H325">
        <v>0.995116</v>
      </c>
      <c r="I325">
        <v>0</v>
      </c>
    </row>
    <row r="326" spans="1:25" x14ac:dyDescent="0.25">
      <c r="A326" t="s">
        <v>86</v>
      </c>
      <c r="B326">
        <v>1122.2</v>
      </c>
      <c r="C326">
        <v>1115.98</v>
      </c>
      <c r="D326">
        <v>1092.81</v>
      </c>
      <c r="E326">
        <v>559.19899999999996</v>
      </c>
      <c r="F326">
        <v>133.59800000000001</v>
      </c>
      <c r="G326">
        <v>1.23033E-3</v>
      </c>
      <c r="H326">
        <v>0.995116</v>
      </c>
      <c r="I326">
        <v>0</v>
      </c>
    </row>
    <row r="327" spans="1:25" x14ac:dyDescent="0.25">
      <c r="A327" t="s">
        <v>86</v>
      </c>
      <c r="B327">
        <v>1118.5899999999999</v>
      </c>
      <c r="C327">
        <v>1113.76</v>
      </c>
      <c r="D327">
        <v>1092.73</v>
      </c>
      <c r="E327">
        <v>559.18499999999995</v>
      </c>
      <c r="F327">
        <v>133.58099999999999</v>
      </c>
      <c r="G327">
        <v>1.2314299999999999E-3</v>
      </c>
      <c r="H327">
        <v>0.99511499999999997</v>
      </c>
      <c r="I327">
        <v>0</v>
      </c>
    </row>
    <row r="328" spans="1:25" x14ac:dyDescent="0.25">
      <c r="A328" t="s">
        <v>86</v>
      </c>
      <c r="B328">
        <v>1118.43</v>
      </c>
      <c r="C328">
        <v>1113.55</v>
      </c>
      <c r="D328">
        <v>1092.55</v>
      </c>
      <c r="E328">
        <v>559.16700000000003</v>
      </c>
      <c r="F328">
        <v>133.58000000000001</v>
      </c>
      <c r="G328">
        <v>1.23185E-3</v>
      </c>
      <c r="H328">
        <v>0.995116</v>
      </c>
      <c r="I328">
        <v>0</v>
      </c>
    </row>
    <row r="329" spans="1:25" x14ac:dyDescent="0.25">
      <c r="A329" t="s">
        <v>86</v>
      </c>
      <c r="B329">
        <v>1118.2</v>
      </c>
      <c r="C329">
        <v>1113.46</v>
      </c>
      <c r="D329">
        <v>1092.6500000000001</v>
      </c>
      <c r="E329">
        <v>559.23</v>
      </c>
      <c r="F329">
        <v>133.596</v>
      </c>
      <c r="G329">
        <v>1.23694E-3</v>
      </c>
      <c r="H329">
        <v>0.99511499999999997</v>
      </c>
      <c r="I329">
        <v>0</v>
      </c>
    </row>
    <row r="330" spans="1:25" x14ac:dyDescent="0.25">
      <c r="A330" t="s">
        <v>86</v>
      </c>
      <c r="B330">
        <v>1118.46</v>
      </c>
      <c r="C330">
        <v>1113.6300000000001</v>
      </c>
      <c r="D330">
        <v>1092.6199999999999</v>
      </c>
      <c r="E330">
        <v>559.16600000000005</v>
      </c>
      <c r="F330">
        <v>133.59</v>
      </c>
      <c r="G330">
        <v>1.23047E-3</v>
      </c>
      <c r="H330">
        <v>0.995116</v>
      </c>
      <c r="I330">
        <v>0</v>
      </c>
    </row>
    <row r="331" spans="1:25" x14ac:dyDescent="0.25">
      <c r="A331" t="s">
        <v>86</v>
      </c>
      <c r="B331">
        <v>1118.51</v>
      </c>
      <c r="C331">
        <v>1113.5999999999999</v>
      </c>
      <c r="D331">
        <v>1092.73</v>
      </c>
      <c r="E331">
        <v>559.24099999999999</v>
      </c>
      <c r="F331">
        <v>133.624</v>
      </c>
      <c r="G331">
        <v>1.23668E-3</v>
      </c>
      <c r="H331">
        <v>0.995116</v>
      </c>
      <c r="I331">
        <v>0</v>
      </c>
    </row>
    <row r="332" spans="1:25" x14ac:dyDescent="0.25">
      <c r="A332" t="s">
        <v>86</v>
      </c>
      <c r="B332">
        <v>1444.94</v>
      </c>
      <c r="C332">
        <v>1114</v>
      </c>
      <c r="D332">
        <v>1092.73</v>
      </c>
      <c r="E332">
        <v>559.21799999999996</v>
      </c>
      <c r="F332">
        <v>133.62700000000001</v>
      </c>
      <c r="G332">
        <v>1.2310400000000001E-3</v>
      </c>
      <c r="H332">
        <v>0.995116</v>
      </c>
      <c r="I332">
        <v>0</v>
      </c>
    </row>
    <row r="333" spans="1:25" x14ac:dyDescent="0.25">
      <c r="A333" t="s">
        <v>86</v>
      </c>
      <c r="B333">
        <v>1793.47</v>
      </c>
      <c r="C333">
        <v>1114.5899999999999</v>
      </c>
      <c r="D333">
        <v>1092.83</v>
      </c>
      <c r="E333">
        <v>559.23699999999997</v>
      </c>
      <c r="F333">
        <v>133.642</v>
      </c>
      <c r="G333">
        <v>1.2441100000000001E-3</v>
      </c>
      <c r="H333">
        <v>0.99511499999999997</v>
      </c>
      <c r="I333">
        <v>0</v>
      </c>
    </row>
    <row r="334" spans="1:25" x14ac:dyDescent="0.25">
      <c r="A334" t="s">
        <v>86</v>
      </c>
      <c r="B334">
        <v>1378.68</v>
      </c>
      <c r="C334">
        <v>1114.97</v>
      </c>
      <c r="D334">
        <v>1092.9000000000001</v>
      </c>
      <c r="E334">
        <v>559.15899999999999</v>
      </c>
      <c r="F334">
        <v>133.57599999999999</v>
      </c>
      <c r="G334">
        <v>1.42019E-3</v>
      </c>
      <c r="H334">
        <v>0.995116</v>
      </c>
      <c r="I334">
        <v>0</v>
      </c>
    </row>
    <row r="335" spans="1:25" x14ac:dyDescent="0.25">
      <c r="A335" t="s">
        <v>86</v>
      </c>
      <c r="B335">
        <v>1118.31</v>
      </c>
      <c r="C335">
        <v>1113.48</v>
      </c>
      <c r="D335">
        <v>1092.55</v>
      </c>
      <c r="E335">
        <v>559.17999999999995</v>
      </c>
      <c r="F335">
        <v>133.54900000000001</v>
      </c>
      <c r="G335">
        <v>1.23077E-3</v>
      </c>
      <c r="H335">
        <v>0.99511499999999997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1118.3900000000001</v>
      </c>
      <c r="C336">
        <v>1113.57</v>
      </c>
      <c r="D336">
        <v>1092.58</v>
      </c>
      <c r="E336">
        <v>559.18600000000004</v>
      </c>
      <c r="F336">
        <v>133.61000000000001</v>
      </c>
      <c r="G336">
        <v>1.23018E-3</v>
      </c>
      <c r="H336">
        <v>0.99511499999999997</v>
      </c>
      <c r="I336">
        <v>0</v>
      </c>
      <c r="R336">
        <f>AVERAGE(B287:B336)</f>
        <v>1240.8555999999999</v>
      </c>
      <c r="S336">
        <f>AVERAGE(C287:C336)</f>
        <v>1114.3178</v>
      </c>
      <c r="U336">
        <f>_xlfn.VAR.P(B287:B336)</f>
        <v>61761.623964640043</v>
      </c>
      <c r="V336">
        <f>_xlfn.VAR.P(C287:C336)</f>
        <v>1.5554771600000024</v>
      </c>
      <c r="X336">
        <f>1.96*SQRT(U336)/50</f>
        <v>9.7419393269012122</v>
      </c>
      <c r="Y336">
        <f>1.96*SQRT(V336)/50</f>
        <v>4.8889757855223655E-2</v>
      </c>
    </row>
    <row r="337" spans="1:9" x14ac:dyDescent="0.25">
      <c r="A337" t="s">
        <v>86</v>
      </c>
      <c r="B337">
        <v>62045.607453999997</v>
      </c>
      <c r="C337" t="s">
        <v>36</v>
      </c>
    </row>
    <row r="338" spans="1:9" x14ac:dyDescent="0.25">
      <c r="A338" t="s">
        <v>101</v>
      </c>
      <c r="B338">
        <v>679.12400000000002</v>
      </c>
      <c r="C338">
        <v>673.39599999999996</v>
      </c>
      <c r="D338">
        <v>655.66</v>
      </c>
      <c r="E338">
        <v>520.96199999999999</v>
      </c>
      <c r="F338">
        <v>54.602899999999998</v>
      </c>
      <c r="G338">
        <v>1.2329299999999999E-3</v>
      </c>
      <c r="H338">
        <v>0.995116</v>
      </c>
      <c r="I338">
        <v>0</v>
      </c>
    </row>
    <row r="339" spans="1:9" x14ac:dyDescent="0.25">
      <c r="A339" t="s">
        <v>101</v>
      </c>
      <c r="B339">
        <v>678.52499999999998</v>
      </c>
      <c r="C339">
        <v>672.827</v>
      </c>
      <c r="D339">
        <v>655.08199999999999</v>
      </c>
      <c r="E339">
        <v>520.45500000000004</v>
      </c>
      <c r="F339">
        <v>54.377200000000002</v>
      </c>
      <c r="G339">
        <v>1.24065E-3</v>
      </c>
      <c r="H339">
        <v>0.995116</v>
      </c>
      <c r="I339">
        <v>0</v>
      </c>
    </row>
    <row r="340" spans="1:9" x14ac:dyDescent="0.25">
      <c r="A340" t="s">
        <v>101</v>
      </c>
      <c r="B340">
        <v>678.98</v>
      </c>
      <c r="C340">
        <v>673.28599999999994</v>
      </c>
      <c r="D340">
        <v>655.50400000000002</v>
      </c>
      <c r="E340">
        <v>520.822</v>
      </c>
      <c r="F340">
        <v>54.501199999999997</v>
      </c>
      <c r="G340">
        <v>1.2539999999999999E-3</v>
      </c>
      <c r="H340">
        <v>0.99511499999999997</v>
      </c>
      <c r="I340">
        <v>0</v>
      </c>
    </row>
    <row r="341" spans="1:9" x14ac:dyDescent="0.25">
      <c r="A341" t="s">
        <v>101</v>
      </c>
      <c r="B341">
        <v>689.59400000000005</v>
      </c>
      <c r="C341">
        <v>683.68399999999997</v>
      </c>
      <c r="D341">
        <v>665.28200000000004</v>
      </c>
      <c r="E341">
        <v>523.32000000000005</v>
      </c>
      <c r="F341">
        <v>57.298099999999998</v>
      </c>
      <c r="G341">
        <v>1.2338900000000001E-3</v>
      </c>
      <c r="H341">
        <v>0.995116</v>
      </c>
      <c r="I341">
        <v>0</v>
      </c>
    </row>
    <row r="342" spans="1:9" x14ac:dyDescent="0.25">
      <c r="A342" t="s">
        <v>101</v>
      </c>
      <c r="B342">
        <v>684.45500000000004</v>
      </c>
      <c r="C342">
        <v>678.54499999999996</v>
      </c>
      <c r="D342">
        <v>660.47699999999998</v>
      </c>
      <c r="E342">
        <v>522.30999999999995</v>
      </c>
      <c r="F342">
        <v>55.868499999999997</v>
      </c>
      <c r="G342">
        <v>1.2308099999999999E-3</v>
      </c>
      <c r="H342">
        <v>0.995116</v>
      </c>
      <c r="I342">
        <v>0</v>
      </c>
    </row>
    <row r="343" spans="1:9" x14ac:dyDescent="0.25">
      <c r="A343" t="s">
        <v>101</v>
      </c>
      <c r="B343">
        <v>1852.19</v>
      </c>
      <c r="C343">
        <v>687.17499999999995</v>
      </c>
      <c r="D343">
        <v>668.73299999999995</v>
      </c>
      <c r="E343">
        <v>524.66099999999994</v>
      </c>
      <c r="F343">
        <v>58.0961</v>
      </c>
      <c r="G343">
        <v>1.23017E-3</v>
      </c>
      <c r="H343">
        <v>0.995116</v>
      </c>
      <c r="I343">
        <v>0</v>
      </c>
    </row>
    <row r="344" spans="1:9" x14ac:dyDescent="0.25">
      <c r="A344" t="s">
        <v>101</v>
      </c>
      <c r="B344">
        <v>735.39200000000005</v>
      </c>
      <c r="C344">
        <v>714.40099999999995</v>
      </c>
      <c r="D344">
        <v>695.45799999999997</v>
      </c>
      <c r="E344">
        <v>532.86400000000003</v>
      </c>
      <c r="F344">
        <v>65.028000000000006</v>
      </c>
      <c r="G344">
        <v>1.23504E-3</v>
      </c>
      <c r="H344">
        <v>0.99511499999999997</v>
      </c>
      <c r="I344">
        <v>0</v>
      </c>
    </row>
    <row r="345" spans="1:9" x14ac:dyDescent="0.25">
      <c r="A345" t="s">
        <v>101</v>
      </c>
      <c r="B345">
        <v>750.23900000000003</v>
      </c>
      <c r="C345">
        <v>743.94799999999998</v>
      </c>
      <c r="D345">
        <v>723.21400000000006</v>
      </c>
      <c r="E345">
        <v>540.07799999999997</v>
      </c>
      <c r="F345">
        <v>74.061700000000002</v>
      </c>
      <c r="G345">
        <v>1.23335E-3</v>
      </c>
      <c r="H345">
        <v>0.995116</v>
      </c>
      <c r="I345">
        <v>0</v>
      </c>
    </row>
    <row r="346" spans="1:9" x14ac:dyDescent="0.25">
      <c r="A346" t="s">
        <v>101</v>
      </c>
      <c r="B346">
        <v>731.85</v>
      </c>
      <c r="C346">
        <v>724.65599999999995</v>
      </c>
      <c r="D346">
        <v>704.94600000000003</v>
      </c>
      <c r="E346">
        <v>535.24599999999998</v>
      </c>
      <c r="F346">
        <v>68.416600000000003</v>
      </c>
      <c r="G346">
        <v>1.2591499999999999E-3</v>
      </c>
      <c r="H346">
        <v>0.99511499999999997</v>
      </c>
      <c r="I346">
        <v>0</v>
      </c>
    </row>
    <row r="347" spans="1:9" x14ac:dyDescent="0.25">
      <c r="A347" t="s">
        <v>101</v>
      </c>
      <c r="B347">
        <v>680.81299999999999</v>
      </c>
      <c r="C347">
        <v>674.89800000000002</v>
      </c>
      <c r="D347">
        <v>656.96799999999996</v>
      </c>
      <c r="E347">
        <v>521.26700000000005</v>
      </c>
      <c r="F347">
        <v>54.997500000000002</v>
      </c>
      <c r="G347">
        <v>1.36282E-3</v>
      </c>
      <c r="H347">
        <v>0.995116</v>
      </c>
      <c r="I347">
        <v>0</v>
      </c>
    </row>
    <row r="348" spans="1:9" x14ac:dyDescent="0.25">
      <c r="A348" t="s">
        <v>101</v>
      </c>
      <c r="B348">
        <v>679.721</v>
      </c>
      <c r="C348">
        <v>674.04399999999998</v>
      </c>
      <c r="D348">
        <v>656.15099999999995</v>
      </c>
      <c r="E348">
        <v>521.18200000000002</v>
      </c>
      <c r="F348">
        <v>54.696199999999997</v>
      </c>
      <c r="G348">
        <v>1.2322800000000001E-3</v>
      </c>
      <c r="H348">
        <v>0.99511499999999997</v>
      </c>
      <c r="I348">
        <v>0</v>
      </c>
    </row>
    <row r="349" spans="1:9" x14ac:dyDescent="0.25">
      <c r="A349" t="s">
        <v>101</v>
      </c>
      <c r="B349">
        <v>680.99900000000002</v>
      </c>
      <c r="C349">
        <v>675.31200000000001</v>
      </c>
      <c r="D349">
        <v>657.41300000000001</v>
      </c>
      <c r="E349">
        <v>521.44000000000005</v>
      </c>
      <c r="F349">
        <v>55.111400000000003</v>
      </c>
      <c r="G349">
        <v>1.23369E-3</v>
      </c>
      <c r="H349">
        <v>0.99511499999999997</v>
      </c>
      <c r="I349">
        <v>0</v>
      </c>
    </row>
    <row r="350" spans="1:9" x14ac:dyDescent="0.25">
      <c r="A350" t="s">
        <v>101</v>
      </c>
      <c r="B350">
        <v>682.16200000000003</v>
      </c>
      <c r="C350">
        <v>676.32799999999997</v>
      </c>
      <c r="D350">
        <v>658.34100000000001</v>
      </c>
      <c r="E350">
        <v>521.74099999999999</v>
      </c>
      <c r="F350">
        <v>55.3414</v>
      </c>
      <c r="G350">
        <v>1.23032E-3</v>
      </c>
      <c r="H350">
        <v>0.995116</v>
      </c>
      <c r="I350">
        <v>0</v>
      </c>
    </row>
    <row r="351" spans="1:9" x14ac:dyDescent="0.25">
      <c r="A351" t="s">
        <v>101</v>
      </c>
      <c r="B351">
        <v>682.33299999999997</v>
      </c>
      <c r="C351">
        <v>676.48599999999999</v>
      </c>
      <c r="D351">
        <v>658.47199999999998</v>
      </c>
      <c r="E351">
        <v>521.79700000000003</v>
      </c>
      <c r="F351">
        <v>55.457099999999997</v>
      </c>
      <c r="G351">
        <v>1.23036E-3</v>
      </c>
      <c r="H351">
        <v>0.99511499999999997</v>
      </c>
      <c r="I351">
        <v>0</v>
      </c>
    </row>
    <row r="352" spans="1:9" x14ac:dyDescent="0.25">
      <c r="A352" t="s">
        <v>101</v>
      </c>
      <c r="B352">
        <v>679.71600000000001</v>
      </c>
      <c r="C352">
        <v>674.06</v>
      </c>
      <c r="D352">
        <v>656.16399999999999</v>
      </c>
      <c r="E352">
        <v>521.21900000000005</v>
      </c>
      <c r="F352">
        <v>54.731699999999996</v>
      </c>
      <c r="G352">
        <v>1.2393899999999999E-3</v>
      </c>
      <c r="H352">
        <v>0.995116</v>
      </c>
      <c r="I352">
        <v>0</v>
      </c>
    </row>
    <row r="353" spans="1:9" x14ac:dyDescent="0.25">
      <c r="A353" t="s">
        <v>101</v>
      </c>
      <c r="B353">
        <v>679.29300000000001</v>
      </c>
      <c r="C353">
        <v>673.60500000000002</v>
      </c>
      <c r="D353">
        <v>655.75099999999998</v>
      </c>
      <c r="E353">
        <v>520.83100000000002</v>
      </c>
      <c r="F353">
        <v>54.586599999999997</v>
      </c>
      <c r="G353">
        <v>1.2585299999999999E-3</v>
      </c>
      <c r="H353">
        <v>0.99511499999999997</v>
      </c>
      <c r="I353">
        <v>0</v>
      </c>
    </row>
    <row r="354" spans="1:9" x14ac:dyDescent="0.25">
      <c r="A354" t="s">
        <v>101</v>
      </c>
      <c r="B354">
        <v>679.19299999999998</v>
      </c>
      <c r="C354">
        <v>673.49</v>
      </c>
      <c r="D354">
        <v>655.67499999999995</v>
      </c>
      <c r="E354">
        <v>521.096</v>
      </c>
      <c r="F354">
        <v>54.616700000000002</v>
      </c>
      <c r="G354">
        <v>1.24007E-3</v>
      </c>
      <c r="H354">
        <v>0.995116</v>
      </c>
      <c r="I354">
        <v>0</v>
      </c>
    </row>
    <row r="355" spans="1:9" x14ac:dyDescent="0.25">
      <c r="A355" t="s">
        <v>101</v>
      </c>
      <c r="B355">
        <v>680.69899999999996</v>
      </c>
      <c r="C355">
        <v>674.88199999999995</v>
      </c>
      <c r="D355">
        <v>657.06799999999998</v>
      </c>
      <c r="E355">
        <v>521.46</v>
      </c>
      <c r="F355">
        <v>55.057899999999997</v>
      </c>
      <c r="G355">
        <v>1.2306699999999999E-3</v>
      </c>
      <c r="H355">
        <v>0.99511400000000005</v>
      </c>
      <c r="I355">
        <v>0</v>
      </c>
    </row>
    <row r="356" spans="1:9" x14ac:dyDescent="0.25">
      <c r="A356" t="s">
        <v>101</v>
      </c>
      <c r="B356">
        <v>1584.63</v>
      </c>
      <c r="C356">
        <v>687.09199999999998</v>
      </c>
      <c r="D356">
        <v>668.45399999999995</v>
      </c>
      <c r="E356">
        <v>525.10599999999999</v>
      </c>
      <c r="F356">
        <v>58.123399999999997</v>
      </c>
      <c r="G356">
        <v>1.2570299999999999E-3</v>
      </c>
      <c r="H356">
        <v>0.995116</v>
      </c>
      <c r="I356">
        <v>0</v>
      </c>
    </row>
    <row r="357" spans="1:9" x14ac:dyDescent="0.25">
      <c r="A357" t="s">
        <v>101</v>
      </c>
      <c r="B357">
        <v>736.96299999999997</v>
      </c>
      <c r="C357">
        <v>720.524</v>
      </c>
      <c r="D357">
        <v>701.41399999999999</v>
      </c>
      <c r="E357">
        <v>534.71799999999996</v>
      </c>
      <c r="F357">
        <v>66.534700000000001</v>
      </c>
      <c r="G357">
        <v>1.26856E-3</v>
      </c>
      <c r="H357">
        <v>0.995116</v>
      </c>
      <c r="I357">
        <v>0</v>
      </c>
    </row>
    <row r="358" spans="1:9" x14ac:dyDescent="0.25">
      <c r="A358" t="s">
        <v>101</v>
      </c>
      <c r="B358">
        <v>740.78499999999997</v>
      </c>
      <c r="C358">
        <v>734.56299999999999</v>
      </c>
      <c r="D358">
        <v>713.86199999999997</v>
      </c>
      <c r="E358">
        <v>537.24400000000003</v>
      </c>
      <c r="F358">
        <v>71.626199999999997</v>
      </c>
      <c r="G358">
        <v>1.8080399999999999E-3</v>
      </c>
      <c r="H358">
        <v>0.995116</v>
      </c>
      <c r="I358">
        <v>0</v>
      </c>
    </row>
    <row r="359" spans="1:9" x14ac:dyDescent="0.25">
      <c r="A359" t="s">
        <v>101</v>
      </c>
      <c r="B359">
        <v>732.51800000000003</v>
      </c>
      <c r="C359">
        <v>726.80700000000002</v>
      </c>
      <c r="D359">
        <v>707.00199999999995</v>
      </c>
      <c r="E359">
        <v>536.14200000000005</v>
      </c>
      <c r="F359">
        <v>69.072900000000004</v>
      </c>
      <c r="G359">
        <v>1.2302000000000001E-3</v>
      </c>
      <c r="H359">
        <v>0.99511499999999997</v>
      </c>
      <c r="I359">
        <v>0</v>
      </c>
    </row>
    <row r="360" spans="1:9" x14ac:dyDescent="0.25">
      <c r="A360" t="s">
        <v>101</v>
      </c>
      <c r="B360">
        <v>681.91600000000005</v>
      </c>
      <c r="C360">
        <v>676.19299999999998</v>
      </c>
      <c r="D360">
        <v>658.25599999999997</v>
      </c>
      <c r="E360">
        <v>521.58299999999997</v>
      </c>
      <c r="F360">
        <v>55.366199999999999</v>
      </c>
      <c r="G360">
        <v>1.31686E-3</v>
      </c>
      <c r="H360">
        <v>0.99511499999999997</v>
      </c>
      <c r="I360">
        <v>0</v>
      </c>
    </row>
    <row r="361" spans="1:9" x14ac:dyDescent="0.25">
      <c r="A361" t="s">
        <v>101</v>
      </c>
      <c r="B361">
        <v>679.84699999999998</v>
      </c>
      <c r="C361">
        <v>674.15599999999995</v>
      </c>
      <c r="D361">
        <v>656.27599999999995</v>
      </c>
      <c r="E361">
        <v>521.28599999999994</v>
      </c>
      <c r="F361">
        <v>54.771999999999998</v>
      </c>
      <c r="G361">
        <v>1.2353900000000001E-3</v>
      </c>
      <c r="H361">
        <v>0.99511400000000005</v>
      </c>
      <c r="I361">
        <v>0</v>
      </c>
    </row>
    <row r="362" spans="1:9" x14ac:dyDescent="0.25">
      <c r="A362" t="s">
        <v>101</v>
      </c>
      <c r="B362">
        <v>679.67600000000004</v>
      </c>
      <c r="C362">
        <v>674.00400000000002</v>
      </c>
      <c r="D362">
        <v>656.17899999999997</v>
      </c>
      <c r="E362">
        <v>521.12400000000002</v>
      </c>
      <c r="F362">
        <v>54.795299999999997</v>
      </c>
      <c r="G362">
        <v>1.2302299999999999E-3</v>
      </c>
      <c r="H362">
        <v>0.995116</v>
      </c>
      <c r="I362">
        <v>0</v>
      </c>
    </row>
    <row r="363" spans="1:9" x14ac:dyDescent="0.25">
      <c r="A363" t="s">
        <v>101</v>
      </c>
      <c r="B363">
        <v>687.60900000000004</v>
      </c>
      <c r="C363">
        <v>681.88699999999994</v>
      </c>
      <c r="D363">
        <v>663.553</v>
      </c>
      <c r="E363">
        <v>523.39200000000005</v>
      </c>
      <c r="F363">
        <v>56.847000000000001</v>
      </c>
      <c r="G363">
        <v>1.2374599999999999E-3</v>
      </c>
      <c r="H363">
        <v>0.995116</v>
      </c>
      <c r="I363">
        <v>0</v>
      </c>
    </row>
    <row r="364" spans="1:9" x14ac:dyDescent="0.25">
      <c r="A364" t="s">
        <v>101</v>
      </c>
      <c r="B364">
        <v>679.81799999999998</v>
      </c>
      <c r="C364">
        <v>674.14099999999996</v>
      </c>
      <c r="D364">
        <v>656.23400000000004</v>
      </c>
      <c r="E364">
        <v>521.05999999999995</v>
      </c>
      <c r="F364">
        <v>54.827599999999997</v>
      </c>
      <c r="G364">
        <v>1.23288E-3</v>
      </c>
      <c r="H364">
        <v>0.99511499999999997</v>
      </c>
      <c r="I364">
        <v>0</v>
      </c>
    </row>
    <row r="365" spans="1:9" x14ac:dyDescent="0.25">
      <c r="A365" t="s">
        <v>101</v>
      </c>
      <c r="B365">
        <v>679.48599999999999</v>
      </c>
      <c r="C365">
        <v>673.81200000000001</v>
      </c>
      <c r="D365">
        <v>655.95100000000002</v>
      </c>
      <c r="E365">
        <v>521.14800000000002</v>
      </c>
      <c r="F365">
        <v>54.611899999999999</v>
      </c>
      <c r="G365">
        <v>1.23803E-3</v>
      </c>
      <c r="H365">
        <v>0.995116</v>
      </c>
      <c r="I365">
        <v>0</v>
      </c>
    </row>
    <row r="366" spans="1:9" x14ac:dyDescent="0.25">
      <c r="A366" t="s">
        <v>101</v>
      </c>
      <c r="B366">
        <v>679.48199999999997</v>
      </c>
      <c r="C366">
        <v>673.745</v>
      </c>
      <c r="D366">
        <v>655.94899999999996</v>
      </c>
      <c r="E366">
        <v>521.03499999999997</v>
      </c>
      <c r="F366">
        <v>54.7408</v>
      </c>
      <c r="G366">
        <v>1.26505E-3</v>
      </c>
      <c r="H366">
        <v>0.995116</v>
      </c>
      <c r="I366">
        <v>0</v>
      </c>
    </row>
    <row r="367" spans="1:9" x14ac:dyDescent="0.25">
      <c r="A367" t="s">
        <v>101</v>
      </c>
      <c r="B367">
        <v>679.66</v>
      </c>
      <c r="C367">
        <v>673.79</v>
      </c>
      <c r="D367">
        <v>655.98699999999997</v>
      </c>
      <c r="E367">
        <v>521.16</v>
      </c>
      <c r="F367">
        <v>54.667299999999997</v>
      </c>
      <c r="G367">
        <v>1.23664E-3</v>
      </c>
      <c r="H367">
        <v>0.99511499999999997</v>
      </c>
      <c r="I367">
        <v>0</v>
      </c>
    </row>
    <row r="368" spans="1:9" x14ac:dyDescent="0.25">
      <c r="A368" t="s">
        <v>101</v>
      </c>
      <c r="B368">
        <v>679.173</v>
      </c>
      <c r="C368">
        <v>673.495</v>
      </c>
      <c r="D368">
        <v>655.63099999999997</v>
      </c>
      <c r="E368">
        <v>520.952</v>
      </c>
      <c r="F368">
        <v>54.677599999999998</v>
      </c>
      <c r="G368">
        <v>1.63656E-3</v>
      </c>
      <c r="H368">
        <v>0.995116</v>
      </c>
      <c r="I368">
        <v>0</v>
      </c>
    </row>
    <row r="369" spans="1:9" x14ac:dyDescent="0.25">
      <c r="A369" t="s">
        <v>101</v>
      </c>
      <c r="B369">
        <v>1668.42</v>
      </c>
      <c r="C369">
        <v>689.27200000000005</v>
      </c>
      <c r="D369">
        <v>670.58100000000002</v>
      </c>
      <c r="E369">
        <v>525.54700000000003</v>
      </c>
      <c r="F369">
        <v>58.643000000000001</v>
      </c>
      <c r="G369">
        <v>1.5572299999999999E-3</v>
      </c>
      <c r="H369">
        <v>0.995116</v>
      </c>
      <c r="I369">
        <v>0</v>
      </c>
    </row>
    <row r="370" spans="1:9" x14ac:dyDescent="0.25">
      <c r="A370" t="s">
        <v>101</v>
      </c>
      <c r="B370">
        <v>735.89599999999996</v>
      </c>
      <c r="C370">
        <v>719.69299999999998</v>
      </c>
      <c r="D370">
        <v>700.59</v>
      </c>
      <c r="E370">
        <v>534.65599999999995</v>
      </c>
      <c r="F370">
        <v>66.481800000000007</v>
      </c>
      <c r="G370">
        <v>1.36564E-3</v>
      </c>
      <c r="H370">
        <v>0.995116</v>
      </c>
      <c r="I370">
        <v>0</v>
      </c>
    </row>
    <row r="371" spans="1:9" x14ac:dyDescent="0.25">
      <c r="A371" t="s">
        <v>101</v>
      </c>
      <c r="B371">
        <v>741.64599999999996</v>
      </c>
      <c r="C371">
        <v>735.73699999999997</v>
      </c>
      <c r="D371">
        <v>714.99099999999999</v>
      </c>
      <c r="E371">
        <v>537.35900000000004</v>
      </c>
      <c r="F371">
        <v>71.832599999999999</v>
      </c>
      <c r="G371">
        <v>1.3205300000000001E-3</v>
      </c>
      <c r="H371">
        <v>0.995116</v>
      </c>
      <c r="I371">
        <v>0</v>
      </c>
    </row>
    <row r="372" spans="1:9" x14ac:dyDescent="0.25">
      <c r="A372" t="s">
        <v>101</v>
      </c>
      <c r="B372">
        <v>737.07600000000002</v>
      </c>
      <c r="C372">
        <v>730.95299999999997</v>
      </c>
      <c r="D372">
        <v>711.07600000000002</v>
      </c>
      <c r="E372">
        <v>537.36400000000003</v>
      </c>
      <c r="F372">
        <v>70.175899999999999</v>
      </c>
      <c r="G372">
        <v>1.2341800000000001E-3</v>
      </c>
      <c r="H372">
        <v>0.995116</v>
      </c>
      <c r="I372">
        <v>0</v>
      </c>
    </row>
    <row r="373" spans="1:9" x14ac:dyDescent="0.25">
      <c r="A373" t="s">
        <v>101</v>
      </c>
      <c r="B373">
        <v>679.15700000000004</v>
      </c>
      <c r="C373">
        <v>673.40899999999999</v>
      </c>
      <c r="D373">
        <v>655.60500000000002</v>
      </c>
      <c r="E373">
        <v>520.96</v>
      </c>
      <c r="F373">
        <v>54.622</v>
      </c>
      <c r="G373">
        <v>1.26092E-3</v>
      </c>
      <c r="H373">
        <v>0.99511499999999997</v>
      </c>
      <c r="I373">
        <v>0</v>
      </c>
    </row>
    <row r="374" spans="1:9" x14ac:dyDescent="0.25">
      <c r="A374" t="s">
        <v>101</v>
      </c>
      <c r="B374">
        <v>680.40800000000002</v>
      </c>
      <c r="C374">
        <v>674.70500000000004</v>
      </c>
      <c r="D374">
        <v>656.81799999999998</v>
      </c>
      <c r="E374">
        <v>521.46600000000001</v>
      </c>
      <c r="F374">
        <v>54.9039</v>
      </c>
      <c r="G374">
        <v>1.23274E-3</v>
      </c>
      <c r="H374">
        <v>0.995116</v>
      </c>
      <c r="I374">
        <v>0</v>
      </c>
    </row>
    <row r="375" spans="1:9" x14ac:dyDescent="0.25">
      <c r="A375" t="s">
        <v>101</v>
      </c>
      <c r="B375">
        <v>680.25800000000004</v>
      </c>
      <c r="C375">
        <v>674.58100000000002</v>
      </c>
      <c r="D375">
        <v>656.70399999999995</v>
      </c>
      <c r="E375">
        <v>521.19200000000001</v>
      </c>
      <c r="F375">
        <v>54.9208</v>
      </c>
      <c r="G375">
        <v>1.4264E-3</v>
      </c>
      <c r="H375">
        <v>0.99511499999999997</v>
      </c>
      <c r="I375">
        <v>0</v>
      </c>
    </row>
    <row r="376" spans="1:9" x14ac:dyDescent="0.25">
      <c r="A376" t="s">
        <v>101</v>
      </c>
      <c r="B376">
        <v>682.90800000000002</v>
      </c>
      <c r="C376">
        <v>677.16300000000001</v>
      </c>
      <c r="D376">
        <v>659.173</v>
      </c>
      <c r="E376">
        <v>522.17899999999997</v>
      </c>
      <c r="F376">
        <v>55.561900000000001</v>
      </c>
      <c r="G376">
        <v>1.23478E-3</v>
      </c>
      <c r="H376">
        <v>0.995116</v>
      </c>
      <c r="I376">
        <v>0</v>
      </c>
    </row>
    <row r="377" spans="1:9" x14ac:dyDescent="0.25">
      <c r="A377" t="s">
        <v>101</v>
      </c>
      <c r="B377">
        <v>689.93799999999999</v>
      </c>
      <c r="C377">
        <v>684.01800000000003</v>
      </c>
      <c r="D377">
        <v>665.548</v>
      </c>
      <c r="E377">
        <v>523.57500000000005</v>
      </c>
      <c r="F377">
        <v>57.400100000000002</v>
      </c>
      <c r="G377">
        <v>1.2404200000000001E-3</v>
      </c>
      <c r="H377">
        <v>0.99511499999999997</v>
      </c>
      <c r="I377">
        <v>0</v>
      </c>
    </row>
    <row r="378" spans="1:9" x14ac:dyDescent="0.25">
      <c r="A378" t="s">
        <v>101</v>
      </c>
      <c r="B378">
        <v>682.89300000000003</v>
      </c>
      <c r="C378">
        <v>676.97400000000005</v>
      </c>
      <c r="D378">
        <v>658.97699999999998</v>
      </c>
      <c r="E378">
        <v>521.99900000000002</v>
      </c>
      <c r="F378">
        <v>55.509099999999997</v>
      </c>
      <c r="G378">
        <v>1.24317E-3</v>
      </c>
      <c r="H378">
        <v>0.99511499999999997</v>
      </c>
      <c r="I378">
        <v>0</v>
      </c>
    </row>
    <row r="379" spans="1:9" x14ac:dyDescent="0.25">
      <c r="A379" t="s">
        <v>101</v>
      </c>
      <c r="B379">
        <v>678.61599999999999</v>
      </c>
      <c r="C379">
        <v>672.947</v>
      </c>
      <c r="D379">
        <v>655.12800000000004</v>
      </c>
      <c r="E379">
        <v>520.697</v>
      </c>
      <c r="F379">
        <v>54.475700000000003</v>
      </c>
      <c r="G379">
        <v>1.2781800000000001E-3</v>
      </c>
      <c r="H379">
        <v>0.99511099999999997</v>
      </c>
      <c r="I379">
        <v>0</v>
      </c>
    </row>
    <row r="380" spans="1:9" x14ac:dyDescent="0.25">
      <c r="A380" t="s">
        <v>101</v>
      </c>
      <c r="B380">
        <v>678.84199999999998</v>
      </c>
      <c r="C380">
        <v>673.15700000000004</v>
      </c>
      <c r="D380">
        <v>655.39099999999996</v>
      </c>
      <c r="E380">
        <v>520.95500000000004</v>
      </c>
      <c r="F380">
        <v>54.473599999999998</v>
      </c>
      <c r="G380">
        <v>1.2819800000000001E-3</v>
      </c>
      <c r="H380">
        <v>0.995116</v>
      </c>
      <c r="I380">
        <v>0</v>
      </c>
    </row>
    <row r="381" spans="1:9" x14ac:dyDescent="0.25">
      <c r="A381" t="s">
        <v>101</v>
      </c>
      <c r="B381">
        <v>678.851</v>
      </c>
      <c r="C381">
        <v>673.17100000000005</v>
      </c>
      <c r="D381">
        <v>655.36099999999999</v>
      </c>
      <c r="E381">
        <v>520.83000000000004</v>
      </c>
      <c r="F381">
        <v>54.601599999999998</v>
      </c>
      <c r="G381">
        <v>1.2507499999999999E-3</v>
      </c>
      <c r="H381">
        <v>0.99511400000000005</v>
      </c>
      <c r="I381">
        <v>0</v>
      </c>
    </row>
    <row r="382" spans="1:9" x14ac:dyDescent="0.25">
      <c r="A382" t="s">
        <v>101</v>
      </c>
      <c r="B382">
        <v>1052.26</v>
      </c>
      <c r="C382">
        <v>685.86199999999997</v>
      </c>
      <c r="D382">
        <v>667.346</v>
      </c>
      <c r="E382">
        <v>524.46699999999998</v>
      </c>
      <c r="F382">
        <v>57.845300000000002</v>
      </c>
      <c r="G382">
        <v>1.27268E-3</v>
      </c>
      <c r="H382">
        <v>0.995116</v>
      </c>
      <c r="I382">
        <v>0</v>
      </c>
    </row>
    <row r="383" spans="1:9" x14ac:dyDescent="0.25">
      <c r="A383" t="s">
        <v>101</v>
      </c>
      <c r="B383">
        <v>1329.09</v>
      </c>
      <c r="C383">
        <v>723.09400000000005</v>
      </c>
      <c r="D383">
        <v>703.84100000000001</v>
      </c>
      <c r="E383">
        <v>535.38099999999997</v>
      </c>
      <c r="F383">
        <v>67.147599999999997</v>
      </c>
      <c r="G383">
        <v>1.23051E-3</v>
      </c>
      <c r="H383">
        <v>0.99511499999999997</v>
      </c>
      <c r="I383">
        <v>0</v>
      </c>
    </row>
    <row r="384" spans="1:9" x14ac:dyDescent="0.25">
      <c r="A384" t="s">
        <v>101</v>
      </c>
      <c r="B384">
        <v>740.70600000000002</v>
      </c>
      <c r="C384">
        <v>734.51900000000001</v>
      </c>
      <c r="D384">
        <v>713.9</v>
      </c>
      <c r="E384">
        <v>537.20600000000002</v>
      </c>
      <c r="F384">
        <v>71.432000000000002</v>
      </c>
      <c r="G384">
        <v>1.2338399999999999E-3</v>
      </c>
      <c r="H384">
        <v>0.99511499999999997</v>
      </c>
      <c r="I384">
        <v>0</v>
      </c>
    </row>
    <row r="385" spans="1:30" x14ac:dyDescent="0.25">
      <c r="A385" t="s">
        <v>101</v>
      </c>
      <c r="B385">
        <v>732.26400000000001</v>
      </c>
      <c r="C385">
        <v>726.47900000000004</v>
      </c>
      <c r="D385">
        <v>706.65599999999995</v>
      </c>
      <c r="E385">
        <v>535.77499999999998</v>
      </c>
      <c r="F385">
        <v>68.999899999999997</v>
      </c>
      <c r="G385">
        <v>1.23295E-3</v>
      </c>
      <c r="H385">
        <v>0.995116</v>
      </c>
      <c r="I385">
        <v>0</v>
      </c>
    </row>
    <row r="386" spans="1:30" x14ac:dyDescent="0.25">
      <c r="A386" t="s">
        <v>101</v>
      </c>
      <c r="B386">
        <v>679.98400000000004</v>
      </c>
      <c r="C386">
        <v>674.25699999999995</v>
      </c>
      <c r="D386">
        <v>656.36099999999999</v>
      </c>
      <c r="E386">
        <v>521.16399999999999</v>
      </c>
      <c r="F386">
        <v>54.815600000000003</v>
      </c>
      <c r="G386">
        <v>1.2305899999999999E-3</v>
      </c>
      <c r="H386">
        <v>0.99511499999999997</v>
      </c>
      <c r="I386">
        <v>0</v>
      </c>
    </row>
    <row r="387" spans="1:30" x14ac:dyDescent="0.25">
      <c r="A387" t="s">
        <v>101</v>
      </c>
      <c r="B387">
        <v>688.125</v>
      </c>
      <c r="C387">
        <v>682.21</v>
      </c>
      <c r="D387">
        <v>663.85400000000004</v>
      </c>
      <c r="E387">
        <v>523.37300000000005</v>
      </c>
      <c r="F387">
        <v>56.8489</v>
      </c>
      <c r="G387">
        <v>1.2303100000000001E-3</v>
      </c>
      <c r="H387">
        <v>0.995116</v>
      </c>
      <c r="I387">
        <v>0</v>
      </c>
    </row>
    <row r="388" spans="1:30" x14ac:dyDescent="0.25">
      <c r="A388" t="s">
        <v>101</v>
      </c>
      <c r="B388">
        <v>687.35400000000004</v>
      </c>
      <c r="C388">
        <v>681.58199999999999</v>
      </c>
      <c r="D388">
        <v>663.29899999999998</v>
      </c>
      <c r="E388">
        <v>522.98299999999995</v>
      </c>
      <c r="F388">
        <v>56.748800000000003</v>
      </c>
      <c r="G388">
        <v>1.2329699999999999E-3</v>
      </c>
      <c r="H388">
        <v>0.995116</v>
      </c>
      <c r="I388">
        <v>0</v>
      </c>
    </row>
    <row r="389" spans="1:30" x14ac:dyDescent="0.25">
      <c r="A389" t="s">
        <v>101</v>
      </c>
      <c r="B389">
        <v>684.61400000000003</v>
      </c>
      <c r="C389">
        <v>678.84400000000005</v>
      </c>
      <c r="D389">
        <v>660.72299999999996</v>
      </c>
      <c r="E389">
        <v>522.596</v>
      </c>
      <c r="F389">
        <v>56.011000000000003</v>
      </c>
      <c r="G389">
        <v>1.2300600000000001E-3</v>
      </c>
      <c r="H389">
        <v>0.995116</v>
      </c>
      <c r="I389">
        <v>0</v>
      </c>
    </row>
    <row r="390" spans="1:30" x14ac:dyDescent="0.25">
      <c r="A390" t="s">
        <v>101</v>
      </c>
      <c r="B390">
        <v>683.91</v>
      </c>
      <c r="C390">
        <v>677.99599999999998</v>
      </c>
      <c r="D390">
        <v>659.92200000000003</v>
      </c>
      <c r="E390">
        <v>522.13599999999997</v>
      </c>
      <c r="F390">
        <v>55.887799999999999</v>
      </c>
      <c r="G390">
        <v>1.2367000000000001E-3</v>
      </c>
      <c r="H390">
        <v>0.995116</v>
      </c>
      <c r="I390">
        <v>0</v>
      </c>
    </row>
    <row r="391" spans="1:30" x14ac:dyDescent="0.25">
      <c r="A391" t="s">
        <v>101</v>
      </c>
      <c r="B391">
        <v>679.65899999999999</v>
      </c>
      <c r="C391">
        <v>673.96100000000001</v>
      </c>
      <c r="D391">
        <v>656.11599999999999</v>
      </c>
      <c r="E391">
        <v>521.18100000000004</v>
      </c>
      <c r="F391">
        <v>54.741700000000002</v>
      </c>
      <c r="G391">
        <v>1.2858399999999999E-3</v>
      </c>
      <c r="H391">
        <v>0.99511499999999997</v>
      </c>
      <c r="I391">
        <v>0</v>
      </c>
      <c r="R391" t="s">
        <v>65</v>
      </c>
      <c r="U391" t="s">
        <v>64</v>
      </c>
      <c r="X391" t="s">
        <v>62</v>
      </c>
    </row>
    <row r="392" spans="1:30" x14ac:dyDescent="0.25">
      <c r="A392" t="s">
        <v>101</v>
      </c>
      <c r="B392">
        <v>679.28099999999995</v>
      </c>
      <c r="C392">
        <v>673.577</v>
      </c>
      <c r="D392">
        <v>655.79899999999998</v>
      </c>
      <c r="E392">
        <v>520.90099999999995</v>
      </c>
      <c r="F392">
        <v>54.737699999999997</v>
      </c>
      <c r="G392">
        <v>1.24234E-3</v>
      </c>
      <c r="H392">
        <v>0.995116</v>
      </c>
      <c r="I392">
        <v>0</v>
      </c>
      <c r="R392">
        <f>AVERAGE(B343:B392)</f>
        <v>775.36638000000005</v>
      </c>
      <c r="S392">
        <f>AVERAGE(C343:C392)</f>
        <v>689.11310000000003</v>
      </c>
      <c r="U392">
        <f>_xlfn.VAR.P(B343:B392)</f>
        <v>66237.179120235436</v>
      </c>
      <c r="V392">
        <f>_xlfn.VAR.P(C343:C392)</f>
        <v>507.01174208999981</v>
      </c>
      <c r="X392">
        <f>1.96*SQRT(U392)/50</f>
        <v>10.088741196171036</v>
      </c>
      <c r="Y392">
        <f>1.96*SQRT(V392)/50</f>
        <v>0.8826633125746064</v>
      </c>
      <c r="Z392" s="3"/>
      <c r="AA392" s="3"/>
      <c r="AB392" s="3"/>
      <c r="AC392" s="3"/>
      <c r="AD392" s="3"/>
    </row>
    <row r="393" spans="1:30" x14ac:dyDescent="0.25">
      <c r="A393" t="s">
        <v>101</v>
      </c>
      <c r="B393">
        <v>38771.027922000001</v>
      </c>
      <c r="C393" t="s">
        <v>36</v>
      </c>
    </row>
    <row r="394" spans="1:30" x14ac:dyDescent="0.25">
      <c r="A394" t="s">
        <v>102</v>
      </c>
      <c r="B394">
        <v>658.93700000000001</v>
      </c>
      <c r="C394">
        <v>0</v>
      </c>
      <c r="D394">
        <v>0</v>
      </c>
      <c r="E394">
        <v>0</v>
      </c>
      <c r="F394">
        <v>0</v>
      </c>
      <c r="G394">
        <v>1.41358E-3</v>
      </c>
      <c r="H394">
        <v>0.99511499999999997</v>
      </c>
      <c r="I394">
        <v>0</v>
      </c>
    </row>
    <row r="395" spans="1:30" x14ac:dyDescent="0.25">
      <c r="A395" t="s">
        <v>102</v>
      </c>
      <c r="B395">
        <v>659.50900000000001</v>
      </c>
      <c r="C395">
        <v>0</v>
      </c>
      <c r="D395">
        <v>0</v>
      </c>
      <c r="E395">
        <v>0</v>
      </c>
      <c r="F395">
        <v>0</v>
      </c>
      <c r="G395">
        <v>1.2397899999999999E-3</v>
      </c>
      <c r="H395">
        <v>0.995116</v>
      </c>
      <c r="I395">
        <v>0</v>
      </c>
    </row>
    <row r="396" spans="1:30" x14ac:dyDescent="0.25">
      <c r="A396" t="s">
        <v>102</v>
      </c>
      <c r="B396">
        <v>1691.7</v>
      </c>
      <c r="C396">
        <v>0</v>
      </c>
      <c r="D396">
        <v>0</v>
      </c>
      <c r="E396">
        <v>0</v>
      </c>
      <c r="F396">
        <v>0</v>
      </c>
      <c r="G396">
        <v>1.2300900000000001E-3</v>
      </c>
      <c r="H396">
        <v>0.99511499999999997</v>
      </c>
      <c r="I396">
        <v>0</v>
      </c>
    </row>
    <row r="397" spans="1:30" x14ac:dyDescent="0.25">
      <c r="A397" t="s">
        <v>102</v>
      </c>
      <c r="B397">
        <v>715.17499999999995</v>
      </c>
      <c r="C397">
        <v>0</v>
      </c>
      <c r="D397">
        <v>0</v>
      </c>
      <c r="E397">
        <v>0</v>
      </c>
      <c r="F397">
        <v>0</v>
      </c>
      <c r="G397">
        <v>1.23631E-3</v>
      </c>
      <c r="H397">
        <v>0.995116</v>
      </c>
      <c r="I397">
        <v>0</v>
      </c>
    </row>
    <row r="398" spans="1:30" x14ac:dyDescent="0.25">
      <c r="A398" t="s">
        <v>102</v>
      </c>
      <c r="B398">
        <v>723.13099999999997</v>
      </c>
      <c r="C398">
        <v>0</v>
      </c>
      <c r="D398">
        <v>0</v>
      </c>
      <c r="E398">
        <v>0</v>
      </c>
      <c r="F398">
        <v>0</v>
      </c>
      <c r="G398">
        <v>1.24712E-3</v>
      </c>
      <c r="H398">
        <v>0.995116</v>
      </c>
      <c r="I398">
        <v>0</v>
      </c>
    </row>
    <row r="399" spans="1:30" x14ac:dyDescent="0.25">
      <c r="A399" t="s">
        <v>102</v>
      </c>
      <c r="B399">
        <v>730.75800000000004</v>
      </c>
      <c r="C399">
        <v>0</v>
      </c>
      <c r="D399">
        <v>0</v>
      </c>
      <c r="E399">
        <v>0</v>
      </c>
      <c r="F399">
        <v>0</v>
      </c>
      <c r="G399">
        <v>1.24558E-3</v>
      </c>
      <c r="H399">
        <v>0.995116</v>
      </c>
      <c r="I399">
        <v>0</v>
      </c>
    </row>
    <row r="400" spans="1:30" x14ac:dyDescent="0.25">
      <c r="A400" t="s">
        <v>102</v>
      </c>
      <c r="B400">
        <v>658.226</v>
      </c>
      <c r="C400">
        <v>0</v>
      </c>
      <c r="D400">
        <v>0</v>
      </c>
      <c r="E400">
        <v>0</v>
      </c>
      <c r="F400">
        <v>0</v>
      </c>
      <c r="G400">
        <v>1.40511E-3</v>
      </c>
      <c r="H400">
        <v>0.99511499999999997</v>
      </c>
      <c r="I400">
        <v>0</v>
      </c>
    </row>
    <row r="401" spans="1:9" x14ac:dyDescent="0.25">
      <c r="A401" t="s">
        <v>102</v>
      </c>
      <c r="B401">
        <v>659.08699999999999</v>
      </c>
      <c r="C401">
        <v>0</v>
      </c>
      <c r="D401">
        <v>0</v>
      </c>
      <c r="E401">
        <v>0</v>
      </c>
      <c r="F401">
        <v>0</v>
      </c>
      <c r="G401">
        <v>1.2307500000000001E-3</v>
      </c>
      <c r="H401">
        <v>0.995116</v>
      </c>
      <c r="I401">
        <v>0</v>
      </c>
    </row>
    <row r="402" spans="1:9" x14ac:dyDescent="0.25">
      <c r="A402" t="s">
        <v>102</v>
      </c>
      <c r="B402">
        <v>659.92399999999998</v>
      </c>
      <c r="C402">
        <v>0</v>
      </c>
      <c r="D402">
        <v>0</v>
      </c>
      <c r="E402">
        <v>0</v>
      </c>
      <c r="F402">
        <v>0</v>
      </c>
      <c r="G402">
        <v>1.2504599999999999E-3</v>
      </c>
      <c r="H402">
        <v>0.995112</v>
      </c>
      <c r="I402">
        <v>0</v>
      </c>
    </row>
    <row r="403" spans="1:9" x14ac:dyDescent="0.25">
      <c r="A403" t="s">
        <v>102</v>
      </c>
      <c r="B403">
        <v>658.59</v>
      </c>
      <c r="C403">
        <v>0</v>
      </c>
      <c r="D403">
        <v>0</v>
      </c>
      <c r="E403">
        <v>0</v>
      </c>
      <c r="F403">
        <v>0</v>
      </c>
      <c r="G403">
        <v>1.2327799999999999E-3</v>
      </c>
      <c r="H403">
        <v>0.995116</v>
      </c>
      <c r="I403">
        <v>0</v>
      </c>
    </row>
    <row r="404" spans="1:9" x14ac:dyDescent="0.25">
      <c r="A404" t="s">
        <v>102</v>
      </c>
      <c r="B404">
        <v>661.05600000000004</v>
      </c>
      <c r="C404">
        <v>0</v>
      </c>
      <c r="D404">
        <v>0</v>
      </c>
      <c r="E404">
        <v>0</v>
      </c>
      <c r="F404">
        <v>0</v>
      </c>
      <c r="G404">
        <v>1.2337400000000001E-3</v>
      </c>
      <c r="H404">
        <v>0.99511499999999997</v>
      </c>
      <c r="I404">
        <v>0</v>
      </c>
    </row>
    <row r="405" spans="1:9" x14ac:dyDescent="0.25">
      <c r="A405" t="s">
        <v>102</v>
      </c>
      <c r="B405">
        <v>658.48900000000003</v>
      </c>
      <c r="C405">
        <v>0</v>
      </c>
      <c r="D405">
        <v>0</v>
      </c>
      <c r="E405">
        <v>0</v>
      </c>
      <c r="F405">
        <v>0</v>
      </c>
      <c r="G405">
        <v>1.33489E-3</v>
      </c>
      <c r="H405">
        <v>0.99511400000000005</v>
      </c>
      <c r="I405">
        <v>0</v>
      </c>
    </row>
    <row r="406" spans="1:9" x14ac:dyDescent="0.25">
      <c r="A406" t="s">
        <v>102</v>
      </c>
      <c r="B406">
        <v>657.51300000000003</v>
      </c>
      <c r="C406">
        <v>0</v>
      </c>
      <c r="D406">
        <v>0</v>
      </c>
      <c r="E406">
        <v>0</v>
      </c>
      <c r="F406">
        <v>0</v>
      </c>
      <c r="G406">
        <v>1.33482E-3</v>
      </c>
      <c r="H406">
        <v>0.99511499999999997</v>
      </c>
      <c r="I406">
        <v>0</v>
      </c>
    </row>
    <row r="407" spans="1:9" x14ac:dyDescent="0.25">
      <c r="A407" t="s">
        <v>102</v>
      </c>
      <c r="B407">
        <v>657.75900000000001</v>
      </c>
      <c r="C407">
        <v>0</v>
      </c>
      <c r="D407">
        <v>0</v>
      </c>
      <c r="E407">
        <v>0</v>
      </c>
      <c r="F407">
        <v>0</v>
      </c>
      <c r="G407">
        <v>1.28615E-3</v>
      </c>
      <c r="H407">
        <v>0.995116</v>
      </c>
      <c r="I407">
        <v>0</v>
      </c>
    </row>
    <row r="408" spans="1:9" x14ac:dyDescent="0.25">
      <c r="A408" t="s">
        <v>102</v>
      </c>
      <c r="B408">
        <v>658.74599999999998</v>
      </c>
      <c r="C408">
        <v>0</v>
      </c>
      <c r="D408">
        <v>0</v>
      </c>
      <c r="E408">
        <v>0</v>
      </c>
      <c r="F408">
        <v>0</v>
      </c>
      <c r="G408">
        <v>1.2314100000000001E-3</v>
      </c>
      <c r="H408">
        <v>0.995116</v>
      </c>
      <c r="I408">
        <v>0</v>
      </c>
    </row>
    <row r="409" spans="1:9" x14ac:dyDescent="0.25">
      <c r="A409" t="s">
        <v>102</v>
      </c>
      <c r="B409">
        <v>1890.55</v>
      </c>
      <c r="C409">
        <v>0</v>
      </c>
      <c r="D409">
        <v>0</v>
      </c>
      <c r="E409">
        <v>0</v>
      </c>
      <c r="F409">
        <v>0</v>
      </c>
      <c r="G409">
        <v>1.2373600000000001E-3</v>
      </c>
      <c r="H409">
        <v>0.995116</v>
      </c>
      <c r="I409">
        <v>0</v>
      </c>
    </row>
    <row r="410" spans="1:9" x14ac:dyDescent="0.25">
      <c r="A410" t="s">
        <v>102</v>
      </c>
      <c r="B410">
        <v>1141.48</v>
      </c>
      <c r="C410">
        <v>0</v>
      </c>
      <c r="D410">
        <v>0</v>
      </c>
      <c r="E410">
        <v>0</v>
      </c>
      <c r="F410">
        <v>0</v>
      </c>
      <c r="G410">
        <v>1.2641799999999999E-3</v>
      </c>
      <c r="H410">
        <v>0.99511000000000005</v>
      </c>
      <c r="I410">
        <v>0</v>
      </c>
    </row>
    <row r="411" spans="1:9" x14ac:dyDescent="0.25">
      <c r="A411" t="s">
        <v>102</v>
      </c>
      <c r="B411">
        <v>717.53099999999995</v>
      </c>
      <c r="C411">
        <v>0</v>
      </c>
      <c r="D411">
        <v>0</v>
      </c>
      <c r="E411">
        <v>0</v>
      </c>
      <c r="F411">
        <v>0</v>
      </c>
      <c r="G411">
        <v>1.2312E-3</v>
      </c>
      <c r="H411">
        <v>0.995116</v>
      </c>
      <c r="I411">
        <v>0</v>
      </c>
    </row>
    <row r="412" spans="1:9" x14ac:dyDescent="0.25">
      <c r="A412" t="s">
        <v>102</v>
      </c>
      <c r="B412">
        <v>661.31700000000001</v>
      </c>
      <c r="C412">
        <v>0</v>
      </c>
      <c r="D412">
        <v>0</v>
      </c>
      <c r="E412">
        <v>0</v>
      </c>
      <c r="F412">
        <v>0</v>
      </c>
      <c r="G412">
        <v>1.2397300000000001E-3</v>
      </c>
      <c r="H412">
        <v>0.99511499999999997</v>
      </c>
      <c r="I412">
        <v>0</v>
      </c>
    </row>
    <row r="413" spans="1:9" x14ac:dyDescent="0.25">
      <c r="A413" t="s">
        <v>102</v>
      </c>
      <c r="B413">
        <v>664.09799999999996</v>
      </c>
      <c r="C413">
        <v>0</v>
      </c>
      <c r="D413">
        <v>0</v>
      </c>
      <c r="E413">
        <v>0</v>
      </c>
      <c r="F413">
        <v>0</v>
      </c>
      <c r="G413">
        <v>1.33103E-3</v>
      </c>
      <c r="H413">
        <v>0.995116</v>
      </c>
      <c r="I413">
        <v>0</v>
      </c>
    </row>
    <row r="414" spans="1:9" x14ac:dyDescent="0.25">
      <c r="A414" t="s">
        <v>102</v>
      </c>
      <c r="B414">
        <v>666.64099999999996</v>
      </c>
      <c r="C414">
        <v>0</v>
      </c>
      <c r="D414">
        <v>0</v>
      </c>
      <c r="E414">
        <v>0</v>
      </c>
      <c r="F414">
        <v>0</v>
      </c>
      <c r="G414">
        <v>1.23061E-3</v>
      </c>
      <c r="H414">
        <v>0.995116</v>
      </c>
      <c r="I414">
        <v>0</v>
      </c>
    </row>
    <row r="415" spans="1:9" x14ac:dyDescent="0.25">
      <c r="A415" t="s">
        <v>102</v>
      </c>
      <c r="B415">
        <v>659.21900000000005</v>
      </c>
      <c r="C415">
        <v>0</v>
      </c>
      <c r="D415">
        <v>0</v>
      </c>
      <c r="E415">
        <v>0</v>
      </c>
      <c r="F415">
        <v>0</v>
      </c>
      <c r="G415">
        <v>1.2324300000000001E-3</v>
      </c>
      <c r="H415">
        <v>0.995116</v>
      </c>
      <c r="I415">
        <v>0</v>
      </c>
    </row>
    <row r="416" spans="1:9" x14ac:dyDescent="0.25">
      <c r="A416" t="s">
        <v>102</v>
      </c>
      <c r="B416">
        <v>660.00900000000001</v>
      </c>
      <c r="C416">
        <v>0</v>
      </c>
      <c r="D416">
        <v>0</v>
      </c>
      <c r="E416">
        <v>0</v>
      </c>
      <c r="F416">
        <v>0</v>
      </c>
      <c r="G416">
        <v>1.23208E-3</v>
      </c>
      <c r="H416">
        <v>0.995116</v>
      </c>
      <c r="I416">
        <v>0</v>
      </c>
    </row>
    <row r="417" spans="1:9" x14ac:dyDescent="0.25">
      <c r="A417" t="s">
        <v>102</v>
      </c>
      <c r="B417">
        <v>659.07899999999995</v>
      </c>
      <c r="C417">
        <v>0</v>
      </c>
      <c r="D417">
        <v>0</v>
      </c>
      <c r="E417">
        <v>0</v>
      </c>
      <c r="F417">
        <v>0</v>
      </c>
      <c r="G417">
        <v>1.2381600000000001E-3</v>
      </c>
      <c r="H417">
        <v>0.995116</v>
      </c>
      <c r="I417">
        <v>0</v>
      </c>
    </row>
    <row r="418" spans="1:9" x14ac:dyDescent="0.25">
      <c r="A418" t="s">
        <v>102</v>
      </c>
      <c r="B418">
        <v>659.02200000000005</v>
      </c>
      <c r="C418">
        <v>0</v>
      </c>
      <c r="D418">
        <v>0</v>
      </c>
      <c r="E418">
        <v>0</v>
      </c>
      <c r="F418">
        <v>0</v>
      </c>
      <c r="G418">
        <v>1.23032E-3</v>
      </c>
      <c r="H418">
        <v>0.995116</v>
      </c>
      <c r="I418">
        <v>0</v>
      </c>
    </row>
    <row r="419" spans="1:9" x14ac:dyDescent="0.25">
      <c r="A419" t="s">
        <v>102</v>
      </c>
      <c r="B419">
        <v>658.75400000000002</v>
      </c>
      <c r="C419">
        <v>0</v>
      </c>
      <c r="D419">
        <v>0</v>
      </c>
      <c r="E419">
        <v>0</v>
      </c>
      <c r="F419">
        <v>0</v>
      </c>
      <c r="G419">
        <v>1.23007E-3</v>
      </c>
      <c r="H419">
        <v>0.995116</v>
      </c>
      <c r="I419">
        <v>0</v>
      </c>
    </row>
    <row r="420" spans="1:9" x14ac:dyDescent="0.25">
      <c r="A420" t="s">
        <v>102</v>
      </c>
      <c r="B420">
        <v>658.678</v>
      </c>
      <c r="C420">
        <v>0</v>
      </c>
      <c r="D420">
        <v>0</v>
      </c>
      <c r="E420">
        <v>0</v>
      </c>
      <c r="F420">
        <v>0</v>
      </c>
      <c r="G420">
        <v>1.2314400000000001E-3</v>
      </c>
      <c r="H420">
        <v>0.995116</v>
      </c>
      <c r="I420">
        <v>0</v>
      </c>
    </row>
    <row r="421" spans="1:9" x14ac:dyDescent="0.25">
      <c r="A421" t="s">
        <v>102</v>
      </c>
      <c r="B421">
        <v>2203.04</v>
      </c>
      <c r="C421">
        <v>0</v>
      </c>
      <c r="D421">
        <v>0</v>
      </c>
      <c r="E421">
        <v>0</v>
      </c>
      <c r="F421">
        <v>0</v>
      </c>
      <c r="G421">
        <v>1.2554300000000001E-3</v>
      </c>
      <c r="H421">
        <v>0.99511499999999997</v>
      </c>
      <c r="I421">
        <v>0</v>
      </c>
    </row>
    <row r="422" spans="1:9" x14ac:dyDescent="0.25">
      <c r="A422" t="s">
        <v>102</v>
      </c>
      <c r="B422">
        <v>724.14599999999996</v>
      </c>
      <c r="C422">
        <v>0</v>
      </c>
      <c r="D422">
        <v>0</v>
      </c>
      <c r="E422">
        <v>0</v>
      </c>
      <c r="F422">
        <v>0</v>
      </c>
      <c r="G422">
        <v>1.3028600000000001E-3</v>
      </c>
      <c r="H422">
        <v>0.995116</v>
      </c>
      <c r="I422">
        <v>0</v>
      </c>
    </row>
    <row r="423" spans="1:9" x14ac:dyDescent="0.25">
      <c r="A423" t="s">
        <v>102</v>
      </c>
      <c r="B423">
        <v>675.64099999999996</v>
      </c>
      <c r="C423">
        <v>0</v>
      </c>
      <c r="D423">
        <v>0</v>
      </c>
      <c r="E423">
        <v>0</v>
      </c>
      <c r="F423">
        <v>0</v>
      </c>
      <c r="G423">
        <v>1.24201E-3</v>
      </c>
      <c r="H423">
        <v>0.99511499999999997</v>
      </c>
      <c r="I423">
        <v>0</v>
      </c>
    </row>
    <row r="424" spans="1:9" x14ac:dyDescent="0.25">
      <c r="A424" t="s">
        <v>102</v>
      </c>
      <c r="B424">
        <v>673.44799999999998</v>
      </c>
      <c r="C424">
        <v>0</v>
      </c>
      <c r="D424">
        <v>0</v>
      </c>
      <c r="E424">
        <v>0</v>
      </c>
      <c r="F424">
        <v>0</v>
      </c>
      <c r="G424">
        <v>1.2386000000000001E-3</v>
      </c>
      <c r="H424">
        <v>0.99511499999999997</v>
      </c>
      <c r="I424">
        <v>0</v>
      </c>
    </row>
    <row r="425" spans="1:9" x14ac:dyDescent="0.25">
      <c r="A425" t="s">
        <v>102</v>
      </c>
      <c r="B425">
        <v>657.55499999999995</v>
      </c>
      <c r="C425">
        <v>0</v>
      </c>
      <c r="D425">
        <v>0</v>
      </c>
      <c r="E425">
        <v>0</v>
      </c>
      <c r="F425">
        <v>0</v>
      </c>
      <c r="G425">
        <v>1.2419E-3</v>
      </c>
      <c r="H425">
        <v>0.99511499999999997</v>
      </c>
      <c r="I425">
        <v>0</v>
      </c>
    </row>
    <row r="426" spans="1:9" x14ac:dyDescent="0.25">
      <c r="A426" t="s">
        <v>102</v>
      </c>
      <c r="B426">
        <v>657.53499999999997</v>
      </c>
      <c r="C426">
        <v>0</v>
      </c>
      <c r="D426">
        <v>0</v>
      </c>
      <c r="E426">
        <v>0</v>
      </c>
      <c r="F426">
        <v>0</v>
      </c>
      <c r="G426">
        <v>1.35114E-3</v>
      </c>
      <c r="H426">
        <v>0.995116</v>
      </c>
      <c r="I426">
        <v>0</v>
      </c>
    </row>
    <row r="427" spans="1:9" x14ac:dyDescent="0.25">
      <c r="A427" t="s">
        <v>102</v>
      </c>
      <c r="B427">
        <v>658.697</v>
      </c>
      <c r="C427">
        <v>0</v>
      </c>
      <c r="D427">
        <v>0</v>
      </c>
      <c r="E427">
        <v>0</v>
      </c>
      <c r="F427">
        <v>0</v>
      </c>
      <c r="G427">
        <v>1.23397E-3</v>
      </c>
      <c r="H427">
        <v>0.995116</v>
      </c>
      <c r="I427">
        <v>0</v>
      </c>
    </row>
    <row r="428" spans="1:9" x14ac:dyDescent="0.25">
      <c r="A428" t="s">
        <v>102</v>
      </c>
      <c r="B428">
        <v>657.54100000000005</v>
      </c>
      <c r="C428">
        <v>0</v>
      </c>
      <c r="D428">
        <v>0</v>
      </c>
      <c r="E428">
        <v>0</v>
      </c>
      <c r="F428">
        <v>0</v>
      </c>
      <c r="G428">
        <v>1.3237399999999999E-3</v>
      </c>
      <c r="H428">
        <v>0.99511499999999997</v>
      </c>
      <c r="I428">
        <v>0</v>
      </c>
    </row>
    <row r="429" spans="1:9" x14ac:dyDescent="0.25">
      <c r="A429" t="s">
        <v>102</v>
      </c>
      <c r="B429">
        <v>666.01099999999997</v>
      </c>
      <c r="C429">
        <v>0</v>
      </c>
      <c r="D429">
        <v>0</v>
      </c>
      <c r="E429">
        <v>0</v>
      </c>
      <c r="F429">
        <v>0</v>
      </c>
      <c r="G429">
        <v>1.2405199999999999E-3</v>
      </c>
      <c r="H429">
        <v>0.99510699999999996</v>
      </c>
      <c r="I429">
        <v>0</v>
      </c>
    </row>
    <row r="430" spans="1:9" x14ac:dyDescent="0.25">
      <c r="A430" t="s">
        <v>102</v>
      </c>
      <c r="B430">
        <v>663.36900000000003</v>
      </c>
      <c r="C430">
        <v>0</v>
      </c>
      <c r="D430">
        <v>0</v>
      </c>
      <c r="E430">
        <v>0</v>
      </c>
      <c r="F430">
        <v>0</v>
      </c>
      <c r="G430">
        <v>1.3774200000000001E-3</v>
      </c>
      <c r="H430">
        <v>0.995116</v>
      </c>
      <c r="I430">
        <v>0</v>
      </c>
    </row>
    <row r="431" spans="1:9" x14ac:dyDescent="0.25">
      <c r="A431" t="s">
        <v>102</v>
      </c>
      <c r="B431">
        <v>657.59699999999998</v>
      </c>
      <c r="C431">
        <v>0</v>
      </c>
      <c r="D431">
        <v>0</v>
      </c>
      <c r="E431">
        <v>0</v>
      </c>
      <c r="F431">
        <v>0</v>
      </c>
      <c r="G431">
        <v>1.2664900000000001E-3</v>
      </c>
      <c r="H431">
        <v>0.995116</v>
      </c>
      <c r="I431">
        <v>0</v>
      </c>
    </row>
    <row r="432" spans="1:9" x14ac:dyDescent="0.25">
      <c r="A432" t="s">
        <v>102</v>
      </c>
      <c r="B432">
        <v>657.90200000000004</v>
      </c>
      <c r="C432">
        <v>0</v>
      </c>
      <c r="D432">
        <v>0</v>
      </c>
      <c r="E432">
        <v>0</v>
      </c>
      <c r="F432">
        <v>0</v>
      </c>
      <c r="G432">
        <v>1.6506699999999999E-3</v>
      </c>
      <c r="H432">
        <v>0.99511099999999997</v>
      </c>
      <c r="I432">
        <v>0</v>
      </c>
    </row>
    <row r="433" spans="1:25" x14ac:dyDescent="0.25">
      <c r="A433" t="s">
        <v>102</v>
      </c>
      <c r="B433">
        <v>659.42600000000004</v>
      </c>
      <c r="C433">
        <v>0</v>
      </c>
      <c r="D433">
        <v>0</v>
      </c>
      <c r="E433">
        <v>0</v>
      </c>
      <c r="F433">
        <v>0</v>
      </c>
      <c r="G433">
        <v>1.6080000000000001E-3</v>
      </c>
      <c r="H433">
        <v>0.995116</v>
      </c>
      <c r="I433">
        <v>0</v>
      </c>
    </row>
    <row r="434" spans="1:25" x14ac:dyDescent="0.25">
      <c r="A434" t="s">
        <v>102</v>
      </c>
      <c r="B434">
        <v>1405.82</v>
      </c>
      <c r="C434">
        <v>0</v>
      </c>
      <c r="D434">
        <v>0</v>
      </c>
      <c r="E434">
        <v>0</v>
      </c>
      <c r="F434">
        <v>0</v>
      </c>
      <c r="G434">
        <v>1.2696999999999999E-3</v>
      </c>
      <c r="H434">
        <v>0.995116</v>
      </c>
      <c r="I434">
        <v>0</v>
      </c>
    </row>
    <row r="435" spans="1:25" x14ac:dyDescent="0.25">
      <c r="A435" t="s">
        <v>102</v>
      </c>
      <c r="B435">
        <v>1311.65</v>
      </c>
      <c r="C435">
        <v>0</v>
      </c>
      <c r="D435">
        <v>0</v>
      </c>
      <c r="E435">
        <v>0</v>
      </c>
      <c r="F435">
        <v>0</v>
      </c>
      <c r="G435">
        <v>1.2303800000000001E-3</v>
      </c>
      <c r="H435">
        <v>0.99511499999999997</v>
      </c>
      <c r="I435">
        <v>0</v>
      </c>
    </row>
    <row r="436" spans="1:25" x14ac:dyDescent="0.25">
      <c r="A436" t="s">
        <v>102</v>
      </c>
      <c r="B436">
        <v>720.39300000000003</v>
      </c>
      <c r="C436">
        <v>0</v>
      </c>
      <c r="D436">
        <v>0</v>
      </c>
      <c r="E436">
        <v>0</v>
      </c>
      <c r="F436">
        <v>0</v>
      </c>
      <c r="G436">
        <v>1.23021E-3</v>
      </c>
      <c r="H436">
        <v>0.995116</v>
      </c>
      <c r="I436">
        <v>0</v>
      </c>
    </row>
    <row r="437" spans="1:25" x14ac:dyDescent="0.25">
      <c r="A437" t="s">
        <v>102</v>
      </c>
      <c r="B437">
        <v>717.43600000000004</v>
      </c>
      <c r="C437">
        <v>0</v>
      </c>
      <c r="D437">
        <v>0</v>
      </c>
      <c r="E437">
        <v>0</v>
      </c>
      <c r="F437">
        <v>0</v>
      </c>
      <c r="G437">
        <v>1.27395E-3</v>
      </c>
      <c r="H437">
        <v>0.99511499999999997</v>
      </c>
      <c r="I437">
        <v>0</v>
      </c>
    </row>
    <row r="438" spans="1:25" x14ac:dyDescent="0.25">
      <c r="A438" t="s">
        <v>102</v>
      </c>
      <c r="B438">
        <v>658.28300000000002</v>
      </c>
      <c r="C438">
        <v>0</v>
      </c>
      <c r="D438">
        <v>0</v>
      </c>
      <c r="E438">
        <v>0</v>
      </c>
      <c r="F438">
        <v>0</v>
      </c>
      <c r="G438">
        <v>1.2462300000000001E-3</v>
      </c>
      <c r="H438">
        <v>0.995116</v>
      </c>
      <c r="I438">
        <v>0</v>
      </c>
    </row>
    <row r="439" spans="1:25" x14ac:dyDescent="0.25">
      <c r="A439" t="s">
        <v>102</v>
      </c>
      <c r="B439">
        <v>667.41700000000003</v>
      </c>
      <c r="C439">
        <v>0</v>
      </c>
      <c r="D439">
        <v>0</v>
      </c>
      <c r="E439">
        <v>0</v>
      </c>
      <c r="F439">
        <v>0</v>
      </c>
      <c r="G439">
        <v>1.2411099999999999E-3</v>
      </c>
      <c r="H439">
        <v>0.995116</v>
      </c>
      <c r="I439">
        <v>0</v>
      </c>
    </row>
    <row r="440" spans="1:25" x14ac:dyDescent="0.25">
      <c r="A440" t="s">
        <v>102</v>
      </c>
      <c r="B440">
        <v>662.61699999999996</v>
      </c>
      <c r="C440">
        <v>0</v>
      </c>
      <c r="D440">
        <v>0</v>
      </c>
      <c r="E440">
        <v>0</v>
      </c>
      <c r="F440">
        <v>0</v>
      </c>
      <c r="G440">
        <v>1.24339E-3</v>
      </c>
      <c r="H440">
        <v>0.995116</v>
      </c>
      <c r="I440">
        <v>0</v>
      </c>
    </row>
    <row r="441" spans="1:25" x14ac:dyDescent="0.25">
      <c r="A441" t="s">
        <v>102</v>
      </c>
      <c r="B441">
        <v>658.55899999999997</v>
      </c>
      <c r="C441">
        <v>0</v>
      </c>
      <c r="D441">
        <v>0</v>
      </c>
      <c r="E441">
        <v>0</v>
      </c>
      <c r="F441">
        <v>0</v>
      </c>
      <c r="G441">
        <v>1.2427199999999999E-3</v>
      </c>
      <c r="H441">
        <v>0.99511499999999997</v>
      </c>
      <c r="I441">
        <v>0</v>
      </c>
    </row>
    <row r="442" spans="1:25" x14ac:dyDescent="0.25">
      <c r="A442" t="s">
        <v>102</v>
      </c>
      <c r="B442">
        <v>659.41800000000001</v>
      </c>
      <c r="C442">
        <v>0</v>
      </c>
      <c r="D442">
        <v>0</v>
      </c>
      <c r="E442">
        <v>0</v>
      </c>
      <c r="F442">
        <v>0</v>
      </c>
      <c r="G442">
        <v>1.32194E-3</v>
      </c>
      <c r="H442">
        <v>0.995116</v>
      </c>
      <c r="I442">
        <v>0</v>
      </c>
    </row>
    <row r="443" spans="1:25" x14ac:dyDescent="0.25">
      <c r="A443" t="s">
        <v>102</v>
      </c>
      <c r="B443">
        <v>658.73900000000003</v>
      </c>
      <c r="C443">
        <v>0</v>
      </c>
      <c r="D443">
        <v>0</v>
      </c>
      <c r="E443">
        <v>0</v>
      </c>
      <c r="F443">
        <v>0</v>
      </c>
      <c r="G443">
        <v>1.23113E-3</v>
      </c>
      <c r="H443">
        <v>0.995116</v>
      </c>
      <c r="I443">
        <v>0</v>
      </c>
    </row>
    <row r="444" spans="1:25" x14ac:dyDescent="0.25">
      <c r="A444" t="s">
        <v>102</v>
      </c>
      <c r="B444">
        <v>657.54399999999998</v>
      </c>
      <c r="C444">
        <v>0</v>
      </c>
      <c r="D444">
        <v>0</v>
      </c>
      <c r="E444">
        <v>0</v>
      </c>
      <c r="F444">
        <v>0</v>
      </c>
      <c r="G444">
        <v>1.2399900000000001E-3</v>
      </c>
      <c r="H444">
        <v>0.995116</v>
      </c>
      <c r="I444">
        <v>0</v>
      </c>
    </row>
    <row r="445" spans="1:25" x14ac:dyDescent="0.25">
      <c r="A445" t="s">
        <v>102</v>
      </c>
      <c r="B445">
        <v>657.70100000000002</v>
      </c>
      <c r="C445">
        <v>0</v>
      </c>
      <c r="D445">
        <v>0</v>
      </c>
      <c r="E445">
        <v>0</v>
      </c>
      <c r="F445">
        <v>0</v>
      </c>
      <c r="G445">
        <v>1.25099E-3</v>
      </c>
      <c r="H445">
        <v>0.995116</v>
      </c>
      <c r="I445">
        <v>0</v>
      </c>
    </row>
    <row r="446" spans="1:25" x14ac:dyDescent="0.25">
      <c r="A446" t="s">
        <v>102</v>
      </c>
      <c r="B446">
        <v>661.024</v>
      </c>
      <c r="C446">
        <v>0</v>
      </c>
      <c r="D446">
        <v>0</v>
      </c>
      <c r="E446">
        <v>0</v>
      </c>
      <c r="F446">
        <v>0</v>
      </c>
      <c r="G446">
        <v>1.2300900000000001E-3</v>
      </c>
      <c r="H446">
        <v>0.99511499999999997</v>
      </c>
      <c r="I446">
        <v>0</v>
      </c>
    </row>
    <row r="447" spans="1:25" x14ac:dyDescent="0.25">
      <c r="A447" t="s">
        <v>102</v>
      </c>
      <c r="B447">
        <v>1883.5</v>
      </c>
      <c r="C447">
        <v>0</v>
      </c>
      <c r="D447">
        <v>0</v>
      </c>
      <c r="E447">
        <v>0</v>
      </c>
      <c r="F447">
        <v>0</v>
      </c>
      <c r="G447">
        <v>1.3039600000000001E-3</v>
      </c>
      <c r="H447">
        <v>0.995116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720.85799999999995</v>
      </c>
      <c r="C448">
        <v>0</v>
      </c>
      <c r="D448">
        <v>0</v>
      </c>
      <c r="E448">
        <v>0</v>
      </c>
      <c r="F448">
        <v>0</v>
      </c>
      <c r="G448">
        <v>1.23022E-3</v>
      </c>
      <c r="H448">
        <v>0.995116</v>
      </c>
      <c r="I448">
        <v>0</v>
      </c>
      <c r="R448">
        <f>AVERAGE(B399:B448)</f>
        <v>785.38786000000005</v>
      </c>
      <c r="S448">
        <f>AVERAGE(C399:C448)</f>
        <v>0</v>
      </c>
      <c r="U448">
        <f>_xlfn.VAR.P(B399:B448)</f>
        <v>116850.92973336029</v>
      </c>
      <c r="V448">
        <f>_xlfn.VAR.P(C399:C448)</f>
        <v>0</v>
      </c>
      <c r="X448">
        <f>1.96*SQRT(U448)/50</f>
        <v>13.399918382791393</v>
      </c>
      <c r="Y448">
        <f>1.96*SQRT(V448)/50</f>
        <v>0</v>
      </c>
    </row>
    <row r="449" spans="1:9" x14ac:dyDescent="0.25">
      <c r="A449" t="s">
        <v>102</v>
      </c>
      <c r="B449">
        <v>39271.784269000003</v>
      </c>
      <c r="C449" t="s">
        <v>36</v>
      </c>
    </row>
    <row r="450" spans="1:9" x14ac:dyDescent="0.25">
      <c r="A450" t="s">
        <v>103</v>
      </c>
      <c r="B450">
        <v>739.40899999999999</v>
      </c>
      <c r="C450">
        <v>734.29</v>
      </c>
      <c r="D450">
        <v>713.803</v>
      </c>
      <c r="E450">
        <v>535.56299999999999</v>
      </c>
      <c r="F450">
        <v>71.951899999999995</v>
      </c>
      <c r="G450">
        <v>1.56993E-3</v>
      </c>
      <c r="H450">
        <v>0.99511499999999997</v>
      </c>
      <c r="I450">
        <v>0</v>
      </c>
    </row>
    <row r="451" spans="1:9" x14ac:dyDescent="0.25">
      <c r="A451" t="s">
        <v>103</v>
      </c>
      <c r="B451">
        <v>737.84500000000003</v>
      </c>
      <c r="C451">
        <v>732.71699999999998</v>
      </c>
      <c r="D451">
        <v>712.67399999999998</v>
      </c>
      <c r="E451">
        <v>535.87400000000002</v>
      </c>
      <c r="F451">
        <v>71.297899999999998</v>
      </c>
      <c r="G451">
        <v>1.2300499999999999E-3</v>
      </c>
      <c r="H451">
        <v>0.995116</v>
      </c>
      <c r="I451">
        <v>0</v>
      </c>
    </row>
    <row r="452" spans="1:9" x14ac:dyDescent="0.25">
      <c r="A452" t="s">
        <v>103</v>
      </c>
      <c r="B452">
        <v>675.92499999999995</v>
      </c>
      <c r="C452">
        <v>671.12599999999998</v>
      </c>
      <c r="D452">
        <v>653.26700000000005</v>
      </c>
      <c r="E452">
        <v>518.50699999999995</v>
      </c>
      <c r="F452">
        <v>54.741999999999997</v>
      </c>
      <c r="G452">
        <v>1.2441100000000001E-3</v>
      </c>
      <c r="H452">
        <v>0.995116</v>
      </c>
      <c r="I452">
        <v>0</v>
      </c>
    </row>
    <row r="453" spans="1:9" x14ac:dyDescent="0.25">
      <c r="A453" t="s">
        <v>103</v>
      </c>
      <c r="B453">
        <v>683.55899999999997</v>
      </c>
      <c r="C453">
        <v>678.80600000000004</v>
      </c>
      <c r="D453">
        <v>660.49900000000002</v>
      </c>
      <c r="E453">
        <v>520.35299999999995</v>
      </c>
      <c r="F453">
        <v>56.707999999999998</v>
      </c>
      <c r="G453">
        <v>1.23935E-3</v>
      </c>
      <c r="H453">
        <v>0.995116</v>
      </c>
      <c r="I453">
        <v>0</v>
      </c>
    </row>
    <row r="454" spans="1:9" x14ac:dyDescent="0.25">
      <c r="A454" t="s">
        <v>103</v>
      </c>
      <c r="B454">
        <v>676.41700000000003</v>
      </c>
      <c r="C454">
        <v>671.53800000000001</v>
      </c>
      <c r="D454">
        <v>653.72500000000002</v>
      </c>
      <c r="E454">
        <v>518.65300000000002</v>
      </c>
      <c r="F454">
        <v>54.874400000000001</v>
      </c>
      <c r="G454">
        <v>1.2699600000000001E-3</v>
      </c>
      <c r="H454">
        <v>0.995116</v>
      </c>
      <c r="I454">
        <v>0</v>
      </c>
    </row>
    <row r="455" spans="1:9" x14ac:dyDescent="0.25">
      <c r="A455" t="s">
        <v>103</v>
      </c>
      <c r="B455">
        <v>675.5</v>
      </c>
      <c r="C455">
        <v>670.75699999999995</v>
      </c>
      <c r="D455">
        <v>652.904</v>
      </c>
      <c r="E455">
        <v>518.32799999999997</v>
      </c>
      <c r="F455">
        <v>54.659799999999997</v>
      </c>
      <c r="G455">
        <v>1.23467E-3</v>
      </c>
      <c r="H455">
        <v>0.995116</v>
      </c>
      <c r="I455">
        <v>0</v>
      </c>
    </row>
    <row r="456" spans="1:9" x14ac:dyDescent="0.25">
      <c r="A456" t="s">
        <v>103</v>
      </c>
      <c r="B456">
        <v>676.75099999999998</v>
      </c>
      <c r="C456">
        <v>671.78899999999999</v>
      </c>
      <c r="D456">
        <v>653.91999999999996</v>
      </c>
      <c r="E456">
        <v>518.54300000000001</v>
      </c>
      <c r="F456">
        <v>54.802300000000002</v>
      </c>
      <c r="G456">
        <v>1.23339E-3</v>
      </c>
      <c r="H456">
        <v>0.99511499999999997</v>
      </c>
      <c r="I456">
        <v>0</v>
      </c>
    </row>
    <row r="457" spans="1:9" x14ac:dyDescent="0.25">
      <c r="A457" t="s">
        <v>103</v>
      </c>
      <c r="B457">
        <v>676.61400000000003</v>
      </c>
      <c r="C457">
        <v>671.80799999999999</v>
      </c>
      <c r="D457">
        <v>653.92700000000002</v>
      </c>
      <c r="E457">
        <v>518.61599999999999</v>
      </c>
      <c r="F457">
        <v>54.936900000000001</v>
      </c>
      <c r="G457">
        <v>1.23248E-3</v>
      </c>
      <c r="H457">
        <v>0.995116</v>
      </c>
      <c r="I457">
        <v>0</v>
      </c>
    </row>
    <row r="458" spans="1:9" x14ac:dyDescent="0.25">
      <c r="A458" t="s">
        <v>103</v>
      </c>
      <c r="B458">
        <v>675.67</v>
      </c>
      <c r="C458">
        <v>670.93299999999999</v>
      </c>
      <c r="D458">
        <v>653.06100000000004</v>
      </c>
      <c r="E458">
        <v>518.32500000000005</v>
      </c>
      <c r="F458">
        <v>54.749400000000001</v>
      </c>
      <c r="G458">
        <v>1.2456500000000001E-3</v>
      </c>
      <c r="H458">
        <v>0.99511499999999997</v>
      </c>
      <c r="I458">
        <v>0</v>
      </c>
    </row>
    <row r="459" spans="1:9" x14ac:dyDescent="0.25">
      <c r="A459" t="s">
        <v>103</v>
      </c>
      <c r="B459">
        <v>676.971</v>
      </c>
      <c r="C459">
        <v>672.21500000000003</v>
      </c>
      <c r="D459">
        <v>654.27200000000005</v>
      </c>
      <c r="E459">
        <v>518.73099999999999</v>
      </c>
      <c r="F459">
        <v>54.963799999999999</v>
      </c>
      <c r="G459">
        <v>1.2451700000000001E-3</v>
      </c>
      <c r="H459">
        <v>0.995116</v>
      </c>
      <c r="I459">
        <v>0</v>
      </c>
    </row>
    <row r="460" spans="1:9" x14ac:dyDescent="0.25">
      <c r="A460" t="s">
        <v>103</v>
      </c>
      <c r="B460">
        <v>676.96900000000005</v>
      </c>
      <c r="C460">
        <v>672.23400000000004</v>
      </c>
      <c r="D460">
        <v>654.30200000000002</v>
      </c>
      <c r="E460">
        <v>518.78499999999997</v>
      </c>
      <c r="F460">
        <v>55.0809</v>
      </c>
      <c r="G460">
        <v>1.2305599999999999E-3</v>
      </c>
      <c r="H460">
        <v>0.995116</v>
      </c>
      <c r="I460">
        <v>0</v>
      </c>
    </row>
    <row r="461" spans="1:9" x14ac:dyDescent="0.25">
      <c r="A461" t="s">
        <v>103</v>
      </c>
      <c r="B461">
        <v>1117.51</v>
      </c>
      <c r="C461">
        <v>686.21100000000001</v>
      </c>
      <c r="D461">
        <v>667.53200000000004</v>
      </c>
      <c r="E461">
        <v>522.85500000000002</v>
      </c>
      <c r="F461">
        <v>58.721400000000003</v>
      </c>
      <c r="G461">
        <v>1.4739499999999999E-3</v>
      </c>
      <c r="H461">
        <v>0.99511400000000005</v>
      </c>
      <c r="I461">
        <v>0</v>
      </c>
    </row>
    <row r="462" spans="1:9" x14ac:dyDescent="0.25">
      <c r="A462" t="s">
        <v>103</v>
      </c>
      <c r="B462">
        <v>1376.16</v>
      </c>
      <c r="C462">
        <v>719.17399999999998</v>
      </c>
      <c r="D462">
        <v>699.98099999999999</v>
      </c>
      <c r="E462">
        <v>532.33100000000002</v>
      </c>
      <c r="F462">
        <v>66.838099999999997</v>
      </c>
      <c r="G462">
        <v>1.24172E-3</v>
      </c>
      <c r="H462">
        <v>0.995116</v>
      </c>
      <c r="I462">
        <v>0</v>
      </c>
    </row>
    <row r="463" spans="1:9" x14ac:dyDescent="0.25">
      <c r="A463" t="s">
        <v>103</v>
      </c>
      <c r="B463">
        <v>691.6</v>
      </c>
      <c r="C463">
        <v>686.58900000000006</v>
      </c>
      <c r="D463">
        <v>667.85400000000004</v>
      </c>
      <c r="E463">
        <v>522.697</v>
      </c>
      <c r="F463">
        <v>58.625</v>
      </c>
      <c r="G463">
        <v>1.24657E-3</v>
      </c>
      <c r="H463">
        <v>0.995116</v>
      </c>
      <c r="I463">
        <v>0</v>
      </c>
    </row>
    <row r="464" spans="1:9" x14ac:dyDescent="0.25">
      <c r="A464" t="s">
        <v>103</v>
      </c>
      <c r="B464">
        <v>675.69299999999998</v>
      </c>
      <c r="C464">
        <v>670.94500000000005</v>
      </c>
      <c r="D464">
        <v>653.09500000000003</v>
      </c>
      <c r="E464">
        <v>518.34900000000005</v>
      </c>
      <c r="F464">
        <v>54.709800000000001</v>
      </c>
      <c r="G464">
        <v>1.2330799999999999E-3</v>
      </c>
      <c r="H464">
        <v>0.995116</v>
      </c>
      <c r="I464">
        <v>0</v>
      </c>
    </row>
    <row r="465" spans="1:9" x14ac:dyDescent="0.25">
      <c r="A465" t="s">
        <v>103</v>
      </c>
      <c r="B465">
        <v>676.04499999999996</v>
      </c>
      <c r="C465">
        <v>671.30499999999995</v>
      </c>
      <c r="D465">
        <v>653.399</v>
      </c>
      <c r="E465">
        <v>518.27700000000004</v>
      </c>
      <c r="F465">
        <v>54.6935</v>
      </c>
      <c r="G465">
        <v>1.2399900000000001E-3</v>
      </c>
      <c r="H465">
        <v>0.99511499999999997</v>
      </c>
      <c r="I465">
        <v>0</v>
      </c>
    </row>
    <row r="466" spans="1:9" x14ac:dyDescent="0.25">
      <c r="A466" t="s">
        <v>103</v>
      </c>
      <c r="B466">
        <v>683.976</v>
      </c>
      <c r="C466">
        <v>679.15099999999995</v>
      </c>
      <c r="D466">
        <v>660.79700000000003</v>
      </c>
      <c r="E466">
        <v>520.34699999999998</v>
      </c>
      <c r="F466">
        <v>56.878900000000002</v>
      </c>
      <c r="G466">
        <v>1.23033E-3</v>
      </c>
      <c r="H466">
        <v>0.995116</v>
      </c>
      <c r="I466">
        <v>0</v>
      </c>
    </row>
    <row r="467" spans="1:9" x14ac:dyDescent="0.25">
      <c r="A467" t="s">
        <v>103</v>
      </c>
      <c r="B467">
        <v>676.71799999999996</v>
      </c>
      <c r="C467">
        <v>671.83500000000004</v>
      </c>
      <c r="D467">
        <v>653.94799999999998</v>
      </c>
      <c r="E467">
        <v>518.59799999999996</v>
      </c>
      <c r="F467">
        <v>54.925600000000003</v>
      </c>
      <c r="G467">
        <v>1.23365E-3</v>
      </c>
      <c r="H467">
        <v>0.995116</v>
      </c>
      <c r="I467">
        <v>0</v>
      </c>
    </row>
    <row r="468" spans="1:9" x14ac:dyDescent="0.25">
      <c r="A468" t="s">
        <v>103</v>
      </c>
      <c r="B468">
        <v>676.36900000000003</v>
      </c>
      <c r="C468">
        <v>671.62699999999995</v>
      </c>
      <c r="D468">
        <v>653.77200000000005</v>
      </c>
      <c r="E468">
        <v>518.51199999999994</v>
      </c>
      <c r="F468">
        <v>54.879600000000003</v>
      </c>
      <c r="G468">
        <v>1.2309E-3</v>
      </c>
      <c r="H468">
        <v>0.995116</v>
      </c>
      <c r="I468">
        <v>0</v>
      </c>
    </row>
    <row r="469" spans="1:9" x14ac:dyDescent="0.25">
      <c r="A469" t="s">
        <v>103</v>
      </c>
      <c r="B469">
        <v>677.56700000000001</v>
      </c>
      <c r="C469">
        <v>672.79200000000003</v>
      </c>
      <c r="D469">
        <v>654.78499999999997</v>
      </c>
      <c r="E469">
        <v>518.73699999999997</v>
      </c>
      <c r="F469">
        <v>55.1295</v>
      </c>
      <c r="G469">
        <v>1.2371400000000001E-3</v>
      </c>
      <c r="H469">
        <v>0.995116</v>
      </c>
      <c r="I469">
        <v>0</v>
      </c>
    </row>
    <row r="470" spans="1:9" x14ac:dyDescent="0.25">
      <c r="A470" t="s">
        <v>103</v>
      </c>
      <c r="B470">
        <v>676.33799999999997</v>
      </c>
      <c r="C470">
        <v>671.43100000000004</v>
      </c>
      <c r="D470">
        <v>653.51599999999996</v>
      </c>
      <c r="E470">
        <v>518.38900000000001</v>
      </c>
      <c r="F470">
        <v>54.780700000000003</v>
      </c>
      <c r="G470">
        <v>1.26166E-3</v>
      </c>
      <c r="H470">
        <v>0.995116</v>
      </c>
      <c r="I470">
        <v>0</v>
      </c>
    </row>
    <row r="471" spans="1:9" x14ac:dyDescent="0.25">
      <c r="A471" t="s">
        <v>103</v>
      </c>
      <c r="B471">
        <v>676.68100000000004</v>
      </c>
      <c r="C471">
        <v>671.94500000000005</v>
      </c>
      <c r="D471">
        <v>653.976</v>
      </c>
      <c r="E471">
        <v>518.55499999999995</v>
      </c>
      <c r="F471">
        <v>54.901499999999999</v>
      </c>
      <c r="G471">
        <v>1.23022E-3</v>
      </c>
      <c r="H471">
        <v>0.995116</v>
      </c>
      <c r="I471">
        <v>0</v>
      </c>
    </row>
    <row r="472" spans="1:9" x14ac:dyDescent="0.25">
      <c r="A472" t="s">
        <v>103</v>
      </c>
      <c r="B472">
        <v>680.19100000000003</v>
      </c>
      <c r="C472">
        <v>675.22799999999995</v>
      </c>
      <c r="D472">
        <v>657.14499999999998</v>
      </c>
      <c r="E472">
        <v>519.35299999999995</v>
      </c>
      <c r="F472">
        <v>55.823300000000003</v>
      </c>
      <c r="G472">
        <v>1.24996E-3</v>
      </c>
      <c r="H472">
        <v>0.995116</v>
      </c>
      <c r="I472">
        <v>0</v>
      </c>
    </row>
    <row r="473" spans="1:9" x14ac:dyDescent="0.25">
      <c r="A473" t="s">
        <v>103</v>
      </c>
      <c r="B473">
        <v>676.17100000000005</v>
      </c>
      <c r="C473">
        <v>671.45100000000002</v>
      </c>
      <c r="D473">
        <v>653.58500000000004</v>
      </c>
      <c r="E473">
        <v>518.36199999999997</v>
      </c>
      <c r="F473">
        <v>54.797899999999998</v>
      </c>
      <c r="G473">
        <v>1.2302000000000001E-3</v>
      </c>
      <c r="H473">
        <v>0.995116</v>
      </c>
      <c r="I473">
        <v>0</v>
      </c>
    </row>
    <row r="474" spans="1:9" x14ac:dyDescent="0.25">
      <c r="A474" t="s">
        <v>103</v>
      </c>
      <c r="B474">
        <v>1186.5999999999999</v>
      </c>
      <c r="C474">
        <v>679.69100000000003</v>
      </c>
      <c r="D474">
        <v>661.404</v>
      </c>
      <c r="E474">
        <v>521.029</v>
      </c>
      <c r="F474">
        <v>57.0989</v>
      </c>
      <c r="G474">
        <v>1.2561899999999999E-3</v>
      </c>
      <c r="H474">
        <v>0.995116</v>
      </c>
      <c r="I474">
        <v>0</v>
      </c>
    </row>
    <row r="475" spans="1:9" x14ac:dyDescent="0.25">
      <c r="A475" t="s">
        <v>103</v>
      </c>
      <c r="B475">
        <v>1320.46</v>
      </c>
      <c r="C475">
        <v>718.93299999999999</v>
      </c>
      <c r="D475">
        <v>699.76300000000003</v>
      </c>
      <c r="E475">
        <v>532.31500000000005</v>
      </c>
      <c r="F475">
        <v>66.8673</v>
      </c>
      <c r="G475">
        <v>1.23656E-3</v>
      </c>
      <c r="H475">
        <v>0.995116</v>
      </c>
      <c r="I475">
        <v>0</v>
      </c>
    </row>
    <row r="476" spans="1:9" x14ac:dyDescent="0.25">
      <c r="A476" t="s">
        <v>103</v>
      </c>
      <c r="B476">
        <v>739.8</v>
      </c>
      <c r="C476">
        <v>734.58500000000004</v>
      </c>
      <c r="D476">
        <v>713.66899999999998</v>
      </c>
      <c r="E476">
        <v>535.08900000000006</v>
      </c>
      <c r="F476">
        <v>72.134399999999999</v>
      </c>
      <c r="G476">
        <v>1.2395799999999999E-3</v>
      </c>
      <c r="H476">
        <v>0.99511400000000005</v>
      </c>
      <c r="I476">
        <v>0</v>
      </c>
    </row>
    <row r="477" spans="1:9" x14ac:dyDescent="0.25">
      <c r="A477" t="s">
        <v>103</v>
      </c>
      <c r="B477">
        <v>737.67</v>
      </c>
      <c r="C477">
        <v>732.54600000000005</v>
      </c>
      <c r="D477">
        <v>712.47799999999995</v>
      </c>
      <c r="E477">
        <v>535.72400000000005</v>
      </c>
      <c r="F477">
        <v>71.126000000000005</v>
      </c>
      <c r="G477">
        <v>1.23058E-3</v>
      </c>
      <c r="H477">
        <v>0.995116</v>
      </c>
      <c r="I477">
        <v>0</v>
      </c>
    </row>
    <row r="478" spans="1:9" x14ac:dyDescent="0.25">
      <c r="A478" t="s">
        <v>103</v>
      </c>
      <c r="B478">
        <v>676.60400000000004</v>
      </c>
      <c r="C478">
        <v>671.82100000000003</v>
      </c>
      <c r="D478">
        <v>653.96400000000006</v>
      </c>
      <c r="E478">
        <v>518.52300000000002</v>
      </c>
      <c r="F478">
        <v>54.834800000000001</v>
      </c>
      <c r="G478">
        <v>1.29349E-3</v>
      </c>
      <c r="H478">
        <v>0.99511499999999997</v>
      </c>
      <c r="I478">
        <v>0</v>
      </c>
    </row>
    <row r="479" spans="1:9" x14ac:dyDescent="0.25">
      <c r="A479" t="s">
        <v>103</v>
      </c>
      <c r="B479">
        <v>677.70699999999999</v>
      </c>
      <c r="C479">
        <v>672.94500000000005</v>
      </c>
      <c r="D479">
        <v>655.02599999999995</v>
      </c>
      <c r="E479">
        <v>518.79</v>
      </c>
      <c r="F479">
        <v>55.119900000000001</v>
      </c>
      <c r="G479">
        <v>1.2308E-3</v>
      </c>
      <c r="H479">
        <v>0.995116</v>
      </c>
      <c r="I479">
        <v>0</v>
      </c>
    </row>
    <row r="480" spans="1:9" x14ac:dyDescent="0.25">
      <c r="A480" t="s">
        <v>103</v>
      </c>
      <c r="B480">
        <v>678.28200000000004</v>
      </c>
      <c r="C480">
        <v>673.52800000000002</v>
      </c>
      <c r="D480">
        <v>655.57600000000002</v>
      </c>
      <c r="E480">
        <v>519.26300000000003</v>
      </c>
      <c r="F480">
        <v>55.4099</v>
      </c>
      <c r="G480">
        <v>1.2552799999999999E-3</v>
      </c>
      <c r="H480">
        <v>0.995116</v>
      </c>
      <c r="I480">
        <v>0</v>
      </c>
    </row>
    <row r="481" spans="1:9" x14ac:dyDescent="0.25">
      <c r="A481" t="s">
        <v>103</v>
      </c>
      <c r="B481">
        <v>674.94799999999998</v>
      </c>
      <c r="C481">
        <v>670.20299999999997</v>
      </c>
      <c r="D481">
        <v>652.38199999999995</v>
      </c>
      <c r="E481">
        <v>518.23299999999995</v>
      </c>
      <c r="F481">
        <v>54.637099999999997</v>
      </c>
      <c r="G481">
        <v>1.2328199999999999E-3</v>
      </c>
      <c r="H481">
        <v>0.995116</v>
      </c>
      <c r="I481">
        <v>0</v>
      </c>
    </row>
    <row r="482" spans="1:9" x14ac:dyDescent="0.25">
      <c r="A482" t="s">
        <v>103</v>
      </c>
      <c r="B482">
        <v>674.95600000000002</v>
      </c>
      <c r="C482">
        <v>670.18799999999999</v>
      </c>
      <c r="D482">
        <v>652.33600000000001</v>
      </c>
      <c r="E482">
        <v>518.18899999999996</v>
      </c>
      <c r="F482">
        <v>54.5884</v>
      </c>
      <c r="G482">
        <v>1.2343E-3</v>
      </c>
      <c r="H482">
        <v>0.995116</v>
      </c>
      <c r="I482">
        <v>0</v>
      </c>
    </row>
    <row r="483" spans="1:9" x14ac:dyDescent="0.25">
      <c r="A483" t="s">
        <v>103</v>
      </c>
      <c r="B483">
        <v>676.48599999999999</v>
      </c>
      <c r="C483">
        <v>671.73400000000004</v>
      </c>
      <c r="D483">
        <v>653.72500000000002</v>
      </c>
      <c r="E483">
        <v>518.46799999999996</v>
      </c>
      <c r="F483">
        <v>54.815199999999997</v>
      </c>
      <c r="G483">
        <v>1.2618900000000001E-3</v>
      </c>
      <c r="H483">
        <v>0.99511400000000005</v>
      </c>
      <c r="I483">
        <v>0</v>
      </c>
    </row>
    <row r="484" spans="1:9" x14ac:dyDescent="0.25">
      <c r="A484" t="s">
        <v>103</v>
      </c>
      <c r="B484">
        <v>675.64099999999996</v>
      </c>
      <c r="C484">
        <v>670.9</v>
      </c>
      <c r="D484">
        <v>653.01199999999994</v>
      </c>
      <c r="E484">
        <v>518.43100000000004</v>
      </c>
      <c r="F484">
        <v>54.694699999999997</v>
      </c>
      <c r="G484">
        <v>1.2957299999999999E-3</v>
      </c>
      <c r="H484">
        <v>0.995116</v>
      </c>
      <c r="I484">
        <v>0</v>
      </c>
    </row>
    <row r="485" spans="1:9" x14ac:dyDescent="0.25">
      <c r="A485" t="s">
        <v>103</v>
      </c>
      <c r="B485">
        <v>676.34400000000005</v>
      </c>
      <c r="C485">
        <v>671.6</v>
      </c>
      <c r="D485">
        <v>653.66499999999996</v>
      </c>
      <c r="E485">
        <v>518.62099999999998</v>
      </c>
      <c r="F485">
        <v>55.018599999999999</v>
      </c>
      <c r="G485">
        <v>1.2335899999999999E-3</v>
      </c>
      <c r="H485">
        <v>0.995116</v>
      </c>
      <c r="I485">
        <v>0</v>
      </c>
    </row>
    <row r="486" spans="1:9" x14ac:dyDescent="0.25">
      <c r="A486" t="s">
        <v>103</v>
      </c>
      <c r="B486">
        <v>676.61400000000003</v>
      </c>
      <c r="C486">
        <v>671.87400000000002</v>
      </c>
      <c r="D486">
        <v>653.995</v>
      </c>
      <c r="E486">
        <v>518.77800000000002</v>
      </c>
      <c r="F486">
        <v>55.104700000000001</v>
      </c>
      <c r="G486">
        <v>1.2313700000000001E-3</v>
      </c>
      <c r="H486">
        <v>0.995116</v>
      </c>
      <c r="I486">
        <v>0</v>
      </c>
    </row>
    <row r="487" spans="1:9" x14ac:dyDescent="0.25">
      <c r="A487" t="s">
        <v>103</v>
      </c>
      <c r="B487">
        <v>1115.6600000000001</v>
      </c>
      <c r="C487">
        <v>681.74900000000002</v>
      </c>
      <c r="D487">
        <v>663.26199999999994</v>
      </c>
      <c r="E487">
        <v>521.40800000000002</v>
      </c>
      <c r="F487">
        <v>57.595700000000001</v>
      </c>
      <c r="G487">
        <v>1.23442E-3</v>
      </c>
      <c r="H487">
        <v>0.995116</v>
      </c>
      <c r="I487">
        <v>0</v>
      </c>
    </row>
    <row r="488" spans="1:9" x14ac:dyDescent="0.25">
      <c r="A488" t="s">
        <v>103</v>
      </c>
      <c r="B488">
        <v>1322.58</v>
      </c>
      <c r="C488">
        <v>718.98299999999995</v>
      </c>
      <c r="D488">
        <v>699.87099999999998</v>
      </c>
      <c r="E488">
        <v>532.39499999999998</v>
      </c>
      <c r="F488">
        <v>67.036900000000003</v>
      </c>
      <c r="G488">
        <v>1.23499E-3</v>
      </c>
      <c r="H488">
        <v>0.995116</v>
      </c>
      <c r="I488">
        <v>0</v>
      </c>
    </row>
    <row r="489" spans="1:9" x14ac:dyDescent="0.25">
      <c r="A489" t="s">
        <v>103</v>
      </c>
      <c r="B489">
        <v>742.59799999999996</v>
      </c>
      <c r="C489">
        <v>737.53099999999995</v>
      </c>
      <c r="D489">
        <v>716.87</v>
      </c>
      <c r="E489">
        <v>536.24300000000005</v>
      </c>
      <c r="F489">
        <v>72.576300000000003</v>
      </c>
      <c r="G489">
        <v>1.2888699999999999E-3</v>
      </c>
      <c r="H489">
        <v>0.995116</v>
      </c>
      <c r="I489">
        <v>0</v>
      </c>
    </row>
    <row r="490" spans="1:9" x14ac:dyDescent="0.25">
      <c r="A490" t="s">
        <v>103</v>
      </c>
      <c r="B490">
        <v>742.93799999999999</v>
      </c>
      <c r="C490">
        <v>737.35299999999995</v>
      </c>
      <c r="D490">
        <v>717.38099999999997</v>
      </c>
      <c r="E490">
        <v>537.52200000000005</v>
      </c>
      <c r="F490">
        <v>72.2928</v>
      </c>
      <c r="G490">
        <v>1.28754E-3</v>
      </c>
      <c r="H490">
        <v>0.995116</v>
      </c>
      <c r="I490">
        <v>0</v>
      </c>
    </row>
    <row r="491" spans="1:9" x14ac:dyDescent="0.25">
      <c r="A491" t="s">
        <v>103</v>
      </c>
      <c r="B491">
        <v>677.84699999999998</v>
      </c>
      <c r="C491">
        <v>673.04499999999996</v>
      </c>
      <c r="D491">
        <v>655.08699999999999</v>
      </c>
      <c r="E491">
        <v>518.87</v>
      </c>
      <c r="F491">
        <v>55.257899999999999</v>
      </c>
      <c r="G491">
        <v>1.24285E-3</v>
      </c>
      <c r="H491">
        <v>0.99510699999999996</v>
      </c>
      <c r="I491">
        <v>0</v>
      </c>
    </row>
    <row r="492" spans="1:9" x14ac:dyDescent="0.25">
      <c r="A492" t="s">
        <v>103</v>
      </c>
      <c r="B492">
        <v>675.95299999999997</v>
      </c>
      <c r="C492">
        <v>671.00800000000004</v>
      </c>
      <c r="D492">
        <v>653.19299999999998</v>
      </c>
      <c r="E492">
        <v>518.41600000000005</v>
      </c>
      <c r="F492">
        <v>54.786099999999998</v>
      </c>
      <c r="G492">
        <v>1.28023E-3</v>
      </c>
      <c r="H492">
        <v>0.995116</v>
      </c>
      <c r="I492">
        <v>0</v>
      </c>
    </row>
    <row r="493" spans="1:9" x14ac:dyDescent="0.25">
      <c r="A493" t="s">
        <v>103</v>
      </c>
      <c r="B493">
        <v>676.20100000000002</v>
      </c>
      <c r="C493">
        <v>671.46299999999997</v>
      </c>
      <c r="D493">
        <v>653.60500000000002</v>
      </c>
      <c r="E493">
        <v>518.49</v>
      </c>
      <c r="F493">
        <v>54.838000000000001</v>
      </c>
      <c r="G493">
        <v>1.2904699999999999E-3</v>
      </c>
      <c r="H493">
        <v>0.995116</v>
      </c>
      <c r="I493">
        <v>0</v>
      </c>
    </row>
    <row r="494" spans="1:9" x14ac:dyDescent="0.25">
      <c r="A494" t="s">
        <v>103</v>
      </c>
      <c r="B494">
        <v>675.85900000000004</v>
      </c>
      <c r="C494">
        <v>671.11699999999996</v>
      </c>
      <c r="D494">
        <v>653.25</v>
      </c>
      <c r="E494">
        <v>518.399</v>
      </c>
      <c r="F494">
        <v>54.809600000000003</v>
      </c>
      <c r="G494">
        <v>1.2300600000000001E-3</v>
      </c>
      <c r="H494">
        <v>0.995116</v>
      </c>
      <c r="I494">
        <v>0</v>
      </c>
    </row>
    <row r="495" spans="1:9" x14ac:dyDescent="0.25">
      <c r="A495" t="s">
        <v>103</v>
      </c>
      <c r="B495">
        <v>675.63800000000003</v>
      </c>
      <c r="C495">
        <v>670.90499999999997</v>
      </c>
      <c r="D495">
        <v>653.04899999999998</v>
      </c>
      <c r="E495">
        <v>518.21600000000001</v>
      </c>
      <c r="F495">
        <v>54.703099999999999</v>
      </c>
      <c r="G495">
        <v>1.2300900000000001E-3</v>
      </c>
      <c r="H495">
        <v>0.995116</v>
      </c>
      <c r="I495">
        <v>0</v>
      </c>
    </row>
    <row r="496" spans="1:9" x14ac:dyDescent="0.25">
      <c r="A496" t="s">
        <v>103</v>
      </c>
      <c r="B496">
        <v>676.54399999999998</v>
      </c>
      <c r="C496">
        <v>671.80100000000004</v>
      </c>
      <c r="D496">
        <v>653.91800000000001</v>
      </c>
      <c r="E496">
        <v>518.60599999999999</v>
      </c>
      <c r="F496">
        <v>54.8703</v>
      </c>
      <c r="G496">
        <v>1.23022E-3</v>
      </c>
      <c r="H496">
        <v>0.995116</v>
      </c>
      <c r="I496">
        <v>0</v>
      </c>
    </row>
    <row r="497" spans="1:25" x14ac:dyDescent="0.25">
      <c r="A497" t="s">
        <v>103</v>
      </c>
      <c r="B497">
        <v>727.56299999999999</v>
      </c>
      <c r="C497">
        <v>722.69100000000003</v>
      </c>
      <c r="D497">
        <v>702.66300000000001</v>
      </c>
      <c r="E497">
        <v>532.33699999999999</v>
      </c>
      <c r="F497">
        <v>69.134600000000006</v>
      </c>
      <c r="G497">
        <v>1.23588E-3</v>
      </c>
      <c r="H497">
        <v>0.995116</v>
      </c>
      <c r="I497">
        <v>0</v>
      </c>
    </row>
    <row r="498" spans="1:25" x14ac:dyDescent="0.25">
      <c r="A498" t="s">
        <v>103</v>
      </c>
      <c r="B498">
        <v>728.21699999999998</v>
      </c>
      <c r="C498">
        <v>723.34799999999996</v>
      </c>
      <c r="D498">
        <v>703.80700000000002</v>
      </c>
      <c r="E498">
        <v>533.11400000000003</v>
      </c>
      <c r="F498">
        <v>68.546599999999998</v>
      </c>
      <c r="G498">
        <v>1.2456399999999999E-3</v>
      </c>
      <c r="H498">
        <v>0.99511300000000003</v>
      </c>
      <c r="I498">
        <v>0</v>
      </c>
    </row>
    <row r="499" spans="1:25" x14ac:dyDescent="0.25">
      <c r="A499" t="s">
        <v>103</v>
      </c>
      <c r="B499">
        <v>1675.66</v>
      </c>
      <c r="C499">
        <v>672.54</v>
      </c>
      <c r="D499">
        <v>654.61900000000003</v>
      </c>
      <c r="E499">
        <v>518.745</v>
      </c>
      <c r="F499">
        <v>55.0212</v>
      </c>
      <c r="G499">
        <v>1.2330399999999999E-3</v>
      </c>
      <c r="H499">
        <v>0.995116</v>
      </c>
      <c r="I499">
        <v>0</v>
      </c>
    </row>
    <row r="500" spans="1:25" x14ac:dyDescent="0.25">
      <c r="A500" t="s">
        <v>103</v>
      </c>
      <c r="B500">
        <v>767.46199999999999</v>
      </c>
      <c r="C500">
        <v>756.12</v>
      </c>
      <c r="D500">
        <v>735.07</v>
      </c>
      <c r="E500">
        <v>542.25199999999995</v>
      </c>
      <c r="F500">
        <v>77.597499999999997</v>
      </c>
      <c r="G500">
        <v>1.24964E-3</v>
      </c>
      <c r="H500">
        <v>0.995116</v>
      </c>
      <c r="I500">
        <v>0</v>
      </c>
    </row>
    <row r="501" spans="1:25" x14ac:dyDescent="0.25">
      <c r="A501" t="s">
        <v>103</v>
      </c>
      <c r="B501">
        <v>899.04499999999996</v>
      </c>
      <c r="C501">
        <v>669.56200000000001</v>
      </c>
      <c r="D501">
        <v>649.82500000000005</v>
      </c>
      <c r="E501">
        <v>514.851</v>
      </c>
      <c r="F501">
        <v>56.417700000000004</v>
      </c>
      <c r="G501">
        <v>1.24391E-3</v>
      </c>
      <c r="H501">
        <v>0.995116</v>
      </c>
      <c r="I501">
        <v>0</v>
      </c>
    </row>
    <row r="502" spans="1:25" x14ac:dyDescent="0.25">
      <c r="A502" t="s">
        <v>103</v>
      </c>
      <c r="B502">
        <v>996.64</v>
      </c>
      <c r="C502">
        <v>748.76</v>
      </c>
      <c r="D502">
        <v>728.2</v>
      </c>
      <c r="E502">
        <v>540.077</v>
      </c>
      <c r="F502">
        <v>76.126000000000005</v>
      </c>
      <c r="G502">
        <v>1.3267299999999999E-3</v>
      </c>
      <c r="H502">
        <v>0.995116</v>
      </c>
      <c r="I502">
        <v>0</v>
      </c>
    </row>
    <row r="503" spans="1:25" x14ac:dyDescent="0.25">
      <c r="A503" t="s">
        <v>103</v>
      </c>
      <c r="B503">
        <v>683.56700000000001</v>
      </c>
      <c r="C503">
        <v>677.88599999999997</v>
      </c>
      <c r="D503">
        <v>659.86699999999996</v>
      </c>
      <c r="E503">
        <v>520.34199999999998</v>
      </c>
      <c r="F503">
        <v>56.548999999999999</v>
      </c>
      <c r="G503">
        <v>1.2951099999999999E-3</v>
      </c>
      <c r="H503">
        <v>0.99511400000000005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676.923</v>
      </c>
      <c r="C504">
        <v>672.18</v>
      </c>
      <c r="D504">
        <v>654.29600000000005</v>
      </c>
      <c r="E504">
        <v>518.80399999999997</v>
      </c>
      <c r="F504">
        <v>55.061700000000002</v>
      </c>
      <c r="G504">
        <v>1.24785E-3</v>
      </c>
      <c r="H504">
        <v>0.99511499999999997</v>
      </c>
      <c r="I504">
        <v>0</v>
      </c>
      <c r="R504">
        <f>AVERAGE(B455:B504)</f>
        <v>784.57002000000011</v>
      </c>
      <c r="S504">
        <f>AVERAGE(C455:C504)</f>
        <v>686.16019999999992</v>
      </c>
      <c r="U504">
        <f>_xlfn.VAR.P(B455:B504)</f>
        <v>51320.297344419574</v>
      </c>
      <c r="V504">
        <f>_xlfn.VAR.P(C455:C504)</f>
        <v>632.50752927999974</v>
      </c>
      <c r="X504">
        <f>1.96*SQRT(U504)/50</f>
        <v>8.8803615754837875</v>
      </c>
      <c r="Y504">
        <f>1.96*SQRT(V504)/50</f>
        <v>0.98586833288873765</v>
      </c>
    </row>
    <row r="505" spans="1:25" x14ac:dyDescent="0.25">
      <c r="A505" t="s">
        <v>103</v>
      </c>
      <c r="B505">
        <v>39231.086904000003</v>
      </c>
      <c r="C505" t="s">
        <v>36</v>
      </c>
    </row>
    <row r="506" spans="1:25" x14ac:dyDescent="0.25">
      <c r="A506" t="s">
        <v>104</v>
      </c>
      <c r="B506">
        <v>4889.99</v>
      </c>
      <c r="C506">
        <v>4783.8</v>
      </c>
      <c r="D506">
        <v>4777.0600000000004</v>
      </c>
      <c r="E506">
        <v>4242.6099999999997</v>
      </c>
      <c r="F506">
        <v>192.61</v>
      </c>
      <c r="G506">
        <v>1.2368800000000001E-3</v>
      </c>
      <c r="H506">
        <v>0.995116</v>
      </c>
      <c r="I506">
        <v>0</v>
      </c>
    </row>
    <row r="507" spans="1:25" x14ac:dyDescent="0.25">
      <c r="A507" t="s">
        <v>104</v>
      </c>
      <c r="B507">
        <v>6271.76</v>
      </c>
      <c r="C507">
        <v>5188.8599999999997</v>
      </c>
      <c r="D507">
        <v>5181.76</v>
      </c>
      <c r="E507">
        <v>4603.66</v>
      </c>
      <c r="F507">
        <v>208.40600000000001</v>
      </c>
      <c r="G507">
        <v>1.2300900000000001E-3</v>
      </c>
      <c r="H507">
        <v>0.99511499999999997</v>
      </c>
      <c r="I507">
        <v>0</v>
      </c>
    </row>
    <row r="508" spans="1:25" x14ac:dyDescent="0.25">
      <c r="A508" t="s">
        <v>104</v>
      </c>
      <c r="B508">
        <v>5404.34</v>
      </c>
      <c r="C508">
        <v>4921.2299999999996</v>
      </c>
      <c r="D508">
        <v>4914.2</v>
      </c>
      <c r="E508">
        <v>4336.2</v>
      </c>
      <c r="F508">
        <v>208.215</v>
      </c>
      <c r="G508">
        <v>1.30791E-3</v>
      </c>
      <c r="H508">
        <v>0.995116</v>
      </c>
      <c r="I508">
        <v>0</v>
      </c>
    </row>
    <row r="509" spans="1:25" x14ac:dyDescent="0.25">
      <c r="A509" t="s">
        <v>104</v>
      </c>
      <c r="B509">
        <v>5442.86</v>
      </c>
      <c r="C509">
        <v>5259.32</v>
      </c>
      <c r="D509">
        <v>5252.25</v>
      </c>
      <c r="E509">
        <v>4674.1899999999996</v>
      </c>
      <c r="F509">
        <v>208.393</v>
      </c>
      <c r="G509">
        <v>1.23007E-3</v>
      </c>
      <c r="H509">
        <v>0.99511499999999997</v>
      </c>
      <c r="I509">
        <v>0</v>
      </c>
    </row>
    <row r="510" spans="1:25" x14ac:dyDescent="0.25">
      <c r="A510" t="s">
        <v>104</v>
      </c>
      <c r="B510">
        <v>5021.75</v>
      </c>
      <c r="C510">
        <v>4914.92</v>
      </c>
      <c r="D510">
        <v>4908.0600000000004</v>
      </c>
      <c r="E510">
        <v>4330.08</v>
      </c>
      <c r="F510">
        <v>208.172</v>
      </c>
      <c r="G510">
        <v>1.32989E-3</v>
      </c>
      <c r="H510">
        <v>0.995116</v>
      </c>
      <c r="I510">
        <v>0</v>
      </c>
    </row>
    <row r="511" spans="1:25" x14ac:dyDescent="0.25">
      <c r="A511" t="s">
        <v>104</v>
      </c>
      <c r="B511">
        <v>5260.6</v>
      </c>
      <c r="C511">
        <v>5149.7</v>
      </c>
      <c r="D511">
        <v>5142.68</v>
      </c>
      <c r="E511">
        <v>4564.67</v>
      </c>
      <c r="F511">
        <v>208.32</v>
      </c>
      <c r="G511">
        <v>1.2304799999999999E-3</v>
      </c>
      <c r="H511">
        <v>0.995116</v>
      </c>
      <c r="I511">
        <v>0</v>
      </c>
    </row>
    <row r="512" spans="1:25" x14ac:dyDescent="0.25">
      <c r="A512" t="s">
        <v>104</v>
      </c>
      <c r="B512">
        <v>5024.83</v>
      </c>
      <c r="C512">
        <v>4917.1400000000003</v>
      </c>
      <c r="D512">
        <v>4910.26</v>
      </c>
      <c r="E512">
        <v>4332.3</v>
      </c>
      <c r="F512">
        <v>208.191</v>
      </c>
      <c r="G512">
        <v>1.23175E-3</v>
      </c>
      <c r="H512">
        <v>0.99511099999999997</v>
      </c>
      <c r="I512">
        <v>0</v>
      </c>
    </row>
    <row r="513" spans="1:9" x14ac:dyDescent="0.25">
      <c r="A513" t="s">
        <v>104</v>
      </c>
      <c r="B513">
        <v>5492.09</v>
      </c>
      <c r="C513">
        <v>5199.97</v>
      </c>
      <c r="D513">
        <v>5192.95</v>
      </c>
      <c r="E513">
        <v>4614.9799999999996</v>
      </c>
      <c r="F513">
        <v>208.26900000000001</v>
      </c>
      <c r="G513">
        <v>1.3401400000000001E-3</v>
      </c>
      <c r="H513">
        <v>0.99511499999999997</v>
      </c>
      <c r="I513">
        <v>0</v>
      </c>
    </row>
    <row r="514" spans="1:9" x14ac:dyDescent="0.25">
      <c r="A514" t="s">
        <v>104</v>
      </c>
      <c r="B514">
        <v>5154.75</v>
      </c>
      <c r="C514">
        <v>5043.91</v>
      </c>
      <c r="D514">
        <v>5036.96</v>
      </c>
      <c r="E514">
        <v>4458.9399999999996</v>
      </c>
      <c r="F514">
        <v>208.22300000000001</v>
      </c>
      <c r="G514">
        <v>1.2660900000000001E-3</v>
      </c>
      <c r="H514">
        <v>0.995116</v>
      </c>
      <c r="I514">
        <v>0</v>
      </c>
    </row>
    <row r="515" spans="1:9" x14ac:dyDescent="0.25">
      <c r="A515" t="s">
        <v>104</v>
      </c>
      <c r="B515">
        <v>5088.2299999999996</v>
      </c>
      <c r="C515">
        <v>4902.8100000000004</v>
      </c>
      <c r="D515">
        <v>4895.9799999999996</v>
      </c>
      <c r="E515">
        <v>4318.04</v>
      </c>
      <c r="F515">
        <v>208.173</v>
      </c>
      <c r="G515">
        <v>1.23201E-3</v>
      </c>
      <c r="H515">
        <v>0.99511499999999997</v>
      </c>
      <c r="I515">
        <v>0</v>
      </c>
    </row>
    <row r="516" spans="1:9" x14ac:dyDescent="0.25">
      <c r="A516" t="s">
        <v>104</v>
      </c>
      <c r="B516">
        <v>5287.88</v>
      </c>
      <c r="C516">
        <v>5182.28</v>
      </c>
      <c r="D516">
        <v>5174.99</v>
      </c>
      <c r="E516">
        <v>4596.66</v>
      </c>
      <c r="F516">
        <v>208.75</v>
      </c>
      <c r="G516">
        <v>1.2301199999999999E-3</v>
      </c>
      <c r="H516">
        <v>0.995116</v>
      </c>
      <c r="I516">
        <v>0</v>
      </c>
    </row>
    <row r="517" spans="1:9" x14ac:dyDescent="0.25">
      <c r="A517" t="s">
        <v>104</v>
      </c>
      <c r="B517">
        <v>4989.91</v>
      </c>
      <c r="C517">
        <v>4867.8</v>
      </c>
      <c r="D517">
        <v>4860.93</v>
      </c>
      <c r="E517">
        <v>4282.9799999999996</v>
      </c>
      <c r="F517">
        <v>208.161</v>
      </c>
      <c r="G517">
        <v>1.23459E-3</v>
      </c>
      <c r="H517">
        <v>0.995116</v>
      </c>
      <c r="I517">
        <v>0</v>
      </c>
    </row>
    <row r="518" spans="1:9" x14ac:dyDescent="0.25">
      <c r="A518" t="s">
        <v>104</v>
      </c>
      <c r="B518">
        <v>5270.12</v>
      </c>
      <c r="C518">
        <v>5163.72</v>
      </c>
      <c r="D518">
        <v>5156.6899999999996</v>
      </c>
      <c r="E518">
        <v>4578.3500000000004</v>
      </c>
      <c r="F518">
        <v>208.30799999999999</v>
      </c>
      <c r="G518">
        <v>1.2303399999999999E-3</v>
      </c>
      <c r="H518">
        <v>0.995116</v>
      </c>
      <c r="I518">
        <v>0</v>
      </c>
    </row>
    <row r="519" spans="1:9" x14ac:dyDescent="0.25">
      <c r="A519" t="s">
        <v>104</v>
      </c>
      <c r="B519">
        <v>4999.1400000000003</v>
      </c>
      <c r="C519">
        <v>4888.43</v>
      </c>
      <c r="D519">
        <v>4881.57</v>
      </c>
      <c r="E519">
        <v>4303.62</v>
      </c>
      <c r="F519">
        <v>208.184</v>
      </c>
      <c r="G519">
        <v>1.23109E-3</v>
      </c>
      <c r="H519">
        <v>0.995116</v>
      </c>
      <c r="I519">
        <v>0</v>
      </c>
    </row>
    <row r="520" spans="1:9" x14ac:dyDescent="0.25">
      <c r="A520" t="s">
        <v>104</v>
      </c>
      <c r="B520">
        <v>5457.05</v>
      </c>
      <c r="C520">
        <v>5349.33</v>
      </c>
      <c r="D520">
        <v>5342.24</v>
      </c>
      <c r="E520">
        <v>4764.21</v>
      </c>
      <c r="F520">
        <v>208.423</v>
      </c>
      <c r="G520">
        <v>1.31733E-3</v>
      </c>
      <c r="H520">
        <v>0.995116</v>
      </c>
      <c r="I520">
        <v>0</v>
      </c>
    </row>
    <row r="521" spans="1:9" x14ac:dyDescent="0.25">
      <c r="A521" t="s">
        <v>104</v>
      </c>
      <c r="B521">
        <v>5027.7299999999996</v>
      </c>
      <c r="C521">
        <v>4909.54</v>
      </c>
      <c r="D521">
        <v>4902.67</v>
      </c>
      <c r="E521">
        <v>4324.7</v>
      </c>
      <c r="F521">
        <v>208.209</v>
      </c>
      <c r="G521">
        <v>1.23044E-3</v>
      </c>
      <c r="H521">
        <v>0.995116</v>
      </c>
      <c r="I521">
        <v>0</v>
      </c>
    </row>
    <row r="522" spans="1:9" x14ac:dyDescent="0.25">
      <c r="A522" t="s">
        <v>104</v>
      </c>
      <c r="B522">
        <v>5386.06</v>
      </c>
      <c r="C522">
        <v>5278.92</v>
      </c>
      <c r="D522">
        <v>5271.81</v>
      </c>
      <c r="E522">
        <v>4693.18</v>
      </c>
      <c r="F522">
        <v>208.32400000000001</v>
      </c>
      <c r="G522">
        <v>1.25497E-3</v>
      </c>
      <c r="H522">
        <v>0.995116</v>
      </c>
      <c r="I522">
        <v>0</v>
      </c>
    </row>
    <row r="523" spans="1:9" x14ac:dyDescent="0.25">
      <c r="A523" t="s">
        <v>104</v>
      </c>
      <c r="B523">
        <v>4972.1499999999996</v>
      </c>
      <c r="C523">
        <v>4865.95</v>
      </c>
      <c r="D523">
        <v>4859.12</v>
      </c>
      <c r="E523">
        <v>4281.16</v>
      </c>
      <c r="F523">
        <v>208.19900000000001</v>
      </c>
      <c r="G523">
        <v>1.7056E-3</v>
      </c>
      <c r="H523">
        <v>0.99511099999999997</v>
      </c>
      <c r="I523">
        <v>0</v>
      </c>
    </row>
    <row r="524" spans="1:9" x14ac:dyDescent="0.25">
      <c r="A524" t="s">
        <v>104</v>
      </c>
      <c r="B524">
        <v>5300.56</v>
      </c>
      <c r="C524">
        <v>5193.25</v>
      </c>
      <c r="D524">
        <v>5186.24</v>
      </c>
      <c r="E524">
        <v>4607.95</v>
      </c>
      <c r="F524">
        <v>208.65100000000001</v>
      </c>
      <c r="G524">
        <v>1.25019E-3</v>
      </c>
      <c r="H524">
        <v>0.995116</v>
      </c>
      <c r="I524">
        <v>0</v>
      </c>
    </row>
    <row r="525" spans="1:9" x14ac:dyDescent="0.25">
      <c r="A525" t="s">
        <v>104</v>
      </c>
      <c r="B525">
        <v>5002.1499999999996</v>
      </c>
      <c r="C525">
        <v>4895.84</v>
      </c>
      <c r="D525">
        <v>4888.99</v>
      </c>
      <c r="E525">
        <v>4311.0600000000004</v>
      </c>
      <c r="F525">
        <v>208.18100000000001</v>
      </c>
      <c r="G525">
        <v>1.2326100000000001E-3</v>
      </c>
      <c r="H525">
        <v>0.995116</v>
      </c>
      <c r="I525">
        <v>0</v>
      </c>
    </row>
    <row r="526" spans="1:9" x14ac:dyDescent="0.25">
      <c r="A526" t="s">
        <v>104</v>
      </c>
      <c r="B526">
        <v>5313.83</v>
      </c>
      <c r="C526">
        <v>5207.2</v>
      </c>
      <c r="D526">
        <v>5199.97</v>
      </c>
      <c r="E526">
        <v>4621.95</v>
      </c>
      <c r="F526">
        <v>208.27500000000001</v>
      </c>
      <c r="G526">
        <v>1.32106E-3</v>
      </c>
      <c r="H526">
        <v>0.99511499999999997</v>
      </c>
      <c r="I526">
        <v>0</v>
      </c>
    </row>
    <row r="527" spans="1:9" x14ac:dyDescent="0.25">
      <c r="A527" t="s">
        <v>104</v>
      </c>
      <c r="B527">
        <v>5925.37</v>
      </c>
      <c r="C527">
        <v>5023.5</v>
      </c>
      <c r="D527">
        <v>5006.53</v>
      </c>
      <c r="E527">
        <v>4428.57</v>
      </c>
      <c r="F527">
        <v>208.244</v>
      </c>
      <c r="G527">
        <v>1.2773800000000001E-3</v>
      </c>
      <c r="H527">
        <v>0.995116</v>
      </c>
      <c r="I527">
        <v>0</v>
      </c>
    </row>
    <row r="528" spans="1:9" x14ac:dyDescent="0.25">
      <c r="A528" t="s">
        <v>104</v>
      </c>
      <c r="B528">
        <v>6022.3</v>
      </c>
      <c r="C528">
        <v>5400.21</v>
      </c>
      <c r="D528">
        <v>5393.05</v>
      </c>
      <c r="E528">
        <v>4814.97</v>
      </c>
      <c r="F528">
        <v>208.393</v>
      </c>
      <c r="G528">
        <v>1.23007E-3</v>
      </c>
      <c r="H528">
        <v>0.995116</v>
      </c>
      <c r="I528">
        <v>0</v>
      </c>
    </row>
    <row r="529" spans="1:9" x14ac:dyDescent="0.25">
      <c r="A529" t="s">
        <v>104</v>
      </c>
      <c r="B529">
        <v>5043.6400000000003</v>
      </c>
      <c r="C529">
        <v>4936.51</v>
      </c>
      <c r="D529">
        <v>4929.6400000000003</v>
      </c>
      <c r="E529">
        <v>4351.66</v>
      </c>
      <c r="F529">
        <v>208.21100000000001</v>
      </c>
      <c r="G529">
        <v>1.25724E-3</v>
      </c>
      <c r="H529">
        <v>0.99511400000000005</v>
      </c>
      <c r="I529">
        <v>0</v>
      </c>
    </row>
    <row r="530" spans="1:9" x14ac:dyDescent="0.25">
      <c r="A530" t="s">
        <v>104</v>
      </c>
      <c r="B530">
        <v>5330.98</v>
      </c>
      <c r="C530">
        <v>5220.83</v>
      </c>
      <c r="D530">
        <v>5213.75</v>
      </c>
      <c r="E530">
        <v>4635.7299999999996</v>
      </c>
      <c r="F530">
        <v>208.34</v>
      </c>
      <c r="G530">
        <v>1.23942E-3</v>
      </c>
      <c r="H530">
        <v>0.99511499999999997</v>
      </c>
      <c r="I530">
        <v>0</v>
      </c>
    </row>
    <row r="531" spans="1:9" x14ac:dyDescent="0.25">
      <c r="A531" t="s">
        <v>104</v>
      </c>
      <c r="B531">
        <v>5273.52</v>
      </c>
      <c r="C531">
        <v>4999.21</v>
      </c>
      <c r="D531">
        <v>4990.75</v>
      </c>
      <c r="E531">
        <v>4411.5200000000004</v>
      </c>
      <c r="F531">
        <v>208.34</v>
      </c>
      <c r="G531">
        <v>1.2346799999999999E-3</v>
      </c>
      <c r="H531">
        <v>0.99511499999999997</v>
      </c>
      <c r="I531">
        <v>0</v>
      </c>
    </row>
    <row r="532" spans="1:9" x14ac:dyDescent="0.25">
      <c r="A532" t="s">
        <v>104</v>
      </c>
      <c r="B532">
        <v>5401.03</v>
      </c>
      <c r="C532">
        <v>5133.92</v>
      </c>
      <c r="D532">
        <v>5126.9399999999996</v>
      </c>
      <c r="E532">
        <v>4548.8900000000003</v>
      </c>
      <c r="F532">
        <v>208.261</v>
      </c>
      <c r="G532">
        <v>1.2755799999999999E-3</v>
      </c>
      <c r="H532">
        <v>0.995116</v>
      </c>
      <c r="I532">
        <v>0</v>
      </c>
    </row>
    <row r="533" spans="1:9" x14ac:dyDescent="0.25">
      <c r="A533" t="s">
        <v>104</v>
      </c>
      <c r="B533">
        <v>5270.14</v>
      </c>
      <c r="C533">
        <v>5163.58</v>
      </c>
      <c r="D533">
        <v>5156.58</v>
      </c>
      <c r="E533">
        <v>4578.2299999999996</v>
      </c>
      <c r="F533">
        <v>208.39099999999999</v>
      </c>
      <c r="G533">
        <v>1.2346099999999999E-3</v>
      </c>
      <c r="H533">
        <v>0.995116</v>
      </c>
      <c r="I533">
        <v>0</v>
      </c>
    </row>
    <row r="534" spans="1:9" x14ac:dyDescent="0.25">
      <c r="A534" t="s">
        <v>104</v>
      </c>
      <c r="B534">
        <v>5033.12</v>
      </c>
      <c r="C534">
        <v>4921.32</v>
      </c>
      <c r="D534">
        <v>4914.45</v>
      </c>
      <c r="E534">
        <v>4336.46</v>
      </c>
      <c r="F534">
        <v>208.197</v>
      </c>
      <c r="G534">
        <v>1.2602100000000001E-3</v>
      </c>
      <c r="H534">
        <v>0.995116</v>
      </c>
      <c r="I534">
        <v>0</v>
      </c>
    </row>
    <row r="535" spans="1:9" x14ac:dyDescent="0.25">
      <c r="A535" t="s">
        <v>104</v>
      </c>
      <c r="B535">
        <v>5290.16</v>
      </c>
      <c r="C535">
        <v>5184.79</v>
      </c>
      <c r="D535">
        <v>5177.7700000000004</v>
      </c>
      <c r="E535">
        <v>4599.72</v>
      </c>
      <c r="F535">
        <v>208.35300000000001</v>
      </c>
      <c r="G535">
        <v>1.23229E-3</v>
      </c>
      <c r="H535">
        <v>0.995116</v>
      </c>
      <c r="I535">
        <v>0</v>
      </c>
    </row>
    <row r="536" spans="1:9" x14ac:dyDescent="0.25">
      <c r="A536" t="s">
        <v>104</v>
      </c>
      <c r="B536">
        <v>4981.8</v>
      </c>
      <c r="C536">
        <v>4871.1899999999996</v>
      </c>
      <c r="D536">
        <v>4864.3100000000004</v>
      </c>
      <c r="E536">
        <v>4286.3100000000004</v>
      </c>
      <c r="F536">
        <v>208.23099999999999</v>
      </c>
      <c r="G536">
        <v>1.23814E-3</v>
      </c>
      <c r="H536">
        <v>0.99511499999999997</v>
      </c>
      <c r="I536">
        <v>0</v>
      </c>
    </row>
    <row r="537" spans="1:9" x14ac:dyDescent="0.25">
      <c r="A537" t="s">
        <v>104</v>
      </c>
      <c r="B537">
        <v>5358.62</v>
      </c>
      <c r="C537">
        <v>5252.84</v>
      </c>
      <c r="D537">
        <v>5245.71</v>
      </c>
      <c r="E537">
        <v>4667.6400000000003</v>
      </c>
      <c r="F537">
        <v>208.428</v>
      </c>
      <c r="G537">
        <v>1.28678E-3</v>
      </c>
      <c r="H537">
        <v>0.99511400000000005</v>
      </c>
      <c r="I537">
        <v>0</v>
      </c>
    </row>
    <row r="538" spans="1:9" x14ac:dyDescent="0.25">
      <c r="A538" t="s">
        <v>104</v>
      </c>
      <c r="B538">
        <v>4968.43</v>
      </c>
      <c r="C538">
        <v>4855.13</v>
      </c>
      <c r="D538">
        <v>4848.32</v>
      </c>
      <c r="E538">
        <v>4270.32</v>
      </c>
      <c r="F538">
        <v>208.21100000000001</v>
      </c>
      <c r="G538">
        <v>1.2354200000000001E-3</v>
      </c>
      <c r="H538">
        <v>0.995116</v>
      </c>
      <c r="I538">
        <v>0</v>
      </c>
    </row>
    <row r="539" spans="1:9" x14ac:dyDescent="0.25">
      <c r="A539" t="s">
        <v>104</v>
      </c>
      <c r="B539">
        <v>5469.49</v>
      </c>
      <c r="C539">
        <v>5363.68</v>
      </c>
      <c r="D539">
        <v>5356.59</v>
      </c>
      <c r="E539">
        <v>4778.21</v>
      </c>
      <c r="F539">
        <v>208.37200000000001</v>
      </c>
      <c r="G539">
        <v>1.25527E-3</v>
      </c>
      <c r="H539">
        <v>0.995116</v>
      </c>
      <c r="I539">
        <v>0</v>
      </c>
    </row>
    <row r="540" spans="1:9" x14ac:dyDescent="0.25">
      <c r="A540" t="s">
        <v>104</v>
      </c>
      <c r="B540">
        <v>5002.2299999999996</v>
      </c>
      <c r="C540">
        <v>4894.87</v>
      </c>
      <c r="D540">
        <v>4888.08</v>
      </c>
      <c r="E540">
        <v>4310.08</v>
      </c>
      <c r="F540">
        <v>208.21</v>
      </c>
      <c r="G540">
        <v>1.2303399999999999E-3</v>
      </c>
      <c r="H540">
        <v>0.995116</v>
      </c>
      <c r="I540">
        <v>0</v>
      </c>
    </row>
    <row r="541" spans="1:9" x14ac:dyDescent="0.25">
      <c r="A541" t="s">
        <v>104</v>
      </c>
      <c r="B541">
        <v>5308.26</v>
      </c>
      <c r="C541">
        <v>5201.83</v>
      </c>
      <c r="D541">
        <v>5194.75</v>
      </c>
      <c r="E541">
        <v>4616.67</v>
      </c>
      <c r="F541">
        <v>208.36600000000001</v>
      </c>
      <c r="G541">
        <v>1.23218E-3</v>
      </c>
      <c r="H541">
        <v>0.995116</v>
      </c>
      <c r="I541">
        <v>44</v>
      </c>
    </row>
    <row r="542" spans="1:9" x14ac:dyDescent="0.25">
      <c r="A542" t="s">
        <v>104</v>
      </c>
      <c r="B542">
        <v>5039.13</v>
      </c>
      <c r="C542">
        <v>4933.21</v>
      </c>
      <c r="D542">
        <v>4926.38</v>
      </c>
      <c r="E542">
        <v>4348.3900000000003</v>
      </c>
      <c r="F542">
        <v>208.21899999999999</v>
      </c>
      <c r="G542">
        <v>1.2304099999999999E-3</v>
      </c>
      <c r="H542">
        <v>0.995116</v>
      </c>
      <c r="I542">
        <v>0</v>
      </c>
    </row>
    <row r="543" spans="1:9" x14ac:dyDescent="0.25">
      <c r="A543" t="s">
        <v>104</v>
      </c>
      <c r="B543">
        <v>5429.59</v>
      </c>
      <c r="C543">
        <v>5318.97</v>
      </c>
      <c r="D543">
        <v>5311.68</v>
      </c>
      <c r="E543">
        <v>4733.53</v>
      </c>
      <c r="F543">
        <v>208.53100000000001</v>
      </c>
      <c r="G543">
        <v>1.2528699999999999E-3</v>
      </c>
      <c r="H543">
        <v>0.99511400000000005</v>
      </c>
      <c r="I543">
        <v>0</v>
      </c>
    </row>
    <row r="544" spans="1:9" x14ac:dyDescent="0.25">
      <c r="A544" t="s">
        <v>104</v>
      </c>
      <c r="B544">
        <v>5736.08</v>
      </c>
      <c r="C544">
        <v>4847.46</v>
      </c>
      <c r="D544">
        <v>4840.66</v>
      </c>
      <c r="E544">
        <v>4262.68</v>
      </c>
      <c r="F544">
        <v>208.215</v>
      </c>
      <c r="G544">
        <v>1.23036E-3</v>
      </c>
      <c r="H544">
        <v>0.995116</v>
      </c>
      <c r="I544">
        <v>0</v>
      </c>
    </row>
    <row r="545" spans="1:25" x14ac:dyDescent="0.25">
      <c r="A545" t="s">
        <v>104</v>
      </c>
      <c r="B545">
        <v>5936.27</v>
      </c>
      <c r="C545">
        <v>5336.97</v>
      </c>
      <c r="D545">
        <v>5329.84</v>
      </c>
      <c r="E545">
        <v>4751.7</v>
      </c>
      <c r="F545">
        <v>208.46199999999999</v>
      </c>
      <c r="G545">
        <v>1.23015E-3</v>
      </c>
      <c r="H545">
        <v>0.995116</v>
      </c>
      <c r="I545">
        <v>0</v>
      </c>
    </row>
    <row r="546" spans="1:25" x14ac:dyDescent="0.25">
      <c r="A546" t="s">
        <v>104</v>
      </c>
      <c r="B546">
        <v>5156.6000000000004</v>
      </c>
      <c r="C546">
        <v>5050.57</v>
      </c>
      <c r="D546">
        <v>5043.57</v>
      </c>
      <c r="E546">
        <v>4465.5200000000004</v>
      </c>
      <c r="F546">
        <v>208.36199999999999</v>
      </c>
      <c r="G546">
        <v>1.2397E-3</v>
      </c>
      <c r="H546">
        <v>0.995116</v>
      </c>
      <c r="I546">
        <v>0</v>
      </c>
    </row>
    <row r="547" spans="1:25" x14ac:dyDescent="0.25">
      <c r="A547" t="s">
        <v>104</v>
      </c>
      <c r="B547">
        <v>5346.44</v>
      </c>
      <c r="C547">
        <v>5239.45</v>
      </c>
      <c r="D547">
        <v>5223.95</v>
      </c>
      <c r="E547">
        <v>4645.8599999999997</v>
      </c>
      <c r="F547">
        <v>208.42099999999999</v>
      </c>
      <c r="G547">
        <v>1.2726899999999999E-3</v>
      </c>
      <c r="H547">
        <v>0.99511499999999997</v>
      </c>
      <c r="I547">
        <v>0</v>
      </c>
    </row>
    <row r="548" spans="1:25" x14ac:dyDescent="0.25">
      <c r="A548" t="s">
        <v>104</v>
      </c>
      <c r="B548">
        <v>5374.12</v>
      </c>
      <c r="C548">
        <v>4975.04</v>
      </c>
      <c r="D548">
        <v>4968.04</v>
      </c>
      <c r="E548">
        <v>4389.53</v>
      </c>
      <c r="F548">
        <v>208.358</v>
      </c>
      <c r="G548">
        <v>1.24022E-3</v>
      </c>
      <c r="H548">
        <v>0.99511400000000005</v>
      </c>
      <c r="I548">
        <v>0</v>
      </c>
    </row>
    <row r="549" spans="1:25" x14ac:dyDescent="0.25">
      <c r="A549" t="s">
        <v>104</v>
      </c>
      <c r="B549">
        <v>5287.28</v>
      </c>
      <c r="C549">
        <v>5173.57</v>
      </c>
      <c r="D549">
        <v>5166.59</v>
      </c>
      <c r="E549">
        <v>4588.58</v>
      </c>
      <c r="F549">
        <v>208.304</v>
      </c>
      <c r="G549">
        <v>1.3351999999999999E-3</v>
      </c>
      <c r="H549">
        <v>0.995116</v>
      </c>
      <c r="I549">
        <v>0</v>
      </c>
    </row>
    <row r="550" spans="1:25" x14ac:dyDescent="0.25">
      <c r="A550" t="s">
        <v>104</v>
      </c>
      <c r="B550">
        <v>5274.58</v>
      </c>
      <c r="C550">
        <v>5168.2</v>
      </c>
      <c r="D550">
        <v>5161.1899999999996</v>
      </c>
      <c r="E550">
        <v>4582.55</v>
      </c>
      <c r="F550">
        <v>208.31200000000001</v>
      </c>
      <c r="G550">
        <v>1.2373200000000001E-3</v>
      </c>
      <c r="H550">
        <v>0.995116</v>
      </c>
      <c r="I550">
        <v>0</v>
      </c>
    </row>
    <row r="551" spans="1:25" x14ac:dyDescent="0.25">
      <c r="A551" t="s">
        <v>104</v>
      </c>
      <c r="B551">
        <v>5092.6400000000003</v>
      </c>
      <c r="C551">
        <v>4988.17</v>
      </c>
      <c r="D551">
        <v>4977.2700000000004</v>
      </c>
      <c r="E551">
        <v>4399.2700000000004</v>
      </c>
      <c r="F551">
        <v>208.24700000000001</v>
      </c>
      <c r="G551">
        <v>1.2558599999999999E-3</v>
      </c>
      <c r="H551">
        <v>0.995116</v>
      </c>
      <c r="I551">
        <v>0</v>
      </c>
    </row>
    <row r="552" spans="1:25" x14ac:dyDescent="0.25">
      <c r="A552" t="s">
        <v>104</v>
      </c>
      <c r="B552">
        <v>5421.38</v>
      </c>
      <c r="C552">
        <v>5316.32</v>
      </c>
      <c r="D552">
        <v>5309.03</v>
      </c>
      <c r="E552">
        <v>4730.92</v>
      </c>
      <c r="F552">
        <v>208.792</v>
      </c>
      <c r="G552">
        <v>1.2577599999999999E-3</v>
      </c>
      <c r="H552">
        <v>0.995116</v>
      </c>
      <c r="I552">
        <v>0</v>
      </c>
    </row>
    <row r="553" spans="1:25" x14ac:dyDescent="0.25">
      <c r="A553" t="s">
        <v>104</v>
      </c>
      <c r="B553">
        <v>5181.29</v>
      </c>
      <c r="C553">
        <v>5062.09</v>
      </c>
      <c r="D553">
        <v>5055.17</v>
      </c>
      <c r="E553">
        <v>4477.18</v>
      </c>
      <c r="F553">
        <v>208.256</v>
      </c>
      <c r="G553">
        <v>1.2330100000000001E-3</v>
      </c>
      <c r="H553">
        <v>0.995116</v>
      </c>
      <c r="I553">
        <v>0</v>
      </c>
    </row>
    <row r="554" spans="1:25" x14ac:dyDescent="0.25">
      <c r="A554" t="s">
        <v>104</v>
      </c>
      <c r="B554">
        <v>5572.2</v>
      </c>
      <c r="C554">
        <v>5465.83</v>
      </c>
      <c r="D554">
        <v>5458.64</v>
      </c>
      <c r="E554">
        <v>4879.67</v>
      </c>
      <c r="F554">
        <v>208.471</v>
      </c>
      <c r="G554">
        <v>1.27115E-3</v>
      </c>
      <c r="H554">
        <v>0.995112</v>
      </c>
      <c r="I554">
        <v>0</v>
      </c>
    </row>
    <row r="555" spans="1:25" x14ac:dyDescent="0.25">
      <c r="A555" t="s">
        <v>104</v>
      </c>
      <c r="B555">
        <v>5117.09</v>
      </c>
      <c r="C555">
        <v>5000.6099999999997</v>
      </c>
      <c r="D555">
        <v>4993.71</v>
      </c>
      <c r="E555">
        <v>4415.6899999999996</v>
      </c>
      <c r="F555">
        <v>208.27799999999999</v>
      </c>
      <c r="G555">
        <v>1.2462899999999999E-3</v>
      </c>
      <c r="H555">
        <v>0.995116</v>
      </c>
      <c r="I555">
        <v>0</v>
      </c>
    </row>
    <row r="556" spans="1:25" x14ac:dyDescent="0.25">
      <c r="A556" t="s">
        <v>104</v>
      </c>
      <c r="B556">
        <v>5376.36</v>
      </c>
      <c r="C556">
        <v>5270.01</v>
      </c>
      <c r="D556">
        <v>5254.32</v>
      </c>
      <c r="E556">
        <v>4676.26</v>
      </c>
      <c r="F556">
        <v>208.36799999999999</v>
      </c>
      <c r="G556">
        <v>1.4160399999999999E-3</v>
      </c>
      <c r="H556">
        <v>0.995116</v>
      </c>
      <c r="I556">
        <v>0</v>
      </c>
    </row>
    <row r="557" spans="1:25" x14ac:dyDescent="0.25">
      <c r="A557" t="s">
        <v>104</v>
      </c>
      <c r="B557">
        <v>5864.97</v>
      </c>
      <c r="C557">
        <v>4948.99</v>
      </c>
      <c r="D557">
        <v>4942.13</v>
      </c>
      <c r="E557">
        <v>4364.09</v>
      </c>
      <c r="F557">
        <v>208.26400000000001</v>
      </c>
      <c r="G557">
        <v>1.29295E-3</v>
      </c>
      <c r="H557">
        <v>0.99511499999999997</v>
      </c>
      <c r="I557">
        <v>0</v>
      </c>
    </row>
    <row r="558" spans="1:25" x14ac:dyDescent="0.25">
      <c r="A558" t="s">
        <v>104</v>
      </c>
      <c r="B558">
        <v>5987.15</v>
      </c>
      <c r="C558">
        <v>5390.55</v>
      </c>
      <c r="D558">
        <v>5383.45</v>
      </c>
      <c r="E558">
        <v>4805.32</v>
      </c>
      <c r="F558">
        <v>208.428</v>
      </c>
      <c r="G558">
        <v>1.2578000000000001E-3</v>
      </c>
      <c r="H558">
        <v>0.995116</v>
      </c>
      <c r="I558">
        <v>0</v>
      </c>
    </row>
    <row r="559" spans="1:25" x14ac:dyDescent="0.25">
      <c r="A559" t="s">
        <v>104</v>
      </c>
      <c r="B559">
        <v>4998.74</v>
      </c>
      <c r="C559">
        <v>4892.3599999999997</v>
      </c>
      <c r="D559">
        <v>4885.51</v>
      </c>
      <c r="E559">
        <v>4307.2</v>
      </c>
      <c r="F559">
        <v>208.535</v>
      </c>
      <c r="G559">
        <v>1.2301E-3</v>
      </c>
      <c r="H559">
        <v>0.995116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5335.54</v>
      </c>
      <c r="C560">
        <v>5225</v>
      </c>
      <c r="D560">
        <v>5216.4799999999996</v>
      </c>
      <c r="E560">
        <v>4638.43</v>
      </c>
      <c r="F560">
        <v>208.328</v>
      </c>
      <c r="G560">
        <v>1.42096E-3</v>
      </c>
      <c r="H560">
        <v>0.99511499999999997</v>
      </c>
      <c r="I560">
        <v>0</v>
      </c>
      <c r="R560">
        <f>AVERAGE(B511:B560)</f>
        <v>5304.6723999999986</v>
      </c>
      <c r="S560">
        <f>AVERAGE(C511:C560)</f>
        <v>5100.8513999999986</v>
      </c>
      <c r="U560">
        <f>_xlfn.VAR.P(B511:B560)</f>
        <v>76829.741450240035</v>
      </c>
      <c r="V560">
        <f>_xlfn.VAR.P(C511:C560)</f>
        <v>30730.205544039989</v>
      </c>
      <c r="X560">
        <f>1.96*SQRT(U560)/50</f>
        <v>10.865525937666193</v>
      </c>
      <c r="Y560">
        <f>1.96*SQRT(V560)/50</f>
        <v>6.8717729187738437</v>
      </c>
    </row>
    <row r="561" spans="1:9" x14ac:dyDescent="0.25">
      <c r="A561" t="s">
        <v>105</v>
      </c>
      <c r="B561">
        <v>265237.34317200002</v>
      </c>
      <c r="C561" t="s">
        <v>36</v>
      </c>
    </row>
    <row r="562" spans="1:9" x14ac:dyDescent="0.25">
      <c r="A562" t="s">
        <v>38</v>
      </c>
      <c r="B562">
        <v>726.83399999999995</v>
      </c>
      <c r="C562">
        <v>0</v>
      </c>
      <c r="D562">
        <v>0</v>
      </c>
      <c r="E562">
        <v>0</v>
      </c>
      <c r="F562">
        <v>0</v>
      </c>
      <c r="G562">
        <v>1.6233599999999999E-3</v>
      </c>
      <c r="H562">
        <v>1</v>
      </c>
      <c r="I562">
        <v>0</v>
      </c>
    </row>
    <row r="563" spans="1:9" x14ac:dyDescent="0.25">
      <c r="A563" t="s">
        <v>38</v>
      </c>
      <c r="B563">
        <v>702.60299999999995</v>
      </c>
      <c r="C563">
        <v>0</v>
      </c>
      <c r="D563">
        <v>0</v>
      </c>
      <c r="E563">
        <v>0</v>
      </c>
      <c r="F563">
        <v>0</v>
      </c>
      <c r="G563">
        <v>4.5540700000000003E-3</v>
      </c>
      <c r="H563">
        <v>1</v>
      </c>
      <c r="I563">
        <v>0</v>
      </c>
    </row>
    <row r="564" spans="1:9" x14ac:dyDescent="0.25">
      <c r="A564" t="s">
        <v>38</v>
      </c>
      <c r="B564">
        <v>695.01700000000005</v>
      </c>
      <c r="C564">
        <v>0</v>
      </c>
      <c r="D564">
        <v>0</v>
      </c>
      <c r="E564">
        <v>0</v>
      </c>
      <c r="F564">
        <v>0</v>
      </c>
      <c r="G564">
        <v>1.26596E-3</v>
      </c>
      <c r="H564">
        <v>1</v>
      </c>
      <c r="I564">
        <v>0</v>
      </c>
    </row>
    <row r="565" spans="1:9" x14ac:dyDescent="0.25">
      <c r="A565" t="s">
        <v>38</v>
      </c>
      <c r="B565">
        <v>2146.6999999999998</v>
      </c>
      <c r="C565">
        <v>0</v>
      </c>
      <c r="D565">
        <v>0</v>
      </c>
      <c r="E565">
        <v>0</v>
      </c>
      <c r="F565">
        <v>0</v>
      </c>
      <c r="G565">
        <v>1.0311300000000001E-2</v>
      </c>
      <c r="H565">
        <v>1</v>
      </c>
      <c r="I565">
        <v>0</v>
      </c>
    </row>
    <row r="566" spans="1:9" x14ac:dyDescent="0.25">
      <c r="A566" t="s">
        <v>38</v>
      </c>
      <c r="B566">
        <v>723.99</v>
      </c>
      <c r="C566">
        <v>0</v>
      </c>
      <c r="D566">
        <v>0</v>
      </c>
      <c r="E566">
        <v>0</v>
      </c>
      <c r="F566">
        <v>0</v>
      </c>
      <c r="G566">
        <v>5.8988699999999996E-3</v>
      </c>
      <c r="H566">
        <v>1</v>
      </c>
      <c r="I566">
        <v>0</v>
      </c>
    </row>
    <row r="567" spans="1:9" x14ac:dyDescent="0.25">
      <c r="A567" t="s">
        <v>38</v>
      </c>
      <c r="B567">
        <v>704.51199999999994</v>
      </c>
      <c r="C567">
        <v>0</v>
      </c>
      <c r="D567">
        <v>0</v>
      </c>
      <c r="E567">
        <v>0</v>
      </c>
      <c r="F567">
        <v>0</v>
      </c>
      <c r="G567">
        <v>1.32026E-2</v>
      </c>
      <c r="H567">
        <v>1</v>
      </c>
      <c r="I567">
        <v>0</v>
      </c>
    </row>
    <row r="568" spans="1:9" x14ac:dyDescent="0.25">
      <c r="A568" t="s">
        <v>38</v>
      </c>
      <c r="B568">
        <v>697.31100000000004</v>
      </c>
      <c r="C568">
        <v>0</v>
      </c>
      <c r="D568">
        <v>0</v>
      </c>
      <c r="E568">
        <v>0</v>
      </c>
      <c r="F568">
        <v>0</v>
      </c>
      <c r="G568">
        <v>3.1158100000000001E-3</v>
      </c>
      <c r="H568">
        <v>1</v>
      </c>
      <c r="I568">
        <v>0</v>
      </c>
    </row>
    <row r="569" spans="1:9" x14ac:dyDescent="0.25">
      <c r="A569" t="s">
        <v>38</v>
      </c>
      <c r="B569">
        <v>705.65700000000004</v>
      </c>
      <c r="C569">
        <v>0</v>
      </c>
      <c r="D569">
        <v>0</v>
      </c>
      <c r="E569">
        <v>0</v>
      </c>
      <c r="F569">
        <v>0</v>
      </c>
      <c r="G569">
        <v>1.2760499999999999E-2</v>
      </c>
      <c r="H569">
        <v>1</v>
      </c>
      <c r="I569">
        <v>0</v>
      </c>
    </row>
    <row r="570" spans="1:9" x14ac:dyDescent="0.25">
      <c r="A570" t="s">
        <v>38</v>
      </c>
      <c r="B570">
        <v>696.86300000000006</v>
      </c>
      <c r="C570">
        <v>0</v>
      </c>
      <c r="D570">
        <v>0</v>
      </c>
      <c r="E570">
        <v>0</v>
      </c>
      <c r="F570">
        <v>0</v>
      </c>
      <c r="G570">
        <v>6.90802E-3</v>
      </c>
      <c r="H570">
        <v>1</v>
      </c>
      <c r="I570">
        <v>0</v>
      </c>
    </row>
    <row r="571" spans="1:9" x14ac:dyDescent="0.25">
      <c r="A571" t="s">
        <v>38</v>
      </c>
      <c r="B571">
        <v>703.78700000000003</v>
      </c>
      <c r="C571">
        <v>0</v>
      </c>
      <c r="D571">
        <v>0</v>
      </c>
      <c r="E571">
        <v>0</v>
      </c>
      <c r="F571">
        <v>0</v>
      </c>
      <c r="G571">
        <v>1.1422699999999999E-2</v>
      </c>
      <c r="H571">
        <v>1</v>
      </c>
      <c r="I571">
        <v>0</v>
      </c>
    </row>
    <row r="572" spans="1:9" x14ac:dyDescent="0.25">
      <c r="A572" t="s">
        <v>38</v>
      </c>
      <c r="B572">
        <v>698.00900000000001</v>
      </c>
      <c r="C572">
        <v>0</v>
      </c>
      <c r="D572">
        <v>0</v>
      </c>
      <c r="E572">
        <v>0</v>
      </c>
      <c r="F572">
        <v>0</v>
      </c>
      <c r="G572">
        <v>1.8290100000000001E-3</v>
      </c>
      <c r="H572">
        <v>1</v>
      </c>
      <c r="I572">
        <v>0</v>
      </c>
    </row>
    <row r="573" spans="1:9" x14ac:dyDescent="0.25">
      <c r="A573" t="s">
        <v>38</v>
      </c>
      <c r="B573">
        <v>698.27300000000002</v>
      </c>
      <c r="C573">
        <v>0</v>
      </c>
      <c r="D573">
        <v>0</v>
      </c>
      <c r="E573">
        <v>0</v>
      </c>
      <c r="F573">
        <v>0</v>
      </c>
      <c r="G573">
        <v>7.6794100000000004E-2</v>
      </c>
      <c r="H573">
        <v>1</v>
      </c>
      <c r="I573">
        <v>0</v>
      </c>
    </row>
    <row r="574" spans="1:9" x14ac:dyDescent="0.25">
      <c r="A574" t="s">
        <v>38</v>
      </c>
      <c r="B574">
        <v>700.55899999999997</v>
      </c>
      <c r="C574">
        <v>0</v>
      </c>
      <c r="D574">
        <v>0</v>
      </c>
      <c r="E574">
        <v>0</v>
      </c>
      <c r="F574">
        <v>0</v>
      </c>
      <c r="G574">
        <v>6.73517E-2</v>
      </c>
      <c r="H574">
        <v>1</v>
      </c>
      <c r="I574">
        <v>0</v>
      </c>
    </row>
    <row r="575" spans="1:9" x14ac:dyDescent="0.25">
      <c r="A575" t="s">
        <v>38</v>
      </c>
      <c r="B575">
        <v>703.28399999999999</v>
      </c>
      <c r="C575">
        <v>0</v>
      </c>
      <c r="D575">
        <v>0</v>
      </c>
      <c r="E575">
        <v>0</v>
      </c>
      <c r="F575">
        <v>0</v>
      </c>
      <c r="G575">
        <v>1.01257E-2</v>
      </c>
      <c r="H575">
        <v>1</v>
      </c>
      <c r="I575">
        <v>0</v>
      </c>
    </row>
    <row r="576" spans="1:9" x14ac:dyDescent="0.25">
      <c r="A576" t="s">
        <v>38</v>
      </c>
      <c r="B576">
        <v>694.88800000000003</v>
      </c>
      <c r="C576">
        <v>0</v>
      </c>
      <c r="D576">
        <v>0</v>
      </c>
      <c r="E576">
        <v>0</v>
      </c>
      <c r="F576">
        <v>0</v>
      </c>
      <c r="G576">
        <v>3.6551299999999999E-3</v>
      </c>
      <c r="H576">
        <v>1</v>
      </c>
      <c r="I576">
        <v>0</v>
      </c>
    </row>
    <row r="577" spans="1:9" x14ac:dyDescent="0.25">
      <c r="A577" t="s">
        <v>38</v>
      </c>
      <c r="B577">
        <v>2278.17</v>
      </c>
      <c r="C577">
        <v>0</v>
      </c>
      <c r="D577">
        <v>0</v>
      </c>
      <c r="E577">
        <v>0</v>
      </c>
      <c r="F577">
        <v>0</v>
      </c>
      <c r="G577">
        <v>2.7048599999999999E-2</v>
      </c>
      <c r="H577">
        <v>1</v>
      </c>
      <c r="I577">
        <v>0</v>
      </c>
    </row>
    <row r="578" spans="1:9" x14ac:dyDescent="0.25">
      <c r="A578" t="s">
        <v>38</v>
      </c>
      <c r="B578">
        <v>718.6</v>
      </c>
      <c r="C578">
        <v>0</v>
      </c>
      <c r="D578">
        <v>0</v>
      </c>
      <c r="E578">
        <v>0</v>
      </c>
      <c r="F578">
        <v>0</v>
      </c>
      <c r="G578">
        <v>1.9334899999999999E-2</v>
      </c>
      <c r="H578">
        <v>1</v>
      </c>
      <c r="I578">
        <v>0</v>
      </c>
    </row>
    <row r="579" spans="1:9" x14ac:dyDescent="0.25">
      <c r="A579" t="s">
        <v>38</v>
      </c>
      <c r="B579">
        <v>702.60599999999999</v>
      </c>
      <c r="C579">
        <v>0</v>
      </c>
      <c r="D579">
        <v>0</v>
      </c>
      <c r="E579">
        <v>0</v>
      </c>
      <c r="F579">
        <v>0</v>
      </c>
      <c r="G579">
        <v>1.80904E-3</v>
      </c>
      <c r="H579">
        <v>1</v>
      </c>
      <c r="I579">
        <v>0</v>
      </c>
    </row>
    <row r="580" spans="1:9" x14ac:dyDescent="0.25">
      <c r="A580" t="s">
        <v>38</v>
      </c>
      <c r="B580">
        <v>703.75300000000004</v>
      </c>
      <c r="C580">
        <v>0</v>
      </c>
      <c r="D580">
        <v>0</v>
      </c>
      <c r="E580">
        <v>0</v>
      </c>
      <c r="F580">
        <v>0</v>
      </c>
      <c r="G580">
        <v>4.3146900000000004E-3</v>
      </c>
      <c r="H580">
        <v>1</v>
      </c>
      <c r="I580">
        <v>0</v>
      </c>
    </row>
    <row r="581" spans="1:9" x14ac:dyDescent="0.25">
      <c r="A581" t="s">
        <v>38</v>
      </c>
      <c r="B581">
        <v>710.15099999999995</v>
      </c>
      <c r="C581">
        <v>0</v>
      </c>
      <c r="D581">
        <v>0</v>
      </c>
      <c r="E581">
        <v>0</v>
      </c>
      <c r="F581">
        <v>0</v>
      </c>
      <c r="G581">
        <v>0.12497900000000001</v>
      </c>
      <c r="H581">
        <v>1</v>
      </c>
      <c r="I581">
        <v>0</v>
      </c>
    </row>
    <row r="582" spans="1:9" x14ac:dyDescent="0.25">
      <c r="A582" t="s">
        <v>38</v>
      </c>
      <c r="B582">
        <v>695.45899999999995</v>
      </c>
      <c r="C582">
        <v>0</v>
      </c>
      <c r="D582">
        <v>0</v>
      </c>
      <c r="E582">
        <v>0</v>
      </c>
      <c r="F582">
        <v>0</v>
      </c>
      <c r="G582">
        <v>1.7355200000000001E-2</v>
      </c>
      <c r="H582">
        <v>1</v>
      </c>
      <c r="I582">
        <v>0</v>
      </c>
    </row>
    <row r="583" spans="1:9" x14ac:dyDescent="0.25">
      <c r="A583" t="s">
        <v>38</v>
      </c>
      <c r="B583">
        <v>700.32899999999995</v>
      </c>
      <c r="C583">
        <v>0</v>
      </c>
      <c r="D583">
        <v>0</v>
      </c>
      <c r="E583">
        <v>0</v>
      </c>
      <c r="F583">
        <v>0</v>
      </c>
      <c r="G583">
        <v>3.1852899999999999E-3</v>
      </c>
      <c r="H583">
        <v>1</v>
      </c>
      <c r="I583">
        <v>0</v>
      </c>
    </row>
    <row r="584" spans="1:9" x14ac:dyDescent="0.25">
      <c r="A584" t="s">
        <v>38</v>
      </c>
      <c r="B584">
        <v>700.61199999999997</v>
      </c>
      <c r="C584">
        <v>0</v>
      </c>
      <c r="D584">
        <v>0</v>
      </c>
      <c r="E584">
        <v>0</v>
      </c>
      <c r="F584">
        <v>0</v>
      </c>
      <c r="G584">
        <v>5.0103200000000004E-3</v>
      </c>
      <c r="H584">
        <v>1</v>
      </c>
      <c r="I584">
        <v>0</v>
      </c>
    </row>
    <row r="585" spans="1:9" x14ac:dyDescent="0.25">
      <c r="A585" t="s">
        <v>38</v>
      </c>
      <c r="B585">
        <v>700.096</v>
      </c>
      <c r="C585">
        <v>0</v>
      </c>
      <c r="D585">
        <v>0</v>
      </c>
      <c r="E585">
        <v>0</v>
      </c>
      <c r="F585">
        <v>0</v>
      </c>
      <c r="G585">
        <v>1.23459E-3</v>
      </c>
      <c r="H585">
        <v>1</v>
      </c>
      <c r="I585">
        <v>0</v>
      </c>
    </row>
    <row r="586" spans="1:9" x14ac:dyDescent="0.25">
      <c r="A586" t="s">
        <v>38</v>
      </c>
      <c r="B586">
        <v>698.71900000000005</v>
      </c>
      <c r="C586">
        <v>0</v>
      </c>
      <c r="D586">
        <v>0</v>
      </c>
      <c r="E586">
        <v>0</v>
      </c>
      <c r="F586">
        <v>0</v>
      </c>
      <c r="G586">
        <v>7.3575100000000003E-3</v>
      </c>
      <c r="H586">
        <v>1</v>
      </c>
      <c r="I586">
        <v>0</v>
      </c>
    </row>
    <row r="587" spans="1:9" x14ac:dyDescent="0.25">
      <c r="A587" t="s">
        <v>38</v>
      </c>
      <c r="B587">
        <v>707.42700000000002</v>
      </c>
      <c r="C587">
        <v>0</v>
      </c>
      <c r="D587">
        <v>0</v>
      </c>
      <c r="E587">
        <v>0</v>
      </c>
      <c r="F587">
        <v>0</v>
      </c>
      <c r="G587">
        <v>0.168046</v>
      </c>
      <c r="H587">
        <v>1</v>
      </c>
      <c r="I587">
        <v>0</v>
      </c>
    </row>
    <row r="588" spans="1:9" x14ac:dyDescent="0.25">
      <c r="A588" t="s">
        <v>38</v>
      </c>
      <c r="B588">
        <v>696.06100000000004</v>
      </c>
      <c r="C588">
        <v>0</v>
      </c>
      <c r="D588">
        <v>0</v>
      </c>
      <c r="E588">
        <v>0</v>
      </c>
      <c r="F588">
        <v>0</v>
      </c>
      <c r="G588">
        <v>3.7984E-3</v>
      </c>
      <c r="H588">
        <v>1</v>
      </c>
      <c r="I588">
        <v>0</v>
      </c>
    </row>
    <row r="589" spans="1:9" x14ac:dyDescent="0.25">
      <c r="A589" t="s">
        <v>38</v>
      </c>
      <c r="B589">
        <v>2290.9699999999998</v>
      </c>
      <c r="C589">
        <v>0</v>
      </c>
      <c r="D589">
        <v>0</v>
      </c>
      <c r="E589">
        <v>0</v>
      </c>
      <c r="F589">
        <v>0</v>
      </c>
      <c r="G589">
        <v>3.1684199999999999E-3</v>
      </c>
      <c r="H589">
        <v>1</v>
      </c>
      <c r="I589">
        <v>0</v>
      </c>
    </row>
    <row r="590" spans="1:9" x14ac:dyDescent="0.25">
      <c r="A590" t="s">
        <v>38</v>
      </c>
      <c r="B590">
        <v>711.02300000000002</v>
      </c>
      <c r="C590">
        <v>0</v>
      </c>
      <c r="D590">
        <v>0</v>
      </c>
      <c r="E590">
        <v>0</v>
      </c>
      <c r="F590">
        <v>0</v>
      </c>
      <c r="G590">
        <v>2.2705800000000002E-2</v>
      </c>
      <c r="H590">
        <v>1</v>
      </c>
      <c r="I590">
        <v>0</v>
      </c>
    </row>
    <row r="591" spans="1:9" x14ac:dyDescent="0.25">
      <c r="A591" t="s">
        <v>38</v>
      </c>
      <c r="B591">
        <v>703.82799999999997</v>
      </c>
      <c r="C591">
        <v>0</v>
      </c>
      <c r="D591">
        <v>0</v>
      </c>
      <c r="E591">
        <v>0</v>
      </c>
      <c r="F591">
        <v>0</v>
      </c>
      <c r="G591">
        <v>1.4383699999999999E-2</v>
      </c>
      <c r="H591">
        <v>1</v>
      </c>
      <c r="I591">
        <v>0</v>
      </c>
    </row>
    <row r="592" spans="1:9" x14ac:dyDescent="0.25">
      <c r="A592" t="s">
        <v>38</v>
      </c>
      <c r="B592">
        <v>700.57100000000003</v>
      </c>
      <c r="C592">
        <v>0</v>
      </c>
      <c r="D592">
        <v>0</v>
      </c>
      <c r="E592">
        <v>0</v>
      </c>
      <c r="F592">
        <v>0</v>
      </c>
      <c r="G592">
        <v>2.1350700000000002E-3</v>
      </c>
      <c r="H592">
        <v>1</v>
      </c>
      <c r="I592">
        <v>0</v>
      </c>
    </row>
    <row r="593" spans="1:9" x14ac:dyDescent="0.25">
      <c r="A593" t="s">
        <v>38</v>
      </c>
      <c r="B593">
        <v>700.44799999999998</v>
      </c>
      <c r="C593">
        <v>0</v>
      </c>
      <c r="D593">
        <v>0</v>
      </c>
      <c r="E593">
        <v>0</v>
      </c>
      <c r="F593">
        <v>0</v>
      </c>
      <c r="G593">
        <v>2.97977E-2</v>
      </c>
      <c r="H593">
        <v>1</v>
      </c>
      <c r="I593">
        <v>0</v>
      </c>
    </row>
    <row r="594" spans="1:9" x14ac:dyDescent="0.25">
      <c r="A594" t="s">
        <v>38</v>
      </c>
      <c r="B594">
        <v>700.81399999999996</v>
      </c>
      <c r="C594">
        <v>0</v>
      </c>
      <c r="D594">
        <v>0</v>
      </c>
      <c r="E594">
        <v>0</v>
      </c>
      <c r="F594">
        <v>0</v>
      </c>
      <c r="G594">
        <v>1.6722499999999999E-3</v>
      </c>
      <c r="H594">
        <v>1</v>
      </c>
      <c r="I594">
        <v>0</v>
      </c>
    </row>
    <row r="595" spans="1:9" x14ac:dyDescent="0.25">
      <c r="A595" t="s">
        <v>38</v>
      </c>
      <c r="B595">
        <v>700.36599999999999</v>
      </c>
      <c r="C595">
        <v>0</v>
      </c>
      <c r="D595">
        <v>0</v>
      </c>
      <c r="E595">
        <v>0</v>
      </c>
      <c r="F595">
        <v>0</v>
      </c>
      <c r="G595">
        <v>1.3517700000000001E-2</v>
      </c>
      <c r="H595">
        <v>1</v>
      </c>
      <c r="I595">
        <v>0</v>
      </c>
    </row>
    <row r="596" spans="1:9" x14ac:dyDescent="0.25">
      <c r="A596" t="s">
        <v>38</v>
      </c>
      <c r="B596">
        <v>698.75900000000001</v>
      </c>
      <c r="C596">
        <v>0</v>
      </c>
      <c r="D596">
        <v>0</v>
      </c>
      <c r="E596">
        <v>0</v>
      </c>
      <c r="F596">
        <v>0</v>
      </c>
      <c r="G596">
        <v>2.1597500000000002E-3</v>
      </c>
      <c r="H596">
        <v>1</v>
      </c>
      <c r="I596">
        <v>0</v>
      </c>
    </row>
    <row r="597" spans="1:9" x14ac:dyDescent="0.25">
      <c r="A597" t="s">
        <v>38</v>
      </c>
      <c r="B597">
        <v>709.76400000000001</v>
      </c>
      <c r="C597">
        <v>0</v>
      </c>
      <c r="D597">
        <v>0</v>
      </c>
      <c r="E597">
        <v>0</v>
      </c>
      <c r="F597">
        <v>0</v>
      </c>
      <c r="G597">
        <v>1.8870200000000001E-3</v>
      </c>
      <c r="H597">
        <v>1</v>
      </c>
      <c r="I597">
        <v>0</v>
      </c>
    </row>
    <row r="598" spans="1:9" x14ac:dyDescent="0.25">
      <c r="A598" t="s">
        <v>38</v>
      </c>
      <c r="B598">
        <v>695.46500000000003</v>
      </c>
      <c r="C598">
        <v>0</v>
      </c>
      <c r="D598">
        <v>0</v>
      </c>
      <c r="E598">
        <v>0</v>
      </c>
      <c r="F598">
        <v>0</v>
      </c>
      <c r="G598">
        <v>1.2756499999999999E-3</v>
      </c>
      <c r="H598">
        <v>1</v>
      </c>
      <c r="I598">
        <v>0</v>
      </c>
    </row>
    <row r="599" spans="1:9" x14ac:dyDescent="0.25">
      <c r="A599" t="s">
        <v>38</v>
      </c>
      <c r="B599">
        <v>703.58600000000001</v>
      </c>
      <c r="C599">
        <v>0</v>
      </c>
      <c r="D599">
        <v>0</v>
      </c>
      <c r="E599">
        <v>0</v>
      </c>
      <c r="F599">
        <v>0</v>
      </c>
      <c r="G599">
        <v>1.43475E-3</v>
      </c>
      <c r="H599">
        <v>1</v>
      </c>
      <c r="I599">
        <v>0</v>
      </c>
    </row>
    <row r="600" spans="1:9" x14ac:dyDescent="0.25">
      <c r="A600" t="s">
        <v>38</v>
      </c>
      <c r="B600">
        <v>702.31600000000003</v>
      </c>
      <c r="C600">
        <v>0</v>
      </c>
      <c r="D600">
        <v>0</v>
      </c>
      <c r="E600">
        <v>0</v>
      </c>
      <c r="F600">
        <v>0</v>
      </c>
      <c r="G600">
        <v>2.1982899999999999E-3</v>
      </c>
      <c r="H600">
        <v>1</v>
      </c>
      <c r="I600">
        <v>0</v>
      </c>
    </row>
    <row r="601" spans="1:9" x14ac:dyDescent="0.25">
      <c r="A601" t="s">
        <v>38</v>
      </c>
      <c r="B601">
        <v>2255.8200000000002</v>
      </c>
      <c r="C601">
        <v>0</v>
      </c>
      <c r="D601">
        <v>0</v>
      </c>
      <c r="E601">
        <v>0</v>
      </c>
      <c r="F601">
        <v>0</v>
      </c>
      <c r="G601">
        <v>1.3727700000000001E-2</v>
      </c>
      <c r="H601">
        <v>1</v>
      </c>
      <c r="I601">
        <v>0</v>
      </c>
    </row>
    <row r="602" spans="1:9" x14ac:dyDescent="0.25">
      <c r="A602" t="s">
        <v>38</v>
      </c>
      <c r="B602">
        <v>711.48099999999999</v>
      </c>
      <c r="C602">
        <v>0</v>
      </c>
      <c r="D602">
        <v>0</v>
      </c>
      <c r="E602">
        <v>0</v>
      </c>
      <c r="F602">
        <v>0</v>
      </c>
      <c r="G602">
        <v>3.65023E-3</v>
      </c>
      <c r="H602">
        <v>1</v>
      </c>
      <c r="I602">
        <v>0</v>
      </c>
    </row>
    <row r="603" spans="1:9" x14ac:dyDescent="0.25">
      <c r="A603" t="s">
        <v>38</v>
      </c>
      <c r="B603">
        <v>868.23599999999999</v>
      </c>
      <c r="C603">
        <v>0</v>
      </c>
      <c r="D603">
        <v>0</v>
      </c>
      <c r="E603">
        <v>0</v>
      </c>
      <c r="F603">
        <v>0</v>
      </c>
      <c r="G603">
        <v>8.7006099999999992E-3</v>
      </c>
      <c r="H603">
        <v>1</v>
      </c>
      <c r="I603">
        <v>0</v>
      </c>
    </row>
    <row r="604" spans="1:9" x14ac:dyDescent="0.25">
      <c r="A604" t="s">
        <v>38</v>
      </c>
      <c r="B604">
        <v>710.54</v>
      </c>
      <c r="C604">
        <v>0</v>
      </c>
      <c r="D604">
        <v>0</v>
      </c>
      <c r="E604">
        <v>0</v>
      </c>
      <c r="F604">
        <v>0</v>
      </c>
      <c r="G604">
        <v>6.58115E-3</v>
      </c>
      <c r="H604">
        <v>1</v>
      </c>
      <c r="I604">
        <v>0</v>
      </c>
    </row>
    <row r="605" spans="1:9" x14ac:dyDescent="0.25">
      <c r="A605" t="s">
        <v>38</v>
      </c>
      <c r="B605">
        <v>702.74800000000005</v>
      </c>
      <c r="C605">
        <v>0</v>
      </c>
      <c r="D605">
        <v>0</v>
      </c>
      <c r="E605">
        <v>0</v>
      </c>
      <c r="F605">
        <v>0</v>
      </c>
      <c r="G605">
        <v>3.23062E-2</v>
      </c>
      <c r="H605">
        <v>1</v>
      </c>
      <c r="I605">
        <v>0</v>
      </c>
    </row>
    <row r="606" spans="1:9" x14ac:dyDescent="0.25">
      <c r="A606" t="s">
        <v>38</v>
      </c>
      <c r="B606">
        <v>697.75400000000002</v>
      </c>
      <c r="C606">
        <v>0</v>
      </c>
      <c r="D606">
        <v>0</v>
      </c>
      <c r="E606">
        <v>0</v>
      </c>
      <c r="F606">
        <v>0</v>
      </c>
      <c r="G606">
        <v>1.2344400000000001E-3</v>
      </c>
      <c r="H606">
        <v>1</v>
      </c>
      <c r="I606">
        <v>0</v>
      </c>
    </row>
    <row r="607" spans="1:9" x14ac:dyDescent="0.25">
      <c r="A607" t="s">
        <v>38</v>
      </c>
      <c r="B607">
        <v>709.68899999999996</v>
      </c>
      <c r="C607">
        <v>0</v>
      </c>
      <c r="D607">
        <v>0</v>
      </c>
      <c r="E607">
        <v>0</v>
      </c>
      <c r="F607">
        <v>0</v>
      </c>
      <c r="G607">
        <v>1.0993599999999999E-2</v>
      </c>
      <c r="H607">
        <v>1</v>
      </c>
      <c r="I607">
        <v>0</v>
      </c>
    </row>
    <row r="608" spans="1:9" x14ac:dyDescent="0.25">
      <c r="A608" t="s">
        <v>38</v>
      </c>
      <c r="B608">
        <v>695.68700000000001</v>
      </c>
      <c r="C608">
        <v>0</v>
      </c>
      <c r="D608">
        <v>0</v>
      </c>
      <c r="E608">
        <v>0</v>
      </c>
      <c r="F608">
        <v>0</v>
      </c>
      <c r="G608">
        <v>2.0583199999999999E-2</v>
      </c>
      <c r="H608">
        <v>1</v>
      </c>
      <c r="I608">
        <v>0</v>
      </c>
    </row>
    <row r="609" spans="1:25" x14ac:dyDescent="0.25">
      <c r="A609" t="s">
        <v>38</v>
      </c>
      <c r="B609">
        <v>702.76499999999999</v>
      </c>
      <c r="C609">
        <v>0</v>
      </c>
      <c r="D609">
        <v>0</v>
      </c>
      <c r="E609">
        <v>0</v>
      </c>
      <c r="F609">
        <v>0</v>
      </c>
      <c r="G609">
        <v>1.26622E-3</v>
      </c>
      <c r="H609">
        <v>1</v>
      </c>
      <c r="I609">
        <v>0</v>
      </c>
    </row>
    <row r="610" spans="1:25" x14ac:dyDescent="0.25">
      <c r="A610" t="s">
        <v>38</v>
      </c>
      <c r="B610">
        <v>704.64400000000001</v>
      </c>
      <c r="C610">
        <v>0</v>
      </c>
      <c r="D610">
        <v>0</v>
      </c>
      <c r="E610">
        <v>0</v>
      </c>
      <c r="F610">
        <v>0</v>
      </c>
      <c r="G610">
        <v>1.0304900000000001E-2</v>
      </c>
      <c r="H610">
        <v>1</v>
      </c>
      <c r="I610">
        <v>0</v>
      </c>
    </row>
    <row r="611" spans="1:25" x14ac:dyDescent="0.25">
      <c r="A611" t="s">
        <v>38</v>
      </c>
      <c r="B611">
        <v>703.15099999999995</v>
      </c>
      <c r="C611">
        <v>0</v>
      </c>
      <c r="D611">
        <v>0</v>
      </c>
      <c r="E611">
        <v>0</v>
      </c>
      <c r="F611">
        <v>0</v>
      </c>
      <c r="G611">
        <v>4.3880299999999997E-2</v>
      </c>
      <c r="H611">
        <v>1</v>
      </c>
      <c r="I611">
        <v>0</v>
      </c>
    </row>
    <row r="612" spans="1:25" x14ac:dyDescent="0.25">
      <c r="A612" t="s">
        <v>38</v>
      </c>
      <c r="B612">
        <v>695.48599999999999</v>
      </c>
      <c r="C612">
        <v>0</v>
      </c>
      <c r="D612">
        <v>0</v>
      </c>
      <c r="E612">
        <v>0</v>
      </c>
      <c r="F612">
        <v>0</v>
      </c>
      <c r="G612">
        <v>6.9591399999999998E-2</v>
      </c>
      <c r="H612">
        <v>1</v>
      </c>
      <c r="I612">
        <v>0</v>
      </c>
    </row>
    <row r="613" spans="1:25" x14ac:dyDescent="0.25">
      <c r="A613" t="s">
        <v>38</v>
      </c>
      <c r="B613">
        <v>2101.2399999999998</v>
      </c>
      <c r="C613">
        <v>0</v>
      </c>
      <c r="D613">
        <v>0</v>
      </c>
      <c r="E613">
        <v>0</v>
      </c>
      <c r="F613">
        <v>0</v>
      </c>
      <c r="G613">
        <v>5.9384300000000001E-2</v>
      </c>
      <c r="H613">
        <v>1</v>
      </c>
      <c r="I613">
        <v>0</v>
      </c>
    </row>
    <row r="614" spans="1:25" x14ac:dyDescent="0.25">
      <c r="A614" t="s">
        <v>38</v>
      </c>
      <c r="B614">
        <v>712.947</v>
      </c>
      <c r="C614">
        <v>0</v>
      </c>
      <c r="D614">
        <v>0</v>
      </c>
      <c r="E614">
        <v>0</v>
      </c>
      <c r="F614">
        <v>0</v>
      </c>
      <c r="G614">
        <v>3.5937899999999999E-3</v>
      </c>
      <c r="H614">
        <v>1</v>
      </c>
      <c r="I614">
        <v>0</v>
      </c>
    </row>
    <row r="615" spans="1:25" x14ac:dyDescent="0.25">
      <c r="A615" t="s">
        <v>38</v>
      </c>
      <c r="B615">
        <v>700.673</v>
      </c>
      <c r="C615">
        <v>0</v>
      </c>
      <c r="D615">
        <v>0</v>
      </c>
      <c r="E615">
        <v>0</v>
      </c>
      <c r="F615">
        <v>0</v>
      </c>
      <c r="G615">
        <v>2.4910000000000002E-3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695.63599999999997</v>
      </c>
      <c r="C616">
        <v>0</v>
      </c>
      <c r="D616">
        <v>0</v>
      </c>
      <c r="E616">
        <v>0</v>
      </c>
      <c r="F616">
        <v>0</v>
      </c>
      <c r="G616">
        <v>5.95577E-3</v>
      </c>
      <c r="H616">
        <v>1</v>
      </c>
      <c r="I616">
        <v>0</v>
      </c>
      <c r="R616">
        <f>AVERAGE(B567:B616)</f>
        <v>828.03065999999978</v>
      </c>
      <c r="S616">
        <f>AVERAGE(C567:C616)</f>
        <v>0</v>
      </c>
      <c r="U616">
        <f>_xlfn.VAR.P(B567:B616)</f>
        <v>172322.90763406488</v>
      </c>
      <c r="V616">
        <f>_xlfn.VAR.P(C567:C616)</f>
        <v>0</v>
      </c>
      <c r="X616">
        <f>1.96*SQRT(U616)/50</f>
        <v>16.272623414397859</v>
      </c>
      <c r="Y616">
        <f>1.96*SQRT(V616)/50</f>
        <v>0</v>
      </c>
    </row>
    <row r="617" spans="1:25" x14ac:dyDescent="0.25">
      <c r="A617" t="s">
        <v>38</v>
      </c>
      <c r="B617">
        <v>41403.915496000001</v>
      </c>
      <c r="C617" t="s">
        <v>36</v>
      </c>
    </row>
    <row r="618" spans="1:25" x14ac:dyDescent="0.25">
      <c r="A618" t="s">
        <v>39</v>
      </c>
      <c r="B618">
        <v>703.48900000000003</v>
      </c>
      <c r="C618">
        <v>697.76</v>
      </c>
      <c r="D618">
        <v>677.32500000000005</v>
      </c>
      <c r="E618">
        <v>40.229900000000001</v>
      </c>
      <c r="F618">
        <v>0</v>
      </c>
      <c r="G618">
        <v>4.5953399999999998E-3</v>
      </c>
      <c r="H618">
        <v>1</v>
      </c>
      <c r="I618">
        <v>0</v>
      </c>
    </row>
    <row r="619" spans="1:25" x14ac:dyDescent="0.25">
      <c r="A619" t="s">
        <v>39</v>
      </c>
      <c r="B619">
        <v>701.88800000000003</v>
      </c>
      <c r="C619">
        <v>696.03599999999994</v>
      </c>
      <c r="D619">
        <v>675.89</v>
      </c>
      <c r="E619">
        <v>40.262700000000002</v>
      </c>
      <c r="F619">
        <v>0</v>
      </c>
      <c r="G619">
        <v>1.24474E-3</v>
      </c>
      <c r="H619">
        <v>1</v>
      </c>
      <c r="I619">
        <v>0</v>
      </c>
    </row>
    <row r="620" spans="1:25" x14ac:dyDescent="0.25">
      <c r="A620" t="s">
        <v>39</v>
      </c>
      <c r="B620">
        <v>714.90700000000004</v>
      </c>
      <c r="C620">
        <v>709.10199999999998</v>
      </c>
      <c r="D620">
        <v>681.226</v>
      </c>
      <c r="E620">
        <v>40.271900000000002</v>
      </c>
      <c r="F620">
        <v>0</v>
      </c>
      <c r="G620">
        <v>2.0236199999999998E-3</v>
      </c>
      <c r="H620">
        <v>1</v>
      </c>
      <c r="I620">
        <v>0</v>
      </c>
    </row>
    <row r="621" spans="1:25" x14ac:dyDescent="0.25">
      <c r="A621" t="s">
        <v>39</v>
      </c>
      <c r="B621">
        <v>698.70399999999995</v>
      </c>
      <c r="C621">
        <v>692.58699999999999</v>
      </c>
      <c r="D621">
        <v>672.23699999999997</v>
      </c>
      <c r="E621">
        <v>40.242199999999997</v>
      </c>
      <c r="F621">
        <v>0</v>
      </c>
      <c r="G621">
        <v>8.9183600000000002E-3</v>
      </c>
      <c r="H621">
        <v>1</v>
      </c>
      <c r="I621">
        <v>0</v>
      </c>
    </row>
    <row r="622" spans="1:25" x14ac:dyDescent="0.25">
      <c r="A622" t="s">
        <v>39</v>
      </c>
      <c r="B622">
        <v>707.58600000000001</v>
      </c>
      <c r="C622">
        <v>701.55200000000002</v>
      </c>
      <c r="D622">
        <v>681.22400000000005</v>
      </c>
      <c r="E622">
        <v>40.241199999999999</v>
      </c>
      <c r="F622">
        <v>0</v>
      </c>
      <c r="G622">
        <v>2.8127999999999998E-3</v>
      </c>
      <c r="H622">
        <v>1</v>
      </c>
      <c r="I622">
        <v>0</v>
      </c>
    </row>
    <row r="623" spans="1:25" x14ac:dyDescent="0.25">
      <c r="A623" t="s">
        <v>39</v>
      </c>
      <c r="B623">
        <v>703.44200000000001</v>
      </c>
      <c r="C623">
        <v>697.68499999999995</v>
      </c>
      <c r="D623">
        <v>672.18299999999999</v>
      </c>
      <c r="E623">
        <v>40.259599999999999</v>
      </c>
      <c r="F623">
        <v>0</v>
      </c>
      <c r="G623">
        <v>6.9711199999999999E-3</v>
      </c>
      <c r="H623">
        <v>1</v>
      </c>
      <c r="I623">
        <v>0</v>
      </c>
    </row>
    <row r="624" spans="1:25" x14ac:dyDescent="0.25">
      <c r="A624" t="s">
        <v>39</v>
      </c>
      <c r="B624">
        <v>706.202</v>
      </c>
      <c r="C624">
        <v>700.505</v>
      </c>
      <c r="D624">
        <v>680.64800000000002</v>
      </c>
      <c r="E624">
        <v>40.281100000000002</v>
      </c>
      <c r="F624">
        <v>0</v>
      </c>
      <c r="G624">
        <v>1.23372E-3</v>
      </c>
      <c r="H624">
        <v>1</v>
      </c>
      <c r="I624">
        <v>0</v>
      </c>
    </row>
    <row r="625" spans="1:9" x14ac:dyDescent="0.25">
      <c r="A625" t="s">
        <v>39</v>
      </c>
      <c r="B625">
        <v>706.88199999999995</v>
      </c>
      <c r="C625">
        <v>701.27300000000002</v>
      </c>
      <c r="D625">
        <v>675.94</v>
      </c>
      <c r="E625">
        <v>40.2821</v>
      </c>
      <c r="F625">
        <v>0</v>
      </c>
      <c r="G625">
        <v>1.2756899999999999E-3</v>
      </c>
      <c r="H625">
        <v>1</v>
      </c>
      <c r="I625">
        <v>0</v>
      </c>
    </row>
    <row r="626" spans="1:9" x14ac:dyDescent="0.25">
      <c r="A626" t="s">
        <v>39</v>
      </c>
      <c r="B626">
        <v>2264.48</v>
      </c>
      <c r="C626">
        <v>701.11199999999997</v>
      </c>
      <c r="D626">
        <v>681.18</v>
      </c>
      <c r="E626">
        <v>40.285200000000003</v>
      </c>
      <c r="F626">
        <v>0</v>
      </c>
      <c r="G626">
        <v>4.38457E-3</v>
      </c>
      <c r="H626">
        <v>1</v>
      </c>
      <c r="I626">
        <v>0</v>
      </c>
    </row>
    <row r="627" spans="1:9" x14ac:dyDescent="0.25">
      <c r="A627" t="s">
        <v>39</v>
      </c>
      <c r="B627">
        <v>723.41399999999999</v>
      </c>
      <c r="C627">
        <v>707.10900000000004</v>
      </c>
      <c r="D627">
        <v>678.18899999999996</v>
      </c>
      <c r="E627">
        <v>40.243200000000002</v>
      </c>
      <c r="F627">
        <v>0</v>
      </c>
      <c r="G627">
        <v>5.1425000000000004E-3</v>
      </c>
      <c r="H627">
        <v>1</v>
      </c>
      <c r="I627">
        <v>0</v>
      </c>
    </row>
    <row r="628" spans="1:9" x14ac:dyDescent="0.25">
      <c r="A628" t="s">
        <v>39</v>
      </c>
      <c r="B628">
        <v>707.06799999999998</v>
      </c>
      <c r="C628">
        <v>700.928</v>
      </c>
      <c r="D628">
        <v>677.48199999999997</v>
      </c>
      <c r="E628">
        <v>40.285200000000003</v>
      </c>
      <c r="F628">
        <v>0</v>
      </c>
      <c r="G628">
        <v>2.47284E-3</v>
      </c>
      <c r="H628">
        <v>1</v>
      </c>
      <c r="I628">
        <v>0</v>
      </c>
    </row>
    <row r="629" spans="1:9" x14ac:dyDescent="0.25">
      <c r="A629" t="s">
        <v>39</v>
      </c>
      <c r="B629">
        <v>707.23299999999995</v>
      </c>
      <c r="C629">
        <v>700.63199999999995</v>
      </c>
      <c r="D629">
        <v>677.31299999999999</v>
      </c>
      <c r="E629">
        <v>40.303600000000003</v>
      </c>
      <c r="F629">
        <v>0</v>
      </c>
      <c r="G629">
        <v>1.23868E-2</v>
      </c>
      <c r="H629">
        <v>1</v>
      </c>
      <c r="I629">
        <v>0</v>
      </c>
    </row>
    <row r="630" spans="1:9" x14ac:dyDescent="0.25">
      <c r="A630" t="s">
        <v>39</v>
      </c>
      <c r="B630">
        <v>712.53099999999995</v>
      </c>
      <c r="C630">
        <v>701.67100000000005</v>
      </c>
      <c r="D630">
        <v>681.21500000000003</v>
      </c>
      <c r="E630">
        <v>40.280099999999997</v>
      </c>
      <c r="F630">
        <v>0</v>
      </c>
      <c r="G630">
        <v>8.9900899999999992E-3</v>
      </c>
      <c r="H630">
        <v>1</v>
      </c>
      <c r="I630">
        <v>0</v>
      </c>
    </row>
    <row r="631" spans="1:9" x14ac:dyDescent="0.25">
      <c r="A631" t="s">
        <v>39</v>
      </c>
      <c r="B631">
        <v>698.62400000000002</v>
      </c>
      <c r="C631">
        <v>692.99</v>
      </c>
      <c r="D631">
        <v>673.197</v>
      </c>
      <c r="E631">
        <v>40.2729</v>
      </c>
      <c r="F631">
        <v>0</v>
      </c>
      <c r="G631">
        <v>0.10961</v>
      </c>
      <c r="H631">
        <v>1</v>
      </c>
      <c r="I631">
        <v>0</v>
      </c>
    </row>
    <row r="632" spans="1:9" x14ac:dyDescent="0.25">
      <c r="A632" t="s">
        <v>39</v>
      </c>
      <c r="B632">
        <v>712.44</v>
      </c>
      <c r="C632">
        <v>706.68299999999999</v>
      </c>
      <c r="D632">
        <v>680.447</v>
      </c>
      <c r="E632">
        <v>40.270899999999997</v>
      </c>
      <c r="F632">
        <v>0</v>
      </c>
      <c r="G632">
        <v>7.5603000000000004E-2</v>
      </c>
      <c r="H632">
        <v>1</v>
      </c>
      <c r="I632">
        <v>0</v>
      </c>
    </row>
    <row r="633" spans="1:9" x14ac:dyDescent="0.25">
      <c r="A633" t="s">
        <v>39</v>
      </c>
      <c r="B633">
        <v>699.73599999999999</v>
      </c>
      <c r="C633">
        <v>693.78200000000004</v>
      </c>
      <c r="D633">
        <v>673.74800000000005</v>
      </c>
      <c r="E633">
        <v>40.255499999999998</v>
      </c>
      <c r="F633">
        <v>0</v>
      </c>
      <c r="G633">
        <v>3.6049599999999999E-3</v>
      </c>
      <c r="H633">
        <v>1</v>
      </c>
      <c r="I633">
        <v>0</v>
      </c>
    </row>
    <row r="634" spans="1:9" x14ac:dyDescent="0.25">
      <c r="A634" t="s">
        <v>39</v>
      </c>
      <c r="B634">
        <v>703.32299999999998</v>
      </c>
      <c r="C634">
        <v>697.44200000000001</v>
      </c>
      <c r="D634">
        <v>677.27200000000005</v>
      </c>
      <c r="E634">
        <v>40.253399999999999</v>
      </c>
      <c r="F634">
        <v>0</v>
      </c>
      <c r="G634">
        <v>1.6079300000000001E-2</v>
      </c>
      <c r="H634">
        <v>1</v>
      </c>
      <c r="I634">
        <v>0</v>
      </c>
    </row>
    <row r="635" spans="1:9" x14ac:dyDescent="0.25">
      <c r="A635" t="s">
        <v>39</v>
      </c>
      <c r="B635">
        <v>707.173</v>
      </c>
      <c r="C635">
        <v>701.46699999999998</v>
      </c>
      <c r="D635">
        <v>676.10699999999997</v>
      </c>
      <c r="E635">
        <v>40.281100000000002</v>
      </c>
      <c r="F635">
        <v>0</v>
      </c>
      <c r="G635">
        <v>2.8513E-2</v>
      </c>
      <c r="H635">
        <v>1</v>
      </c>
      <c r="I635">
        <v>0</v>
      </c>
    </row>
    <row r="636" spans="1:9" x14ac:dyDescent="0.25">
      <c r="A636" t="s">
        <v>39</v>
      </c>
      <c r="B636">
        <v>702.22199999999998</v>
      </c>
      <c r="C636">
        <v>696.43799999999999</v>
      </c>
      <c r="D636">
        <v>676.59400000000005</v>
      </c>
      <c r="E636">
        <v>40.269799999999996</v>
      </c>
      <c r="F636">
        <v>0</v>
      </c>
      <c r="G636">
        <v>1.0530899999999999E-2</v>
      </c>
      <c r="H636">
        <v>1</v>
      </c>
      <c r="I636">
        <v>0</v>
      </c>
    </row>
    <row r="637" spans="1:9" x14ac:dyDescent="0.25">
      <c r="A637" t="s">
        <v>39</v>
      </c>
      <c r="B637">
        <v>701.79600000000005</v>
      </c>
      <c r="C637">
        <v>696.18600000000004</v>
      </c>
      <c r="D637">
        <v>676.35699999999997</v>
      </c>
      <c r="E637">
        <v>40.265700000000002</v>
      </c>
      <c r="F637">
        <v>0</v>
      </c>
      <c r="G637">
        <v>1.03775E-2</v>
      </c>
      <c r="H637">
        <v>1</v>
      </c>
      <c r="I637">
        <v>0</v>
      </c>
    </row>
    <row r="638" spans="1:9" x14ac:dyDescent="0.25">
      <c r="A638" t="s">
        <v>39</v>
      </c>
      <c r="B638">
        <v>2203.83</v>
      </c>
      <c r="C638">
        <v>706.26599999999996</v>
      </c>
      <c r="D638">
        <v>680.65899999999999</v>
      </c>
      <c r="E638">
        <v>40.260599999999997</v>
      </c>
      <c r="F638">
        <v>0</v>
      </c>
      <c r="G638">
        <v>0.171433</v>
      </c>
      <c r="H638">
        <v>1</v>
      </c>
      <c r="I638">
        <v>0</v>
      </c>
    </row>
    <row r="639" spans="1:9" x14ac:dyDescent="0.25">
      <c r="A639" t="s">
        <v>39</v>
      </c>
      <c r="B639">
        <v>1145.23</v>
      </c>
      <c r="C639">
        <v>699.048</v>
      </c>
      <c r="D639">
        <v>675.47699999999998</v>
      </c>
      <c r="E639">
        <v>40.2453</v>
      </c>
      <c r="F639">
        <v>0</v>
      </c>
      <c r="G639">
        <v>7.5705499999999997E-3</v>
      </c>
      <c r="H639">
        <v>1</v>
      </c>
      <c r="I639">
        <v>0</v>
      </c>
    </row>
    <row r="640" spans="1:9" x14ac:dyDescent="0.25">
      <c r="A640" t="s">
        <v>39</v>
      </c>
      <c r="B640">
        <v>705.69</v>
      </c>
      <c r="C640">
        <v>699.029</v>
      </c>
      <c r="D640">
        <v>675.32600000000002</v>
      </c>
      <c r="E640">
        <v>40.249299999999998</v>
      </c>
      <c r="F640">
        <v>0</v>
      </c>
      <c r="G640">
        <v>3.3655400000000002E-2</v>
      </c>
      <c r="H640">
        <v>1</v>
      </c>
      <c r="I640">
        <v>0</v>
      </c>
    </row>
    <row r="641" spans="1:9" x14ac:dyDescent="0.25">
      <c r="A641" t="s">
        <v>39</v>
      </c>
      <c r="B641">
        <v>706.57600000000002</v>
      </c>
      <c r="C641">
        <v>700.86300000000006</v>
      </c>
      <c r="D641">
        <v>681.07100000000003</v>
      </c>
      <c r="E641">
        <v>40.2637</v>
      </c>
      <c r="F641">
        <v>0</v>
      </c>
      <c r="G641">
        <v>7.1759299999999996E-3</v>
      </c>
      <c r="H641">
        <v>1</v>
      </c>
      <c r="I641">
        <v>0</v>
      </c>
    </row>
    <row r="642" spans="1:9" x14ac:dyDescent="0.25">
      <c r="A642" t="s">
        <v>39</v>
      </c>
      <c r="B642">
        <v>699.03700000000003</v>
      </c>
      <c r="C642">
        <v>693.42</v>
      </c>
      <c r="D642">
        <v>673.65499999999997</v>
      </c>
      <c r="E642">
        <v>40.264699999999998</v>
      </c>
      <c r="F642">
        <v>0</v>
      </c>
      <c r="G642">
        <v>7.82535E-3</v>
      </c>
      <c r="H642">
        <v>1</v>
      </c>
      <c r="I642">
        <v>0</v>
      </c>
    </row>
    <row r="643" spans="1:9" x14ac:dyDescent="0.25">
      <c r="A643" t="s">
        <v>39</v>
      </c>
      <c r="B643">
        <v>703.15200000000004</v>
      </c>
      <c r="C643">
        <v>697.52599999999995</v>
      </c>
      <c r="D643">
        <v>677.74199999999996</v>
      </c>
      <c r="E643">
        <v>40.281100000000002</v>
      </c>
      <c r="F643">
        <v>0</v>
      </c>
      <c r="G643">
        <v>3.65248E-3</v>
      </c>
      <c r="H643">
        <v>1</v>
      </c>
      <c r="I643">
        <v>0</v>
      </c>
    </row>
    <row r="644" spans="1:9" x14ac:dyDescent="0.25">
      <c r="A644" t="s">
        <v>39</v>
      </c>
      <c r="B644">
        <v>701.68899999999996</v>
      </c>
      <c r="C644">
        <v>695.81500000000005</v>
      </c>
      <c r="D644">
        <v>675.82100000000003</v>
      </c>
      <c r="E644">
        <v>40.292299999999997</v>
      </c>
      <c r="F644">
        <v>0</v>
      </c>
      <c r="G644">
        <v>1.3406799999999999E-3</v>
      </c>
      <c r="H644">
        <v>1</v>
      </c>
      <c r="I644">
        <v>0</v>
      </c>
    </row>
    <row r="645" spans="1:9" x14ac:dyDescent="0.25">
      <c r="A645" t="s">
        <v>39</v>
      </c>
      <c r="B645">
        <v>712.62800000000004</v>
      </c>
      <c r="C645">
        <v>706.92600000000004</v>
      </c>
      <c r="D645">
        <v>680.21799999999996</v>
      </c>
      <c r="E645">
        <v>40.280099999999997</v>
      </c>
      <c r="F645">
        <v>0</v>
      </c>
      <c r="G645">
        <v>2.9069600000000001E-2</v>
      </c>
      <c r="H645">
        <v>1</v>
      </c>
      <c r="I645">
        <v>0</v>
      </c>
    </row>
    <row r="646" spans="1:9" x14ac:dyDescent="0.25">
      <c r="A646" t="s">
        <v>39</v>
      </c>
      <c r="B646">
        <v>700.745</v>
      </c>
      <c r="C646">
        <v>694.90899999999999</v>
      </c>
      <c r="D646">
        <v>675.09</v>
      </c>
      <c r="E646">
        <v>40.286200000000001</v>
      </c>
      <c r="F646">
        <v>0</v>
      </c>
      <c r="G646">
        <v>8.05067E-2</v>
      </c>
      <c r="H646">
        <v>1</v>
      </c>
      <c r="I646">
        <v>0</v>
      </c>
    </row>
    <row r="647" spans="1:9" x14ac:dyDescent="0.25">
      <c r="A647" t="s">
        <v>39</v>
      </c>
      <c r="B647">
        <v>712.33799999999997</v>
      </c>
      <c r="C647">
        <v>706.59199999999998</v>
      </c>
      <c r="D647">
        <v>680.66099999999994</v>
      </c>
      <c r="E647">
        <v>40.255499999999998</v>
      </c>
      <c r="F647">
        <v>0</v>
      </c>
      <c r="G647">
        <v>2.8530000000000001E-3</v>
      </c>
      <c r="H647">
        <v>1</v>
      </c>
      <c r="I647">
        <v>0</v>
      </c>
    </row>
    <row r="648" spans="1:9" x14ac:dyDescent="0.25">
      <c r="A648" t="s">
        <v>39</v>
      </c>
      <c r="B648">
        <v>701.63400000000001</v>
      </c>
      <c r="C648">
        <v>695.99699999999996</v>
      </c>
      <c r="D648">
        <v>676.11400000000003</v>
      </c>
      <c r="E648">
        <v>40.302599999999998</v>
      </c>
      <c r="F648">
        <v>0</v>
      </c>
      <c r="G648">
        <v>2.4941299999999998E-3</v>
      </c>
      <c r="H648">
        <v>1</v>
      </c>
      <c r="I648">
        <v>0</v>
      </c>
    </row>
    <row r="649" spans="1:9" x14ac:dyDescent="0.25">
      <c r="A649" t="s">
        <v>39</v>
      </c>
      <c r="B649">
        <v>703.31799999999998</v>
      </c>
      <c r="C649">
        <v>697.61199999999997</v>
      </c>
      <c r="D649">
        <v>677.77599999999995</v>
      </c>
      <c r="E649">
        <v>40.252400000000002</v>
      </c>
      <c r="F649">
        <v>0</v>
      </c>
      <c r="G649">
        <v>3.5284999999999997E-2</v>
      </c>
      <c r="H649">
        <v>1</v>
      </c>
      <c r="I649">
        <v>0</v>
      </c>
    </row>
    <row r="650" spans="1:9" x14ac:dyDescent="0.25">
      <c r="A650" t="s">
        <v>39</v>
      </c>
      <c r="B650">
        <v>1795.43</v>
      </c>
      <c r="C650">
        <v>704.024</v>
      </c>
      <c r="D650">
        <v>676.97199999999998</v>
      </c>
      <c r="E650">
        <v>40.286200000000001</v>
      </c>
      <c r="F650">
        <v>0</v>
      </c>
      <c r="G650">
        <v>7.2546199999999998E-3</v>
      </c>
      <c r="H650">
        <v>1</v>
      </c>
      <c r="I650">
        <v>0</v>
      </c>
    </row>
    <row r="651" spans="1:9" x14ac:dyDescent="0.25">
      <c r="A651" t="s">
        <v>39</v>
      </c>
      <c r="B651">
        <v>722.80700000000002</v>
      </c>
      <c r="C651">
        <v>699.81100000000004</v>
      </c>
      <c r="D651">
        <v>678.23500000000001</v>
      </c>
      <c r="E651">
        <v>40.247300000000003</v>
      </c>
      <c r="F651">
        <v>0</v>
      </c>
      <c r="G651">
        <v>9.7494000000000001E-3</v>
      </c>
      <c r="H651">
        <v>1</v>
      </c>
      <c r="I651">
        <v>0</v>
      </c>
    </row>
    <row r="652" spans="1:9" x14ac:dyDescent="0.25">
      <c r="A652" t="s">
        <v>39</v>
      </c>
      <c r="B652">
        <v>722.14599999999996</v>
      </c>
      <c r="C652">
        <v>715.72</v>
      </c>
      <c r="D652">
        <v>681.471</v>
      </c>
      <c r="E652">
        <v>40.273899999999998</v>
      </c>
      <c r="F652">
        <v>0</v>
      </c>
      <c r="G652">
        <v>1.4346300000000001E-3</v>
      </c>
      <c r="H652">
        <v>1</v>
      </c>
      <c r="I652">
        <v>0</v>
      </c>
    </row>
    <row r="653" spans="1:9" x14ac:dyDescent="0.25">
      <c r="A653" t="s">
        <v>39</v>
      </c>
      <c r="B653">
        <v>705.63499999999999</v>
      </c>
      <c r="C653">
        <v>698.38199999999995</v>
      </c>
      <c r="D653">
        <v>675.69600000000003</v>
      </c>
      <c r="E653">
        <v>40.270899999999997</v>
      </c>
      <c r="F653">
        <v>0</v>
      </c>
      <c r="G653">
        <v>1.0857500000000001E-2</v>
      </c>
      <c r="H653">
        <v>1</v>
      </c>
      <c r="I653">
        <v>0</v>
      </c>
    </row>
    <row r="654" spans="1:9" x14ac:dyDescent="0.25">
      <c r="A654" t="s">
        <v>39</v>
      </c>
      <c r="B654">
        <v>701.601</v>
      </c>
      <c r="C654">
        <v>695.85500000000002</v>
      </c>
      <c r="D654">
        <v>675.99300000000005</v>
      </c>
      <c r="E654">
        <v>40.253399999999999</v>
      </c>
      <c r="F654">
        <v>0</v>
      </c>
      <c r="G654">
        <v>7.8313900000000006E-3</v>
      </c>
      <c r="H654">
        <v>1</v>
      </c>
      <c r="I654">
        <v>0</v>
      </c>
    </row>
    <row r="655" spans="1:9" x14ac:dyDescent="0.25">
      <c r="A655" t="s">
        <v>39</v>
      </c>
      <c r="B655">
        <v>698.16600000000005</v>
      </c>
      <c r="C655">
        <v>692.45100000000002</v>
      </c>
      <c r="D655">
        <v>672.43600000000004</v>
      </c>
      <c r="E655">
        <v>40.227899999999998</v>
      </c>
      <c r="F655">
        <v>0</v>
      </c>
      <c r="G655">
        <v>2.1621800000000001E-3</v>
      </c>
      <c r="H655">
        <v>1</v>
      </c>
      <c r="I655">
        <v>0</v>
      </c>
    </row>
    <row r="656" spans="1:9" x14ac:dyDescent="0.25">
      <c r="A656" t="s">
        <v>39</v>
      </c>
      <c r="B656">
        <v>701.82</v>
      </c>
      <c r="C656">
        <v>696.12099999999998</v>
      </c>
      <c r="D656">
        <v>676.07899999999995</v>
      </c>
      <c r="E656">
        <v>40.259599999999999</v>
      </c>
      <c r="F656">
        <v>0</v>
      </c>
      <c r="G656">
        <v>1.4303E-3</v>
      </c>
      <c r="H656">
        <v>1</v>
      </c>
      <c r="I656">
        <v>0</v>
      </c>
    </row>
    <row r="657" spans="1:25" x14ac:dyDescent="0.25">
      <c r="A657" t="s">
        <v>39</v>
      </c>
      <c r="B657">
        <v>704.94100000000003</v>
      </c>
      <c r="C657">
        <v>699.15</v>
      </c>
      <c r="D657">
        <v>673.20799999999997</v>
      </c>
      <c r="E657">
        <v>40.262700000000002</v>
      </c>
      <c r="F657">
        <v>0</v>
      </c>
      <c r="G657">
        <v>1.22471E-2</v>
      </c>
      <c r="H657">
        <v>1</v>
      </c>
      <c r="I657">
        <v>0</v>
      </c>
    </row>
    <row r="658" spans="1:25" x14ac:dyDescent="0.25">
      <c r="A658" t="s">
        <v>39</v>
      </c>
      <c r="B658">
        <v>703.49800000000005</v>
      </c>
      <c r="C658">
        <v>697.66399999999999</v>
      </c>
      <c r="D658">
        <v>677.72699999999998</v>
      </c>
      <c r="E658">
        <v>40.255499999999998</v>
      </c>
      <c r="F658">
        <v>0</v>
      </c>
      <c r="G658">
        <v>1.2749300000000001E-3</v>
      </c>
      <c r="H658">
        <v>1</v>
      </c>
      <c r="I658">
        <v>0</v>
      </c>
    </row>
    <row r="659" spans="1:25" x14ac:dyDescent="0.25">
      <c r="A659" t="s">
        <v>39</v>
      </c>
      <c r="B659">
        <v>702.11099999999999</v>
      </c>
      <c r="C659">
        <v>696.39400000000001</v>
      </c>
      <c r="D659">
        <v>676.44200000000001</v>
      </c>
      <c r="E659">
        <v>40.249299999999998</v>
      </c>
      <c r="F659">
        <v>0</v>
      </c>
      <c r="G659">
        <v>2.5619099999999999E-2</v>
      </c>
      <c r="H659">
        <v>1</v>
      </c>
      <c r="I659">
        <v>0</v>
      </c>
    </row>
    <row r="660" spans="1:25" x14ac:dyDescent="0.25">
      <c r="A660" t="s">
        <v>39</v>
      </c>
      <c r="B660">
        <v>707.97500000000002</v>
      </c>
      <c r="C660">
        <v>702.24400000000003</v>
      </c>
      <c r="D660">
        <v>676.61099999999999</v>
      </c>
      <c r="E660">
        <v>40.266800000000003</v>
      </c>
      <c r="F660">
        <v>0</v>
      </c>
      <c r="G660">
        <v>6.9837399999999994E-2</v>
      </c>
      <c r="H660">
        <v>1</v>
      </c>
      <c r="I660">
        <v>0</v>
      </c>
    </row>
    <row r="661" spans="1:25" x14ac:dyDescent="0.25">
      <c r="A661" t="s">
        <v>39</v>
      </c>
      <c r="B661">
        <v>698.81700000000001</v>
      </c>
      <c r="C661">
        <v>693.20799999999997</v>
      </c>
      <c r="D661">
        <v>673.41800000000001</v>
      </c>
      <c r="E661">
        <v>40.252400000000002</v>
      </c>
      <c r="F661">
        <v>0</v>
      </c>
      <c r="G661">
        <v>6.4231499999999999E-3</v>
      </c>
      <c r="H661">
        <v>1</v>
      </c>
      <c r="I661">
        <v>0</v>
      </c>
    </row>
    <row r="662" spans="1:25" x14ac:dyDescent="0.25">
      <c r="A662" t="s">
        <v>39</v>
      </c>
      <c r="B662">
        <v>2274.4899999999998</v>
      </c>
      <c r="C662">
        <v>696.30399999999997</v>
      </c>
      <c r="D662">
        <v>676.36400000000003</v>
      </c>
      <c r="E662">
        <v>40.230899999999998</v>
      </c>
      <c r="F662">
        <v>0</v>
      </c>
      <c r="G662">
        <v>5.5720499999999999E-2</v>
      </c>
      <c r="H662">
        <v>1</v>
      </c>
      <c r="I662">
        <v>0</v>
      </c>
    </row>
    <row r="663" spans="1:25" x14ac:dyDescent="0.25">
      <c r="A663" t="s">
        <v>39</v>
      </c>
      <c r="B663">
        <v>712.07500000000005</v>
      </c>
      <c r="C663">
        <v>696.18799999999999</v>
      </c>
      <c r="D663">
        <v>674.74900000000002</v>
      </c>
      <c r="E663">
        <v>40.228900000000003</v>
      </c>
      <c r="F663">
        <v>0</v>
      </c>
      <c r="G663">
        <v>5.5419199999999997E-3</v>
      </c>
      <c r="H663">
        <v>1</v>
      </c>
      <c r="I663">
        <v>0</v>
      </c>
    </row>
    <row r="664" spans="1:25" x14ac:dyDescent="0.25">
      <c r="A664" t="s">
        <v>39</v>
      </c>
      <c r="B664">
        <v>708.32600000000002</v>
      </c>
      <c r="C664">
        <v>702.20299999999997</v>
      </c>
      <c r="D664">
        <v>681.60299999999995</v>
      </c>
      <c r="E664">
        <v>40.277000000000001</v>
      </c>
      <c r="F664">
        <v>0</v>
      </c>
      <c r="G664">
        <v>0.13828199999999999</v>
      </c>
      <c r="H664">
        <v>1</v>
      </c>
      <c r="I664">
        <v>0</v>
      </c>
    </row>
    <row r="665" spans="1:25" x14ac:dyDescent="0.25">
      <c r="A665" t="s">
        <v>39</v>
      </c>
      <c r="B665">
        <v>700.76800000000003</v>
      </c>
      <c r="C665">
        <v>694.73299999999995</v>
      </c>
      <c r="D665">
        <v>674.70799999999997</v>
      </c>
      <c r="E665">
        <v>40.280099999999997</v>
      </c>
      <c r="F665">
        <v>0</v>
      </c>
      <c r="G665">
        <v>1.6741599999999999E-2</v>
      </c>
      <c r="H665">
        <v>1</v>
      </c>
      <c r="I665">
        <v>0</v>
      </c>
    </row>
    <row r="666" spans="1:25" x14ac:dyDescent="0.25">
      <c r="A666" t="s">
        <v>39</v>
      </c>
      <c r="B666">
        <v>715.35799999999995</v>
      </c>
      <c r="C666">
        <v>709.73599999999999</v>
      </c>
      <c r="D666">
        <v>681.83399999999995</v>
      </c>
      <c r="E666">
        <v>40.255499999999998</v>
      </c>
      <c r="F666">
        <v>0</v>
      </c>
      <c r="G666">
        <v>1.16378E-2</v>
      </c>
      <c r="H666">
        <v>1</v>
      </c>
      <c r="I666">
        <v>0</v>
      </c>
    </row>
    <row r="667" spans="1:25" x14ac:dyDescent="0.25">
      <c r="A667" t="s">
        <v>39</v>
      </c>
      <c r="B667">
        <v>698.65099999999995</v>
      </c>
      <c r="C667">
        <v>692.86800000000005</v>
      </c>
      <c r="D667">
        <v>672.87199999999996</v>
      </c>
      <c r="E667">
        <v>40.280099999999997</v>
      </c>
      <c r="F667">
        <v>0</v>
      </c>
      <c r="G667">
        <v>6.9626999999999996E-3</v>
      </c>
      <c r="H667">
        <v>1</v>
      </c>
      <c r="I667">
        <v>0</v>
      </c>
    </row>
    <row r="668" spans="1:25" x14ac:dyDescent="0.25">
      <c r="A668" t="s">
        <v>39</v>
      </c>
      <c r="B668">
        <v>703.27700000000004</v>
      </c>
      <c r="C668">
        <v>697.12800000000004</v>
      </c>
      <c r="D668">
        <v>677.12</v>
      </c>
      <c r="E668">
        <v>40.226799999999997</v>
      </c>
      <c r="F668">
        <v>0</v>
      </c>
      <c r="G668">
        <v>6.3403499999999998E-3</v>
      </c>
      <c r="H668">
        <v>1</v>
      </c>
      <c r="I668">
        <v>0</v>
      </c>
    </row>
    <row r="669" spans="1:25" x14ac:dyDescent="0.25">
      <c r="A669" t="s">
        <v>39</v>
      </c>
      <c r="B669">
        <v>698.60699999999997</v>
      </c>
      <c r="C669">
        <v>692.73400000000004</v>
      </c>
      <c r="D669">
        <v>672.56299999999999</v>
      </c>
      <c r="E669">
        <v>40.271799999999999</v>
      </c>
      <c r="F669">
        <v>0</v>
      </c>
      <c r="G669">
        <v>3.06676E-3</v>
      </c>
      <c r="H669">
        <v>1</v>
      </c>
      <c r="I669">
        <v>0</v>
      </c>
    </row>
    <row r="670" spans="1:25" x14ac:dyDescent="0.25">
      <c r="A670" t="s">
        <v>39</v>
      </c>
      <c r="B670">
        <v>706.41399999999999</v>
      </c>
      <c r="C670">
        <v>700.79</v>
      </c>
      <c r="D670">
        <v>681.00800000000004</v>
      </c>
      <c r="E670">
        <v>40.269799999999996</v>
      </c>
      <c r="F670">
        <v>0</v>
      </c>
      <c r="G670">
        <v>2.6404900000000001E-3</v>
      </c>
      <c r="H670">
        <v>1</v>
      </c>
      <c r="I670">
        <v>0</v>
      </c>
    </row>
    <row r="671" spans="1:25" x14ac:dyDescent="0.25">
      <c r="A671" t="s">
        <v>39</v>
      </c>
      <c r="B671">
        <v>704.90300000000002</v>
      </c>
      <c r="C671">
        <v>699.06100000000004</v>
      </c>
      <c r="D671">
        <v>673.70100000000002</v>
      </c>
      <c r="E671">
        <v>40.279000000000003</v>
      </c>
      <c r="F671">
        <v>0</v>
      </c>
      <c r="G671">
        <v>9.6514099999999992E-3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706.86300000000006</v>
      </c>
      <c r="C672">
        <v>700.95500000000004</v>
      </c>
      <c r="D672">
        <v>681.17499999999995</v>
      </c>
      <c r="E672">
        <v>40.264699999999998</v>
      </c>
      <c r="F672">
        <v>0</v>
      </c>
      <c r="G672">
        <v>2.8740700000000001E-2</v>
      </c>
      <c r="H672">
        <v>1</v>
      </c>
      <c r="I672">
        <v>0</v>
      </c>
      <c r="R672">
        <f>AVERAGE(B623:B672)</f>
        <v>828.94223999999963</v>
      </c>
      <c r="S672">
        <f>AVERAGE(C623:C672)</f>
        <v>699.27260000000024</v>
      </c>
      <c r="U672">
        <f>_xlfn.VAR.P(B623:B672)</f>
        <v>155165.93131386291</v>
      </c>
      <c r="V672">
        <f>_xlfn.VAR.P(C623:C672)</f>
        <v>22.965815000000021</v>
      </c>
      <c r="X672">
        <f>1.96*SQRT(U672)/50</f>
        <v>15.441313956206393</v>
      </c>
      <c r="Y672">
        <f>1.96*SQRT(V672)/50</f>
        <v>0.18785683368352621</v>
      </c>
    </row>
    <row r="673" spans="1:9" x14ac:dyDescent="0.25">
      <c r="A673" t="s">
        <v>38</v>
      </c>
      <c r="B673">
        <v>41449.577606999999</v>
      </c>
      <c r="C673" t="s">
        <v>36</v>
      </c>
    </row>
    <row r="674" spans="1:9" x14ac:dyDescent="0.25">
      <c r="A674" t="s">
        <v>40</v>
      </c>
      <c r="B674">
        <v>699.42600000000004</v>
      </c>
      <c r="C674">
        <v>694.55399999999997</v>
      </c>
      <c r="D674">
        <v>674.779</v>
      </c>
      <c r="E674">
        <v>39.436399999999999</v>
      </c>
      <c r="F674">
        <v>0</v>
      </c>
      <c r="G674">
        <v>6.9520700000000003E-3</v>
      </c>
      <c r="H674">
        <v>1</v>
      </c>
      <c r="I674">
        <v>0</v>
      </c>
    </row>
    <row r="675" spans="1:9" x14ac:dyDescent="0.25">
      <c r="A675" t="s">
        <v>40</v>
      </c>
      <c r="B675">
        <v>1599.33</v>
      </c>
      <c r="C675">
        <v>700.71400000000006</v>
      </c>
      <c r="D675">
        <v>674.721</v>
      </c>
      <c r="E675">
        <v>39.392299999999999</v>
      </c>
      <c r="F675">
        <v>0</v>
      </c>
      <c r="G675">
        <v>7.1656899999999997E-3</v>
      </c>
      <c r="H675">
        <v>1</v>
      </c>
      <c r="I675">
        <v>0</v>
      </c>
    </row>
    <row r="676" spans="1:9" x14ac:dyDescent="0.25">
      <c r="A676" t="s">
        <v>40</v>
      </c>
      <c r="B676">
        <v>713.13199999999995</v>
      </c>
      <c r="C676">
        <v>697.53599999999994</v>
      </c>
      <c r="D676">
        <v>675.63</v>
      </c>
      <c r="E676">
        <v>39.4056</v>
      </c>
      <c r="F676">
        <v>0</v>
      </c>
      <c r="G676">
        <v>2.24637E-2</v>
      </c>
      <c r="H676">
        <v>1</v>
      </c>
      <c r="I676">
        <v>0</v>
      </c>
    </row>
    <row r="677" spans="1:9" x14ac:dyDescent="0.25">
      <c r="A677" t="s">
        <v>40</v>
      </c>
      <c r="B677">
        <v>877.43600000000004</v>
      </c>
      <c r="C677">
        <v>700.88800000000003</v>
      </c>
      <c r="D677">
        <v>674.69600000000003</v>
      </c>
      <c r="E677">
        <v>39.421999999999997</v>
      </c>
      <c r="F677">
        <v>0</v>
      </c>
      <c r="G677">
        <v>2.36105E-2</v>
      </c>
      <c r="H677">
        <v>1</v>
      </c>
      <c r="I677">
        <v>0</v>
      </c>
    </row>
    <row r="678" spans="1:9" x14ac:dyDescent="0.25">
      <c r="A678" t="s">
        <v>40</v>
      </c>
      <c r="B678">
        <v>724.34400000000005</v>
      </c>
      <c r="C678">
        <v>695.61</v>
      </c>
      <c r="D678">
        <v>674.78099999999995</v>
      </c>
      <c r="E678">
        <v>39.403599999999997</v>
      </c>
      <c r="F678">
        <v>0</v>
      </c>
      <c r="G678">
        <v>4.6420400000000001E-2</v>
      </c>
      <c r="H678">
        <v>1</v>
      </c>
      <c r="I678">
        <v>0</v>
      </c>
    </row>
    <row r="679" spans="1:9" x14ac:dyDescent="0.25">
      <c r="A679" t="s">
        <v>40</v>
      </c>
      <c r="B679">
        <v>699.22199999999998</v>
      </c>
      <c r="C679">
        <v>694.51300000000003</v>
      </c>
      <c r="D679">
        <v>674.77200000000005</v>
      </c>
      <c r="E679">
        <v>39.417900000000003</v>
      </c>
      <c r="F679">
        <v>0</v>
      </c>
      <c r="G679">
        <v>5.4579299999999997E-3</v>
      </c>
      <c r="H679">
        <v>1</v>
      </c>
      <c r="I679">
        <v>0</v>
      </c>
    </row>
    <row r="680" spans="1:9" x14ac:dyDescent="0.25">
      <c r="A680" t="s">
        <v>40</v>
      </c>
      <c r="B680">
        <v>706.76599999999996</v>
      </c>
      <c r="C680">
        <v>702.06299999999999</v>
      </c>
      <c r="D680">
        <v>674.67700000000002</v>
      </c>
      <c r="E680">
        <v>39.403599999999997</v>
      </c>
      <c r="F680">
        <v>0</v>
      </c>
      <c r="G680">
        <v>1.4679300000000001E-3</v>
      </c>
      <c r="H680">
        <v>1</v>
      </c>
      <c r="I680">
        <v>0</v>
      </c>
    </row>
    <row r="681" spans="1:9" x14ac:dyDescent="0.25">
      <c r="A681" t="s">
        <v>40</v>
      </c>
      <c r="B681">
        <v>699.19799999999998</v>
      </c>
      <c r="C681">
        <v>694.49099999999999</v>
      </c>
      <c r="D681">
        <v>674.72</v>
      </c>
      <c r="E681">
        <v>39.413800000000002</v>
      </c>
      <c r="F681">
        <v>0</v>
      </c>
      <c r="G681">
        <v>1.4105400000000001E-3</v>
      </c>
      <c r="H681">
        <v>1</v>
      </c>
      <c r="I681">
        <v>0</v>
      </c>
    </row>
    <row r="682" spans="1:9" x14ac:dyDescent="0.25">
      <c r="A682" t="s">
        <v>40</v>
      </c>
      <c r="B682">
        <v>699.48500000000001</v>
      </c>
      <c r="C682">
        <v>694.58699999999999</v>
      </c>
      <c r="D682">
        <v>674.71799999999996</v>
      </c>
      <c r="E682">
        <v>39.375900000000001</v>
      </c>
      <c r="F682">
        <v>0</v>
      </c>
      <c r="G682">
        <v>2.9873899999999999E-3</v>
      </c>
      <c r="H682">
        <v>1</v>
      </c>
      <c r="I682">
        <v>0</v>
      </c>
    </row>
    <row r="683" spans="1:9" x14ac:dyDescent="0.25">
      <c r="A683" t="s">
        <v>40</v>
      </c>
      <c r="B683">
        <v>699.21199999999999</v>
      </c>
      <c r="C683">
        <v>694.42200000000003</v>
      </c>
      <c r="D683">
        <v>674.673</v>
      </c>
      <c r="E683">
        <v>39.4026</v>
      </c>
      <c r="F683">
        <v>0</v>
      </c>
      <c r="G683">
        <v>1.4154E-3</v>
      </c>
      <c r="H683">
        <v>1</v>
      </c>
      <c r="I683">
        <v>0</v>
      </c>
    </row>
    <row r="684" spans="1:9" x14ac:dyDescent="0.25">
      <c r="A684" t="s">
        <v>40</v>
      </c>
      <c r="B684">
        <v>699.14099999999996</v>
      </c>
      <c r="C684">
        <v>694.44600000000003</v>
      </c>
      <c r="D684">
        <v>674.726</v>
      </c>
      <c r="E684">
        <v>39.410800000000002</v>
      </c>
      <c r="F684">
        <v>0</v>
      </c>
      <c r="G684">
        <v>2.5126800000000002E-3</v>
      </c>
      <c r="H684">
        <v>1</v>
      </c>
      <c r="I684">
        <v>0</v>
      </c>
    </row>
    <row r="685" spans="1:9" x14ac:dyDescent="0.25">
      <c r="A685" t="s">
        <v>40</v>
      </c>
      <c r="B685">
        <v>699.24599999999998</v>
      </c>
      <c r="C685">
        <v>694.55200000000002</v>
      </c>
      <c r="D685">
        <v>674.77300000000002</v>
      </c>
      <c r="E685">
        <v>39.4343</v>
      </c>
      <c r="F685">
        <v>0</v>
      </c>
      <c r="G685">
        <v>1.49146E-3</v>
      </c>
      <c r="H685">
        <v>1</v>
      </c>
      <c r="I685">
        <v>0</v>
      </c>
    </row>
    <row r="686" spans="1:9" x14ac:dyDescent="0.25">
      <c r="A686" t="s">
        <v>40</v>
      </c>
      <c r="B686">
        <v>705.77800000000002</v>
      </c>
      <c r="C686">
        <v>700.90300000000002</v>
      </c>
      <c r="D686">
        <v>674.74800000000005</v>
      </c>
      <c r="E686">
        <v>39.417900000000003</v>
      </c>
      <c r="F686">
        <v>0</v>
      </c>
      <c r="G686">
        <v>1.3563199999999999E-2</v>
      </c>
      <c r="H686">
        <v>1</v>
      </c>
      <c r="I686">
        <v>0</v>
      </c>
    </row>
    <row r="687" spans="1:9" x14ac:dyDescent="0.25">
      <c r="A687" t="s">
        <v>40</v>
      </c>
      <c r="B687">
        <v>699.36900000000003</v>
      </c>
      <c r="C687">
        <v>694.529</v>
      </c>
      <c r="D687">
        <v>674.71199999999999</v>
      </c>
      <c r="E687">
        <v>39.427199999999999</v>
      </c>
      <c r="F687">
        <v>0</v>
      </c>
      <c r="G687">
        <v>4.4392700000000004E-3</v>
      </c>
      <c r="H687">
        <v>1</v>
      </c>
      <c r="I687">
        <v>0</v>
      </c>
    </row>
    <row r="688" spans="1:9" x14ac:dyDescent="0.25">
      <c r="A688" t="s">
        <v>40</v>
      </c>
      <c r="B688">
        <v>1373.88</v>
      </c>
      <c r="C688">
        <v>700.87599999999998</v>
      </c>
      <c r="D688">
        <v>674.72799999999995</v>
      </c>
      <c r="E688">
        <v>39.409700000000001</v>
      </c>
      <c r="F688">
        <v>0</v>
      </c>
      <c r="G688">
        <v>2.2103700000000001E-3</v>
      </c>
      <c r="H688">
        <v>1</v>
      </c>
      <c r="I688">
        <v>0</v>
      </c>
    </row>
    <row r="689" spans="1:9" x14ac:dyDescent="0.25">
      <c r="A689" t="s">
        <v>40</v>
      </c>
      <c r="B689">
        <v>1340.03</v>
      </c>
      <c r="C689">
        <v>696.30399999999997</v>
      </c>
      <c r="D689">
        <v>675.03</v>
      </c>
      <c r="E689">
        <v>39.406700000000001</v>
      </c>
      <c r="F689">
        <v>0</v>
      </c>
      <c r="G689">
        <v>2.58399E-3</v>
      </c>
      <c r="H689">
        <v>1</v>
      </c>
      <c r="I689">
        <v>0</v>
      </c>
    </row>
    <row r="690" spans="1:9" x14ac:dyDescent="0.25">
      <c r="A690" t="s">
        <v>40</v>
      </c>
      <c r="B690">
        <v>742.60500000000002</v>
      </c>
      <c r="C690">
        <v>702.53200000000004</v>
      </c>
      <c r="D690">
        <v>674.846</v>
      </c>
      <c r="E690">
        <v>39.381100000000004</v>
      </c>
      <c r="F690">
        <v>0</v>
      </c>
      <c r="G690">
        <v>3.5212399999999998E-2</v>
      </c>
      <c r="H690">
        <v>1</v>
      </c>
      <c r="I690">
        <v>0</v>
      </c>
    </row>
    <row r="691" spans="1:9" x14ac:dyDescent="0.25">
      <c r="A691" t="s">
        <v>40</v>
      </c>
      <c r="B691">
        <v>727.20399999999995</v>
      </c>
      <c r="C691">
        <v>698.62199999999996</v>
      </c>
      <c r="D691">
        <v>675.09500000000003</v>
      </c>
      <c r="E691">
        <v>39.42</v>
      </c>
      <c r="F691">
        <v>0</v>
      </c>
      <c r="G691">
        <v>1.2388200000000001E-3</v>
      </c>
      <c r="H691">
        <v>1</v>
      </c>
      <c r="I691">
        <v>0</v>
      </c>
    </row>
    <row r="692" spans="1:9" x14ac:dyDescent="0.25">
      <c r="A692" t="s">
        <v>40</v>
      </c>
      <c r="B692">
        <v>699.82100000000003</v>
      </c>
      <c r="C692">
        <v>694.89</v>
      </c>
      <c r="D692">
        <v>674.71100000000001</v>
      </c>
      <c r="E692">
        <v>39.399500000000003</v>
      </c>
      <c r="F692">
        <v>0</v>
      </c>
      <c r="G692">
        <v>3.1808200000000002E-2</v>
      </c>
      <c r="H692">
        <v>1</v>
      </c>
      <c r="I692">
        <v>0</v>
      </c>
    </row>
    <row r="693" spans="1:9" x14ac:dyDescent="0.25">
      <c r="A693" t="s">
        <v>40</v>
      </c>
      <c r="B693">
        <v>707.76</v>
      </c>
      <c r="C693">
        <v>702.79899999999998</v>
      </c>
      <c r="D693">
        <v>674.67700000000002</v>
      </c>
      <c r="E693">
        <v>39.416899999999998</v>
      </c>
      <c r="F693">
        <v>0</v>
      </c>
      <c r="G693">
        <v>1.06114E-2</v>
      </c>
      <c r="H693">
        <v>1</v>
      </c>
      <c r="I693">
        <v>0</v>
      </c>
    </row>
    <row r="694" spans="1:9" x14ac:dyDescent="0.25">
      <c r="A694" t="s">
        <v>40</v>
      </c>
      <c r="B694">
        <v>699.40899999999999</v>
      </c>
      <c r="C694">
        <v>694.68600000000004</v>
      </c>
      <c r="D694">
        <v>674.63099999999997</v>
      </c>
      <c r="E694">
        <v>39.397399999999998</v>
      </c>
      <c r="F694">
        <v>0</v>
      </c>
      <c r="G694">
        <v>7.9668099999999995E-3</v>
      </c>
      <c r="H694">
        <v>1</v>
      </c>
      <c r="I694">
        <v>0</v>
      </c>
    </row>
    <row r="695" spans="1:9" x14ac:dyDescent="0.25">
      <c r="A695" t="s">
        <v>40</v>
      </c>
      <c r="B695">
        <v>699.39400000000001</v>
      </c>
      <c r="C695">
        <v>694.601</v>
      </c>
      <c r="D695">
        <v>674.70500000000004</v>
      </c>
      <c r="E695">
        <v>39.4056</v>
      </c>
      <c r="F695">
        <v>0</v>
      </c>
      <c r="G695">
        <v>2.21434E-3</v>
      </c>
      <c r="H695">
        <v>1</v>
      </c>
      <c r="I695">
        <v>0</v>
      </c>
    </row>
    <row r="696" spans="1:9" x14ac:dyDescent="0.25">
      <c r="A696" t="s">
        <v>40</v>
      </c>
      <c r="B696">
        <v>699.31100000000004</v>
      </c>
      <c r="C696">
        <v>694.50699999999995</v>
      </c>
      <c r="D696">
        <v>674.72</v>
      </c>
      <c r="E696">
        <v>39.403599999999997</v>
      </c>
      <c r="F696">
        <v>0</v>
      </c>
      <c r="G696">
        <v>1.88679E-3</v>
      </c>
      <c r="H696">
        <v>1</v>
      </c>
      <c r="I696">
        <v>0</v>
      </c>
    </row>
    <row r="697" spans="1:9" x14ac:dyDescent="0.25">
      <c r="A697" t="s">
        <v>40</v>
      </c>
      <c r="B697">
        <v>699.30399999999997</v>
      </c>
      <c r="C697">
        <v>694.43299999999999</v>
      </c>
      <c r="D697">
        <v>674.66300000000001</v>
      </c>
      <c r="E697">
        <v>39.429200000000002</v>
      </c>
      <c r="F697">
        <v>0</v>
      </c>
      <c r="G697">
        <v>4.5177599999999998E-2</v>
      </c>
      <c r="H697">
        <v>1</v>
      </c>
      <c r="I697">
        <v>0</v>
      </c>
    </row>
    <row r="698" spans="1:9" x14ac:dyDescent="0.25">
      <c r="A698" t="s">
        <v>40</v>
      </c>
      <c r="B698">
        <v>705.30499999999995</v>
      </c>
      <c r="C698">
        <v>700.33199999999999</v>
      </c>
      <c r="D698">
        <v>674.76400000000001</v>
      </c>
      <c r="E698">
        <v>39.408700000000003</v>
      </c>
      <c r="F698">
        <v>0</v>
      </c>
      <c r="G698">
        <v>2.9342500000000001E-2</v>
      </c>
      <c r="H698">
        <v>1</v>
      </c>
      <c r="I698">
        <v>0</v>
      </c>
    </row>
    <row r="699" spans="1:9" x14ac:dyDescent="0.25">
      <c r="A699" t="s">
        <v>40</v>
      </c>
      <c r="B699">
        <v>699.31399999999996</v>
      </c>
      <c r="C699">
        <v>694.44200000000001</v>
      </c>
      <c r="D699">
        <v>674.70399999999995</v>
      </c>
      <c r="E699">
        <v>39.399500000000003</v>
      </c>
      <c r="F699">
        <v>0</v>
      </c>
      <c r="G699">
        <v>2.5445200000000002E-3</v>
      </c>
      <c r="H699">
        <v>1</v>
      </c>
      <c r="I699">
        <v>0</v>
      </c>
    </row>
    <row r="700" spans="1:9" x14ac:dyDescent="0.25">
      <c r="A700" t="s">
        <v>40</v>
      </c>
      <c r="B700">
        <v>2178.19</v>
      </c>
      <c r="C700">
        <v>694.74099999999999</v>
      </c>
      <c r="D700">
        <v>674.68700000000001</v>
      </c>
      <c r="E700">
        <v>39.393300000000004</v>
      </c>
      <c r="F700">
        <v>0</v>
      </c>
      <c r="G700">
        <v>9.9854799999999994E-2</v>
      </c>
      <c r="H700">
        <v>1</v>
      </c>
      <c r="I700">
        <v>0</v>
      </c>
    </row>
    <row r="701" spans="1:9" x14ac:dyDescent="0.25">
      <c r="A701" t="s">
        <v>40</v>
      </c>
      <c r="B701">
        <v>718.72699999999998</v>
      </c>
      <c r="C701">
        <v>696.41300000000001</v>
      </c>
      <c r="D701">
        <v>674.96600000000001</v>
      </c>
      <c r="E701">
        <v>39.385199999999998</v>
      </c>
      <c r="F701">
        <v>0</v>
      </c>
      <c r="G701">
        <v>3.8024700000000002E-2</v>
      </c>
      <c r="H701">
        <v>1</v>
      </c>
      <c r="I701">
        <v>0</v>
      </c>
    </row>
    <row r="702" spans="1:9" x14ac:dyDescent="0.25">
      <c r="A702" t="s">
        <v>40</v>
      </c>
      <c r="B702">
        <v>703.81799999999998</v>
      </c>
      <c r="C702">
        <v>698.96400000000006</v>
      </c>
      <c r="D702">
        <v>675.20600000000002</v>
      </c>
      <c r="E702">
        <v>39.4251</v>
      </c>
      <c r="F702">
        <v>0</v>
      </c>
      <c r="G702">
        <v>2.7546099999999998E-3</v>
      </c>
      <c r="H702">
        <v>1</v>
      </c>
      <c r="I702">
        <v>0</v>
      </c>
    </row>
    <row r="703" spans="1:9" x14ac:dyDescent="0.25">
      <c r="A703" t="s">
        <v>40</v>
      </c>
      <c r="B703">
        <v>709.01499999999999</v>
      </c>
      <c r="C703">
        <v>703.79700000000003</v>
      </c>
      <c r="D703">
        <v>674.91800000000001</v>
      </c>
      <c r="E703">
        <v>39.390300000000003</v>
      </c>
      <c r="F703">
        <v>0</v>
      </c>
      <c r="G703">
        <v>6.2096E-3</v>
      </c>
      <c r="H703">
        <v>1</v>
      </c>
      <c r="I703">
        <v>0</v>
      </c>
    </row>
    <row r="704" spans="1:9" x14ac:dyDescent="0.25">
      <c r="A704" t="s">
        <v>40</v>
      </c>
      <c r="B704">
        <v>699.44899999999996</v>
      </c>
      <c r="C704">
        <v>694.64400000000001</v>
      </c>
      <c r="D704">
        <v>674.67899999999997</v>
      </c>
      <c r="E704">
        <v>39.412799999999997</v>
      </c>
      <c r="F704">
        <v>0</v>
      </c>
      <c r="G704">
        <v>1.2392499999999999E-3</v>
      </c>
      <c r="H704">
        <v>1</v>
      </c>
      <c r="I704">
        <v>0</v>
      </c>
    </row>
    <row r="705" spans="1:9" x14ac:dyDescent="0.25">
      <c r="A705" t="s">
        <v>40</v>
      </c>
      <c r="B705">
        <v>708.36900000000003</v>
      </c>
      <c r="C705">
        <v>703.37</v>
      </c>
      <c r="D705">
        <v>674.74199999999996</v>
      </c>
      <c r="E705">
        <v>39.411799999999999</v>
      </c>
      <c r="F705">
        <v>0</v>
      </c>
      <c r="G705">
        <v>1.8674200000000001E-3</v>
      </c>
      <c r="H705">
        <v>1</v>
      </c>
      <c r="I705">
        <v>0</v>
      </c>
    </row>
    <row r="706" spans="1:9" x14ac:dyDescent="0.25">
      <c r="A706" t="s">
        <v>40</v>
      </c>
      <c r="B706">
        <v>699.63099999999997</v>
      </c>
      <c r="C706">
        <v>694.67200000000003</v>
      </c>
      <c r="D706">
        <v>674.76599999999996</v>
      </c>
      <c r="E706">
        <v>39.404600000000002</v>
      </c>
      <c r="F706">
        <v>0</v>
      </c>
      <c r="G706">
        <v>1.4453599999999999E-3</v>
      </c>
      <c r="H706">
        <v>1</v>
      </c>
      <c r="I706">
        <v>0</v>
      </c>
    </row>
    <row r="707" spans="1:9" x14ac:dyDescent="0.25">
      <c r="A707" t="s">
        <v>40</v>
      </c>
      <c r="B707">
        <v>699.29700000000003</v>
      </c>
      <c r="C707">
        <v>694.59799999999996</v>
      </c>
      <c r="D707">
        <v>674.76099999999997</v>
      </c>
      <c r="E707">
        <v>39.411799999999999</v>
      </c>
      <c r="F707">
        <v>0</v>
      </c>
      <c r="G707">
        <v>1.1239600000000001E-2</v>
      </c>
      <c r="H707">
        <v>1</v>
      </c>
      <c r="I707">
        <v>0</v>
      </c>
    </row>
    <row r="708" spans="1:9" x14ac:dyDescent="0.25">
      <c r="A708" t="s">
        <v>40</v>
      </c>
      <c r="B708">
        <v>699.19299999999998</v>
      </c>
      <c r="C708">
        <v>694.48</v>
      </c>
      <c r="D708">
        <v>674.59699999999998</v>
      </c>
      <c r="E708">
        <v>39.378999999999998</v>
      </c>
      <c r="F708">
        <v>0</v>
      </c>
      <c r="G708">
        <v>4.7840599999999997E-3</v>
      </c>
      <c r="H708">
        <v>1</v>
      </c>
      <c r="I708">
        <v>0</v>
      </c>
    </row>
    <row r="709" spans="1:9" x14ac:dyDescent="0.25">
      <c r="A709" t="s">
        <v>40</v>
      </c>
      <c r="B709">
        <v>699.22699999999998</v>
      </c>
      <c r="C709">
        <v>694.524</v>
      </c>
      <c r="D709">
        <v>674.73699999999997</v>
      </c>
      <c r="E709">
        <v>39.433300000000003</v>
      </c>
      <c r="F709">
        <v>0</v>
      </c>
      <c r="G709">
        <v>1.7237599999999999E-2</v>
      </c>
      <c r="H709">
        <v>1</v>
      </c>
      <c r="I709">
        <v>0</v>
      </c>
    </row>
    <row r="710" spans="1:9" x14ac:dyDescent="0.25">
      <c r="A710" t="s">
        <v>40</v>
      </c>
      <c r="B710">
        <v>699.2</v>
      </c>
      <c r="C710">
        <v>694.49099999999999</v>
      </c>
      <c r="D710">
        <v>674.77099999999996</v>
      </c>
      <c r="E710">
        <v>39.418999999999997</v>
      </c>
      <c r="F710">
        <v>0</v>
      </c>
      <c r="G710">
        <v>1.32259E-3</v>
      </c>
      <c r="H710">
        <v>1</v>
      </c>
      <c r="I710">
        <v>0</v>
      </c>
    </row>
    <row r="711" spans="1:9" x14ac:dyDescent="0.25">
      <c r="A711" t="s">
        <v>40</v>
      </c>
      <c r="B711">
        <v>705.69399999999996</v>
      </c>
      <c r="C711">
        <v>700.90200000000004</v>
      </c>
      <c r="D711">
        <v>674.73299999999995</v>
      </c>
      <c r="E711">
        <v>39.411799999999999</v>
      </c>
      <c r="F711">
        <v>0</v>
      </c>
      <c r="G711">
        <v>1.4638400000000001E-3</v>
      </c>
      <c r="H711">
        <v>1</v>
      </c>
      <c r="I711">
        <v>0</v>
      </c>
    </row>
    <row r="712" spans="1:9" x14ac:dyDescent="0.25">
      <c r="A712" t="s">
        <v>40</v>
      </c>
      <c r="B712">
        <v>1688.6</v>
      </c>
      <c r="C712">
        <v>694.55100000000004</v>
      </c>
      <c r="D712">
        <v>674.74199999999996</v>
      </c>
      <c r="E712">
        <v>39.427100000000003</v>
      </c>
      <c r="F712">
        <v>0</v>
      </c>
      <c r="G712">
        <v>9.5056700000000008E-3</v>
      </c>
      <c r="H712">
        <v>1</v>
      </c>
      <c r="I712">
        <v>0</v>
      </c>
    </row>
    <row r="713" spans="1:9" x14ac:dyDescent="0.25">
      <c r="A713" t="s">
        <v>40</v>
      </c>
      <c r="B713">
        <v>1307.17</v>
      </c>
      <c r="C713">
        <v>702.20299999999997</v>
      </c>
      <c r="D713">
        <v>674.94299999999998</v>
      </c>
      <c r="E713">
        <v>39.42</v>
      </c>
      <c r="F713">
        <v>0</v>
      </c>
      <c r="G713">
        <v>3.7359200000000002E-2</v>
      </c>
      <c r="H713">
        <v>1</v>
      </c>
      <c r="I713">
        <v>0</v>
      </c>
    </row>
    <row r="714" spans="1:9" x14ac:dyDescent="0.25">
      <c r="A714" t="s">
        <v>40</v>
      </c>
      <c r="B714">
        <v>703.58299999999997</v>
      </c>
      <c r="C714">
        <v>698.24900000000002</v>
      </c>
      <c r="D714">
        <v>675.08500000000004</v>
      </c>
      <c r="E714">
        <v>39.391300000000001</v>
      </c>
      <c r="F714">
        <v>0</v>
      </c>
      <c r="G714">
        <v>1.51055E-3</v>
      </c>
      <c r="H714">
        <v>1</v>
      </c>
      <c r="I714">
        <v>0</v>
      </c>
    </row>
    <row r="715" spans="1:9" x14ac:dyDescent="0.25">
      <c r="A715" t="s">
        <v>40</v>
      </c>
      <c r="B715">
        <v>704.01300000000003</v>
      </c>
      <c r="C715">
        <v>697.56200000000001</v>
      </c>
      <c r="D715">
        <v>674.97500000000002</v>
      </c>
      <c r="E715">
        <v>39.427199999999999</v>
      </c>
      <c r="F715">
        <v>0</v>
      </c>
      <c r="G715">
        <v>3.7685800000000001E-3</v>
      </c>
      <c r="H715">
        <v>1</v>
      </c>
      <c r="I715">
        <v>0</v>
      </c>
    </row>
    <row r="716" spans="1:9" x14ac:dyDescent="0.25">
      <c r="A716" t="s">
        <v>40</v>
      </c>
      <c r="B716">
        <v>706.40300000000002</v>
      </c>
      <c r="C716">
        <v>701.60199999999998</v>
      </c>
      <c r="D716">
        <v>674.726</v>
      </c>
      <c r="E716">
        <v>39.415900000000001</v>
      </c>
      <c r="F716">
        <v>0</v>
      </c>
      <c r="G716">
        <v>4.9850499999999999E-2</v>
      </c>
      <c r="H716">
        <v>1</v>
      </c>
      <c r="I716">
        <v>0</v>
      </c>
    </row>
    <row r="717" spans="1:9" x14ac:dyDescent="0.25">
      <c r="A717" t="s">
        <v>40</v>
      </c>
      <c r="B717">
        <v>699.44600000000003</v>
      </c>
      <c r="C717">
        <v>694.726</v>
      </c>
      <c r="D717">
        <v>674.71100000000001</v>
      </c>
      <c r="E717">
        <v>39.410800000000002</v>
      </c>
      <c r="F717">
        <v>0</v>
      </c>
      <c r="G717">
        <v>4.3993400000000002E-2</v>
      </c>
      <c r="H717">
        <v>1</v>
      </c>
      <c r="I717">
        <v>0</v>
      </c>
    </row>
    <row r="718" spans="1:9" x14ac:dyDescent="0.25">
      <c r="A718" t="s">
        <v>40</v>
      </c>
      <c r="B718">
        <v>699.21500000000003</v>
      </c>
      <c r="C718">
        <v>694.49699999999996</v>
      </c>
      <c r="D718">
        <v>674.67</v>
      </c>
      <c r="E718">
        <v>39.403599999999997</v>
      </c>
      <c r="F718">
        <v>0</v>
      </c>
      <c r="G718">
        <v>4.62262E-3</v>
      </c>
      <c r="H718">
        <v>1</v>
      </c>
      <c r="I718">
        <v>0</v>
      </c>
    </row>
    <row r="719" spans="1:9" x14ac:dyDescent="0.25">
      <c r="A719" t="s">
        <v>40</v>
      </c>
      <c r="B719">
        <v>707.59699999999998</v>
      </c>
      <c r="C719">
        <v>694.46699999999998</v>
      </c>
      <c r="D719">
        <v>674.61599999999999</v>
      </c>
      <c r="E719">
        <v>39.397399999999998</v>
      </c>
      <c r="F719">
        <v>0</v>
      </c>
      <c r="G719">
        <v>1.2672499999999999E-3</v>
      </c>
      <c r="H719">
        <v>1</v>
      </c>
      <c r="I719">
        <v>0</v>
      </c>
    </row>
    <row r="720" spans="1:9" x14ac:dyDescent="0.25">
      <c r="A720" t="s">
        <v>40</v>
      </c>
      <c r="B720">
        <v>699.20799999999997</v>
      </c>
      <c r="C720">
        <v>694.48299999999995</v>
      </c>
      <c r="D720">
        <v>674.69</v>
      </c>
      <c r="E720">
        <v>39.431199999999997</v>
      </c>
      <c r="F720">
        <v>0</v>
      </c>
      <c r="G720">
        <v>7.7836900000000001E-2</v>
      </c>
      <c r="H720">
        <v>1</v>
      </c>
      <c r="I720">
        <v>0</v>
      </c>
    </row>
    <row r="721" spans="1:25" x14ac:dyDescent="0.25">
      <c r="A721" t="s">
        <v>40</v>
      </c>
      <c r="B721">
        <v>699.37900000000002</v>
      </c>
      <c r="C721">
        <v>694.58900000000006</v>
      </c>
      <c r="D721">
        <v>674.77499999999998</v>
      </c>
      <c r="E721">
        <v>39.437399999999997</v>
      </c>
      <c r="F721">
        <v>0</v>
      </c>
      <c r="G721">
        <v>1.9439499999999998E-2</v>
      </c>
      <c r="H721">
        <v>1</v>
      </c>
      <c r="I721">
        <v>0</v>
      </c>
    </row>
    <row r="722" spans="1:25" x14ac:dyDescent="0.25">
      <c r="A722" t="s">
        <v>40</v>
      </c>
      <c r="B722">
        <v>699.15200000000004</v>
      </c>
      <c r="C722">
        <v>694.452</v>
      </c>
      <c r="D722">
        <v>674.74099999999999</v>
      </c>
      <c r="E722">
        <v>39.400500000000001</v>
      </c>
      <c r="F722">
        <v>0</v>
      </c>
      <c r="G722">
        <v>1.50122E-2</v>
      </c>
      <c r="H722">
        <v>1</v>
      </c>
      <c r="I722">
        <v>0</v>
      </c>
    </row>
    <row r="723" spans="1:25" x14ac:dyDescent="0.25">
      <c r="A723" t="s">
        <v>40</v>
      </c>
      <c r="B723">
        <v>699.37099999999998</v>
      </c>
      <c r="C723">
        <v>694.60199999999998</v>
      </c>
      <c r="D723">
        <v>674.77</v>
      </c>
      <c r="E723">
        <v>39.395400000000002</v>
      </c>
      <c r="F723">
        <v>0</v>
      </c>
      <c r="G723">
        <v>6.3634499999999997E-2</v>
      </c>
      <c r="H723">
        <v>1</v>
      </c>
      <c r="I723">
        <v>0</v>
      </c>
    </row>
    <row r="724" spans="1:25" x14ac:dyDescent="0.25">
      <c r="A724" t="s">
        <v>40</v>
      </c>
      <c r="B724">
        <v>1651.84</v>
      </c>
      <c r="C724">
        <v>700.91899999999998</v>
      </c>
      <c r="D724">
        <v>674.73800000000006</v>
      </c>
      <c r="E724">
        <v>39.398499999999999</v>
      </c>
      <c r="F724">
        <v>0</v>
      </c>
      <c r="G724">
        <v>6.2381900000000002E-3</v>
      </c>
      <c r="H724">
        <v>1</v>
      </c>
      <c r="I724">
        <v>0</v>
      </c>
    </row>
    <row r="725" spans="1:25" x14ac:dyDescent="0.25">
      <c r="A725" t="s">
        <v>40</v>
      </c>
      <c r="B725">
        <v>1404.16</v>
      </c>
      <c r="C725">
        <v>702.62099999999998</v>
      </c>
      <c r="D725">
        <v>674.94399999999996</v>
      </c>
      <c r="E725">
        <v>39.412799999999997</v>
      </c>
      <c r="F725">
        <v>0</v>
      </c>
      <c r="G725">
        <v>1.3635699999999999E-3</v>
      </c>
      <c r="H725">
        <v>1</v>
      </c>
      <c r="I725">
        <v>0</v>
      </c>
    </row>
    <row r="726" spans="1:25" x14ac:dyDescent="0.25">
      <c r="A726" t="s">
        <v>40</v>
      </c>
      <c r="B726">
        <v>706.96400000000006</v>
      </c>
      <c r="C726">
        <v>701.47400000000005</v>
      </c>
      <c r="D726">
        <v>675.48199999999997</v>
      </c>
      <c r="E726">
        <v>39.4343</v>
      </c>
      <c r="F726">
        <v>0</v>
      </c>
      <c r="G726">
        <v>1.36305E-2</v>
      </c>
      <c r="H726">
        <v>1</v>
      </c>
      <c r="I726">
        <v>0</v>
      </c>
    </row>
    <row r="727" spans="1:25" x14ac:dyDescent="0.25">
      <c r="A727" t="s">
        <v>40</v>
      </c>
      <c r="B727">
        <v>703.45100000000002</v>
      </c>
      <c r="C727">
        <v>695.04399999999998</v>
      </c>
      <c r="D727">
        <v>674.70100000000002</v>
      </c>
      <c r="E727">
        <v>39.409700000000001</v>
      </c>
      <c r="F727">
        <v>0</v>
      </c>
      <c r="G727">
        <v>1.11634E-2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705.27300000000002</v>
      </c>
      <c r="C728">
        <v>700.46699999999998</v>
      </c>
      <c r="D728">
        <v>674.74800000000005</v>
      </c>
      <c r="E728">
        <v>39.401499999999999</v>
      </c>
      <c r="F728">
        <v>0</v>
      </c>
      <c r="G728">
        <v>1.2301899999999999E-3</v>
      </c>
      <c r="H728">
        <v>1</v>
      </c>
      <c r="I728">
        <v>0</v>
      </c>
      <c r="R728">
        <f>AVERAGE(B679:B728)</f>
        <v>824.10777999999993</v>
      </c>
      <c r="S728">
        <f>AVERAGE(C679:C728)</f>
        <v>697.11268000000007</v>
      </c>
      <c r="U728">
        <f>_xlfn.VAR.P(B679:B728)</f>
        <v>100599.73747605161</v>
      </c>
      <c r="V728">
        <f>_xlfn.VAR.P(C679:C728)</f>
        <v>10.803814417600011</v>
      </c>
      <c r="X728">
        <f>1.96*SQRT(U728)/50</f>
        <v>12.433244974470661</v>
      </c>
      <c r="Y728">
        <f>1.96*SQRT(V728)/50</f>
        <v>0.1288470930469946</v>
      </c>
    </row>
    <row r="729" spans="1:25" x14ac:dyDescent="0.25">
      <c r="A729" t="s">
        <v>40</v>
      </c>
      <c r="B729">
        <v>41207.816068</v>
      </c>
      <c r="C729" t="s">
        <v>36</v>
      </c>
      <c r="U729" t="s">
        <v>73</v>
      </c>
    </row>
    <row r="730" spans="1:25" x14ac:dyDescent="0.25">
      <c r="A730" t="s">
        <v>87</v>
      </c>
      <c r="B730">
        <v>1087.52</v>
      </c>
      <c r="C730">
        <v>1081.8499999999999</v>
      </c>
      <c r="D730">
        <v>1061.53</v>
      </c>
      <c r="E730">
        <v>423.71100000000001</v>
      </c>
      <c r="F730">
        <v>0</v>
      </c>
      <c r="G730">
        <v>1.2971300000000001E-3</v>
      </c>
      <c r="H730">
        <v>0.995116</v>
      </c>
      <c r="I730">
        <v>0</v>
      </c>
      <c r="U730">
        <f>_xlfn.STDEV.P(B679:B728)</f>
        <v>317.17461669568013</v>
      </c>
      <c r="V730">
        <f>_xlfn.STDEV.P(C679:C728)</f>
        <v>3.2869156389539436</v>
      </c>
    </row>
    <row r="731" spans="1:25" x14ac:dyDescent="0.25">
      <c r="A731" t="s">
        <v>87</v>
      </c>
      <c r="B731">
        <v>1093.32</v>
      </c>
      <c r="C731">
        <v>1087.43</v>
      </c>
      <c r="D731">
        <v>1059.5</v>
      </c>
      <c r="E731">
        <v>421.03800000000001</v>
      </c>
      <c r="F731">
        <v>0</v>
      </c>
      <c r="G731">
        <v>1.2423600000000001E-3</v>
      </c>
      <c r="H731">
        <v>0.99511499999999997</v>
      </c>
      <c r="I731">
        <v>0</v>
      </c>
    </row>
    <row r="732" spans="1:25" x14ac:dyDescent="0.25">
      <c r="A732" t="s">
        <v>87</v>
      </c>
      <c r="B732">
        <v>1085.6199999999999</v>
      </c>
      <c r="C732">
        <v>1079.99</v>
      </c>
      <c r="D732">
        <v>1059.8699999999999</v>
      </c>
      <c r="E732">
        <v>422.49799999999999</v>
      </c>
      <c r="F732">
        <v>0</v>
      </c>
      <c r="G732">
        <v>1.23021E-3</v>
      </c>
      <c r="H732">
        <v>0.99511499999999997</v>
      </c>
      <c r="I732">
        <v>0</v>
      </c>
    </row>
    <row r="733" spans="1:25" x14ac:dyDescent="0.25">
      <c r="A733" t="s">
        <v>87</v>
      </c>
      <c r="B733">
        <v>1082.98</v>
      </c>
      <c r="C733">
        <v>1077.3599999999999</v>
      </c>
      <c r="D733">
        <v>1057.3</v>
      </c>
      <c r="E733">
        <v>420.56200000000001</v>
      </c>
      <c r="F733">
        <v>0</v>
      </c>
      <c r="G733">
        <v>1.2805799999999999E-3</v>
      </c>
      <c r="H733">
        <v>0.995116</v>
      </c>
      <c r="I733">
        <v>0</v>
      </c>
    </row>
    <row r="734" spans="1:25" x14ac:dyDescent="0.25">
      <c r="A734" t="s">
        <v>87</v>
      </c>
      <c r="B734">
        <v>1091.33</v>
      </c>
      <c r="C734">
        <v>1085.5899999999999</v>
      </c>
      <c r="D734">
        <v>1059.27</v>
      </c>
      <c r="E734">
        <v>421.29399999999998</v>
      </c>
      <c r="F734">
        <v>0</v>
      </c>
      <c r="G734">
        <v>1.2581199999999999E-3</v>
      </c>
      <c r="H734">
        <v>0.995116</v>
      </c>
      <c r="I734">
        <v>0</v>
      </c>
    </row>
    <row r="735" spans="1:25" x14ac:dyDescent="0.25">
      <c r="A735" t="s">
        <v>87</v>
      </c>
      <c r="B735">
        <v>1654.24</v>
      </c>
      <c r="C735">
        <v>1081.47</v>
      </c>
      <c r="D735">
        <v>1060.75</v>
      </c>
      <c r="E735">
        <v>421.988</v>
      </c>
      <c r="F735">
        <v>0</v>
      </c>
      <c r="G735">
        <v>1.23329E-3</v>
      </c>
      <c r="H735">
        <v>0.995116</v>
      </c>
      <c r="I735">
        <v>0</v>
      </c>
    </row>
    <row r="736" spans="1:25" x14ac:dyDescent="0.25">
      <c r="A736" t="s">
        <v>87</v>
      </c>
      <c r="B736">
        <v>1236.67</v>
      </c>
      <c r="C736">
        <v>1086.67</v>
      </c>
      <c r="D736">
        <v>1058.96</v>
      </c>
      <c r="E736">
        <v>421.55799999999999</v>
      </c>
      <c r="F736">
        <v>0</v>
      </c>
      <c r="G736">
        <v>1.2712699999999999E-3</v>
      </c>
      <c r="H736">
        <v>0.995116</v>
      </c>
      <c r="I736">
        <v>0</v>
      </c>
    </row>
    <row r="737" spans="1:9" x14ac:dyDescent="0.25">
      <c r="A737" t="s">
        <v>87</v>
      </c>
      <c r="B737">
        <v>1331.92</v>
      </c>
      <c r="C737">
        <v>1083.78</v>
      </c>
      <c r="D737">
        <v>1056.6400000000001</v>
      </c>
      <c r="E737">
        <v>420.83</v>
      </c>
      <c r="F737">
        <v>0</v>
      </c>
      <c r="G737">
        <v>1.2327200000000001E-3</v>
      </c>
      <c r="H737">
        <v>0.99511499999999997</v>
      </c>
      <c r="I737">
        <v>0</v>
      </c>
    </row>
    <row r="738" spans="1:9" x14ac:dyDescent="0.25">
      <c r="A738" t="s">
        <v>87</v>
      </c>
      <c r="B738">
        <v>1087.44</v>
      </c>
      <c r="C738">
        <v>1081.54</v>
      </c>
      <c r="D738">
        <v>1061.18</v>
      </c>
      <c r="E738">
        <v>421.375</v>
      </c>
      <c r="F738">
        <v>0</v>
      </c>
      <c r="G738">
        <v>1.2430399999999999E-3</v>
      </c>
      <c r="H738">
        <v>0.995116</v>
      </c>
      <c r="I738">
        <v>0</v>
      </c>
    </row>
    <row r="739" spans="1:9" x14ac:dyDescent="0.25">
      <c r="A739" t="s">
        <v>87</v>
      </c>
      <c r="B739">
        <v>1096.23</v>
      </c>
      <c r="C739">
        <v>1090.57</v>
      </c>
      <c r="D739">
        <v>1063.1500000000001</v>
      </c>
      <c r="E739">
        <v>421.68599999999998</v>
      </c>
      <c r="F739">
        <v>0</v>
      </c>
      <c r="G739">
        <v>1.2307100000000001E-3</v>
      </c>
      <c r="H739">
        <v>0.995116</v>
      </c>
      <c r="I739">
        <v>0</v>
      </c>
    </row>
    <row r="740" spans="1:9" x14ac:dyDescent="0.25">
      <c r="A740" t="s">
        <v>87</v>
      </c>
      <c r="B740">
        <v>1085.1300000000001</v>
      </c>
      <c r="C740">
        <v>1079.42</v>
      </c>
      <c r="D740">
        <v>1059.07</v>
      </c>
      <c r="E740">
        <v>420.24200000000002</v>
      </c>
      <c r="F740">
        <v>0</v>
      </c>
      <c r="G740">
        <v>1.2951099999999999E-3</v>
      </c>
      <c r="H740">
        <v>0.99511000000000005</v>
      </c>
      <c r="I740">
        <v>0</v>
      </c>
    </row>
    <row r="741" spans="1:9" x14ac:dyDescent="0.25">
      <c r="A741" t="s">
        <v>87</v>
      </c>
      <c r="B741">
        <v>1085.1199999999999</v>
      </c>
      <c r="C741">
        <v>1079.5</v>
      </c>
      <c r="D741">
        <v>1059.21</v>
      </c>
      <c r="E741">
        <v>420.745</v>
      </c>
      <c r="F741">
        <v>0</v>
      </c>
      <c r="G741">
        <v>1.23291E-3</v>
      </c>
      <c r="H741">
        <v>0.99511300000000003</v>
      </c>
      <c r="I741">
        <v>0</v>
      </c>
    </row>
    <row r="742" spans="1:9" x14ac:dyDescent="0.25">
      <c r="A742" t="s">
        <v>87</v>
      </c>
      <c r="B742">
        <v>1084.9100000000001</v>
      </c>
      <c r="C742">
        <v>1079.31</v>
      </c>
      <c r="D742">
        <v>1059.05</v>
      </c>
      <c r="E742">
        <v>423.25900000000001</v>
      </c>
      <c r="F742">
        <v>0</v>
      </c>
      <c r="G742">
        <v>1.23584E-3</v>
      </c>
      <c r="H742">
        <v>0.995116</v>
      </c>
      <c r="I742">
        <v>0</v>
      </c>
    </row>
    <row r="743" spans="1:9" x14ac:dyDescent="0.25">
      <c r="A743" t="s">
        <v>87</v>
      </c>
      <c r="B743">
        <v>1973.74</v>
      </c>
      <c r="C743">
        <v>1085.8900000000001</v>
      </c>
      <c r="D743">
        <v>1060.01</v>
      </c>
      <c r="E743">
        <v>420.34100000000001</v>
      </c>
      <c r="F743">
        <v>0</v>
      </c>
      <c r="G743">
        <v>1.23405E-3</v>
      </c>
      <c r="H743">
        <v>0.99511499999999997</v>
      </c>
      <c r="I743">
        <v>0</v>
      </c>
    </row>
    <row r="744" spans="1:9" x14ac:dyDescent="0.25">
      <c r="A744" t="s">
        <v>87</v>
      </c>
      <c r="B744">
        <v>1230.8499999999999</v>
      </c>
      <c r="C744">
        <v>1086.3499999999999</v>
      </c>
      <c r="D744">
        <v>1055.5899999999999</v>
      </c>
      <c r="E744">
        <v>421.47199999999998</v>
      </c>
      <c r="F744">
        <v>0</v>
      </c>
      <c r="G744">
        <v>1.2335600000000001E-3</v>
      </c>
      <c r="H744">
        <v>0.995116</v>
      </c>
      <c r="I744">
        <v>0</v>
      </c>
    </row>
    <row r="745" spans="1:9" x14ac:dyDescent="0.25">
      <c r="A745" t="s">
        <v>87</v>
      </c>
      <c r="B745">
        <v>1086.31</v>
      </c>
      <c r="C745">
        <v>1079.6600000000001</v>
      </c>
      <c r="D745">
        <v>1057.25</v>
      </c>
      <c r="E745">
        <v>420.66199999999998</v>
      </c>
      <c r="F745">
        <v>0</v>
      </c>
      <c r="G745">
        <v>1.24384E-3</v>
      </c>
      <c r="H745">
        <v>0.995116</v>
      </c>
      <c r="I745">
        <v>0</v>
      </c>
    </row>
    <row r="746" spans="1:9" x14ac:dyDescent="0.25">
      <c r="A746" t="s">
        <v>87</v>
      </c>
      <c r="B746">
        <v>1092.76</v>
      </c>
      <c r="C746">
        <v>1086.8900000000001</v>
      </c>
      <c r="D746">
        <v>1060.6400000000001</v>
      </c>
      <c r="E746">
        <v>421.596</v>
      </c>
      <c r="F746">
        <v>0</v>
      </c>
      <c r="G746">
        <v>1.2312E-3</v>
      </c>
      <c r="H746">
        <v>0.99511499999999997</v>
      </c>
      <c r="I746">
        <v>0</v>
      </c>
    </row>
    <row r="747" spans="1:9" x14ac:dyDescent="0.25">
      <c r="A747" t="s">
        <v>87</v>
      </c>
      <c r="B747">
        <v>1085.3</v>
      </c>
      <c r="C747">
        <v>1079.3399999999999</v>
      </c>
      <c r="D747">
        <v>1059.1400000000001</v>
      </c>
      <c r="E747">
        <v>421.96800000000002</v>
      </c>
      <c r="F747">
        <v>0</v>
      </c>
      <c r="G747">
        <v>1.25567E-3</v>
      </c>
      <c r="H747">
        <v>0.995116</v>
      </c>
      <c r="I747">
        <v>0</v>
      </c>
    </row>
    <row r="748" spans="1:9" x14ac:dyDescent="0.25">
      <c r="A748" t="s">
        <v>87</v>
      </c>
      <c r="B748">
        <v>1089.8</v>
      </c>
      <c r="C748">
        <v>1083.95</v>
      </c>
      <c r="D748">
        <v>1055.17</v>
      </c>
      <c r="E748">
        <v>419.45800000000003</v>
      </c>
      <c r="F748">
        <v>0</v>
      </c>
      <c r="G748">
        <v>1.2329299999999999E-3</v>
      </c>
      <c r="H748">
        <v>0.995116</v>
      </c>
      <c r="I748">
        <v>0</v>
      </c>
    </row>
    <row r="749" spans="1:9" x14ac:dyDescent="0.25">
      <c r="A749" t="s">
        <v>87</v>
      </c>
      <c r="B749">
        <v>1083.44</v>
      </c>
      <c r="C749">
        <v>1077.5899999999999</v>
      </c>
      <c r="D749">
        <v>1057.51</v>
      </c>
      <c r="E749">
        <v>420.11900000000003</v>
      </c>
      <c r="F749">
        <v>0</v>
      </c>
      <c r="G749">
        <v>1.2471699999999999E-3</v>
      </c>
      <c r="H749">
        <v>0.995116</v>
      </c>
      <c r="I749">
        <v>0</v>
      </c>
    </row>
    <row r="750" spans="1:9" x14ac:dyDescent="0.25">
      <c r="A750" t="s">
        <v>87</v>
      </c>
      <c r="B750">
        <v>1084.71</v>
      </c>
      <c r="C750">
        <v>1079.07</v>
      </c>
      <c r="D750">
        <v>1058.98</v>
      </c>
      <c r="E750">
        <v>419.98500000000001</v>
      </c>
      <c r="F750">
        <v>0</v>
      </c>
      <c r="G750">
        <v>1.2300600000000001E-3</v>
      </c>
      <c r="H750">
        <v>0.99511400000000005</v>
      </c>
      <c r="I750">
        <v>0</v>
      </c>
    </row>
    <row r="751" spans="1:9" x14ac:dyDescent="0.25">
      <c r="A751" t="s">
        <v>87</v>
      </c>
      <c r="B751">
        <v>2252.4499999999998</v>
      </c>
      <c r="C751">
        <v>1094.18</v>
      </c>
      <c r="D751">
        <v>1068.07</v>
      </c>
      <c r="E751">
        <v>425.79</v>
      </c>
      <c r="F751">
        <v>0</v>
      </c>
      <c r="G751">
        <v>1.23061E-3</v>
      </c>
      <c r="H751">
        <v>0.995116</v>
      </c>
      <c r="I751">
        <v>0</v>
      </c>
    </row>
    <row r="752" spans="1:9" x14ac:dyDescent="0.25">
      <c r="A752" t="s">
        <v>87</v>
      </c>
      <c r="B752">
        <v>1103.1400000000001</v>
      </c>
      <c r="C752">
        <v>1086.3699999999999</v>
      </c>
      <c r="D752">
        <v>1057.23</v>
      </c>
      <c r="E752">
        <v>423.26600000000002</v>
      </c>
      <c r="F752">
        <v>0</v>
      </c>
      <c r="G752">
        <v>1.29856E-3</v>
      </c>
      <c r="H752">
        <v>0.995116</v>
      </c>
      <c r="I752">
        <v>0</v>
      </c>
    </row>
    <row r="753" spans="1:9" x14ac:dyDescent="0.25">
      <c r="A753" t="s">
        <v>87</v>
      </c>
      <c r="B753">
        <v>1089.01</v>
      </c>
      <c r="C753">
        <v>1082.53</v>
      </c>
      <c r="D753">
        <v>1057.5999999999999</v>
      </c>
      <c r="E753">
        <v>420.80900000000003</v>
      </c>
      <c r="F753">
        <v>0</v>
      </c>
      <c r="G753">
        <v>1.2313599999999999E-3</v>
      </c>
      <c r="H753">
        <v>0.995116</v>
      </c>
      <c r="I753">
        <v>0</v>
      </c>
    </row>
    <row r="754" spans="1:9" x14ac:dyDescent="0.25">
      <c r="A754" t="s">
        <v>87</v>
      </c>
      <c r="B754">
        <v>1093.3900000000001</v>
      </c>
      <c r="C754">
        <v>1084.95</v>
      </c>
      <c r="D754">
        <v>1057.69</v>
      </c>
      <c r="E754">
        <v>420.42500000000001</v>
      </c>
      <c r="F754">
        <v>0</v>
      </c>
      <c r="G754">
        <v>1.23292E-3</v>
      </c>
      <c r="H754">
        <v>0.995116</v>
      </c>
      <c r="I754">
        <v>0</v>
      </c>
    </row>
    <row r="755" spans="1:9" x14ac:dyDescent="0.25">
      <c r="A755" t="s">
        <v>87</v>
      </c>
      <c r="B755">
        <v>1081.8499999999999</v>
      </c>
      <c r="C755">
        <v>1075.9100000000001</v>
      </c>
      <c r="D755">
        <v>1055.5</v>
      </c>
      <c r="E755">
        <v>420.76900000000001</v>
      </c>
      <c r="F755">
        <v>0</v>
      </c>
      <c r="G755">
        <v>1.23474E-3</v>
      </c>
      <c r="H755">
        <v>0.995116</v>
      </c>
      <c r="I755">
        <v>0</v>
      </c>
    </row>
    <row r="756" spans="1:9" x14ac:dyDescent="0.25">
      <c r="A756" t="s">
        <v>87</v>
      </c>
      <c r="B756">
        <v>1086.08</v>
      </c>
      <c r="C756">
        <v>1080.1500000000001</v>
      </c>
      <c r="D756">
        <v>1052.32</v>
      </c>
      <c r="E756">
        <v>421.399</v>
      </c>
      <c r="F756">
        <v>0</v>
      </c>
      <c r="G756">
        <v>1.2675200000000001E-3</v>
      </c>
      <c r="H756">
        <v>0.995116</v>
      </c>
      <c r="I756">
        <v>0</v>
      </c>
    </row>
    <row r="757" spans="1:9" x14ac:dyDescent="0.25">
      <c r="A757" t="s">
        <v>87</v>
      </c>
      <c r="B757">
        <v>1093.05</v>
      </c>
      <c r="C757">
        <v>1087.1600000000001</v>
      </c>
      <c r="D757">
        <v>1066.79</v>
      </c>
      <c r="E757">
        <v>425.68200000000002</v>
      </c>
      <c r="F757">
        <v>0</v>
      </c>
      <c r="G757">
        <v>1.23222E-3</v>
      </c>
      <c r="H757">
        <v>0.99511499999999997</v>
      </c>
      <c r="I757">
        <v>0</v>
      </c>
    </row>
    <row r="758" spans="1:9" x14ac:dyDescent="0.25">
      <c r="A758" t="s">
        <v>87</v>
      </c>
      <c r="B758">
        <v>1079.55</v>
      </c>
      <c r="C758">
        <v>1073.8499999999999</v>
      </c>
      <c r="D758">
        <v>1053.75</v>
      </c>
      <c r="E758">
        <v>420.589</v>
      </c>
      <c r="F758">
        <v>0</v>
      </c>
      <c r="G758">
        <v>1.3650699999999999E-3</v>
      </c>
      <c r="H758">
        <v>0.995116</v>
      </c>
      <c r="I758">
        <v>0</v>
      </c>
    </row>
    <row r="759" spans="1:9" x14ac:dyDescent="0.25">
      <c r="A759" t="s">
        <v>87</v>
      </c>
      <c r="B759">
        <v>2388.65</v>
      </c>
      <c r="C759">
        <v>1081.43</v>
      </c>
      <c r="D759">
        <v>1055.3699999999999</v>
      </c>
      <c r="E759">
        <v>420.64400000000001</v>
      </c>
      <c r="F759">
        <v>0</v>
      </c>
      <c r="G759">
        <v>1.23039E-3</v>
      </c>
      <c r="H759">
        <v>0.995116</v>
      </c>
      <c r="I759">
        <v>0</v>
      </c>
    </row>
    <row r="760" spans="1:9" x14ac:dyDescent="0.25">
      <c r="A760" t="s">
        <v>87</v>
      </c>
      <c r="B760">
        <v>1111.6600000000001</v>
      </c>
      <c r="C760">
        <v>1084.53</v>
      </c>
      <c r="D760">
        <v>1060.97</v>
      </c>
      <c r="E760">
        <v>422.10500000000002</v>
      </c>
      <c r="F760">
        <v>0</v>
      </c>
      <c r="G760">
        <v>1.26604E-3</v>
      </c>
      <c r="H760">
        <v>0.99511499999999997</v>
      </c>
      <c r="I760">
        <v>0</v>
      </c>
    </row>
    <row r="761" spans="1:9" x14ac:dyDescent="0.25">
      <c r="A761" t="s">
        <v>87</v>
      </c>
      <c r="B761">
        <v>1097.93</v>
      </c>
      <c r="C761">
        <v>1090.67</v>
      </c>
      <c r="D761">
        <v>1061.0999999999999</v>
      </c>
      <c r="E761">
        <v>420.245</v>
      </c>
      <c r="F761">
        <v>0</v>
      </c>
      <c r="G761">
        <v>1.2302400000000001E-3</v>
      </c>
      <c r="H761">
        <v>0.995116</v>
      </c>
      <c r="I761">
        <v>0</v>
      </c>
    </row>
    <row r="762" spans="1:9" x14ac:dyDescent="0.25">
      <c r="A762" t="s">
        <v>87</v>
      </c>
      <c r="B762">
        <v>1085.3800000000001</v>
      </c>
      <c r="C762">
        <v>1079.6400000000001</v>
      </c>
      <c r="D762">
        <v>1059.21</v>
      </c>
      <c r="E762">
        <v>420.86799999999999</v>
      </c>
      <c r="F762">
        <v>0</v>
      </c>
      <c r="G762">
        <v>1.2603200000000001E-3</v>
      </c>
      <c r="H762">
        <v>0.99511499999999997</v>
      </c>
      <c r="I762">
        <v>0</v>
      </c>
    </row>
    <row r="763" spans="1:9" x14ac:dyDescent="0.25">
      <c r="A763" t="s">
        <v>87</v>
      </c>
      <c r="B763">
        <v>1089.06</v>
      </c>
      <c r="C763">
        <v>1083.1400000000001</v>
      </c>
      <c r="D763">
        <v>1057.9000000000001</v>
      </c>
      <c r="E763">
        <v>420.52</v>
      </c>
      <c r="F763">
        <v>0</v>
      </c>
      <c r="G763">
        <v>1.23028E-3</v>
      </c>
      <c r="H763">
        <v>0.99511499999999997</v>
      </c>
      <c r="I763">
        <v>0</v>
      </c>
    </row>
    <row r="764" spans="1:9" x14ac:dyDescent="0.25">
      <c r="A764" t="s">
        <v>87</v>
      </c>
      <c r="B764">
        <v>1092.5999999999999</v>
      </c>
      <c r="C764">
        <v>1086.69</v>
      </c>
      <c r="D764">
        <v>1059.31</v>
      </c>
      <c r="E764">
        <v>420.33199999999999</v>
      </c>
      <c r="F764">
        <v>0</v>
      </c>
      <c r="G764">
        <v>1.24953E-3</v>
      </c>
      <c r="H764">
        <v>0.99511099999999997</v>
      </c>
      <c r="I764">
        <v>0</v>
      </c>
    </row>
    <row r="765" spans="1:9" x14ac:dyDescent="0.25">
      <c r="A765" t="s">
        <v>87</v>
      </c>
      <c r="B765">
        <v>1086.54</v>
      </c>
      <c r="C765">
        <v>1080.6199999999999</v>
      </c>
      <c r="D765">
        <v>1060.44</v>
      </c>
      <c r="E765">
        <v>423.22800000000001</v>
      </c>
      <c r="F765">
        <v>0</v>
      </c>
      <c r="G765">
        <v>1.2716100000000001E-3</v>
      </c>
      <c r="H765">
        <v>0.995116</v>
      </c>
      <c r="I765">
        <v>0</v>
      </c>
    </row>
    <row r="766" spans="1:9" x14ac:dyDescent="0.25">
      <c r="A766" t="s">
        <v>87</v>
      </c>
      <c r="B766">
        <v>1083.0899999999999</v>
      </c>
      <c r="C766">
        <v>1077.27</v>
      </c>
      <c r="D766">
        <v>1057.21</v>
      </c>
      <c r="E766">
        <v>421.40899999999999</v>
      </c>
      <c r="F766">
        <v>0</v>
      </c>
      <c r="G766">
        <v>1.2319099999999999E-3</v>
      </c>
      <c r="H766">
        <v>0.99511499999999997</v>
      </c>
      <c r="I766">
        <v>0</v>
      </c>
    </row>
    <row r="767" spans="1:9" x14ac:dyDescent="0.25">
      <c r="A767" t="s">
        <v>87</v>
      </c>
      <c r="B767">
        <v>2326.61</v>
      </c>
      <c r="C767">
        <v>1077.04</v>
      </c>
      <c r="D767">
        <v>1056.8699999999999</v>
      </c>
      <c r="E767">
        <v>420.31299999999999</v>
      </c>
      <c r="F767">
        <v>0</v>
      </c>
      <c r="G767">
        <v>1.2345100000000001E-3</v>
      </c>
      <c r="H767">
        <v>0.99511499999999997</v>
      </c>
      <c r="I767">
        <v>0</v>
      </c>
    </row>
    <row r="768" spans="1:9" x14ac:dyDescent="0.25">
      <c r="A768" t="s">
        <v>87</v>
      </c>
      <c r="B768">
        <v>1380.22</v>
      </c>
      <c r="C768">
        <v>1082.24</v>
      </c>
      <c r="D768">
        <v>1061.08</v>
      </c>
      <c r="E768">
        <v>422.166</v>
      </c>
      <c r="F768">
        <v>0</v>
      </c>
      <c r="G768">
        <v>1.23223E-3</v>
      </c>
      <c r="H768">
        <v>0.995116</v>
      </c>
      <c r="I768">
        <v>0</v>
      </c>
    </row>
    <row r="769" spans="1:25" x14ac:dyDescent="0.25">
      <c r="A769" t="s">
        <v>87</v>
      </c>
      <c r="B769">
        <v>1100.1400000000001</v>
      </c>
      <c r="C769">
        <v>1090.67</v>
      </c>
      <c r="D769">
        <v>1061.96</v>
      </c>
      <c r="E769">
        <v>422.03300000000002</v>
      </c>
      <c r="F769">
        <v>0</v>
      </c>
      <c r="G769">
        <v>1.27849E-3</v>
      </c>
      <c r="H769">
        <v>0.995116</v>
      </c>
      <c r="I769">
        <v>0</v>
      </c>
    </row>
    <row r="770" spans="1:25" x14ac:dyDescent="0.25">
      <c r="A770" t="s">
        <v>87</v>
      </c>
      <c r="B770">
        <v>1081.71</v>
      </c>
      <c r="C770">
        <v>1075.81</v>
      </c>
      <c r="D770">
        <v>1055.3800000000001</v>
      </c>
      <c r="E770">
        <v>420.14499999999998</v>
      </c>
      <c r="F770">
        <v>0</v>
      </c>
      <c r="G770">
        <v>1.2302700000000001E-3</v>
      </c>
      <c r="H770">
        <v>0.995116</v>
      </c>
      <c r="I770">
        <v>0</v>
      </c>
    </row>
    <row r="771" spans="1:25" x14ac:dyDescent="0.25">
      <c r="A771" t="s">
        <v>87</v>
      </c>
      <c r="B771">
        <v>1093.73</v>
      </c>
      <c r="C771">
        <v>1087.81</v>
      </c>
      <c r="D771">
        <v>1061.3399999999999</v>
      </c>
      <c r="E771">
        <v>426.68700000000001</v>
      </c>
      <c r="F771">
        <v>0</v>
      </c>
      <c r="G771">
        <v>1.2339499999999999E-3</v>
      </c>
      <c r="H771">
        <v>0.995116</v>
      </c>
      <c r="I771">
        <v>0</v>
      </c>
    </row>
    <row r="772" spans="1:25" x14ac:dyDescent="0.25">
      <c r="A772" t="s">
        <v>87</v>
      </c>
      <c r="B772">
        <v>1086.49</v>
      </c>
      <c r="C772">
        <v>1080.74</v>
      </c>
      <c r="D772">
        <v>1060.6600000000001</v>
      </c>
      <c r="E772">
        <v>422.54</v>
      </c>
      <c r="F772">
        <v>0</v>
      </c>
      <c r="G772">
        <v>1.26023E-3</v>
      </c>
      <c r="H772">
        <v>0.99511499999999997</v>
      </c>
      <c r="I772">
        <v>0</v>
      </c>
    </row>
    <row r="773" spans="1:25" x14ac:dyDescent="0.25">
      <c r="A773" t="s">
        <v>87</v>
      </c>
      <c r="B773">
        <v>1092.52</v>
      </c>
      <c r="C773">
        <v>1086.81</v>
      </c>
      <c r="D773">
        <v>1059.02</v>
      </c>
      <c r="E773">
        <v>421.548</v>
      </c>
      <c r="F773">
        <v>0</v>
      </c>
      <c r="G773">
        <v>1.2441900000000001E-3</v>
      </c>
      <c r="H773">
        <v>0.995116</v>
      </c>
      <c r="I773">
        <v>0</v>
      </c>
    </row>
    <row r="774" spans="1:25" x14ac:dyDescent="0.25">
      <c r="A774" t="s">
        <v>87</v>
      </c>
      <c r="B774">
        <v>1079.04</v>
      </c>
      <c r="C774">
        <v>1073.32</v>
      </c>
      <c r="D774">
        <v>1053.26</v>
      </c>
      <c r="E774">
        <v>419.93900000000002</v>
      </c>
      <c r="F774">
        <v>0</v>
      </c>
      <c r="G774">
        <v>1.23711E-3</v>
      </c>
      <c r="H774">
        <v>0.995116</v>
      </c>
      <c r="I774">
        <v>0</v>
      </c>
    </row>
    <row r="775" spans="1:25" x14ac:dyDescent="0.25">
      <c r="A775" t="s">
        <v>87</v>
      </c>
      <c r="B775">
        <v>2094.9899999999998</v>
      </c>
      <c r="C775">
        <v>1077.2</v>
      </c>
      <c r="D775">
        <v>1056.8699999999999</v>
      </c>
      <c r="E775">
        <v>420.66199999999998</v>
      </c>
      <c r="F775">
        <v>0</v>
      </c>
      <c r="G775">
        <v>1.2307100000000001E-3</v>
      </c>
      <c r="H775">
        <v>0.99511499999999997</v>
      </c>
      <c r="I775">
        <v>0</v>
      </c>
    </row>
    <row r="776" spans="1:25" x14ac:dyDescent="0.25">
      <c r="A776" t="s">
        <v>87</v>
      </c>
      <c r="B776">
        <v>1177.71</v>
      </c>
      <c r="C776">
        <v>1093.02</v>
      </c>
      <c r="D776">
        <v>1058.45</v>
      </c>
      <c r="E776">
        <v>422.77300000000002</v>
      </c>
      <c r="F776">
        <v>0</v>
      </c>
      <c r="G776">
        <v>1.2314699999999999E-3</v>
      </c>
      <c r="H776">
        <v>0.995116</v>
      </c>
      <c r="I776">
        <v>0</v>
      </c>
    </row>
    <row r="777" spans="1:25" x14ac:dyDescent="0.25">
      <c r="A777" t="s">
        <v>87</v>
      </c>
      <c r="B777">
        <v>1087.8699999999999</v>
      </c>
      <c r="C777">
        <v>1080.54</v>
      </c>
      <c r="D777">
        <v>1057.95</v>
      </c>
      <c r="E777">
        <v>423.2</v>
      </c>
      <c r="F777">
        <v>0</v>
      </c>
      <c r="G777">
        <v>1.4585900000000001E-3</v>
      </c>
      <c r="H777">
        <v>0.99511499999999997</v>
      </c>
      <c r="I777">
        <v>0</v>
      </c>
    </row>
    <row r="778" spans="1:25" x14ac:dyDescent="0.25">
      <c r="A778" t="s">
        <v>87</v>
      </c>
      <c r="B778">
        <v>1088.58</v>
      </c>
      <c r="C778">
        <v>1082.67</v>
      </c>
      <c r="D778">
        <v>1057.17</v>
      </c>
      <c r="E778">
        <v>421.31400000000002</v>
      </c>
      <c r="F778">
        <v>0</v>
      </c>
      <c r="G778">
        <v>2.00709E-3</v>
      </c>
      <c r="H778">
        <v>0.995112</v>
      </c>
      <c r="I778">
        <v>0</v>
      </c>
    </row>
    <row r="779" spans="1:25" x14ac:dyDescent="0.25">
      <c r="A779" t="s">
        <v>87</v>
      </c>
      <c r="B779">
        <v>1084.8</v>
      </c>
      <c r="C779">
        <v>1079.07</v>
      </c>
      <c r="D779">
        <v>1058.81</v>
      </c>
      <c r="E779">
        <v>420.24299999999999</v>
      </c>
      <c r="F779">
        <v>0</v>
      </c>
      <c r="G779">
        <v>1.2585999999999999E-3</v>
      </c>
      <c r="H779">
        <v>0.995116</v>
      </c>
      <c r="I779">
        <v>0</v>
      </c>
    </row>
    <row r="780" spans="1:25" x14ac:dyDescent="0.25">
      <c r="A780" t="s">
        <v>87</v>
      </c>
      <c r="B780">
        <v>1091.48</v>
      </c>
      <c r="C780">
        <v>1085.78</v>
      </c>
      <c r="D780">
        <v>1059.21</v>
      </c>
      <c r="E780">
        <v>421.32900000000001</v>
      </c>
      <c r="F780">
        <v>0</v>
      </c>
      <c r="G780">
        <v>1.2333800000000001E-3</v>
      </c>
      <c r="H780">
        <v>0.99511499999999997</v>
      </c>
      <c r="I780">
        <v>0</v>
      </c>
    </row>
    <row r="781" spans="1:25" x14ac:dyDescent="0.25">
      <c r="A781" t="s">
        <v>87</v>
      </c>
      <c r="B781">
        <v>1091.02</v>
      </c>
      <c r="C781">
        <v>1085.2</v>
      </c>
      <c r="D781">
        <v>1065.1500000000001</v>
      </c>
      <c r="E781">
        <v>423.964</v>
      </c>
      <c r="F781">
        <v>0</v>
      </c>
      <c r="G781">
        <v>1.2750000000000001E-3</v>
      </c>
      <c r="H781">
        <v>0.995116</v>
      </c>
      <c r="I781">
        <v>0</v>
      </c>
    </row>
    <row r="782" spans="1:25" x14ac:dyDescent="0.25">
      <c r="A782" t="s">
        <v>87</v>
      </c>
      <c r="B782">
        <v>1087.6400000000001</v>
      </c>
      <c r="C782">
        <v>1081.92</v>
      </c>
      <c r="D782">
        <v>1054.27</v>
      </c>
      <c r="E782">
        <v>422.40600000000001</v>
      </c>
      <c r="F782">
        <v>0</v>
      </c>
      <c r="G782">
        <v>1.23252E-3</v>
      </c>
      <c r="H782">
        <v>0.995116</v>
      </c>
      <c r="I782">
        <v>0</v>
      </c>
    </row>
    <row r="783" spans="1:25" x14ac:dyDescent="0.25">
      <c r="A783" t="s">
        <v>87</v>
      </c>
      <c r="B783">
        <v>2299.9299999999998</v>
      </c>
      <c r="C783">
        <v>1086.83</v>
      </c>
      <c r="D783">
        <v>1066.5899999999999</v>
      </c>
      <c r="E783">
        <v>428.553</v>
      </c>
      <c r="F783">
        <v>0</v>
      </c>
      <c r="G783">
        <v>1.3252800000000001E-3</v>
      </c>
      <c r="H783">
        <v>0.995116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1163.2</v>
      </c>
      <c r="C784">
        <v>1079.49</v>
      </c>
      <c r="D784">
        <v>1056.52</v>
      </c>
      <c r="E784">
        <v>420.90899999999999</v>
      </c>
      <c r="F784">
        <v>0</v>
      </c>
      <c r="G784">
        <v>1.23197E-3</v>
      </c>
      <c r="H784">
        <v>0.995116</v>
      </c>
      <c r="I784">
        <v>0</v>
      </c>
      <c r="R784">
        <f>AVERAGE(B735:B784)</f>
        <v>1256.1935999999996</v>
      </c>
      <c r="S784">
        <f>AVERAGE(C735:C784)</f>
        <v>1082.7249999999992</v>
      </c>
      <c r="U784">
        <f>_xlfn.VAR.P(B735:B784)</f>
        <v>139160.60374304085</v>
      </c>
      <c r="V784">
        <f>_xlfn.VAR.P(C735:C784)</f>
        <v>22.43868100000013</v>
      </c>
      <c r="X784">
        <f>1.96*SQRT(U784)/50</f>
        <v>14.623260584962106</v>
      </c>
      <c r="Y784">
        <f>1.96*SQRT(V784)/50</f>
        <v>0.18568838082077244</v>
      </c>
    </row>
    <row r="785" spans="1:9" x14ac:dyDescent="0.25">
      <c r="A785" t="s">
        <v>87</v>
      </c>
      <c r="B785">
        <v>62812.600189999997</v>
      </c>
      <c r="C785" t="s">
        <v>36</v>
      </c>
    </row>
    <row r="786" spans="1:9" x14ac:dyDescent="0.25">
      <c r="A786" t="s">
        <v>88</v>
      </c>
      <c r="B786">
        <v>1100.4000000000001</v>
      </c>
      <c r="C786">
        <v>1093.75</v>
      </c>
      <c r="D786">
        <v>1053.08</v>
      </c>
      <c r="E786">
        <v>417.86599999999999</v>
      </c>
      <c r="F786">
        <v>0</v>
      </c>
      <c r="G786">
        <v>1.24585E-3</v>
      </c>
      <c r="H786">
        <v>0.995116</v>
      </c>
      <c r="I786">
        <v>0</v>
      </c>
    </row>
    <row r="787" spans="1:9" x14ac:dyDescent="0.25">
      <c r="A787" t="s">
        <v>88</v>
      </c>
      <c r="B787">
        <v>1090.1600000000001</v>
      </c>
      <c r="C787">
        <v>1084.99</v>
      </c>
      <c r="D787">
        <v>1053.1600000000001</v>
      </c>
      <c r="E787">
        <v>417.90100000000001</v>
      </c>
      <c r="F787">
        <v>0</v>
      </c>
      <c r="G787">
        <v>1.2333400000000001E-3</v>
      </c>
      <c r="H787">
        <v>0.99511300000000003</v>
      </c>
      <c r="I787">
        <v>0</v>
      </c>
    </row>
    <row r="788" spans="1:9" x14ac:dyDescent="0.25">
      <c r="A788" t="s">
        <v>88</v>
      </c>
      <c r="B788">
        <v>1098.19</v>
      </c>
      <c r="C788">
        <v>1092.92</v>
      </c>
      <c r="D788">
        <v>1053.0899999999999</v>
      </c>
      <c r="E788">
        <v>417.84500000000003</v>
      </c>
      <c r="F788">
        <v>0</v>
      </c>
      <c r="G788">
        <v>1.23134E-3</v>
      </c>
      <c r="H788">
        <v>0.995116</v>
      </c>
      <c r="I788">
        <v>0</v>
      </c>
    </row>
    <row r="789" spans="1:9" x14ac:dyDescent="0.25">
      <c r="A789" t="s">
        <v>88</v>
      </c>
      <c r="B789">
        <v>1088.6600000000001</v>
      </c>
      <c r="C789">
        <v>1083.77</v>
      </c>
      <c r="D789">
        <v>1053.02</v>
      </c>
      <c r="E789">
        <v>417.91699999999997</v>
      </c>
      <c r="F789">
        <v>0</v>
      </c>
      <c r="G789">
        <v>1.26504E-3</v>
      </c>
      <c r="H789">
        <v>0.995116</v>
      </c>
      <c r="I789">
        <v>0</v>
      </c>
    </row>
    <row r="790" spans="1:9" x14ac:dyDescent="0.25">
      <c r="A790" t="s">
        <v>88</v>
      </c>
      <c r="B790">
        <v>1090.74</v>
      </c>
      <c r="C790">
        <v>1085.79</v>
      </c>
      <c r="D790">
        <v>1053.01</v>
      </c>
      <c r="E790">
        <v>417.89</v>
      </c>
      <c r="F790">
        <v>0</v>
      </c>
      <c r="G790">
        <v>1.23007E-3</v>
      </c>
      <c r="H790">
        <v>0.995116</v>
      </c>
      <c r="I790">
        <v>0</v>
      </c>
    </row>
    <row r="791" spans="1:9" x14ac:dyDescent="0.25">
      <c r="A791" t="s">
        <v>88</v>
      </c>
      <c r="B791">
        <v>1083.4000000000001</v>
      </c>
      <c r="C791">
        <v>1078.3599999999999</v>
      </c>
      <c r="D791">
        <v>1053</v>
      </c>
      <c r="E791">
        <v>417.86399999999998</v>
      </c>
      <c r="F791">
        <v>0</v>
      </c>
      <c r="G791">
        <v>1.2427499999999999E-3</v>
      </c>
      <c r="H791">
        <v>0.99511499999999997</v>
      </c>
      <c r="I791">
        <v>0</v>
      </c>
    </row>
    <row r="792" spans="1:9" x14ac:dyDescent="0.25">
      <c r="A792" t="s">
        <v>88</v>
      </c>
      <c r="B792">
        <v>1692.62</v>
      </c>
      <c r="C792">
        <v>1086.01</v>
      </c>
      <c r="D792">
        <v>1053.18</v>
      </c>
      <c r="E792">
        <v>417.86799999999999</v>
      </c>
      <c r="F792">
        <v>0</v>
      </c>
      <c r="G792">
        <v>1.23905E-3</v>
      </c>
      <c r="H792">
        <v>0.995116</v>
      </c>
      <c r="I792">
        <v>0</v>
      </c>
    </row>
    <row r="793" spans="1:9" x14ac:dyDescent="0.25">
      <c r="A793" t="s">
        <v>88</v>
      </c>
      <c r="B793">
        <v>1096.1400000000001</v>
      </c>
      <c r="C793">
        <v>1086.49</v>
      </c>
      <c r="D793">
        <v>1054.72</v>
      </c>
      <c r="E793">
        <v>418.21899999999999</v>
      </c>
      <c r="F793">
        <v>0</v>
      </c>
      <c r="G793">
        <v>1.2337100000000001E-3</v>
      </c>
      <c r="H793">
        <v>0.99511400000000005</v>
      </c>
      <c r="I793">
        <v>0</v>
      </c>
    </row>
    <row r="794" spans="1:9" x14ac:dyDescent="0.25">
      <c r="A794" t="s">
        <v>88</v>
      </c>
      <c r="B794">
        <v>1176.5</v>
      </c>
      <c r="C794">
        <v>1089.3</v>
      </c>
      <c r="D794">
        <v>1053.3599999999999</v>
      </c>
      <c r="E794">
        <v>417.86900000000003</v>
      </c>
      <c r="F794">
        <v>0</v>
      </c>
      <c r="G794">
        <v>1.2476200000000001E-3</v>
      </c>
      <c r="H794">
        <v>0.995116</v>
      </c>
      <c r="I794">
        <v>0</v>
      </c>
    </row>
    <row r="795" spans="1:9" x14ac:dyDescent="0.25">
      <c r="A795" t="s">
        <v>88</v>
      </c>
      <c r="B795">
        <v>1115.31</v>
      </c>
      <c r="C795">
        <v>1081.27</v>
      </c>
      <c r="D795">
        <v>1053.2</v>
      </c>
      <c r="E795">
        <v>417.88600000000002</v>
      </c>
      <c r="F795">
        <v>0</v>
      </c>
      <c r="G795">
        <v>1.2521699999999999E-3</v>
      </c>
      <c r="H795">
        <v>0.995116</v>
      </c>
      <c r="I795">
        <v>0</v>
      </c>
    </row>
    <row r="796" spans="1:9" x14ac:dyDescent="0.25">
      <c r="A796" t="s">
        <v>88</v>
      </c>
      <c r="B796">
        <v>1078.32</v>
      </c>
      <c r="C796">
        <v>1073.3800000000001</v>
      </c>
      <c r="D796">
        <v>1053.05</v>
      </c>
      <c r="E796">
        <v>417.875</v>
      </c>
      <c r="F796">
        <v>0</v>
      </c>
      <c r="G796">
        <v>1.23269E-3</v>
      </c>
      <c r="H796">
        <v>0.99511099999999997</v>
      </c>
      <c r="I796">
        <v>0</v>
      </c>
    </row>
    <row r="797" spans="1:9" x14ac:dyDescent="0.25">
      <c r="A797" t="s">
        <v>88</v>
      </c>
      <c r="B797">
        <v>1085.46</v>
      </c>
      <c r="C797">
        <v>1080.44</v>
      </c>
      <c r="D797">
        <v>1052.9000000000001</v>
      </c>
      <c r="E797">
        <v>417.834</v>
      </c>
      <c r="F797">
        <v>0</v>
      </c>
      <c r="G797">
        <v>1.2501000000000001E-3</v>
      </c>
      <c r="H797">
        <v>0.99511400000000005</v>
      </c>
      <c r="I797">
        <v>0</v>
      </c>
    </row>
    <row r="798" spans="1:9" x14ac:dyDescent="0.25">
      <c r="A798" t="s">
        <v>88</v>
      </c>
      <c r="B798">
        <v>1084.47</v>
      </c>
      <c r="C798">
        <v>1079.3399999999999</v>
      </c>
      <c r="D798">
        <v>1053</v>
      </c>
      <c r="E798">
        <v>417.85399999999998</v>
      </c>
      <c r="F798">
        <v>0</v>
      </c>
      <c r="G798">
        <v>1.23077E-3</v>
      </c>
      <c r="H798">
        <v>0.995116</v>
      </c>
      <c r="I798">
        <v>0</v>
      </c>
    </row>
    <row r="799" spans="1:9" x14ac:dyDescent="0.25">
      <c r="A799" t="s">
        <v>88</v>
      </c>
      <c r="B799">
        <v>1084.0999999999999</v>
      </c>
      <c r="C799">
        <v>1079.4100000000001</v>
      </c>
      <c r="D799">
        <v>1053.04</v>
      </c>
      <c r="E799">
        <v>417.83199999999999</v>
      </c>
      <c r="F799">
        <v>0</v>
      </c>
      <c r="G799">
        <v>1.2300499999999999E-3</v>
      </c>
      <c r="H799">
        <v>0.995116</v>
      </c>
      <c r="I799">
        <v>0</v>
      </c>
    </row>
    <row r="800" spans="1:9" x14ac:dyDescent="0.25">
      <c r="A800" t="s">
        <v>88</v>
      </c>
      <c r="B800">
        <v>1084.5999999999999</v>
      </c>
      <c r="C800">
        <v>1079.8599999999999</v>
      </c>
      <c r="D800">
        <v>1053.22</v>
      </c>
      <c r="E800">
        <v>417.88499999999999</v>
      </c>
      <c r="F800">
        <v>0</v>
      </c>
      <c r="G800">
        <v>1.28422E-3</v>
      </c>
      <c r="H800">
        <v>0.995116</v>
      </c>
      <c r="I800">
        <v>0</v>
      </c>
    </row>
    <row r="801" spans="1:9" x14ac:dyDescent="0.25">
      <c r="A801" t="s">
        <v>88</v>
      </c>
      <c r="B801">
        <v>1179.06</v>
      </c>
      <c r="C801">
        <v>1073.67</v>
      </c>
      <c r="D801">
        <v>1052.98</v>
      </c>
      <c r="E801">
        <v>417.85899999999998</v>
      </c>
      <c r="F801">
        <v>0</v>
      </c>
      <c r="G801">
        <v>1.2900699999999999E-3</v>
      </c>
      <c r="H801">
        <v>0.995116</v>
      </c>
      <c r="I801">
        <v>0</v>
      </c>
    </row>
    <row r="802" spans="1:9" x14ac:dyDescent="0.25">
      <c r="A802" t="s">
        <v>88</v>
      </c>
      <c r="B802">
        <v>1088.98</v>
      </c>
      <c r="C802">
        <v>1080.1099999999999</v>
      </c>
      <c r="D802">
        <v>1054.08</v>
      </c>
      <c r="E802">
        <v>418.44099999999997</v>
      </c>
      <c r="F802">
        <v>0</v>
      </c>
      <c r="G802">
        <v>1.2527899999999999E-3</v>
      </c>
      <c r="H802">
        <v>0.995116</v>
      </c>
      <c r="I802">
        <v>0</v>
      </c>
    </row>
    <row r="803" spans="1:9" x14ac:dyDescent="0.25">
      <c r="A803" t="s">
        <v>88</v>
      </c>
      <c r="B803">
        <v>1083.08</v>
      </c>
      <c r="C803">
        <v>1077.6500000000001</v>
      </c>
      <c r="D803">
        <v>1053.5899999999999</v>
      </c>
      <c r="E803">
        <v>417.86700000000002</v>
      </c>
      <c r="F803">
        <v>0</v>
      </c>
      <c r="G803">
        <v>1.2300499999999999E-3</v>
      </c>
      <c r="H803">
        <v>0.995116</v>
      </c>
      <c r="I803">
        <v>0</v>
      </c>
    </row>
    <row r="804" spans="1:9" x14ac:dyDescent="0.25">
      <c r="A804" t="s">
        <v>88</v>
      </c>
      <c r="B804">
        <v>1094.8</v>
      </c>
      <c r="C804">
        <v>1083.02</v>
      </c>
      <c r="D804">
        <v>1053.1600000000001</v>
      </c>
      <c r="E804">
        <v>417.875</v>
      </c>
      <c r="F804">
        <v>0</v>
      </c>
      <c r="G804">
        <v>1.23153E-3</v>
      </c>
      <c r="H804">
        <v>0.99511300000000003</v>
      </c>
      <c r="I804">
        <v>0</v>
      </c>
    </row>
    <row r="805" spans="1:9" x14ac:dyDescent="0.25">
      <c r="A805" t="s">
        <v>88</v>
      </c>
      <c r="B805">
        <v>1083.8499999999999</v>
      </c>
      <c r="C805">
        <v>1079.02</v>
      </c>
      <c r="D805">
        <v>1053.0899999999999</v>
      </c>
      <c r="E805">
        <v>417.87200000000001</v>
      </c>
      <c r="F805">
        <v>0</v>
      </c>
      <c r="G805">
        <v>1.2594699999999999E-3</v>
      </c>
      <c r="H805">
        <v>0.995116</v>
      </c>
      <c r="I805">
        <v>0</v>
      </c>
    </row>
    <row r="806" spans="1:9" x14ac:dyDescent="0.25">
      <c r="A806" t="s">
        <v>88</v>
      </c>
      <c r="B806">
        <v>1085.6400000000001</v>
      </c>
      <c r="C806">
        <v>1080.92</v>
      </c>
      <c r="D806">
        <v>1053.1300000000001</v>
      </c>
      <c r="E806">
        <v>417.87799999999999</v>
      </c>
      <c r="F806">
        <v>0</v>
      </c>
      <c r="G806">
        <v>1.2676E-3</v>
      </c>
      <c r="H806">
        <v>0.995116</v>
      </c>
      <c r="I806">
        <v>0</v>
      </c>
    </row>
    <row r="807" spans="1:9" x14ac:dyDescent="0.25">
      <c r="A807" t="s">
        <v>88</v>
      </c>
      <c r="B807">
        <v>1078</v>
      </c>
      <c r="C807">
        <v>1073.19</v>
      </c>
      <c r="D807">
        <v>1053.05</v>
      </c>
      <c r="E807">
        <v>417.858</v>
      </c>
      <c r="F807">
        <v>0</v>
      </c>
      <c r="G807">
        <v>1.2384200000000001E-3</v>
      </c>
      <c r="H807">
        <v>0.995116</v>
      </c>
      <c r="I807">
        <v>0</v>
      </c>
    </row>
    <row r="808" spans="1:9" x14ac:dyDescent="0.25">
      <c r="A808" t="s">
        <v>88</v>
      </c>
      <c r="B808">
        <v>1077.9000000000001</v>
      </c>
      <c r="C808">
        <v>1073.19</v>
      </c>
      <c r="D808">
        <v>1053.0899999999999</v>
      </c>
      <c r="E808">
        <v>417.834</v>
      </c>
      <c r="F808">
        <v>0</v>
      </c>
      <c r="G808">
        <v>1.29171E-3</v>
      </c>
      <c r="H808">
        <v>0.99511499999999997</v>
      </c>
      <c r="I808">
        <v>0</v>
      </c>
    </row>
    <row r="809" spans="1:9" x14ac:dyDescent="0.25">
      <c r="A809" t="s">
        <v>88</v>
      </c>
      <c r="B809">
        <v>1077.83</v>
      </c>
      <c r="C809">
        <v>1073.03</v>
      </c>
      <c r="D809">
        <v>1052.97</v>
      </c>
      <c r="E809">
        <v>417.84</v>
      </c>
      <c r="F809">
        <v>0</v>
      </c>
      <c r="G809">
        <v>1.28389E-3</v>
      </c>
      <c r="H809">
        <v>0.995116</v>
      </c>
      <c r="I809">
        <v>0</v>
      </c>
    </row>
    <row r="810" spans="1:9" x14ac:dyDescent="0.25">
      <c r="A810" t="s">
        <v>88</v>
      </c>
      <c r="B810">
        <v>1326.52</v>
      </c>
      <c r="C810">
        <v>1079.23</v>
      </c>
      <c r="D810">
        <v>1053.01</v>
      </c>
      <c r="E810">
        <v>417.88600000000002</v>
      </c>
      <c r="F810">
        <v>0</v>
      </c>
      <c r="G810">
        <v>1.26862E-3</v>
      </c>
      <c r="H810">
        <v>0.995116</v>
      </c>
      <c r="I810">
        <v>0</v>
      </c>
    </row>
    <row r="811" spans="1:9" x14ac:dyDescent="0.25">
      <c r="A811" t="s">
        <v>88</v>
      </c>
      <c r="B811">
        <v>1886.15</v>
      </c>
      <c r="C811">
        <v>1080.23</v>
      </c>
      <c r="D811">
        <v>1053.1199999999999</v>
      </c>
      <c r="E811">
        <v>417.89699999999999</v>
      </c>
      <c r="F811">
        <v>0</v>
      </c>
      <c r="G811">
        <v>1.84406E-3</v>
      </c>
      <c r="H811">
        <v>0.99511499999999997</v>
      </c>
      <c r="I811">
        <v>0</v>
      </c>
    </row>
    <row r="812" spans="1:9" x14ac:dyDescent="0.25">
      <c r="A812" t="s">
        <v>88</v>
      </c>
      <c r="B812">
        <v>1111.97</v>
      </c>
      <c r="C812">
        <v>1073.28</v>
      </c>
      <c r="D812">
        <v>1052.99</v>
      </c>
      <c r="E812">
        <v>417.84300000000002</v>
      </c>
      <c r="F812">
        <v>0</v>
      </c>
      <c r="G812">
        <v>1.23047E-3</v>
      </c>
      <c r="H812">
        <v>0.995116</v>
      </c>
      <c r="I812">
        <v>0</v>
      </c>
    </row>
    <row r="813" spans="1:9" x14ac:dyDescent="0.25">
      <c r="A813" t="s">
        <v>88</v>
      </c>
      <c r="B813">
        <v>1082.8499999999999</v>
      </c>
      <c r="C813">
        <v>1078.05</v>
      </c>
      <c r="D813">
        <v>1052.97</v>
      </c>
      <c r="E813">
        <v>417.82799999999997</v>
      </c>
      <c r="F813">
        <v>0</v>
      </c>
      <c r="G813">
        <v>2.1933299999999998E-3</v>
      </c>
      <c r="H813">
        <v>0.995116</v>
      </c>
      <c r="I813">
        <v>0</v>
      </c>
    </row>
    <row r="814" spans="1:9" x14ac:dyDescent="0.25">
      <c r="A814" t="s">
        <v>88</v>
      </c>
      <c r="B814">
        <v>1085.83</v>
      </c>
      <c r="C814">
        <v>1081.02</v>
      </c>
      <c r="D814">
        <v>1053.06</v>
      </c>
      <c r="E814">
        <v>417.86900000000003</v>
      </c>
      <c r="F814">
        <v>0</v>
      </c>
      <c r="G814">
        <v>1.2606799999999999E-3</v>
      </c>
      <c r="H814">
        <v>0.995116</v>
      </c>
      <c r="I814">
        <v>0</v>
      </c>
    </row>
    <row r="815" spans="1:9" x14ac:dyDescent="0.25">
      <c r="A815" t="s">
        <v>88</v>
      </c>
      <c r="B815">
        <v>1077.9000000000001</v>
      </c>
      <c r="C815">
        <v>1073.1099999999999</v>
      </c>
      <c r="D815">
        <v>1053.03</v>
      </c>
      <c r="E815">
        <v>417.86099999999999</v>
      </c>
      <c r="F815">
        <v>0</v>
      </c>
      <c r="G815">
        <v>1.24062E-3</v>
      </c>
      <c r="H815">
        <v>0.995116</v>
      </c>
      <c r="I815">
        <v>0</v>
      </c>
    </row>
    <row r="816" spans="1:9" x14ac:dyDescent="0.25">
      <c r="A816" t="s">
        <v>88</v>
      </c>
      <c r="B816">
        <v>1077.98</v>
      </c>
      <c r="C816">
        <v>1073.1600000000001</v>
      </c>
      <c r="D816">
        <v>1053.01</v>
      </c>
      <c r="E816">
        <v>417.91500000000002</v>
      </c>
      <c r="F816">
        <v>0</v>
      </c>
      <c r="G816">
        <v>1.2304099999999999E-3</v>
      </c>
      <c r="H816">
        <v>0.99511499999999997</v>
      </c>
      <c r="I816">
        <v>0</v>
      </c>
    </row>
    <row r="817" spans="1:9" x14ac:dyDescent="0.25">
      <c r="A817" t="s">
        <v>88</v>
      </c>
      <c r="B817">
        <v>1078.03</v>
      </c>
      <c r="C817">
        <v>1073.08</v>
      </c>
      <c r="D817">
        <v>1053.0899999999999</v>
      </c>
      <c r="E817">
        <v>417.86099999999999</v>
      </c>
      <c r="F817">
        <v>0</v>
      </c>
      <c r="G817">
        <v>1.2312899999999999E-3</v>
      </c>
      <c r="H817">
        <v>0.99511499999999997</v>
      </c>
      <c r="I817">
        <v>0</v>
      </c>
    </row>
    <row r="818" spans="1:9" x14ac:dyDescent="0.25">
      <c r="A818" t="s">
        <v>88</v>
      </c>
      <c r="B818">
        <v>2222.5300000000002</v>
      </c>
      <c r="C818">
        <v>1079.31</v>
      </c>
      <c r="D818">
        <v>1052.94</v>
      </c>
      <c r="E818">
        <v>417.89699999999999</v>
      </c>
      <c r="F818">
        <v>0</v>
      </c>
      <c r="G818">
        <v>1.26015E-3</v>
      </c>
      <c r="H818">
        <v>0.99511499999999997</v>
      </c>
      <c r="I818">
        <v>0</v>
      </c>
    </row>
    <row r="819" spans="1:9" x14ac:dyDescent="0.25">
      <c r="A819" t="s">
        <v>88</v>
      </c>
      <c r="B819">
        <v>1235.5899999999999</v>
      </c>
      <c r="C819">
        <v>1081.3900000000001</v>
      </c>
      <c r="D819">
        <v>1053.24</v>
      </c>
      <c r="E819">
        <v>417.85599999999999</v>
      </c>
      <c r="F819">
        <v>0</v>
      </c>
      <c r="G819">
        <v>1.2632800000000001E-3</v>
      </c>
      <c r="H819">
        <v>0.995116</v>
      </c>
      <c r="I819">
        <v>0</v>
      </c>
    </row>
    <row r="820" spans="1:9" x14ac:dyDescent="0.25">
      <c r="A820" t="s">
        <v>88</v>
      </c>
      <c r="B820">
        <v>1101.6300000000001</v>
      </c>
      <c r="C820">
        <v>1075.0999999999999</v>
      </c>
      <c r="D820">
        <v>1053.05</v>
      </c>
      <c r="E820">
        <v>417.85199999999998</v>
      </c>
      <c r="F820">
        <v>0</v>
      </c>
      <c r="G820">
        <v>1.23083E-3</v>
      </c>
      <c r="H820">
        <v>0.995116</v>
      </c>
      <c r="I820">
        <v>0</v>
      </c>
    </row>
    <row r="821" spans="1:9" x14ac:dyDescent="0.25">
      <c r="A821" t="s">
        <v>88</v>
      </c>
      <c r="B821">
        <v>1084.7</v>
      </c>
      <c r="C821">
        <v>1079.56</v>
      </c>
      <c r="D821">
        <v>1052.98</v>
      </c>
      <c r="E821">
        <v>417.899</v>
      </c>
      <c r="F821">
        <v>0</v>
      </c>
      <c r="G821">
        <v>1.2496E-3</v>
      </c>
      <c r="H821">
        <v>0.995116</v>
      </c>
      <c r="I821">
        <v>0</v>
      </c>
    </row>
    <row r="822" spans="1:9" x14ac:dyDescent="0.25">
      <c r="A822" t="s">
        <v>88</v>
      </c>
      <c r="B822">
        <v>1077.9100000000001</v>
      </c>
      <c r="C822">
        <v>1073.08</v>
      </c>
      <c r="D822">
        <v>1052.8800000000001</v>
      </c>
      <c r="E822">
        <v>417.86900000000003</v>
      </c>
      <c r="F822">
        <v>0</v>
      </c>
      <c r="G822">
        <v>1.2347899999999999E-3</v>
      </c>
      <c r="H822">
        <v>0.995116</v>
      </c>
      <c r="I822">
        <v>0</v>
      </c>
    </row>
    <row r="823" spans="1:9" x14ac:dyDescent="0.25">
      <c r="A823" t="s">
        <v>88</v>
      </c>
      <c r="B823">
        <v>1085.97</v>
      </c>
      <c r="C823">
        <v>1081.0999999999999</v>
      </c>
      <c r="D823">
        <v>1052.92</v>
      </c>
      <c r="E823">
        <v>417.887</v>
      </c>
      <c r="F823">
        <v>0</v>
      </c>
      <c r="G823">
        <v>1.23044E-3</v>
      </c>
      <c r="H823">
        <v>0.99511400000000005</v>
      </c>
      <c r="I823">
        <v>0</v>
      </c>
    </row>
    <row r="824" spans="1:9" x14ac:dyDescent="0.25">
      <c r="A824" t="s">
        <v>88</v>
      </c>
      <c r="B824">
        <v>1077.9000000000001</v>
      </c>
      <c r="C824">
        <v>1073.0999999999999</v>
      </c>
      <c r="D824">
        <v>1052.99</v>
      </c>
      <c r="E824">
        <v>417.88900000000001</v>
      </c>
      <c r="F824">
        <v>0</v>
      </c>
      <c r="G824">
        <v>1.2300900000000001E-3</v>
      </c>
      <c r="H824">
        <v>0.995116</v>
      </c>
      <c r="I824">
        <v>0</v>
      </c>
    </row>
    <row r="825" spans="1:9" x14ac:dyDescent="0.25">
      <c r="A825" t="s">
        <v>88</v>
      </c>
      <c r="B825">
        <v>1077.99</v>
      </c>
      <c r="C825">
        <v>1073.1099999999999</v>
      </c>
      <c r="D825">
        <v>1052.96</v>
      </c>
      <c r="E825">
        <v>417.87400000000002</v>
      </c>
      <c r="F825">
        <v>0</v>
      </c>
      <c r="G825">
        <v>1.2300600000000001E-3</v>
      </c>
      <c r="H825">
        <v>0.995116</v>
      </c>
      <c r="I825">
        <v>0</v>
      </c>
    </row>
    <row r="826" spans="1:9" x14ac:dyDescent="0.25">
      <c r="A826" t="s">
        <v>88</v>
      </c>
      <c r="B826">
        <v>1629.59</v>
      </c>
      <c r="C826">
        <v>1078.1600000000001</v>
      </c>
      <c r="D826">
        <v>1052.93</v>
      </c>
      <c r="E826">
        <v>417.87200000000001</v>
      </c>
      <c r="F826">
        <v>0</v>
      </c>
      <c r="G826">
        <v>1.26088E-3</v>
      </c>
      <c r="H826">
        <v>0.995116</v>
      </c>
      <c r="I826">
        <v>0</v>
      </c>
    </row>
    <row r="827" spans="1:9" x14ac:dyDescent="0.25">
      <c r="A827" t="s">
        <v>88</v>
      </c>
      <c r="B827">
        <v>1849.66</v>
      </c>
      <c r="C827">
        <v>1074.3699999999999</v>
      </c>
      <c r="D827">
        <v>1053.17</v>
      </c>
      <c r="E827">
        <v>417.88400000000001</v>
      </c>
      <c r="F827">
        <v>0</v>
      </c>
      <c r="G827">
        <v>1.40554E-3</v>
      </c>
      <c r="H827">
        <v>0.99510100000000001</v>
      </c>
      <c r="I827">
        <v>0</v>
      </c>
    </row>
    <row r="828" spans="1:9" x14ac:dyDescent="0.25">
      <c r="A828" t="s">
        <v>88</v>
      </c>
      <c r="B828">
        <v>1108.46</v>
      </c>
      <c r="C828">
        <v>1082.53</v>
      </c>
      <c r="D828">
        <v>1053.28</v>
      </c>
      <c r="E828">
        <v>417.89800000000002</v>
      </c>
      <c r="F828">
        <v>0</v>
      </c>
      <c r="G828">
        <v>1.2317599999999999E-3</v>
      </c>
      <c r="H828">
        <v>0.995116</v>
      </c>
      <c r="I828">
        <v>0</v>
      </c>
    </row>
    <row r="829" spans="1:9" x14ac:dyDescent="0.25">
      <c r="A829" t="s">
        <v>88</v>
      </c>
      <c r="B829">
        <v>1077.8699999999999</v>
      </c>
      <c r="C829">
        <v>1072.99</v>
      </c>
      <c r="D829">
        <v>1052.8499999999999</v>
      </c>
      <c r="E829">
        <v>417.83600000000001</v>
      </c>
      <c r="F829">
        <v>0</v>
      </c>
      <c r="G829">
        <v>1.2303800000000001E-3</v>
      </c>
      <c r="H829">
        <v>0.995116</v>
      </c>
      <c r="I829">
        <v>0</v>
      </c>
    </row>
    <row r="830" spans="1:9" x14ac:dyDescent="0.25">
      <c r="A830" t="s">
        <v>88</v>
      </c>
      <c r="B830">
        <v>1082.5999999999999</v>
      </c>
      <c r="C830">
        <v>1077.81</v>
      </c>
      <c r="D830">
        <v>1052.9100000000001</v>
      </c>
      <c r="E830">
        <v>417.858</v>
      </c>
      <c r="F830">
        <v>0</v>
      </c>
      <c r="G830">
        <v>1.52392E-3</v>
      </c>
      <c r="H830">
        <v>0.99511499999999997</v>
      </c>
      <c r="I830">
        <v>0</v>
      </c>
    </row>
    <row r="831" spans="1:9" x14ac:dyDescent="0.25">
      <c r="A831" t="s">
        <v>88</v>
      </c>
      <c r="B831">
        <v>1085.99</v>
      </c>
      <c r="C831">
        <v>1081.18</v>
      </c>
      <c r="D831">
        <v>1052.92</v>
      </c>
      <c r="E831">
        <v>417.87599999999998</v>
      </c>
      <c r="F831">
        <v>0</v>
      </c>
      <c r="G831">
        <v>1.2415900000000001E-3</v>
      </c>
      <c r="H831">
        <v>0.99511499999999997</v>
      </c>
      <c r="I831">
        <v>0</v>
      </c>
    </row>
    <row r="832" spans="1:9" x14ac:dyDescent="0.25">
      <c r="A832" t="s">
        <v>88</v>
      </c>
      <c r="B832">
        <v>1077.78</v>
      </c>
      <c r="C832">
        <v>1072.98</v>
      </c>
      <c r="D832">
        <v>1052.93</v>
      </c>
      <c r="E832">
        <v>417.834</v>
      </c>
      <c r="F832">
        <v>0</v>
      </c>
      <c r="G832">
        <v>1.2315799999999999E-3</v>
      </c>
      <c r="H832">
        <v>0.99511499999999997</v>
      </c>
      <c r="I832">
        <v>0</v>
      </c>
    </row>
    <row r="833" spans="1:25" x14ac:dyDescent="0.25">
      <c r="A833" t="s">
        <v>88</v>
      </c>
      <c r="B833">
        <v>1077.8900000000001</v>
      </c>
      <c r="C833">
        <v>1073.08</v>
      </c>
      <c r="D833">
        <v>1052.93</v>
      </c>
      <c r="E833">
        <v>417.84399999999999</v>
      </c>
      <c r="F833">
        <v>0</v>
      </c>
      <c r="G833">
        <v>1.2313599999999999E-3</v>
      </c>
      <c r="H833">
        <v>0.99511499999999997</v>
      </c>
      <c r="I833">
        <v>0</v>
      </c>
    </row>
    <row r="834" spans="1:25" x14ac:dyDescent="0.25">
      <c r="A834" t="s">
        <v>88</v>
      </c>
      <c r="B834">
        <v>1636.67</v>
      </c>
      <c r="C834">
        <v>1073.3900000000001</v>
      </c>
      <c r="D834">
        <v>1053.03</v>
      </c>
      <c r="E834">
        <v>417.86099999999999</v>
      </c>
      <c r="F834">
        <v>0</v>
      </c>
      <c r="G834">
        <v>1.23277E-3</v>
      </c>
      <c r="H834">
        <v>0.99511499999999997</v>
      </c>
      <c r="I834">
        <v>0</v>
      </c>
    </row>
    <row r="835" spans="1:25" x14ac:dyDescent="0.25">
      <c r="A835" t="s">
        <v>88</v>
      </c>
      <c r="B835">
        <v>1760.31</v>
      </c>
      <c r="C835">
        <v>1076.56</v>
      </c>
      <c r="D835">
        <v>1053.3800000000001</v>
      </c>
      <c r="E835">
        <v>417.875</v>
      </c>
      <c r="F835">
        <v>0</v>
      </c>
      <c r="G835">
        <v>1.24244E-3</v>
      </c>
      <c r="H835">
        <v>0.995116</v>
      </c>
      <c r="I835">
        <v>0</v>
      </c>
    </row>
    <row r="836" spans="1:25" x14ac:dyDescent="0.25">
      <c r="A836" t="s">
        <v>88</v>
      </c>
      <c r="B836">
        <v>1103.77</v>
      </c>
      <c r="C836">
        <v>1090.47</v>
      </c>
      <c r="D836">
        <v>1053.28</v>
      </c>
      <c r="E836">
        <v>417.88499999999999</v>
      </c>
      <c r="F836">
        <v>0</v>
      </c>
      <c r="G836">
        <v>1.2768499999999999E-3</v>
      </c>
      <c r="H836">
        <v>0.995116</v>
      </c>
      <c r="I836">
        <v>0</v>
      </c>
    </row>
    <row r="837" spans="1:25" x14ac:dyDescent="0.25">
      <c r="A837" t="s">
        <v>88</v>
      </c>
      <c r="B837">
        <v>1090.08</v>
      </c>
      <c r="C837">
        <v>1085.06</v>
      </c>
      <c r="D837">
        <v>1053</v>
      </c>
      <c r="E837">
        <v>417.86599999999999</v>
      </c>
      <c r="F837">
        <v>0</v>
      </c>
      <c r="G837">
        <v>1.23032E-3</v>
      </c>
      <c r="H837">
        <v>0.99511300000000003</v>
      </c>
      <c r="I837">
        <v>0</v>
      </c>
    </row>
    <row r="838" spans="1:25" x14ac:dyDescent="0.25">
      <c r="A838" t="s">
        <v>88</v>
      </c>
      <c r="B838">
        <v>1097.8</v>
      </c>
      <c r="C838">
        <v>1092.71</v>
      </c>
      <c r="D838">
        <v>1053.04</v>
      </c>
      <c r="E838">
        <v>417.82100000000003</v>
      </c>
      <c r="F838">
        <v>0</v>
      </c>
      <c r="G838">
        <v>1.2340400000000001E-3</v>
      </c>
      <c r="H838">
        <v>0.995116</v>
      </c>
      <c r="I838">
        <v>0</v>
      </c>
    </row>
    <row r="839" spans="1:25" x14ac:dyDescent="0.25">
      <c r="A839" t="s">
        <v>88</v>
      </c>
      <c r="B839">
        <v>1088.45</v>
      </c>
      <c r="C839">
        <v>1083.49</v>
      </c>
      <c r="D839">
        <v>1053.0899999999999</v>
      </c>
      <c r="E839">
        <v>417.83199999999999</v>
      </c>
      <c r="F839">
        <v>0</v>
      </c>
      <c r="G839">
        <v>1.23814E-3</v>
      </c>
      <c r="H839">
        <v>0.995116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1091.1099999999999</v>
      </c>
      <c r="C840">
        <v>1085.8499999999999</v>
      </c>
      <c r="D840">
        <v>1053.29</v>
      </c>
      <c r="E840">
        <v>417.83800000000002</v>
      </c>
      <c r="F840">
        <v>0</v>
      </c>
      <c r="G840">
        <v>1.2308099999999999E-3</v>
      </c>
      <c r="H840">
        <v>0.99511400000000005</v>
      </c>
      <c r="I840">
        <v>0</v>
      </c>
      <c r="R840">
        <f>AVERAGE(B791:B840)</f>
        <v>1199.5907999999997</v>
      </c>
      <c r="S840">
        <f>AVERAGE(C791:C840)</f>
        <v>1078.7039999999997</v>
      </c>
      <c r="U840">
        <f>_xlfn.VAR.P(B791:B840)</f>
        <v>67846.608547360986</v>
      </c>
      <c r="V840">
        <f>_xlfn.VAR.P(C791:C840)</f>
        <v>25.67988400000003</v>
      </c>
      <c r="X840">
        <f>1.96*SQRT(U840)/50</f>
        <v>10.210573566564063</v>
      </c>
      <c r="Y840">
        <f>1.96*SQRT(V840)/50</f>
        <v>0.19864726766245752</v>
      </c>
    </row>
    <row r="841" spans="1:25" x14ac:dyDescent="0.25">
      <c r="A841" t="s">
        <v>88</v>
      </c>
      <c r="B841">
        <v>59982.594791000003</v>
      </c>
      <c r="C841" t="s">
        <v>36</v>
      </c>
    </row>
    <row r="842" spans="1:25" x14ac:dyDescent="0.25">
      <c r="A842" t="s">
        <v>106</v>
      </c>
      <c r="B842">
        <v>1148.0999999999999</v>
      </c>
      <c r="C842">
        <v>1142.32</v>
      </c>
      <c r="D842">
        <v>1109.69</v>
      </c>
      <c r="E842">
        <v>417.46300000000002</v>
      </c>
      <c r="F842">
        <v>0</v>
      </c>
      <c r="G842">
        <v>1.2300600000000001E-3</v>
      </c>
      <c r="H842">
        <v>0.995116</v>
      </c>
      <c r="I842">
        <v>0</v>
      </c>
    </row>
    <row r="843" spans="1:25" x14ac:dyDescent="0.25">
      <c r="A843" t="s">
        <v>106</v>
      </c>
      <c r="B843">
        <v>2209.7199999999998</v>
      </c>
      <c r="C843">
        <v>1139.27</v>
      </c>
      <c r="D843">
        <v>1108.83</v>
      </c>
      <c r="E843">
        <v>417.15499999999997</v>
      </c>
      <c r="F843">
        <v>0</v>
      </c>
      <c r="G843">
        <v>1.2300499999999999E-3</v>
      </c>
      <c r="H843">
        <v>0.995116</v>
      </c>
      <c r="I843">
        <v>0</v>
      </c>
    </row>
    <row r="844" spans="1:25" x14ac:dyDescent="0.25">
      <c r="A844" t="s">
        <v>106</v>
      </c>
      <c r="B844">
        <v>1312.48</v>
      </c>
      <c r="C844">
        <v>1137.28</v>
      </c>
      <c r="D844">
        <v>1109.68</v>
      </c>
      <c r="E844">
        <v>417.47399999999999</v>
      </c>
      <c r="F844">
        <v>0</v>
      </c>
      <c r="G844">
        <v>1.2422399999999999E-3</v>
      </c>
      <c r="H844">
        <v>0.99511499999999997</v>
      </c>
      <c r="I844">
        <v>0</v>
      </c>
    </row>
    <row r="845" spans="1:25" x14ac:dyDescent="0.25">
      <c r="A845" t="s">
        <v>106</v>
      </c>
      <c r="B845">
        <v>1148.06</v>
      </c>
      <c r="C845">
        <v>1139.75</v>
      </c>
      <c r="D845">
        <v>1109.1099999999999</v>
      </c>
      <c r="E845">
        <v>417.149</v>
      </c>
      <c r="F845">
        <v>0</v>
      </c>
      <c r="G845">
        <v>1.2409999999999999E-3</v>
      </c>
      <c r="H845">
        <v>0.995116</v>
      </c>
      <c r="I845">
        <v>0</v>
      </c>
    </row>
    <row r="846" spans="1:25" x14ac:dyDescent="0.25">
      <c r="A846" t="s">
        <v>106</v>
      </c>
      <c r="B846">
        <v>1148.58</v>
      </c>
      <c r="C846">
        <v>1142.71</v>
      </c>
      <c r="D846">
        <v>1109.3900000000001</v>
      </c>
      <c r="E846">
        <v>417.39800000000002</v>
      </c>
      <c r="F846">
        <v>0</v>
      </c>
      <c r="G846">
        <v>1.24993E-3</v>
      </c>
      <c r="H846">
        <v>0.995116</v>
      </c>
      <c r="I846">
        <v>0</v>
      </c>
    </row>
    <row r="847" spans="1:25" x14ac:dyDescent="0.25">
      <c r="A847" t="s">
        <v>106</v>
      </c>
      <c r="B847">
        <v>1134.54</v>
      </c>
      <c r="C847">
        <v>1128.67</v>
      </c>
      <c r="D847">
        <v>1108.78</v>
      </c>
      <c r="E847">
        <v>417.14800000000002</v>
      </c>
      <c r="F847">
        <v>0</v>
      </c>
      <c r="G847">
        <v>1.2309E-3</v>
      </c>
      <c r="H847">
        <v>0.99511499999999997</v>
      </c>
      <c r="I847">
        <v>0</v>
      </c>
    </row>
    <row r="848" spans="1:25" x14ac:dyDescent="0.25">
      <c r="A848" t="s">
        <v>106</v>
      </c>
      <c r="B848">
        <v>1140.3399999999999</v>
      </c>
      <c r="C848">
        <v>1134.5</v>
      </c>
      <c r="D848">
        <v>1109.3800000000001</v>
      </c>
      <c r="E848">
        <v>417.41899999999998</v>
      </c>
      <c r="F848">
        <v>0</v>
      </c>
      <c r="G848">
        <v>1.2484799999999999E-3</v>
      </c>
      <c r="H848">
        <v>0.99511499999999997</v>
      </c>
      <c r="I848">
        <v>0</v>
      </c>
    </row>
    <row r="849" spans="1:9" x14ac:dyDescent="0.25">
      <c r="A849" t="s">
        <v>106</v>
      </c>
      <c r="B849">
        <v>1147.46</v>
      </c>
      <c r="C849">
        <v>1141.3800000000001</v>
      </c>
      <c r="D849">
        <v>1108.8699999999999</v>
      </c>
      <c r="E849">
        <v>417.15800000000002</v>
      </c>
      <c r="F849">
        <v>0</v>
      </c>
      <c r="G849">
        <v>1.2419200000000001E-3</v>
      </c>
      <c r="H849">
        <v>0.995116</v>
      </c>
      <c r="I849">
        <v>0</v>
      </c>
    </row>
    <row r="850" spans="1:9" x14ac:dyDescent="0.25">
      <c r="A850" t="s">
        <v>106</v>
      </c>
      <c r="B850">
        <v>1141.9000000000001</v>
      </c>
      <c r="C850">
        <v>1136.19</v>
      </c>
      <c r="D850">
        <v>1109.3699999999999</v>
      </c>
      <c r="E850">
        <v>417.42</v>
      </c>
      <c r="F850">
        <v>0</v>
      </c>
      <c r="G850">
        <v>1.4433099999999999E-3</v>
      </c>
      <c r="H850">
        <v>0.995116</v>
      </c>
      <c r="I850">
        <v>0</v>
      </c>
    </row>
    <row r="851" spans="1:9" x14ac:dyDescent="0.25">
      <c r="A851" t="s">
        <v>106</v>
      </c>
      <c r="B851">
        <v>1831.49</v>
      </c>
      <c r="C851">
        <v>1129.3399999999999</v>
      </c>
      <c r="D851">
        <v>1108.8599999999999</v>
      </c>
      <c r="E851">
        <v>417.17099999999999</v>
      </c>
      <c r="F851">
        <v>0</v>
      </c>
      <c r="G851">
        <v>1.2421800000000001E-3</v>
      </c>
      <c r="H851">
        <v>0.99511499999999997</v>
      </c>
      <c r="I851">
        <v>0</v>
      </c>
    </row>
    <row r="852" spans="1:9" x14ac:dyDescent="0.25">
      <c r="A852" t="s">
        <v>106</v>
      </c>
      <c r="B852">
        <v>1212.0899999999999</v>
      </c>
      <c r="C852">
        <v>1136.3599999999999</v>
      </c>
      <c r="D852">
        <v>1109.78</v>
      </c>
      <c r="E852">
        <v>417.51600000000002</v>
      </c>
      <c r="F852">
        <v>0</v>
      </c>
      <c r="G852">
        <v>1.23526E-3</v>
      </c>
      <c r="H852">
        <v>0.995116</v>
      </c>
      <c r="I852">
        <v>0</v>
      </c>
    </row>
    <row r="853" spans="1:9" x14ac:dyDescent="0.25">
      <c r="A853" t="s">
        <v>106</v>
      </c>
      <c r="B853">
        <v>1401.61</v>
      </c>
      <c r="C853">
        <v>1149.55</v>
      </c>
      <c r="D853">
        <v>1109.69</v>
      </c>
      <c r="E853">
        <v>417.49599999999998</v>
      </c>
      <c r="F853">
        <v>0</v>
      </c>
      <c r="G853">
        <v>1.28447E-3</v>
      </c>
      <c r="H853">
        <v>0.995116</v>
      </c>
      <c r="I853">
        <v>0</v>
      </c>
    </row>
    <row r="854" spans="1:9" x14ac:dyDescent="0.25">
      <c r="A854" t="s">
        <v>106</v>
      </c>
      <c r="B854">
        <v>1151.7</v>
      </c>
      <c r="C854">
        <v>1145.82</v>
      </c>
      <c r="D854">
        <v>1108.8599999999999</v>
      </c>
      <c r="E854">
        <v>417.173</v>
      </c>
      <c r="F854">
        <v>0</v>
      </c>
      <c r="G854">
        <v>1.2353900000000001E-3</v>
      </c>
      <c r="H854">
        <v>0.995116</v>
      </c>
      <c r="I854">
        <v>0</v>
      </c>
    </row>
    <row r="855" spans="1:9" x14ac:dyDescent="0.25">
      <c r="A855" t="s">
        <v>106</v>
      </c>
      <c r="B855">
        <v>1148.49</v>
      </c>
      <c r="C855">
        <v>1142.4000000000001</v>
      </c>
      <c r="D855">
        <v>1109.4000000000001</v>
      </c>
      <c r="E855">
        <v>417.37299999999999</v>
      </c>
      <c r="F855">
        <v>0</v>
      </c>
      <c r="G855">
        <v>1.2470700000000001E-3</v>
      </c>
      <c r="H855">
        <v>0.995116</v>
      </c>
      <c r="I855">
        <v>0</v>
      </c>
    </row>
    <row r="856" spans="1:9" x14ac:dyDescent="0.25">
      <c r="A856" t="s">
        <v>106</v>
      </c>
      <c r="B856">
        <v>1154.1300000000001</v>
      </c>
      <c r="C856">
        <v>1148.2</v>
      </c>
      <c r="D856">
        <v>1108.82</v>
      </c>
      <c r="E856">
        <v>417.16399999999999</v>
      </c>
      <c r="F856">
        <v>0</v>
      </c>
      <c r="G856">
        <v>1.9209800000000001E-3</v>
      </c>
      <c r="H856">
        <v>0.995116</v>
      </c>
      <c r="I856">
        <v>0</v>
      </c>
    </row>
    <row r="857" spans="1:9" x14ac:dyDescent="0.25">
      <c r="A857" t="s">
        <v>106</v>
      </c>
      <c r="B857">
        <v>1140.5899999999999</v>
      </c>
      <c r="C857">
        <v>1134.73</v>
      </c>
      <c r="D857">
        <v>1109.3900000000001</v>
      </c>
      <c r="E857">
        <v>417.41500000000002</v>
      </c>
      <c r="F857">
        <v>0</v>
      </c>
      <c r="G857">
        <v>1.2644900000000001E-3</v>
      </c>
      <c r="H857">
        <v>0.995116</v>
      </c>
      <c r="I857">
        <v>0</v>
      </c>
    </row>
    <row r="858" spans="1:9" x14ac:dyDescent="0.25">
      <c r="A858" t="s">
        <v>106</v>
      </c>
      <c r="B858">
        <v>1143.51</v>
      </c>
      <c r="C858">
        <v>1137.5999999999999</v>
      </c>
      <c r="D858">
        <v>1108.8499999999999</v>
      </c>
      <c r="E858">
        <v>417.16800000000001</v>
      </c>
      <c r="F858">
        <v>0</v>
      </c>
      <c r="G858">
        <v>1.2311399999999999E-3</v>
      </c>
      <c r="H858">
        <v>0.995116</v>
      </c>
      <c r="I858">
        <v>0</v>
      </c>
    </row>
    <row r="859" spans="1:9" x14ac:dyDescent="0.25">
      <c r="A859" t="s">
        <v>106</v>
      </c>
      <c r="B859">
        <v>1641.05</v>
      </c>
      <c r="C859">
        <v>1137</v>
      </c>
      <c r="D859">
        <v>1110.01</v>
      </c>
      <c r="E859">
        <v>417.69499999999999</v>
      </c>
      <c r="F859">
        <v>0</v>
      </c>
      <c r="G859">
        <v>1.23007E-3</v>
      </c>
      <c r="H859">
        <v>0.99511400000000005</v>
      </c>
      <c r="I859">
        <v>0</v>
      </c>
    </row>
    <row r="860" spans="1:9" x14ac:dyDescent="0.25">
      <c r="A860" t="s">
        <v>106</v>
      </c>
      <c r="B860">
        <v>1281.46</v>
      </c>
      <c r="C860">
        <v>1136.71</v>
      </c>
      <c r="D860">
        <v>1109.04</v>
      </c>
      <c r="E860">
        <v>417.15800000000002</v>
      </c>
      <c r="F860">
        <v>0</v>
      </c>
      <c r="G860">
        <v>1.23051E-3</v>
      </c>
      <c r="H860">
        <v>0.99511499999999997</v>
      </c>
      <c r="I860">
        <v>0</v>
      </c>
    </row>
    <row r="861" spans="1:9" x14ac:dyDescent="0.25">
      <c r="A861" t="s">
        <v>106</v>
      </c>
      <c r="B861">
        <v>1145.52</v>
      </c>
      <c r="C861">
        <v>1138.23</v>
      </c>
      <c r="D861">
        <v>1109.6600000000001</v>
      </c>
      <c r="E861">
        <v>417.40300000000002</v>
      </c>
      <c r="F861">
        <v>0</v>
      </c>
      <c r="G861">
        <v>1.2484200000000001E-3</v>
      </c>
      <c r="H861">
        <v>0.995116</v>
      </c>
      <c r="I861">
        <v>0</v>
      </c>
    </row>
    <row r="862" spans="1:9" x14ac:dyDescent="0.25">
      <c r="A862" t="s">
        <v>106</v>
      </c>
      <c r="B862">
        <v>1143.04</v>
      </c>
      <c r="C862">
        <v>1136.95</v>
      </c>
      <c r="D862">
        <v>1108.83</v>
      </c>
      <c r="E862">
        <v>417.16199999999998</v>
      </c>
      <c r="F862">
        <v>0</v>
      </c>
      <c r="G862">
        <v>1.2502100000000001E-3</v>
      </c>
      <c r="H862">
        <v>0.995116</v>
      </c>
      <c r="I862">
        <v>0</v>
      </c>
    </row>
    <row r="863" spans="1:9" x14ac:dyDescent="0.25">
      <c r="A863" t="s">
        <v>106</v>
      </c>
      <c r="B863">
        <v>1139.8900000000001</v>
      </c>
      <c r="C863">
        <v>1134.03</v>
      </c>
      <c r="D863">
        <v>1109.3499999999999</v>
      </c>
      <c r="E863">
        <v>417.39</v>
      </c>
      <c r="F863">
        <v>0</v>
      </c>
      <c r="G863">
        <v>1.5333300000000001E-3</v>
      </c>
      <c r="H863">
        <v>0.995112</v>
      </c>
      <c r="I863">
        <v>0</v>
      </c>
    </row>
    <row r="864" spans="1:9" x14ac:dyDescent="0.25">
      <c r="A864" t="s">
        <v>106</v>
      </c>
      <c r="B864">
        <v>1142.73</v>
      </c>
      <c r="C864">
        <v>1136.8900000000001</v>
      </c>
      <c r="D864">
        <v>1108.82</v>
      </c>
      <c r="E864">
        <v>417.17500000000001</v>
      </c>
      <c r="F864">
        <v>0</v>
      </c>
      <c r="G864">
        <v>1.2332300000000001E-3</v>
      </c>
      <c r="H864">
        <v>0.995116</v>
      </c>
      <c r="I864">
        <v>0</v>
      </c>
    </row>
    <row r="865" spans="1:9" x14ac:dyDescent="0.25">
      <c r="A865" t="s">
        <v>106</v>
      </c>
      <c r="B865">
        <v>1139.57</v>
      </c>
      <c r="C865">
        <v>1133.81</v>
      </c>
      <c r="D865">
        <v>1109.3499999999999</v>
      </c>
      <c r="E865">
        <v>417.41399999999999</v>
      </c>
      <c r="F865">
        <v>0</v>
      </c>
      <c r="G865">
        <v>1.25179E-3</v>
      </c>
      <c r="H865">
        <v>0.995116</v>
      </c>
      <c r="I865">
        <v>0</v>
      </c>
    </row>
    <row r="866" spans="1:9" x14ac:dyDescent="0.25">
      <c r="A866" t="s">
        <v>106</v>
      </c>
      <c r="B866">
        <v>1140.4100000000001</v>
      </c>
      <c r="C866">
        <v>1134.7</v>
      </c>
      <c r="D866">
        <v>1108.8499999999999</v>
      </c>
      <c r="E866">
        <v>417.16300000000001</v>
      </c>
      <c r="F866">
        <v>0</v>
      </c>
      <c r="G866">
        <v>1.27092E-3</v>
      </c>
      <c r="H866">
        <v>0.99511499999999997</v>
      </c>
      <c r="I866">
        <v>0</v>
      </c>
    </row>
    <row r="867" spans="1:9" x14ac:dyDescent="0.25">
      <c r="A867" t="s">
        <v>106</v>
      </c>
      <c r="B867">
        <v>1288.8599999999999</v>
      </c>
      <c r="C867">
        <v>1129.3900000000001</v>
      </c>
      <c r="D867">
        <v>1109.32</v>
      </c>
      <c r="E867">
        <v>417.39100000000002</v>
      </c>
      <c r="F867">
        <v>0</v>
      </c>
      <c r="G867">
        <v>1.2549099999999999E-3</v>
      </c>
      <c r="H867">
        <v>0.995116</v>
      </c>
      <c r="I867">
        <v>0</v>
      </c>
    </row>
    <row r="868" spans="1:9" x14ac:dyDescent="0.25">
      <c r="A868" t="s">
        <v>106</v>
      </c>
      <c r="B868">
        <v>1870.63</v>
      </c>
      <c r="C868">
        <v>1130.75</v>
      </c>
      <c r="D868">
        <v>1109.69</v>
      </c>
      <c r="E868">
        <v>417.50299999999999</v>
      </c>
      <c r="F868">
        <v>0</v>
      </c>
      <c r="G868">
        <v>1.2346799999999999E-3</v>
      </c>
      <c r="H868">
        <v>0.99511499999999997</v>
      </c>
      <c r="I868">
        <v>0</v>
      </c>
    </row>
    <row r="869" spans="1:9" x14ac:dyDescent="0.25">
      <c r="A869" t="s">
        <v>106</v>
      </c>
      <c r="B869">
        <v>1140.49</v>
      </c>
      <c r="C869">
        <v>1134.42</v>
      </c>
      <c r="D869">
        <v>1109.56</v>
      </c>
      <c r="E869">
        <v>417.488</v>
      </c>
      <c r="F869">
        <v>0</v>
      </c>
      <c r="G869">
        <v>1.2314400000000001E-3</v>
      </c>
      <c r="H869">
        <v>0.995116</v>
      </c>
      <c r="I869">
        <v>0</v>
      </c>
    </row>
    <row r="870" spans="1:9" x14ac:dyDescent="0.25">
      <c r="A870" t="s">
        <v>106</v>
      </c>
      <c r="B870">
        <v>1141.8</v>
      </c>
      <c r="C870">
        <v>1135.81</v>
      </c>
      <c r="D870">
        <v>1108.8499999999999</v>
      </c>
      <c r="E870">
        <v>417.17599999999999</v>
      </c>
      <c r="F870">
        <v>0</v>
      </c>
      <c r="G870">
        <v>1.2300799999999999E-3</v>
      </c>
      <c r="H870">
        <v>0.99511499999999997</v>
      </c>
      <c r="I870">
        <v>0</v>
      </c>
    </row>
    <row r="871" spans="1:9" x14ac:dyDescent="0.25">
      <c r="A871" t="s">
        <v>106</v>
      </c>
      <c r="B871">
        <v>1142.3699999999999</v>
      </c>
      <c r="C871">
        <v>1136.44</v>
      </c>
      <c r="D871">
        <v>1109.4100000000001</v>
      </c>
      <c r="E871">
        <v>417.40699999999998</v>
      </c>
      <c r="F871">
        <v>0</v>
      </c>
      <c r="G871">
        <v>1.2310400000000001E-3</v>
      </c>
      <c r="H871">
        <v>0.99511499999999997</v>
      </c>
      <c r="I871">
        <v>0</v>
      </c>
    </row>
    <row r="872" spans="1:9" x14ac:dyDescent="0.25">
      <c r="A872" t="s">
        <v>106</v>
      </c>
      <c r="B872">
        <v>1134.45</v>
      </c>
      <c r="C872">
        <v>1128.73</v>
      </c>
      <c r="D872">
        <v>1108.81</v>
      </c>
      <c r="E872">
        <v>417.15</v>
      </c>
      <c r="F872">
        <v>0</v>
      </c>
      <c r="G872">
        <v>1.23342E-3</v>
      </c>
      <c r="H872">
        <v>0.995116</v>
      </c>
      <c r="I872">
        <v>0</v>
      </c>
    </row>
    <row r="873" spans="1:9" x14ac:dyDescent="0.25">
      <c r="A873" t="s">
        <v>106</v>
      </c>
      <c r="B873">
        <v>1134.99</v>
      </c>
      <c r="C873">
        <v>1129.21</v>
      </c>
      <c r="D873">
        <v>1109.3699999999999</v>
      </c>
      <c r="E873">
        <v>417.40899999999999</v>
      </c>
      <c r="F873">
        <v>0</v>
      </c>
      <c r="G873">
        <v>1.46222E-3</v>
      </c>
      <c r="H873">
        <v>0.995116</v>
      </c>
      <c r="I873">
        <v>0</v>
      </c>
    </row>
    <row r="874" spans="1:9" x14ac:dyDescent="0.25">
      <c r="A874" t="s">
        <v>106</v>
      </c>
      <c r="B874">
        <v>1140.07</v>
      </c>
      <c r="C874">
        <v>1134.25</v>
      </c>
      <c r="D874">
        <v>1108.83</v>
      </c>
      <c r="E874">
        <v>417.13900000000001</v>
      </c>
      <c r="F874">
        <v>0</v>
      </c>
      <c r="G874">
        <v>1.23266E-3</v>
      </c>
      <c r="H874">
        <v>0.995116</v>
      </c>
      <c r="I874">
        <v>0</v>
      </c>
    </row>
    <row r="875" spans="1:9" x14ac:dyDescent="0.25">
      <c r="A875" t="s">
        <v>106</v>
      </c>
      <c r="B875">
        <v>1900.47</v>
      </c>
      <c r="C875">
        <v>1129.74</v>
      </c>
      <c r="D875">
        <v>1109.3699999999999</v>
      </c>
      <c r="E875">
        <v>417.38400000000001</v>
      </c>
      <c r="F875">
        <v>0</v>
      </c>
      <c r="G875">
        <v>1.3277300000000001E-3</v>
      </c>
      <c r="H875">
        <v>0.99511499999999997</v>
      </c>
      <c r="I875">
        <v>0</v>
      </c>
    </row>
    <row r="876" spans="1:9" x14ac:dyDescent="0.25">
      <c r="A876" t="s">
        <v>106</v>
      </c>
      <c r="B876">
        <v>1536.2</v>
      </c>
      <c r="C876">
        <v>1130.3499999999999</v>
      </c>
      <c r="D876">
        <v>1109.6400000000001</v>
      </c>
      <c r="E876">
        <v>417.48599999999999</v>
      </c>
      <c r="F876">
        <v>0</v>
      </c>
      <c r="G876">
        <v>1.2300900000000001E-3</v>
      </c>
      <c r="H876">
        <v>0.995116</v>
      </c>
      <c r="I876">
        <v>0</v>
      </c>
    </row>
    <row r="877" spans="1:9" x14ac:dyDescent="0.25">
      <c r="A877" t="s">
        <v>106</v>
      </c>
      <c r="B877">
        <v>1172.67</v>
      </c>
      <c r="C877">
        <v>1136.42</v>
      </c>
      <c r="D877">
        <v>1109.55</v>
      </c>
      <c r="E877">
        <v>417.452</v>
      </c>
      <c r="F877">
        <v>0</v>
      </c>
      <c r="G877">
        <v>1.2876999999999999E-3</v>
      </c>
      <c r="H877">
        <v>0.995116</v>
      </c>
      <c r="I877">
        <v>0</v>
      </c>
    </row>
    <row r="878" spans="1:9" x14ac:dyDescent="0.25">
      <c r="A878" t="s">
        <v>106</v>
      </c>
      <c r="B878">
        <v>1134.3499999999999</v>
      </c>
      <c r="C878">
        <v>1128.6400000000001</v>
      </c>
      <c r="D878">
        <v>1108.8399999999999</v>
      </c>
      <c r="E878">
        <v>417.16399999999999</v>
      </c>
      <c r="F878">
        <v>0</v>
      </c>
      <c r="G878">
        <v>1.23095E-3</v>
      </c>
      <c r="H878">
        <v>0.995116</v>
      </c>
      <c r="I878">
        <v>0</v>
      </c>
    </row>
    <row r="879" spans="1:9" x14ac:dyDescent="0.25">
      <c r="A879" t="s">
        <v>106</v>
      </c>
      <c r="B879">
        <v>1142.8800000000001</v>
      </c>
      <c r="C879">
        <v>1137.07</v>
      </c>
      <c r="D879">
        <v>1109.33</v>
      </c>
      <c r="E879">
        <v>417.39400000000001</v>
      </c>
      <c r="F879">
        <v>0</v>
      </c>
      <c r="G879">
        <v>1.2404600000000001E-3</v>
      </c>
      <c r="H879">
        <v>0.995116</v>
      </c>
      <c r="I879">
        <v>0</v>
      </c>
    </row>
    <row r="880" spans="1:9" x14ac:dyDescent="0.25">
      <c r="A880" t="s">
        <v>106</v>
      </c>
      <c r="B880">
        <v>1134.3399999999999</v>
      </c>
      <c r="C880">
        <v>1128.5999999999999</v>
      </c>
      <c r="D880">
        <v>1108.8</v>
      </c>
      <c r="E880">
        <v>417.13900000000001</v>
      </c>
      <c r="F880">
        <v>0</v>
      </c>
      <c r="G880">
        <v>1.2309199999999999E-3</v>
      </c>
      <c r="H880">
        <v>0.995116</v>
      </c>
      <c r="I880">
        <v>0</v>
      </c>
    </row>
    <row r="881" spans="1:25" x14ac:dyDescent="0.25">
      <c r="A881" t="s">
        <v>106</v>
      </c>
      <c r="B881">
        <v>1134.95</v>
      </c>
      <c r="C881">
        <v>1129.24</v>
      </c>
      <c r="D881">
        <v>1109.3399999999999</v>
      </c>
      <c r="E881">
        <v>417.411</v>
      </c>
      <c r="F881">
        <v>0</v>
      </c>
      <c r="G881">
        <v>1.23083E-3</v>
      </c>
      <c r="H881">
        <v>0.99511499999999997</v>
      </c>
      <c r="I881">
        <v>0</v>
      </c>
    </row>
    <row r="882" spans="1:25" x14ac:dyDescent="0.25">
      <c r="A882" t="s">
        <v>106</v>
      </c>
      <c r="B882">
        <v>1139.7</v>
      </c>
      <c r="C882">
        <v>1133.83</v>
      </c>
      <c r="D882">
        <v>1108.8499999999999</v>
      </c>
      <c r="E882">
        <v>417.17899999999997</v>
      </c>
      <c r="F882">
        <v>0</v>
      </c>
      <c r="G882">
        <v>1.26381E-3</v>
      </c>
      <c r="H882">
        <v>0.99511499999999997</v>
      </c>
      <c r="I882">
        <v>0</v>
      </c>
    </row>
    <row r="883" spans="1:25" x14ac:dyDescent="0.25">
      <c r="A883" t="s">
        <v>106</v>
      </c>
      <c r="B883">
        <v>1606.94</v>
      </c>
      <c r="C883">
        <v>1130.1400000000001</v>
      </c>
      <c r="D883">
        <v>1109.98</v>
      </c>
      <c r="E883">
        <v>417.685</v>
      </c>
      <c r="F883">
        <v>0</v>
      </c>
      <c r="G883">
        <v>1.2384099999999999E-3</v>
      </c>
      <c r="H883">
        <v>0.995116</v>
      </c>
      <c r="I883">
        <v>0</v>
      </c>
    </row>
    <row r="884" spans="1:25" x14ac:dyDescent="0.25">
      <c r="A884" t="s">
        <v>106</v>
      </c>
      <c r="B884">
        <v>1160</v>
      </c>
      <c r="C884">
        <v>1142.8900000000001</v>
      </c>
      <c r="D884">
        <v>1109.21</v>
      </c>
      <c r="E884">
        <v>417.16699999999997</v>
      </c>
      <c r="F884">
        <v>0</v>
      </c>
      <c r="G884">
        <v>1.23182E-3</v>
      </c>
      <c r="H884">
        <v>0.995116</v>
      </c>
      <c r="I884">
        <v>0</v>
      </c>
    </row>
    <row r="885" spans="1:25" x14ac:dyDescent="0.25">
      <c r="A885" t="s">
        <v>106</v>
      </c>
      <c r="B885">
        <v>1145.1199999999999</v>
      </c>
      <c r="C885">
        <v>1138.46</v>
      </c>
      <c r="D885">
        <v>1109.5999999999999</v>
      </c>
      <c r="E885">
        <v>417.387</v>
      </c>
      <c r="F885">
        <v>0</v>
      </c>
      <c r="G885">
        <v>1.2451700000000001E-3</v>
      </c>
      <c r="H885">
        <v>0.99511499999999997</v>
      </c>
      <c r="I885">
        <v>0</v>
      </c>
    </row>
    <row r="886" spans="1:25" x14ac:dyDescent="0.25">
      <c r="A886" t="s">
        <v>106</v>
      </c>
      <c r="B886">
        <v>1134.6500000000001</v>
      </c>
      <c r="C886">
        <v>1128.8399999999999</v>
      </c>
      <c r="D886">
        <v>1108.8</v>
      </c>
      <c r="E886">
        <v>417.13900000000001</v>
      </c>
      <c r="F886">
        <v>0</v>
      </c>
      <c r="G886">
        <v>1.52921E-3</v>
      </c>
      <c r="H886">
        <v>0.99511499999999997</v>
      </c>
      <c r="I886">
        <v>0</v>
      </c>
    </row>
    <row r="887" spans="1:25" x14ac:dyDescent="0.25">
      <c r="A887" t="s">
        <v>106</v>
      </c>
      <c r="B887">
        <v>1142.51</v>
      </c>
      <c r="C887">
        <v>1136.56</v>
      </c>
      <c r="D887">
        <v>1109.3499999999999</v>
      </c>
      <c r="E887">
        <v>417.4</v>
      </c>
      <c r="F887">
        <v>0</v>
      </c>
      <c r="G887">
        <v>1.2453799999999999E-3</v>
      </c>
      <c r="H887">
        <v>0.99511499999999997</v>
      </c>
      <c r="I887">
        <v>0</v>
      </c>
    </row>
    <row r="888" spans="1:25" x14ac:dyDescent="0.25">
      <c r="A888" t="s">
        <v>106</v>
      </c>
      <c r="B888">
        <v>1134.3800000000001</v>
      </c>
      <c r="C888">
        <v>1128.6600000000001</v>
      </c>
      <c r="D888">
        <v>1108.81</v>
      </c>
      <c r="E888">
        <v>417.15899999999999</v>
      </c>
      <c r="F888">
        <v>0</v>
      </c>
      <c r="G888">
        <v>1.25544E-3</v>
      </c>
      <c r="H888">
        <v>0.995116</v>
      </c>
      <c r="I888">
        <v>0</v>
      </c>
    </row>
    <row r="889" spans="1:25" x14ac:dyDescent="0.25">
      <c r="A889" t="s">
        <v>106</v>
      </c>
      <c r="B889">
        <v>1134.99</v>
      </c>
      <c r="C889">
        <v>1129.27</v>
      </c>
      <c r="D889">
        <v>1109.4100000000001</v>
      </c>
      <c r="E889">
        <v>417.42500000000001</v>
      </c>
      <c r="F889">
        <v>0</v>
      </c>
      <c r="G889">
        <v>1.2300499999999999E-3</v>
      </c>
      <c r="H889">
        <v>0.99511499999999997</v>
      </c>
      <c r="I889">
        <v>0</v>
      </c>
    </row>
    <row r="890" spans="1:25" x14ac:dyDescent="0.25">
      <c r="A890" t="s">
        <v>106</v>
      </c>
      <c r="B890">
        <v>1140.9000000000001</v>
      </c>
      <c r="C890">
        <v>1135.0899999999999</v>
      </c>
      <c r="D890">
        <v>1108.82</v>
      </c>
      <c r="E890">
        <v>417.166</v>
      </c>
      <c r="F890">
        <v>0</v>
      </c>
      <c r="G890">
        <v>1.2367599999999999E-3</v>
      </c>
      <c r="H890">
        <v>0.995116</v>
      </c>
      <c r="I890">
        <v>0</v>
      </c>
    </row>
    <row r="891" spans="1:25" x14ac:dyDescent="0.25">
      <c r="A891" t="s">
        <v>106</v>
      </c>
      <c r="B891">
        <v>1987.45</v>
      </c>
      <c r="C891">
        <v>1129.5899999999999</v>
      </c>
      <c r="D891">
        <v>1109.3699999999999</v>
      </c>
      <c r="E891">
        <v>417.41</v>
      </c>
      <c r="F891">
        <v>0</v>
      </c>
      <c r="G891">
        <v>1.2304799999999999E-3</v>
      </c>
      <c r="H891">
        <v>0.995116</v>
      </c>
      <c r="I891">
        <v>0</v>
      </c>
    </row>
    <row r="892" spans="1:25" x14ac:dyDescent="0.25">
      <c r="A892" t="s">
        <v>106</v>
      </c>
      <c r="B892">
        <v>1260.43</v>
      </c>
      <c r="C892">
        <v>1138.05</v>
      </c>
      <c r="D892">
        <v>1109.92</v>
      </c>
      <c r="E892">
        <v>417.48599999999999</v>
      </c>
      <c r="F892">
        <v>0</v>
      </c>
      <c r="G892">
        <v>1.24285E-3</v>
      </c>
      <c r="H892">
        <v>0.995116</v>
      </c>
      <c r="I892">
        <v>0</v>
      </c>
    </row>
    <row r="893" spans="1:25" x14ac:dyDescent="0.25">
      <c r="A893" t="s">
        <v>106</v>
      </c>
      <c r="B893">
        <v>1144.25</v>
      </c>
      <c r="C893">
        <v>1138.1600000000001</v>
      </c>
      <c r="D893">
        <v>1109.75</v>
      </c>
      <c r="E893">
        <v>417.44</v>
      </c>
      <c r="F893">
        <v>0</v>
      </c>
      <c r="G893">
        <v>1.2331600000000001E-3</v>
      </c>
      <c r="H893">
        <v>0.99511499999999997</v>
      </c>
      <c r="I893">
        <v>0</v>
      </c>
    </row>
    <row r="894" spans="1:25" x14ac:dyDescent="0.25">
      <c r="A894" t="s">
        <v>106</v>
      </c>
      <c r="B894">
        <v>1134.43</v>
      </c>
      <c r="C894">
        <v>1128.6099999999999</v>
      </c>
      <c r="D894">
        <v>1108.81</v>
      </c>
      <c r="E894">
        <v>417.14400000000001</v>
      </c>
      <c r="F894">
        <v>0</v>
      </c>
      <c r="G894">
        <v>1.32175E-3</v>
      </c>
      <c r="H894">
        <v>0.995116</v>
      </c>
      <c r="I894">
        <v>0</v>
      </c>
    </row>
    <row r="895" spans="1:25" x14ac:dyDescent="0.25">
      <c r="A895" t="s">
        <v>106</v>
      </c>
      <c r="B895">
        <v>1142.6400000000001</v>
      </c>
      <c r="C895">
        <v>1136.9100000000001</v>
      </c>
      <c r="D895">
        <v>1109.3399999999999</v>
      </c>
      <c r="E895">
        <v>417.38400000000001</v>
      </c>
      <c r="F895">
        <v>0</v>
      </c>
      <c r="G895">
        <v>1.2786900000000001E-3</v>
      </c>
      <c r="H895">
        <v>0.995116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1134.3800000000001</v>
      </c>
      <c r="C896">
        <v>1128.6400000000001</v>
      </c>
      <c r="D896">
        <v>1108.81</v>
      </c>
      <c r="E896">
        <v>417.14800000000002</v>
      </c>
      <c r="F896">
        <v>0</v>
      </c>
      <c r="G896">
        <v>1.23402E-3</v>
      </c>
      <c r="H896">
        <v>0.995116</v>
      </c>
      <c r="I896">
        <v>0</v>
      </c>
      <c r="R896">
        <f>AVERAGE(B847:B896)</f>
        <v>1244.2761999999996</v>
      </c>
      <c r="S896">
        <f>AVERAGE(C847:C896)</f>
        <v>1134.7163999999998</v>
      </c>
      <c r="U896">
        <f>_xlfn.VAR.P(B847:B896)</f>
        <v>50471.03587556057</v>
      </c>
      <c r="V896">
        <f>_xlfn.VAR.P(C847:C896)</f>
        <v>26.927647040000053</v>
      </c>
      <c r="X896">
        <f>1.96*SQRT(U896)/50</f>
        <v>8.8065778011564397</v>
      </c>
      <c r="Y896">
        <f>1.96*SQRT(V896)/50</f>
        <v>0.20341607494872591</v>
      </c>
    </row>
    <row r="897" spans="1:15" x14ac:dyDescent="0.25">
      <c r="A897" t="s">
        <v>106</v>
      </c>
      <c r="B897">
        <v>62217.013944999999</v>
      </c>
      <c r="C897" t="s">
        <v>36</v>
      </c>
    </row>
    <row r="898" spans="1:15" x14ac:dyDescent="0.25">
      <c r="A898" t="s">
        <v>41</v>
      </c>
      <c r="B898">
        <v>6202.15</v>
      </c>
      <c r="C898">
        <v>6081.21</v>
      </c>
      <c r="D898">
        <v>6080.77</v>
      </c>
      <c r="E898">
        <v>5937.27</v>
      </c>
      <c r="F898">
        <v>56.768500000000003</v>
      </c>
      <c r="G898">
        <v>1197.71</v>
      </c>
      <c r="H898">
        <v>206.434</v>
      </c>
      <c r="I898">
        <v>191.41900000000001</v>
      </c>
      <c r="J898">
        <v>259.28500000000003</v>
      </c>
      <c r="K898">
        <v>4318</v>
      </c>
      <c r="L898">
        <v>1.23234E-3</v>
      </c>
      <c r="M898">
        <v>0.995116</v>
      </c>
      <c r="N898">
        <v>0</v>
      </c>
      <c r="O898" t="s">
        <v>42</v>
      </c>
    </row>
    <row r="899" spans="1:15" x14ac:dyDescent="0.25">
      <c r="A899" t="s">
        <v>41</v>
      </c>
      <c r="B899">
        <v>5828.64</v>
      </c>
      <c r="C899">
        <v>5703.43</v>
      </c>
      <c r="D899">
        <v>5703.01</v>
      </c>
      <c r="E899">
        <v>5567.86</v>
      </c>
      <c r="F899">
        <v>53.606000000000002</v>
      </c>
      <c r="G899">
        <v>1092.76</v>
      </c>
      <c r="H899">
        <v>194.351</v>
      </c>
      <c r="I899">
        <v>180.56100000000001</v>
      </c>
      <c r="J899">
        <v>208.715</v>
      </c>
      <c r="K899">
        <v>4076.42</v>
      </c>
      <c r="L899">
        <v>1.27706E-3</v>
      </c>
      <c r="M899">
        <v>0.99511400000000005</v>
      </c>
      <c r="N899">
        <v>0</v>
      </c>
      <c r="O899" t="s">
        <v>42</v>
      </c>
    </row>
    <row r="900" spans="1:15" x14ac:dyDescent="0.25">
      <c r="A900" t="s">
        <v>41</v>
      </c>
      <c r="B900">
        <v>5974.31</v>
      </c>
      <c r="C900">
        <v>5861.06</v>
      </c>
      <c r="D900">
        <v>5860.64</v>
      </c>
      <c r="E900">
        <v>5722.67</v>
      </c>
      <c r="F900">
        <v>54.5732</v>
      </c>
      <c r="G900">
        <v>1162.74</v>
      </c>
      <c r="H900">
        <v>198.637</v>
      </c>
      <c r="I900">
        <v>184.65799999999999</v>
      </c>
      <c r="J900">
        <v>259.04700000000003</v>
      </c>
      <c r="K900">
        <v>4153.42</v>
      </c>
      <c r="L900">
        <v>1.2343499999999999E-3</v>
      </c>
      <c r="M900">
        <v>0.99511499999999997</v>
      </c>
      <c r="N900">
        <v>0</v>
      </c>
      <c r="O900" t="s">
        <v>42</v>
      </c>
    </row>
    <row r="901" spans="1:15" x14ac:dyDescent="0.25">
      <c r="A901" t="s">
        <v>41</v>
      </c>
      <c r="B901">
        <v>5856.73</v>
      </c>
      <c r="C901">
        <v>5744.67</v>
      </c>
      <c r="D901">
        <v>5744.26</v>
      </c>
      <c r="E901">
        <v>5608.14</v>
      </c>
      <c r="F901">
        <v>53.968299999999999</v>
      </c>
      <c r="G901">
        <v>1107.5999999999999</v>
      </c>
      <c r="H901">
        <v>195.63900000000001</v>
      </c>
      <c r="I901">
        <v>188.37799999999999</v>
      </c>
      <c r="J901">
        <v>210.50899999999999</v>
      </c>
      <c r="K901">
        <v>4091.45</v>
      </c>
      <c r="L901">
        <v>1.2462599999999999E-3</v>
      </c>
      <c r="M901">
        <v>0.995116</v>
      </c>
      <c r="N901">
        <v>0</v>
      </c>
      <c r="O901" t="s">
        <v>42</v>
      </c>
    </row>
    <row r="902" spans="1:15" x14ac:dyDescent="0.25">
      <c r="A902" t="s">
        <v>41</v>
      </c>
      <c r="B902">
        <v>6153.01</v>
      </c>
      <c r="C902">
        <v>6039.46</v>
      </c>
      <c r="D902">
        <v>6039.02</v>
      </c>
      <c r="E902">
        <v>5896.36</v>
      </c>
      <c r="F902">
        <v>56.595399999999998</v>
      </c>
      <c r="G902">
        <v>1192.2</v>
      </c>
      <c r="H902">
        <v>204.601</v>
      </c>
      <c r="I902">
        <v>190.38200000000001</v>
      </c>
      <c r="J902">
        <v>261.404</v>
      </c>
      <c r="K902">
        <v>4285.09</v>
      </c>
      <c r="L902">
        <v>1.2371699999999999E-3</v>
      </c>
      <c r="M902">
        <v>0.995116</v>
      </c>
      <c r="N902">
        <v>0</v>
      </c>
      <c r="O902" t="s">
        <v>42</v>
      </c>
    </row>
    <row r="903" spans="1:15" x14ac:dyDescent="0.25">
      <c r="A903" t="s">
        <v>41</v>
      </c>
      <c r="B903">
        <v>6067.85</v>
      </c>
      <c r="C903">
        <v>5944.57</v>
      </c>
      <c r="D903">
        <v>5944.13</v>
      </c>
      <c r="E903">
        <v>5802.91</v>
      </c>
      <c r="F903">
        <v>56.375300000000003</v>
      </c>
      <c r="G903">
        <v>1145.75</v>
      </c>
      <c r="H903">
        <v>202.43700000000001</v>
      </c>
      <c r="I903">
        <v>188.20099999999999</v>
      </c>
      <c r="J903">
        <v>225.161</v>
      </c>
      <c r="K903">
        <v>4241.63</v>
      </c>
      <c r="L903">
        <v>1.29174E-3</v>
      </c>
      <c r="M903">
        <v>0.995116</v>
      </c>
      <c r="N903">
        <v>0</v>
      </c>
      <c r="O903" t="s">
        <v>42</v>
      </c>
    </row>
    <row r="904" spans="1:15" x14ac:dyDescent="0.25">
      <c r="A904" t="s">
        <v>41</v>
      </c>
      <c r="B904">
        <v>6205.96</v>
      </c>
      <c r="C904">
        <v>6070.88</v>
      </c>
      <c r="D904">
        <v>6070.44</v>
      </c>
      <c r="E904">
        <v>5930.73</v>
      </c>
      <c r="F904">
        <v>56.022599999999997</v>
      </c>
      <c r="G904">
        <v>1297.1600000000001</v>
      </c>
      <c r="H904">
        <v>201.81800000000001</v>
      </c>
      <c r="I904">
        <v>194.196</v>
      </c>
      <c r="J904">
        <v>374.46699999999998</v>
      </c>
      <c r="K904">
        <v>4221.08</v>
      </c>
      <c r="L904">
        <v>1.2300499999999999E-3</v>
      </c>
      <c r="M904">
        <v>0.99511499999999997</v>
      </c>
      <c r="N904">
        <v>0</v>
      </c>
      <c r="O904" t="s">
        <v>42</v>
      </c>
    </row>
    <row r="905" spans="1:15" x14ac:dyDescent="0.25">
      <c r="A905" t="s">
        <v>41</v>
      </c>
      <c r="B905">
        <v>6198.51</v>
      </c>
      <c r="C905">
        <v>6081.15</v>
      </c>
      <c r="D905">
        <v>6080.71</v>
      </c>
      <c r="E905">
        <v>5928.96</v>
      </c>
      <c r="F905">
        <v>57.492699999999999</v>
      </c>
      <c r="G905">
        <v>1165.57</v>
      </c>
      <c r="H905">
        <v>207.131</v>
      </c>
      <c r="I905">
        <v>192.40199999999999</v>
      </c>
      <c r="J905">
        <v>223.76499999999999</v>
      </c>
      <c r="K905">
        <v>4337.8999999999996</v>
      </c>
      <c r="L905">
        <v>1.23252E-3</v>
      </c>
      <c r="M905">
        <v>0.99511499999999997</v>
      </c>
      <c r="N905">
        <v>0</v>
      </c>
      <c r="O905" t="s">
        <v>42</v>
      </c>
    </row>
    <row r="906" spans="1:15" x14ac:dyDescent="0.25">
      <c r="A906" t="s">
        <v>41</v>
      </c>
      <c r="B906">
        <v>5932.05</v>
      </c>
      <c r="C906">
        <v>5817.49</v>
      </c>
      <c r="D906">
        <v>5817.07</v>
      </c>
      <c r="E906">
        <v>5680.24</v>
      </c>
      <c r="F906">
        <v>54.111800000000002</v>
      </c>
      <c r="G906">
        <v>1146</v>
      </c>
      <c r="H906">
        <v>196.78800000000001</v>
      </c>
      <c r="I906">
        <v>182.756</v>
      </c>
      <c r="J906">
        <v>250.953</v>
      </c>
      <c r="K906">
        <v>4131.22</v>
      </c>
      <c r="L906">
        <v>1.2832500000000001E-3</v>
      </c>
      <c r="M906">
        <v>0.995116</v>
      </c>
      <c r="N906">
        <v>0</v>
      </c>
      <c r="O906" t="s">
        <v>42</v>
      </c>
    </row>
    <row r="907" spans="1:15" x14ac:dyDescent="0.25">
      <c r="A907" t="s">
        <v>41</v>
      </c>
      <c r="B907">
        <v>5958.78</v>
      </c>
      <c r="C907">
        <v>5846.29</v>
      </c>
      <c r="D907">
        <v>5845.87</v>
      </c>
      <c r="E907">
        <v>5707.88</v>
      </c>
      <c r="F907">
        <v>55.019100000000002</v>
      </c>
      <c r="G907">
        <v>1151.4100000000001</v>
      </c>
      <c r="H907">
        <v>199.273</v>
      </c>
      <c r="I907">
        <v>184.12299999999999</v>
      </c>
      <c r="J907">
        <v>249.22800000000001</v>
      </c>
      <c r="K907">
        <v>4150.1099999999997</v>
      </c>
      <c r="L907">
        <v>1.35834E-3</v>
      </c>
      <c r="M907">
        <v>0.995116</v>
      </c>
      <c r="N907">
        <v>0</v>
      </c>
      <c r="O907" t="s">
        <v>42</v>
      </c>
    </row>
    <row r="908" spans="1:15" x14ac:dyDescent="0.25">
      <c r="A908" t="s">
        <v>41</v>
      </c>
      <c r="B908">
        <v>6268.93</v>
      </c>
      <c r="C908">
        <v>6155.24</v>
      </c>
      <c r="D908">
        <v>6154.8</v>
      </c>
      <c r="E908">
        <v>6008.73</v>
      </c>
      <c r="F908">
        <v>57.756999999999998</v>
      </c>
      <c r="G908">
        <v>1194.3399999999999</v>
      </c>
      <c r="H908">
        <v>209.321</v>
      </c>
      <c r="I908">
        <v>200.947</v>
      </c>
      <c r="J908">
        <v>225.65</v>
      </c>
      <c r="K908">
        <v>4386.16</v>
      </c>
      <c r="L908">
        <v>1.23719E-3</v>
      </c>
      <c r="M908">
        <v>0.99511400000000005</v>
      </c>
      <c r="N908">
        <v>0</v>
      </c>
      <c r="O908" t="s">
        <v>42</v>
      </c>
    </row>
    <row r="909" spans="1:15" x14ac:dyDescent="0.25">
      <c r="A909" t="s">
        <v>41</v>
      </c>
      <c r="B909">
        <v>5898.39</v>
      </c>
      <c r="C909">
        <v>5780.46</v>
      </c>
      <c r="D909">
        <v>5780.04</v>
      </c>
      <c r="E909">
        <v>5643.51</v>
      </c>
      <c r="F909">
        <v>60.045000000000002</v>
      </c>
      <c r="G909">
        <v>1139.98</v>
      </c>
      <c r="H909">
        <v>196.364</v>
      </c>
      <c r="I909">
        <v>182.18600000000001</v>
      </c>
      <c r="J909">
        <v>247.809</v>
      </c>
      <c r="K909">
        <v>4094.12</v>
      </c>
      <c r="L909">
        <v>1.23025E-3</v>
      </c>
      <c r="M909">
        <v>0.995116</v>
      </c>
      <c r="N909">
        <v>0</v>
      </c>
      <c r="O909" t="s">
        <v>42</v>
      </c>
    </row>
    <row r="910" spans="1:15" x14ac:dyDescent="0.25">
      <c r="A910" t="s">
        <v>41</v>
      </c>
      <c r="B910">
        <v>6141.6</v>
      </c>
      <c r="C910">
        <v>6025.36</v>
      </c>
      <c r="D910">
        <v>6024.92</v>
      </c>
      <c r="E910">
        <v>5882.31</v>
      </c>
      <c r="F910">
        <v>56.418700000000001</v>
      </c>
      <c r="G910">
        <v>1171.17</v>
      </c>
      <c r="H910">
        <v>204.95099999999999</v>
      </c>
      <c r="I910">
        <v>200.81700000000001</v>
      </c>
      <c r="J910">
        <v>222.19</v>
      </c>
      <c r="K910">
        <v>4292.08</v>
      </c>
      <c r="L910">
        <v>1.2370300000000001E-3</v>
      </c>
      <c r="M910">
        <v>0.99511499999999997</v>
      </c>
      <c r="N910">
        <v>0</v>
      </c>
      <c r="O910" t="s">
        <v>42</v>
      </c>
    </row>
    <row r="911" spans="1:15" x14ac:dyDescent="0.25">
      <c r="A911" t="s">
        <v>41</v>
      </c>
      <c r="B911">
        <v>5970.97</v>
      </c>
      <c r="C911">
        <v>5856.82</v>
      </c>
      <c r="D911">
        <v>5856.39</v>
      </c>
      <c r="E911">
        <v>5718.37</v>
      </c>
      <c r="F911">
        <v>54.911900000000003</v>
      </c>
      <c r="G911">
        <v>1154.26</v>
      </c>
      <c r="H911">
        <v>198.309</v>
      </c>
      <c r="I911">
        <v>184.31399999999999</v>
      </c>
      <c r="J911">
        <v>251.69200000000001</v>
      </c>
      <c r="K911">
        <v>4157.3</v>
      </c>
      <c r="L911">
        <v>1.5839599999999999E-3</v>
      </c>
      <c r="M911">
        <v>0.99511499999999997</v>
      </c>
      <c r="N911">
        <v>0</v>
      </c>
      <c r="O911" t="s">
        <v>42</v>
      </c>
    </row>
    <row r="912" spans="1:15" x14ac:dyDescent="0.25">
      <c r="A912" t="s">
        <v>41</v>
      </c>
      <c r="B912">
        <v>6224.28</v>
      </c>
      <c r="C912">
        <v>6106.24</v>
      </c>
      <c r="D912">
        <v>6105.8</v>
      </c>
      <c r="E912">
        <v>5961.73</v>
      </c>
      <c r="F912">
        <v>56.945599999999999</v>
      </c>
      <c r="G912">
        <v>1185.9100000000001</v>
      </c>
      <c r="H912">
        <v>215.435</v>
      </c>
      <c r="I912">
        <v>193.06700000000001</v>
      </c>
      <c r="J912">
        <v>224.43799999999999</v>
      </c>
      <c r="K912">
        <v>4350.42</v>
      </c>
      <c r="L912">
        <v>1.25804E-3</v>
      </c>
      <c r="M912">
        <v>0.995116</v>
      </c>
      <c r="N912">
        <v>0</v>
      </c>
      <c r="O912" t="s">
        <v>42</v>
      </c>
    </row>
    <row r="913" spans="1:15" x14ac:dyDescent="0.25">
      <c r="A913" t="s">
        <v>41</v>
      </c>
      <c r="B913">
        <v>6219.22</v>
      </c>
      <c r="C913">
        <v>6105.33</v>
      </c>
      <c r="D913">
        <v>6104.9</v>
      </c>
      <c r="E913">
        <v>5956.46</v>
      </c>
      <c r="F913">
        <v>56.767000000000003</v>
      </c>
      <c r="G913">
        <v>1266.6500000000001</v>
      </c>
      <c r="H913">
        <v>203.53700000000001</v>
      </c>
      <c r="I913">
        <v>189.20500000000001</v>
      </c>
      <c r="J913">
        <v>340.738</v>
      </c>
      <c r="K913">
        <v>4272</v>
      </c>
      <c r="L913">
        <v>1.23193E-3</v>
      </c>
      <c r="M913">
        <v>0.99511499999999997</v>
      </c>
      <c r="N913">
        <v>0</v>
      </c>
      <c r="O913" t="s">
        <v>42</v>
      </c>
    </row>
    <row r="914" spans="1:15" x14ac:dyDescent="0.25">
      <c r="A914" t="s">
        <v>41</v>
      </c>
      <c r="B914">
        <v>6053.29</v>
      </c>
      <c r="C914">
        <v>5931.39</v>
      </c>
      <c r="D914">
        <v>5930.96</v>
      </c>
      <c r="E914">
        <v>5793.09</v>
      </c>
      <c r="F914">
        <v>54.871200000000002</v>
      </c>
      <c r="G914">
        <v>1196.67</v>
      </c>
      <c r="H914">
        <v>201.99700000000001</v>
      </c>
      <c r="I914">
        <v>181.661</v>
      </c>
      <c r="J914">
        <v>293.98</v>
      </c>
      <c r="K914">
        <v>4188.04</v>
      </c>
      <c r="L914">
        <v>1.2300600000000001E-3</v>
      </c>
      <c r="M914">
        <v>0.995116</v>
      </c>
      <c r="N914">
        <v>0</v>
      </c>
      <c r="O914" t="s">
        <v>42</v>
      </c>
    </row>
    <row r="915" spans="1:15" x14ac:dyDescent="0.25">
      <c r="A915" t="s">
        <v>41</v>
      </c>
      <c r="B915">
        <v>6322.94</v>
      </c>
      <c r="C915">
        <v>6204.95</v>
      </c>
      <c r="D915">
        <v>6204.49</v>
      </c>
      <c r="E915">
        <v>6058.47</v>
      </c>
      <c r="F915">
        <v>58.1096</v>
      </c>
      <c r="G915">
        <v>1221.18</v>
      </c>
      <c r="H915">
        <v>208.82499999999999</v>
      </c>
      <c r="I915">
        <v>193.971</v>
      </c>
      <c r="J915">
        <v>263.00700000000001</v>
      </c>
      <c r="K915">
        <v>4409.13</v>
      </c>
      <c r="L915">
        <v>1.23018E-3</v>
      </c>
      <c r="M915">
        <v>0.99511400000000005</v>
      </c>
      <c r="N915">
        <v>0</v>
      </c>
      <c r="O915" t="s">
        <v>42</v>
      </c>
    </row>
    <row r="916" spans="1:15" x14ac:dyDescent="0.25">
      <c r="A916" t="s">
        <v>41</v>
      </c>
      <c r="B916">
        <v>6103.72</v>
      </c>
      <c r="C916">
        <v>5987.35</v>
      </c>
      <c r="D916">
        <v>5986.91</v>
      </c>
      <c r="E916">
        <v>5845.76</v>
      </c>
      <c r="F916">
        <v>55.853200000000001</v>
      </c>
      <c r="G916">
        <v>1190.92</v>
      </c>
      <c r="H916">
        <v>209.40299999999999</v>
      </c>
      <c r="I916">
        <v>189.041</v>
      </c>
      <c r="J916">
        <v>256.60599999999999</v>
      </c>
      <c r="K916">
        <v>4240.04</v>
      </c>
      <c r="L916">
        <v>1.29495E-3</v>
      </c>
      <c r="M916">
        <v>0.995116</v>
      </c>
      <c r="N916">
        <v>0</v>
      </c>
      <c r="O916" t="s">
        <v>42</v>
      </c>
    </row>
    <row r="917" spans="1:15" x14ac:dyDescent="0.25">
      <c r="A917" t="s">
        <v>41</v>
      </c>
      <c r="B917">
        <v>6143.32</v>
      </c>
      <c r="C917">
        <v>6024.19</v>
      </c>
      <c r="D917">
        <v>6023.75</v>
      </c>
      <c r="E917">
        <v>5880.96</v>
      </c>
      <c r="F917">
        <v>56.613500000000002</v>
      </c>
      <c r="G917">
        <v>1172.9000000000001</v>
      </c>
      <c r="H917">
        <v>204.928</v>
      </c>
      <c r="I917">
        <v>191.11799999999999</v>
      </c>
      <c r="J917">
        <v>234.113</v>
      </c>
      <c r="K917">
        <v>4289.05</v>
      </c>
      <c r="L917">
        <v>1.2714E-3</v>
      </c>
      <c r="M917">
        <v>0.995116</v>
      </c>
      <c r="N917">
        <v>0</v>
      </c>
      <c r="O917" t="s">
        <v>42</v>
      </c>
    </row>
    <row r="918" spans="1:15" x14ac:dyDescent="0.25">
      <c r="A918" t="s">
        <v>41</v>
      </c>
      <c r="B918">
        <v>6574.74</v>
      </c>
      <c r="C918">
        <v>6458.85</v>
      </c>
      <c r="D918">
        <v>6458.38</v>
      </c>
      <c r="E918">
        <v>6309.57</v>
      </c>
      <c r="F918">
        <v>59.620399999999997</v>
      </c>
      <c r="G918">
        <v>1345.01</v>
      </c>
      <c r="H918">
        <v>213.96100000000001</v>
      </c>
      <c r="I918">
        <v>198.49199999999999</v>
      </c>
      <c r="J918">
        <v>352.44099999999997</v>
      </c>
      <c r="K918">
        <v>4526.59</v>
      </c>
      <c r="L918">
        <v>1.2303699999999999E-3</v>
      </c>
      <c r="M918">
        <v>0.995116</v>
      </c>
      <c r="N918">
        <v>0</v>
      </c>
      <c r="O918" t="s">
        <v>42</v>
      </c>
    </row>
    <row r="919" spans="1:15" x14ac:dyDescent="0.25">
      <c r="A919" t="s">
        <v>41</v>
      </c>
      <c r="B919">
        <v>6134.49</v>
      </c>
      <c r="C919">
        <v>6003.54</v>
      </c>
      <c r="D919">
        <v>6003.1</v>
      </c>
      <c r="E919">
        <v>5863.37</v>
      </c>
      <c r="F919">
        <v>56.2014</v>
      </c>
      <c r="G919">
        <v>1213.75</v>
      </c>
      <c r="H919">
        <v>200.56100000000001</v>
      </c>
      <c r="I919">
        <v>191.977</v>
      </c>
      <c r="J919">
        <v>290.49799999999999</v>
      </c>
      <c r="K919">
        <v>4237.7</v>
      </c>
      <c r="L919">
        <v>1.2550599999999999E-3</v>
      </c>
      <c r="M919">
        <v>0.995116</v>
      </c>
      <c r="N919">
        <v>0</v>
      </c>
      <c r="O919" t="s">
        <v>42</v>
      </c>
    </row>
    <row r="920" spans="1:15" x14ac:dyDescent="0.25">
      <c r="A920" t="s">
        <v>41</v>
      </c>
      <c r="B920">
        <v>6039.45</v>
      </c>
      <c r="C920">
        <v>5910.03</v>
      </c>
      <c r="D920">
        <v>5909.6</v>
      </c>
      <c r="E920">
        <v>5772.37</v>
      </c>
      <c r="F920">
        <v>54.7361</v>
      </c>
      <c r="G920">
        <v>1188.06</v>
      </c>
      <c r="H920">
        <v>195.15100000000001</v>
      </c>
      <c r="I920">
        <v>180.983</v>
      </c>
      <c r="J920">
        <v>300.911</v>
      </c>
      <c r="K920">
        <v>4184.41</v>
      </c>
      <c r="L920">
        <v>1.2337800000000001E-3</v>
      </c>
      <c r="M920">
        <v>0.995116</v>
      </c>
      <c r="N920">
        <v>0</v>
      </c>
      <c r="O920" t="s">
        <v>42</v>
      </c>
    </row>
    <row r="921" spans="1:15" x14ac:dyDescent="0.25">
      <c r="A921" t="s">
        <v>41</v>
      </c>
      <c r="B921">
        <v>6747.58</v>
      </c>
      <c r="C921">
        <v>6629.27</v>
      </c>
      <c r="D921">
        <v>6628.81</v>
      </c>
      <c r="E921">
        <v>6478.13</v>
      </c>
      <c r="F921">
        <v>60.472299999999997</v>
      </c>
      <c r="G921">
        <v>1484.4</v>
      </c>
      <c r="H921">
        <v>219.345</v>
      </c>
      <c r="I921">
        <v>204.274</v>
      </c>
      <c r="J921">
        <v>490.846</v>
      </c>
      <c r="K921">
        <v>4549.32</v>
      </c>
      <c r="L921">
        <v>1.4681799999999999E-3</v>
      </c>
      <c r="M921">
        <v>0.995116</v>
      </c>
      <c r="N921">
        <v>0</v>
      </c>
      <c r="O921" t="s">
        <v>42</v>
      </c>
    </row>
    <row r="922" spans="1:15" x14ac:dyDescent="0.25">
      <c r="A922" t="s">
        <v>41</v>
      </c>
      <c r="B922">
        <v>6023.51</v>
      </c>
      <c r="C922">
        <v>5908.9</v>
      </c>
      <c r="D922">
        <v>5908.48</v>
      </c>
      <c r="E922">
        <v>5772.32</v>
      </c>
      <c r="F922">
        <v>61.066699999999997</v>
      </c>
      <c r="G922">
        <v>1210.0999999999999</v>
      </c>
      <c r="H922">
        <v>196.12200000000001</v>
      </c>
      <c r="I922">
        <v>188.44200000000001</v>
      </c>
      <c r="J922">
        <v>310.00400000000002</v>
      </c>
      <c r="K922">
        <v>4153.7700000000004</v>
      </c>
      <c r="L922">
        <v>1.2319E-3</v>
      </c>
      <c r="M922">
        <v>0.99511499999999997</v>
      </c>
      <c r="N922">
        <v>0</v>
      </c>
      <c r="O922" t="s">
        <v>42</v>
      </c>
    </row>
    <row r="923" spans="1:15" x14ac:dyDescent="0.25">
      <c r="A923" t="s">
        <v>41</v>
      </c>
      <c r="B923">
        <v>6471.89</v>
      </c>
      <c r="C923">
        <v>6350.41</v>
      </c>
      <c r="D923">
        <v>6349.95</v>
      </c>
      <c r="E923">
        <v>6200.9</v>
      </c>
      <c r="F923">
        <v>65.400599999999997</v>
      </c>
      <c r="G923">
        <v>1249.2</v>
      </c>
      <c r="H923">
        <v>213.93799999999999</v>
      </c>
      <c r="I923">
        <v>198.45699999999999</v>
      </c>
      <c r="J923">
        <v>277.541</v>
      </c>
      <c r="K923">
        <v>4501.2299999999996</v>
      </c>
      <c r="L923">
        <v>1.30113E-3</v>
      </c>
      <c r="M923">
        <v>0.99511499999999997</v>
      </c>
      <c r="N923">
        <v>0</v>
      </c>
      <c r="O923" t="s">
        <v>42</v>
      </c>
    </row>
    <row r="924" spans="1:15" x14ac:dyDescent="0.25">
      <c r="A924" t="s">
        <v>41</v>
      </c>
      <c r="B924">
        <v>6214.79</v>
      </c>
      <c r="C924">
        <v>6098.82</v>
      </c>
      <c r="D924">
        <v>6098.38</v>
      </c>
      <c r="E924">
        <v>5954.53</v>
      </c>
      <c r="F924">
        <v>56.770899999999997</v>
      </c>
      <c r="G924">
        <v>1199.79</v>
      </c>
      <c r="H924">
        <v>205.869</v>
      </c>
      <c r="I924">
        <v>192.44</v>
      </c>
      <c r="J924">
        <v>261.11799999999999</v>
      </c>
      <c r="K924">
        <v>4333.38</v>
      </c>
      <c r="L924">
        <v>1.23419E-3</v>
      </c>
      <c r="M924">
        <v>0.99511300000000003</v>
      </c>
      <c r="N924">
        <v>0</v>
      </c>
      <c r="O924" t="s">
        <v>42</v>
      </c>
    </row>
    <row r="925" spans="1:15" x14ac:dyDescent="0.25">
      <c r="A925" t="s">
        <v>41</v>
      </c>
      <c r="B925">
        <v>6090.75</v>
      </c>
      <c r="C925">
        <v>5970.18</v>
      </c>
      <c r="D925">
        <v>5969.75</v>
      </c>
      <c r="E925">
        <v>5828.84</v>
      </c>
      <c r="F925">
        <v>56.014800000000001</v>
      </c>
      <c r="G925">
        <v>1183.46</v>
      </c>
      <c r="H925">
        <v>202.62700000000001</v>
      </c>
      <c r="I925">
        <v>187.83199999999999</v>
      </c>
      <c r="J925">
        <v>255.672</v>
      </c>
      <c r="K925">
        <v>4230.83</v>
      </c>
      <c r="L925">
        <v>1.74041E-3</v>
      </c>
      <c r="M925">
        <v>0.995116</v>
      </c>
      <c r="N925">
        <v>0</v>
      </c>
      <c r="O925" t="s">
        <v>42</v>
      </c>
    </row>
    <row r="926" spans="1:15" x14ac:dyDescent="0.25">
      <c r="A926" t="s">
        <v>41</v>
      </c>
      <c r="B926">
        <v>6163.01</v>
      </c>
      <c r="C926">
        <v>6048.17</v>
      </c>
      <c r="D926">
        <v>6047.73</v>
      </c>
      <c r="E926">
        <v>5903.93</v>
      </c>
      <c r="F926">
        <v>56.978999999999999</v>
      </c>
      <c r="G926">
        <v>1175.05</v>
      </c>
      <c r="H926">
        <v>205.47</v>
      </c>
      <c r="I926">
        <v>190.80199999999999</v>
      </c>
      <c r="J926">
        <v>232.095</v>
      </c>
      <c r="K926">
        <v>4307.92</v>
      </c>
      <c r="L926">
        <v>1.25914E-3</v>
      </c>
      <c r="M926">
        <v>0.995116</v>
      </c>
      <c r="N926">
        <v>0</v>
      </c>
      <c r="O926" t="s">
        <v>42</v>
      </c>
    </row>
    <row r="927" spans="1:15" x14ac:dyDescent="0.25">
      <c r="A927" t="s">
        <v>41</v>
      </c>
      <c r="B927">
        <v>6037.58</v>
      </c>
      <c r="C927">
        <v>5919.76</v>
      </c>
      <c r="D927">
        <v>5919.33</v>
      </c>
      <c r="E927">
        <v>5779.37</v>
      </c>
      <c r="F927">
        <v>55.655000000000001</v>
      </c>
      <c r="G927">
        <v>1134.57</v>
      </c>
      <c r="H927">
        <v>201.995</v>
      </c>
      <c r="I927">
        <v>187.434</v>
      </c>
      <c r="J927">
        <v>217.35599999999999</v>
      </c>
      <c r="K927">
        <v>4231.84</v>
      </c>
      <c r="L927">
        <v>1.2301300000000001E-3</v>
      </c>
      <c r="M927">
        <v>0.995116</v>
      </c>
      <c r="N927">
        <v>0</v>
      </c>
      <c r="O927" t="s">
        <v>42</v>
      </c>
    </row>
    <row r="928" spans="1:15" x14ac:dyDescent="0.25">
      <c r="A928" t="s">
        <v>41</v>
      </c>
      <c r="B928">
        <v>6440.62</v>
      </c>
      <c r="C928">
        <v>6319.89</v>
      </c>
      <c r="D928">
        <v>6319.44</v>
      </c>
      <c r="E928">
        <v>6172.22</v>
      </c>
      <c r="F928">
        <v>58.696100000000001</v>
      </c>
      <c r="G928">
        <v>1317.75</v>
      </c>
      <c r="H928">
        <v>211.68299999999999</v>
      </c>
      <c r="I928">
        <v>201.12</v>
      </c>
      <c r="J928">
        <v>353.95499999999998</v>
      </c>
      <c r="K928">
        <v>4422.88</v>
      </c>
      <c r="L928">
        <v>1.2311500000000001E-3</v>
      </c>
      <c r="M928">
        <v>0.995116</v>
      </c>
      <c r="N928">
        <v>0</v>
      </c>
      <c r="O928" t="s">
        <v>42</v>
      </c>
    </row>
    <row r="929" spans="1:15" x14ac:dyDescent="0.25">
      <c r="A929" t="s">
        <v>41</v>
      </c>
      <c r="B929">
        <v>6192.43</v>
      </c>
      <c r="C929">
        <v>6077.07</v>
      </c>
      <c r="D929">
        <v>6076.61</v>
      </c>
      <c r="E929">
        <v>5925.02</v>
      </c>
      <c r="F929">
        <v>57.222799999999999</v>
      </c>
      <c r="G929">
        <v>1168.83</v>
      </c>
      <c r="H929">
        <v>206.71600000000001</v>
      </c>
      <c r="I929">
        <v>192.03700000000001</v>
      </c>
      <c r="J929">
        <v>222.83699999999999</v>
      </c>
      <c r="K929">
        <v>4332.6099999999997</v>
      </c>
      <c r="L929">
        <v>1.2823400000000001E-3</v>
      </c>
      <c r="M929">
        <v>0.995116</v>
      </c>
      <c r="N929">
        <v>0</v>
      </c>
      <c r="O929" t="s">
        <v>42</v>
      </c>
    </row>
    <row r="930" spans="1:15" x14ac:dyDescent="0.25">
      <c r="A930" t="s">
        <v>41</v>
      </c>
      <c r="B930">
        <v>5834.87</v>
      </c>
      <c r="C930">
        <v>5720.38</v>
      </c>
      <c r="D930">
        <v>5719.97</v>
      </c>
      <c r="E930">
        <v>5585.04</v>
      </c>
      <c r="F930">
        <v>53.438200000000002</v>
      </c>
      <c r="G930">
        <v>1124.4000000000001</v>
      </c>
      <c r="H930">
        <v>194.13499999999999</v>
      </c>
      <c r="I930">
        <v>180.56</v>
      </c>
      <c r="J930">
        <v>241.023</v>
      </c>
      <c r="K930">
        <v>4061.14</v>
      </c>
      <c r="L930">
        <v>1.24087E-3</v>
      </c>
      <c r="M930">
        <v>0.995116</v>
      </c>
      <c r="N930">
        <v>0</v>
      </c>
      <c r="O930" t="s">
        <v>42</v>
      </c>
    </row>
    <row r="931" spans="1:15" x14ac:dyDescent="0.25">
      <c r="A931" t="s">
        <v>41</v>
      </c>
      <c r="B931">
        <v>6296.49</v>
      </c>
      <c r="C931">
        <v>6176.18</v>
      </c>
      <c r="D931">
        <v>6175.73</v>
      </c>
      <c r="E931">
        <v>6029.01</v>
      </c>
      <c r="F931">
        <v>58.4499</v>
      </c>
      <c r="G931">
        <v>1189.26</v>
      </c>
      <c r="H931">
        <v>209.887</v>
      </c>
      <c r="I931">
        <v>195.249</v>
      </c>
      <c r="J931">
        <v>226.923</v>
      </c>
      <c r="K931">
        <v>4409.04</v>
      </c>
      <c r="L931">
        <v>1.26048E-3</v>
      </c>
      <c r="M931">
        <v>0.99511499999999997</v>
      </c>
      <c r="N931">
        <v>0</v>
      </c>
      <c r="O931" t="s">
        <v>42</v>
      </c>
    </row>
    <row r="932" spans="1:15" x14ac:dyDescent="0.25">
      <c r="A932" t="s">
        <v>41</v>
      </c>
      <c r="B932">
        <v>5921.31</v>
      </c>
      <c r="C932">
        <v>5805.75</v>
      </c>
      <c r="D932">
        <v>5805.33</v>
      </c>
      <c r="E932">
        <v>5668.81</v>
      </c>
      <c r="F932">
        <v>54.142000000000003</v>
      </c>
      <c r="G932">
        <v>1148.8499999999999</v>
      </c>
      <c r="H932">
        <v>196.58199999999999</v>
      </c>
      <c r="I932">
        <v>182.68</v>
      </c>
      <c r="J932">
        <v>249.31</v>
      </c>
      <c r="K932">
        <v>4117.21</v>
      </c>
      <c r="L932">
        <v>1.2302700000000001E-3</v>
      </c>
      <c r="M932">
        <v>0.995116</v>
      </c>
      <c r="N932">
        <v>0</v>
      </c>
      <c r="O932" t="s">
        <v>42</v>
      </c>
    </row>
    <row r="933" spans="1:15" x14ac:dyDescent="0.25">
      <c r="A933" t="s">
        <v>41</v>
      </c>
      <c r="B933">
        <v>6116.66</v>
      </c>
      <c r="C933">
        <v>5998.12</v>
      </c>
      <c r="D933">
        <v>5997.68</v>
      </c>
      <c r="E933">
        <v>5855.74</v>
      </c>
      <c r="F933">
        <v>56.4589</v>
      </c>
      <c r="G933">
        <v>1163.3499999999999</v>
      </c>
      <c r="H933">
        <v>204.595</v>
      </c>
      <c r="I933">
        <v>189.42</v>
      </c>
      <c r="J933">
        <v>227.55600000000001</v>
      </c>
      <c r="K933">
        <v>4274.3500000000004</v>
      </c>
      <c r="L933">
        <v>1.26716E-3</v>
      </c>
      <c r="M933">
        <v>0.99511499999999997</v>
      </c>
      <c r="N933">
        <v>0</v>
      </c>
      <c r="O933" t="s">
        <v>42</v>
      </c>
    </row>
    <row r="934" spans="1:15" x14ac:dyDescent="0.25">
      <c r="A934" t="s">
        <v>41</v>
      </c>
      <c r="B934">
        <v>6052.38</v>
      </c>
      <c r="C934">
        <v>5936.75</v>
      </c>
      <c r="D934">
        <v>5936.32</v>
      </c>
      <c r="E934">
        <v>5795.83</v>
      </c>
      <c r="F934">
        <v>55.456400000000002</v>
      </c>
      <c r="G934">
        <v>1136.6199999999999</v>
      </c>
      <c r="H934">
        <v>202.24100000000001</v>
      </c>
      <c r="I934">
        <v>187.95500000000001</v>
      </c>
      <c r="J934">
        <v>216.69800000000001</v>
      </c>
      <c r="K934">
        <v>4245.41</v>
      </c>
      <c r="L934">
        <v>1.2645899999999999E-3</v>
      </c>
      <c r="M934">
        <v>0.995116</v>
      </c>
      <c r="N934">
        <v>0</v>
      </c>
      <c r="O934" t="s">
        <v>42</v>
      </c>
    </row>
    <row r="935" spans="1:15" x14ac:dyDescent="0.25">
      <c r="A935" t="s">
        <v>41</v>
      </c>
      <c r="B935">
        <v>5862.18</v>
      </c>
      <c r="C935">
        <v>5742.28</v>
      </c>
      <c r="D935">
        <v>5741.86</v>
      </c>
      <c r="E935">
        <v>5606.29</v>
      </c>
      <c r="F935">
        <v>53.902099999999997</v>
      </c>
      <c r="G935">
        <v>1124.22</v>
      </c>
      <c r="H935">
        <v>196.345</v>
      </c>
      <c r="I935">
        <v>181.23099999999999</v>
      </c>
      <c r="J935">
        <v>235.48</v>
      </c>
      <c r="K935">
        <v>4081.87</v>
      </c>
      <c r="L935">
        <v>1.47339E-3</v>
      </c>
      <c r="M935">
        <v>0.99511499999999997</v>
      </c>
      <c r="N935">
        <v>0</v>
      </c>
      <c r="O935" t="s">
        <v>42</v>
      </c>
    </row>
    <row r="936" spans="1:15" x14ac:dyDescent="0.25">
      <c r="A936" t="s">
        <v>41</v>
      </c>
      <c r="B936">
        <v>6142.41</v>
      </c>
      <c r="C936">
        <v>6022.58</v>
      </c>
      <c r="D936">
        <v>6022.15</v>
      </c>
      <c r="E936">
        <v>5879.39</v>
      </c>
      <c r="F936">
        <v>56.384599999999999</v>
      </c>
      <c r="G936">
        <v>1153.94</v>
      </c>
      <c r="H936">
        <v>205.05799999999999</v>
      </c>
      <c r="I936">
        <v>190.32</v>
      </c>
      <c r="J936">
        <v>221.94</v>
      </c>
      <c r="K936">
        <v>4306</v>
      </c>
      <c r="L936">
        <v>1.23861E-3</v>
      </c>
      <c r="M936">
        <v>0.995116</v>
      </c>
      <c r="N936">
        <v>1</v>
      </c>
      <c r="O936" t="s">
        <v>42</v>
      </c>
    </row>
    <row r="937" spans="1:15" x14ac:dyDescent="0.25">
      <c r="A937" t="s">
        <v>41</v>
      </c>
      <c r="B937">
        <v>5940.24</v>
      </c>
      <c r="C937">
        <v>5824.39</v>
      </c>
      <c r="D937">
        <v>5823.97</v>
      </c>
      <c r="E937">
        <v>5686.84</v>
      </c>
      <c r="F937">
        <v>54.660200000000003</v>
      </c>
      <c r="G937">
        <v>1154.04</v>
      </c>
      <c r="H937">
        <v>198.654</v>
      </c>
      <c r="I937">
        <v>183.20400000000001</v>
      </c>
      <c r="J937">
        <v>247.92099999999999</v>
      </c>
      <c r="K937">
        <v>4128.07</v>
      </c>
      <c r="L937">
        <v>1.2607300000000001E-3</v>
      </c>
      <c r="M937">
        <v>0.995116</v>
      </c>
      <c r="N937">
        <v>0</v>
      </c>
      <c r="O937" t="s">
        <v>42</v>
      </c>
    </row>
    <row r="938" spans="1:15" x14ac:dyDescent="0.25">
      <c r="A938" t="s">
        <v>41</v>
      </c>
      <c r="B938">
        <v>5917.72</v>
      </c>
      <c r="C938">
        <v>5799.1</v>
      </c>
      <c r="D938">
        <v>5798.68</v>
      </c>
      <c r="E938">
        <v>5661.38</v>
      </c>
      <c r="F938">
        <v>53.9617</v>
      </c>
      <c r="G938">
        <v>1111.92</v>
      </c>
      <c r="H938">
        <v>197.25700000000001</v>
      </c>
      <c r="I938">
        <v>183.61699999999999</v>
      </c>
      <c r="J938">
        <v>214.02500000000001</v>
      </c>
      <c r="K938">
        <v>4145.45</v>
      </c>
      <c r="L938">
        <v>1.2301600000000001E-3</v>
      </c>
      <c r="M938">
        <v>0.995116</v>
      </c>
      <c r="N938">
        <v>0</v>
      </c>
      <c r="O938" t="s">
        <v>42</v>
      </c>
    </row>
    <row r="939" spans="1:15" x14ac:dyDescent="0.25">
      <c r="A939" t="s">
        <v>41</v>
      </c>
      <c r="B939">
        <v>6266.25</v>
      </c>
      <c r="C939">
        <v>6151.25</v>
      </c>
      <c r="D939">
        <v>6150.81</v>
      </c>
      <c r="E939">
        <v>6004.33</v>
      </c>
      <c r="F939">
        <v>57.701099999999997</v>
      </c>
      <c r="G939">
        <v>1212.8800000000001</v>
      </c>
      <c r="H939">
        <v>208.274</v>
      </c>
      <c r="I939">
        <v>193.422</v>
      </c>
      <c r="J939">
        <v>266.33699999999999</v>
      </c>
      <c r="K939">
        <v>4364.79</v>
      </c>
      <c r="L939">
        <v>1.2366899999999999E-3</v>
      </c>
      <c r="M939">
        <v>0.99511499999999997</v>
      </c>
      <c r="N939">
        <v>0</v>
      </c>
      <c r="O939" t="s">
        <v>42</v>
      </c>
    </row>
    <row r="940" spans="1:15" x14ac:dyDescent="0.25">
      <c r="A940" t="s">
        <v>41</v>
      </c>
      <c r="B940">
        <v>5893.69</v>
      </c>
      <c r="C940">
        <v>5772.19</v>
      </c>
      <c r="D940">
        <v>5771.78</v>
      </c>
      <c r="E940">
        <v>5635.01</v>
      </c>
      <c r="F940">
        <v>53.956299999999999</v>
      </c>
      <c r="G940">
        <v>1106.74</v>
      </c>
      <c r="H940">
        <v>196.846</v>
      </c>
      <c r="I940">
        <v>182.68899999999999</v>
      </c>
      <c r="J940">
        <v>212.154</v>
      </c>
      <c r="K940">
        <v>4125.57</v>
      </c>
      <c r="L940">
        <v>1.6543E-3</v>
      </c>
      <c r="M940">
        <v>0.995116</v>
      </c>
      <c r="N940">
        <v>0</v>
      </c>
      <c r="O940" t="s">
        <v>42</v>
      </c>
    </row>
    <row r="941" spans="1:15" x14ac:dyDescent="0.25">
      <c r="A941" t="s">
        <v>41</v>
      </c>
      <c r="B941">
        <v>6375.32</v>
      </c>
      <c r="C941">
        <v>6254.21</v>
      </c>
      <c r="D941">
        <v>6253.76</v>
      </c>
      <c r="E941">
        <v>6106.4</v>
      </c>
      <c r="F941">
        <v>58.615900000000003</v>
      </c>
      <c r="G941">
        <v>1235.68</v>
      </c>
      <c r="H941">
        <v>211.33799999999999</v>
      </c>
      <c r="I941">
        <v>196.14400000000001</v>
      </c>
      <c r="J941">
        <v>275.48399999999998</v>
      </c>
      <c r="K941">
        <v>4437.9399999999996</v>
      </c>
      <c r="L941">
        <v>1.2333400000000001E-3</v>
      </c>
      <c r="M941">
        <v>0.995116</v>
      </c>
      <c r="N941">
        <v>0</v>
      </c>
      <c r="O941" t="s">
        <v>42</v>
      </c>
    </row>
    <row r="942" spans="1:15" x14ac:dyDescent="0.25">
      <c r="A942" t="s">
        <v>41</v>
      </c>
      <c r="B942">
        <v>5914.77</v>
      </c>
      <c r="C942">
        <v>5800.09</v>
      </c>
      <c r="D942">
        <v>5799.68</v>
      </c>
      <c r="E942">
        <v>5662.23</v>
      </c>
      <c r="F942">
        <v>54.224600000000002</v>
      </c>
      <c r="G942">
        <v>1112.18</v>
      </c>
      <c r="H942">
        <v>197.77600000000001</v>
      </c>
      <c r="I942">
        <v>183.89599999999999</v>
      </c>
      <c r="J942">
        <v>212.19</v>
      </c>
      <c r="K942">
        <v>4145.17</v>
      </c>
      <c r="L942">
        <v>1.2422900000000001E-3</v>
      </c>
      <c r="M942">
        <v>0.995116</v>
      </c>
      <c r="N942">
        <v>0</v>
      </c>
      <c r="O942" t="s">
        <v>42</v>
      </c>
    </row>
    <row r="943" spans="1:15" x14ac:dyDescent="0.25">
      <c r="A943" t="s">
        <v>41</v>
      </c>
      <c r="B943">
        <v>6185.29</v>
      </c>
      <c r="C943">
        <v>6065.92</v>
      </c>
      <c r="D943">
        <v>6065.47</v>
      </c>
      <c r="E943">
        <v>5922.6</v>
      </c>
      <c r="F943">
        <v>56.9771</v>
      </c>
      <c r="G943">
        <v>1195.45</v>
      </c>
      <c r="H943">
        <v>205.34399999999999</v>
      </c>
      <c r="I943">
        <v>190.53800000000001</v>
      </c>
      <c r="J943">
        <v>262.238</v>
      </c>
      <c r="K943">
        <v>4306.22</v>
      </c>
      <c r="L943">
        <v>1.2301E-3</v>
      </c>
      <c r="M943">
        <v>0.99511499999999997</v>
      </c>
      <c r="N943">
        <v>0</v>
      </c>
      <c r="O943" t="s">
        <v>42</v>
      </c>
    </row>
    <row r="944" spans="1:15" x14ac:dyDescent="0.25">
      <c r="A944" t="s">
        <v>41</v>
      </c>
      <c r="B944">
        <v>6226.74</v>
      </c>
      <c r="C944">
        <v>6112.43</v>
      </c>
      <c r="D944">
        <v>6111.99</v>
      </c>
      <c r="E944">
        <v>5967.32</v>
      </c>
      <c r="F944">
        <v>57.205599999999997</v>
      </c>
      <c r="G944">
        <v>1171.6500000000001</v>
      </c>
      <c r="H944">
        <v>208.64099999999999</v>
      </c>
      <c r="I944">
        <v>193.34100000000001</v>
      </c>
      <c r="J944">
        <v>225.16200000000001</v>
      </c>
      <c r="K944">
        <v>4370.32</v>
      </c>
      <c r="L944">
        <v>1.3046100000000001E-3</v>
      </c>
      <c r="M944">
        <v>0.995116</v>
      </c>
      <c r="N944">
        <v>0</v>
      </c>
      <c r="O944" t="s">
        <v>42</v>
      </c>
    </row>
    <row r="945" spans="1:25" x14ac:dyDescent="0.25">
      <c r="A945" t="s">
        <v>41</v>
      </c>
      <c r="B945">
        <v>5942.82</v>
      </c>
      <c r="C945">
        <v>5826.88</v>
      </c>
      <c r="D945">
        <v>5826.46</v>
      </c>
      <c r="E945">
        <v>5689.15</v>
      </c>
      <c r="F945">
        <v>54.535800000000002</v>
      </c>
      <c r="G945">
        <v>1154.6500000000001</v>
      </c>
      <c r="H945">
        <v>197.417</v>
      </c>
      <c r="I945">
        <v>183.44200000000001</v>
      </c>
      <c r="J945">
        <v>245.00700000000001</v>
      </c>
      <c r="K945">
        <v>4129.6000000000004</v>
      </c>
      <c r="L945">
        <v>1.2344999999999999E-3</v>
      </c>
      <c r="M945">
        <v>0.995116</v>
      </c>
      <c r="N945">
        <v>0</v>
      </c>
      <c r="O945" t="s">
        <v>42</v>
      </c>
    </row>
    <row r="946" spans="1:25" x14ac:dyDescent="0.25">
      <c r="A946" t="s">
        <v>41</v>
      </c>
      <c r="B946">
        <v>6159.08</v>
      </c>
      <c r="C946">
        <v>6044</v>
      </c>
      <c r="D946">
        <v>6043.56</v>
      </c>
      <c r="E946">
        <v>5901.04</v>
      </c>
      <c r="F946">
        <v>56.508600000000001</v>
      </c>
      <c r="G946">
        <v>1178.92</v>
      </c>
      <c r="H946">
        <v>205.327</v>
      </c>
      <c r="I946">
        <v>190.56399999999999</v>
      </c>
      <c r="J946">
        <v>246.05500000000001</v>
      </c>
      <c r="K946">
        <v>4302.26</v>
      </c>
      <c r="L946">
        <v>1.2329299999999999E-3</v>
      </c>
      <c r="M946">
        <v>0.99511499999999997</v>
      </c>
      <c r="N946">
        <v>0</v>
      </c>
      <c r="O946" t="s">
        <v>42</v>
      </c>
    </row>
    <row r="947" spans="1:25" x14ac:dyDescent="0.25">
      <c r="A947" t="s">
        <v>41</v>
      </c>
      <c r="B947">
        <v>5980.47</v>
      </c>
      <c r="C947">
        <v>5864.72</v>
      </c>
      <c r="D947">
        <v>5864.3</v>
      </c>
      <c r="E947">
        <v>5725.12</v>
      </c>
      <c r="F947">
        <v>55.219200000000001</v>
      </c>
      <c r="G947">
        <v>1135.71</v>
      </c>
      <c r="H947">
        <v>206.381</v>
      </c>
      <c r="I947">
        <v>185.64099999999999</v>
      </c>
      <c r="J947">
        <v>214.053</v>
      </c>
      <c r="K947">
        <v>4179.75</v>
      </c>
      <c r="L947">
        <v>1.3378000000000001E-3</v>
      </c>
      <c r="M947">
        <v>0.99511400000000005</v>
      </c>
      <c r="N947">
        <v>0</v>
      </c>
      <c r="O947" t="s">
        <v>42</v>
      </c>
    </row>
    <row r="948" spans="1:25" x14ac:dyDescent="0.25">
      <c r="A948" t="s">
        <v>41</v>
      </c>
      <c r="B948">
        <v>5943.27</v>
      </c>
      <c r="C948">
        <v>5823.66</v>
      </c>
      <c r="D948">
        <v>5823.24</v>
      </c>
      <c r="E948">
        <v>5685.88</v>
      </c>
      <c r="F948">
        <v>54.426299999999998</v>
      </c>
      <c r="G948">
        <v>1144.6400000000001</v>
      </c>
      <c r="H948">
        <v>197.5</v>
      </c>
      <c r="I948">
        <v>183.49</v>
      </c>
      <c r="J948">
        <v>246.25800000000001</v>
      </c>
      <c r="K948">
        <v>4129.1000000000004</v>
      </c>
      <c r="L948">
        <v>1.23017E-3</v>
      </c>
      <c r="M948">
        <v>0.99511499999999997</v>
      </c>
      <c r="N948">
        <v>0</v>
      </c>
      <c r="O948" t="s">
        <v>42</v>
      </c>
    </row>
    <row r="949" spans="1:25" x14ac:dyDescent="0.25">
      <c r="A949" t="s">
        <v>41</v>
      </c>
      <c r="B949">
        <v>6288.04</v>
      </c>
      <c r="C949">
        <v>6173.23</v>
      </c>
      <c r="D949">
        <v>6172.78</v>
      </c>
      <c r="E949">
        <v>6026.35</v>
      </c>
      <c r="F949">
        <v>58.254199999999997</v>
      </c>
      <c r="G949">
        <v>1186.17</v>
      </c>
      <c r="H949">
        <v>209.22300000000001</v>
      </c>
      <c r="I949">
        <v>194.49299999999999</v>
      </c>
      <c r="J949">
        <v>227.54900000000001</v>
      </c>
      <c r="K949">
        <v>4410.9799999999996</v>
      </c>
      <c r="L949">
        <v>1.2304E-3</v>
      </c>
      <c r="M949">
        <v>0.995116</v>
      </c>
      <c r="N949">
        <v>0</v>
      </c>
      <c r="O949" t="s">
        <v>42</v>
      </c>
    </row>
    <row r="950" spans="1:25" x14ac:dyDescent="0.25">
      <c r="A950" t="s">
        <v>41</v>
      </c>
      <c r="B950">
        <v>5905.93</v>
      </c>
      <c r="C950">
        <v>5790.2</v>
      </c>
      <c r="D950">
        <v>5789.78</v>
      </c>
      <c r="E950">
        <v>5653.18</v>
      </c>
      <c r="F950">
        <v>54.157400000000003</v>
      </c>
      <c r="G950">
        <v>1142.3599999999999</v>
      </c>
      <c r="H950">
        <v>196.59</v>
      </c>
      <c r="I950">
        <v>182.483</v>
      </c>
      <c r="J950">
        <v>247.73599999999999</v>
      </c>
      <c r="K950">
        <v>4108.6000000000004</v>
      </c>
      <c r="L950">
        <v>1.27366E-3</v>
      </c>
      <c r="M950">
        <v>0.995116</v>
      </c>
      <c r="N950">
        <v>0</v>
      </c>
      <c r="O950" t="s">
        <v>42</v>
      </c>
    </row>
    <row r="951" spans="1:25" x14ac:dyDescent="0.25">
      <c r="A951" t="s">
        <v>41</v>
      </c>
      <c r="B951">
        <v>6208.43</v>
      </c>
      <c r="C951">
        <v>6088.28</v>
      </c>
      <c r="D951">
        <v>6087.84</v>
      </c>
      <c r="E951">
        <v>5943.84</v>
      </c>
      <c r="F951">
        <v>57.1798</v>
      </c>
      <c r="G951">
        <v>1165.1099999999999</v>
      </c>
      <c r="H951">
        <v>206.84399999999999</v>
      </c>
      <c r="I951">
        <v>192.40700000000001</v>
      </c>
      <c r="J951">
        <v>223.71600000000001</v>
      </c>
      <c r="K951">
        <v>4354.4799999999996</v>
      </c>
      <c r="L951">
        <v>1.25175E-3</v>
      </c>
      <c r="M951">
        <v>0.99511499999999997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6318.55</v>
      </c>
      <c r="C952">
        <v>6197.29</v>
      </c>
      <c r="D952">
        <v>6196.84</v>
      </c>
      <c r="E952">
        <v>6051.04</v>
      </c>
      <c r="F952">
        <v>59.688800000000001</v>
      </c>
      <c r="G952">
        <v>1220.18</v>
      </c>
      <c r="H952">
        <v>209.727</v>
      </c>
      <c r="I952">
        <v>194.661</v>
      </c>
      <c r="J952">
        <v>266.36500000000001</v>
      </c>
      <c r="K952">
        <v>4400.1499999999996</v>
      </c>
      <c r="L952">
        <v>1.2345399999999999E-3</v>
      </c>
      <c r="M952">
        <v>0.995116</v>
      </c>
      <c r="N952">
        <v>0</v>
      </c>
      <c r="O952" t="s">
        <v>42</v>
      </c>
      <c r="R952">
        <f>AVERAGE(B903:B952)</f>
        <v>6130.6711999999989</v>
      </c>
      <c r="S952">
        <f>AVERAGE(C903:C952)</f>
        <v>6012.4495999999999</v>
      </c>
      <c r="U952">
        <f>_xlfn.VAR.P(B903:B952)</f>
        <v>35944.868714559983</v>
      </c>
      <c r="V952">
        <f>_xlfn.VAR.P(C903:C952)</f>
        <v>35760.650863840019</v>
      </c>
      <c r="X952">
        <f>1.96*SQRT(U952)/50</f>
        <v>7.4319797538436179</v>
      </c>
      <c r="Y952">
        <f>1.96*SQRT(V952)/50</f>
        <v>7.4129108009884428</v>
      </c>
    </row>
    <row r="953" spans="1:25" x14ac:dyDescent="0.25">
      <c r="A953" t="s">
        <v>43</v>
      </c>
      <c r="B953">
        <v>306537.23700700002</v>
      </c>
      <c r="C953" t="s">
        <v>36</v>
      </c>
    </row>
    <row r="954" spans="1:25" x14ac:dyDescent="0.25">
      <c r="A954" t="s">
        <v>164</v>
      </c>
      <c r="B954">
        <v>4492.25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1.27666E-3</v>
      </c>
      <c r="L954">
        <v>0.995116</v>
      </c>
      <c r="M954">
        <v>0</v>
      </c>
      <c r="N954" t="s">
        <v>42</v>
      </c>
    </row>
    <row r="955" spans="1:25" x14ac:dyDescent="0.25">
      <c r="A955" t="s">
        <v>164</v>
      </c>
      <c r="B955">
        <v>4486.04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1.2346499999999999E-3</v>
      </c>
      <c r="L955">
        <v>0.99511499999999997</v>
      </c>
      <c r="M955">
        <v>0</v>
      </c>
      <c r="N955" t="s">
        <v>42</v>
      </c>
    </row>
    <row r="956" spans="1:25" x14ac:dyDescent="0.25">
      <c r="A956" t="s">
        <v>164</v>
      </c>
      <c r="B956">
        <v>4844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1.23299E-3</v>
      </c>
      <c r="L956">
        <v>0.99511499999999997</v>
      </c>
      <c r="M956">
        <v>0</v>
      </c>
      <c r="N956" t="s">
        <v>42</v>
      </c>
    </row>
    <row r="957" spans="1:25" x14ac:dyDescent="0.25">
      <c r="A957" t="s">
        <v>164</v>
      </c>
      <c r="B957">
        <v>4489.8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1.2417699999999999E-3</v>
      </c>
      <c r="L957">
        <v>0.995116</v>
      </c>
      <c r="M957">
        <v>0</v>
      </c>
      <c r="N957" t="s">
        <v>42</v>
      </c>
    </row>
    <row r="958" spans="1:25" x14ac:dyDescent="0.25">
      <c r="A958" t="s">
        <v>164</v>
      </c>
      <c r="B958">
        <v>4615.0600000000004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1.2427E-3</v>
      </c>
      <c r="L958">
        <v>0.995116</v>
      </c>
      <c r="M958">
        <v>0</v>
      </c>
      <c r="N958" t="s">
        <v>42</v>
      </c>
    </row>
    <row r="959" spans="1:25" x14ac:dyDescent="0.25">
      <c r="A959" t="s">
        <v>164</v>
      </c>
      <c r="B959">
        <v>4405.8900000000003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1.23076E-3</v>
      </c>
      <c r="L959">
        <v>0.995116</v>
      </c>
      <c r="M959">
        <v>0</v>
      </c>
      <c r="N959" t="s">
        <v>42</v>
      </c>
    </row>
    <row r="960" spans="1:25" x14ac:dyDescent="0.25">
      <c r="A960" t="s">
        <v>164</v>
      </c>
      <c r="B960">
        <v>4780.37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1.40171E-3</v>
      </c>
      <c r="L960">
        <v>0.995116</v>
      </c>
      <c r="M960">
        <v>0</v>
      </c>
      <c r="N960" t="s">
        <v>42</v>
      </c>
    </row>
    <row r="961" spans="1:14" x14ac:dyDescent="0.25">
      <c r="A961" t="s">
        <v>164</v>
      </c>
      <c r="B961">
        <v>4321.43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1.23167E-3</v>
      </c>
      <c r="L961">
        <v>0.995116</v>
      </c>
      <c r="M961">
        <v>0</v>
      </c>
      <c r="N961" t="s">
        <v>42</v>
      </c>
    </row>
    <row r="962" spans="1:14" x14ac:dyDescent="0.25">
      <c r="A962" t="s">
        <v>164</v>
      </c>
      <c r="B962">
        <v>4594.24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1.2301899999999999E-3</v>
      </c>
      <c r="L962">
        <v>0.995116</v>
      </c>
      <c r="M962">
        <v>0</v>
      </c>
      <c r="N962" t="s">
        <v>42</v>
      </c>
    </row>
    <row r="963" spans="1:14" x14ac:dyDescent="0.25">
      <c r="A963" t="s">
        <v>164</v>
      </c>
      <c r="B963">
        <v>4433.5200000000004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1.2304E-3</v>
      </c>
      <c r="L963">
        <v>0.995116</v>
      </c>
      <c r="M963">
        <v>0</v>
      </c>
      <c r="N963" t="s">
        <v>42</v>
      </c>
    </row>
    <row r="964" spans="1:14" x14ac:dyDescent="0.25">
      <c r="A964" t="s">
        <v>164</v>
      </c>
      <c r="B964">
        <v>4763.25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1.23642E-3</v>
      </c>
      <c r="L964">
        <v>0.995116</v>
      </c>
      <c r="M964">
        <v>0</v>
      </c>
      <c r="N964" t="s">
        <v>42</v>
      </c>
    </row>
    <row r="965" spans="1:14" x14ac:dyDescent="0.25">
      <c r="A965" t="s">
        <v>164</v>
      </c>
      <c r="B965">
        <v>4377.22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1.2717399999999999E-3</v>
      </c>
      <c r="L965">
        <v>0.99511499999999997</v>
      </c>
      <c r="M965">
        <v>0</v>
      </c>
      <c r="N965" t="s">
        <v>42</v>
      </c>
    </row>
    <row r="966" spans="1:14" x14ac:dyDescent="0.25">
      <c r="A966" t="s">
        <v>164</v>
      </c>
      <c r="B966">
        <v>4950.74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1.23802E-3</v>
      </c>
      <c r="L966">
        <v>0.995116</v>
      </c>
      <c r="M966">
        <v>0</v>
      </c>
      <c r="N966" t="s">
        <v>42</v>
      </c>
    </row>
    <row r="967" spans="1:14" x14ac:dyDescent="0.25">
      <c r="A967" t="s">
        <v>164</v>
      </c>
      <c r="B967">
        <v>4965.67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1.2752099999999999E-3</v>
      </c>
      <c r="L967">
        <v>0.995116</v>
      </c>
      <c r="M967">
        <v>0</v>
      </c>
      <c r="N967" t="s">
        <v>42</v>
      </c>
    </row>
    <row r="968" spans="1:14" x14ac:dyDescent="0.25">
      <c r="A968" t="s">
        <v>164</v>
      </c>
      <c r="B968">
        <v>4550.88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1.2501400000000001E-3</v>
      </c>
      <c r="L968">
        <v>0.995116</v>
      </c>
      <c r="M968">
        <v>0</v>
      </c>
      <c r="N968" t="s">
        <v>42</v>
      </c>
    </row>
    <row r="969" spans="1:14" x14ac:dyDescent="0.25">
      <c r="A969" t="s">
        <v>164</v>
      </c>
      <c r="B969">
        <v>4831.3599999999997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1.3064800000000001E-3</v>
      </c>
      <c r="L969">
        <v>0.99511499999999997</v>
      </c>
      <c r="M969">
        <v>0</v>
      </c>
      <c r="N969" t="s">
        <v>42</v>
      </c>
    </row>
    <row r="970" spans="1:14" x14ac:dyDescent="0.25">
      <c r="A970" t="s">
        <v>164</v>
      </c>
      <c r="B970">
        <v>4429.13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1.2347E-3</v>
      </c>
      <c r="L970">
        <v>0.995116</v>
      </c>
      <c r="M970">
        <v>0</v>
      </c>
      <c r="N970" t="s">
        <v>42</v>
      </c>
    </row>
    <row r="971" spans="1:14" x14ac:dyDescent="0.25">
      <c r="A971" t="s">
        <v>164</v>
      </c>
      <c r="B971">
        <v>4741.59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1.29251E-3</v>
      </c>
      <c r="L971">
        <v>0.995116</v>
      </c>
      <c r="M971">
        <v>0</v>
      </c>
      <c r="N971" t="s">
        <v>42</v>
      </c>
    </row>
    <row r="972" spans="1:14" x14ac:dyDescent="0.25">
      <c r="A972" t="s">
        <v>164</v>
      </c>
      <c r="B972">
        <v>4396.53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1.2313300000000001E-3</v>
      </c>
      <c r="L972">
        <v>0.99511499999999997</v>
      </c>
      <c r="M972">
        <v>0</v>
      </c>
      <c r="N972" t="s">
        <v>42</v>
      </c>
    </row>
    <row r="973" spans="1:14" x14ac:dyDescent="0.25">
      <c r="A973" t="s">
        <v>164</v>
      </c>
      <c r="B973">
        <v>4595.68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1.23017E-3</v>
      </c>
      <c r="L973">
        <v>0.995116</v>
      </c>
      <c r="M973">
        <v>0</v>
      </c>
      <c r="N973" t="s">
        <v>42</v>
      </c>
    </row>
    <row r="974" spans="1:14" x14ac:dyDescent="0.25">
      <c r="A974" t="s">
        <v>164</v>
      </c>
      <c r="B974">
        <v>4329.3500000000004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1.2608700000000001E-3</v>
      </c>
      <c r="L974">
        <v>0.995116</v>
      </c>
      <c r="M974">
        <v>0</v>
      </c>
      <c r="N974" t="s">
        <v>42</v>
      </c>
    </row>
    <row r="975" spans="1:14" x14ac:dyDescent="0.25">
      <c r="A975" t="s">
        <v>164</v>
      </c>
      <c r="B975">
        <v>5077.8599999999997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1.2801399999999999E-3</v>
      </c>
      <c r="L975">
        <v>0.995116</v>
      </c>
      <c r="M975">
        <v>0</v>
      </c>
      <c r="N975" t="s">
        <v>42</v>
      </c>
    </row>
    <row r="976" spans="1:14" x14ac:dyDescent="0.25">
      <c r="A976" t="s">
        <v>164</v>
      </c>
      <c r="B976">
        <v>4317.88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1.23058E-3</v>
      </c>
      <c r="L976">
        <v>0.995116</v>
      </c>
      <c r="M976">
        <v>0</v>
      </c>
      <c r="N976" t="s">
        <v>42</v>
      </c>
    </row>
    <row r="977" spans="1:14" x14ac:dyDescent="0.25">
      <c r="A977" t="s">
        <v>164</v>
      </c>
      <c r="B977">
        <v>4695.68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1.23058E-3</v>
      </c>
      <c r="L977">
        <v>0.995116</v>
      </c>
      <c r="M977">
        <v>0</v>
      </c>
      <c r="N977" t="s">
        <v>42</v>
      </c>
    </row>
    <row r="978" spans="1:14" x14ac:dyDescent="0.25">
      <c r="A978" t="s">
        <v>164</v>
      </c>
      <c r="B978">
        <v>4451.92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1.63002E-3</v>
      </c>
      <c r="L978">
        <v>0.99511499999999997</v>
      </c>
      <c r="M978">
        <v>0</v>
      </c>
      <c r="N978" t="s">
        <v>42</v>
      </c>
    </row>
    <row r="979" spans="1:14" x14ac:dyDescent="0.25">
      <c r="A979" t="s">
        <v>164</v>
      </c>
      <c r="B979">
        <v>4720.88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1.2646199999999999E-3</v>
      </c>
      <c r="L979">
        <v>0.995116</v>
      </c>
      <c r="M979">
        <v>0</v>
      </c>
      <c r="N979" t="s">
        <v>42</v>
      </c>
    </row>
    <row r="980" spans="1:14" x14ac:dyDescent="0.25">
      <c r="A980" t="s">
        <v>164</v>
      </c>
      <c r="B980">
        <v>4343.3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1.23015E-3</v>
      </c>
      <c r="L980">
        <v>0.995116</v>
      </c>
      <c r="M980">
        <v>0</v>
      </c>
      <c r="N980" t="s">
        <v>42</v>
      </c>
    </row>
    <row r="981" spans="1:14" x14ac:dyDescent="0.25">
      <c r="A981" t="s">
        <v>164</v>
      </c>
      <c r="B981">
        <v>4609.6400000000003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1.23292E-3</v>
      </c>
      <c r="L981">
        <v>0.995116</v>
      </c>
      <c r="M981">
        <v>0</v>
      </c>
      <c r="N981" t="s">
        <v>42</v>
      </c>
    </row>
    <row r="982" spans="1:14" x14ac:dyDescent="0.25">
      <c r="A982" t="s">
        <v>164</v>
      </c>
      <c r="B982">
        <v>4378.84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1.2459599999999999E-3</v>
      </c>
      <c r="L982">
        <v>0.995116</v>
      </c>
      <c r="M982">
        <v>0</v>
      </c>
      <c r="N982" t="s">
        <v>42</v>
      </c>
    </row>
    <row r="983" spans="1:14" x14ac:dyDescent="0.25">
      <c r="A983" t="s">
        <v>164</v>
      </c>
      <c r="B983">
        <v>4617.3100000000004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1.23273E-3</v>
      </c>
      <c r="L983">
        <v>0.995116</v>
      </c>
      <c r="M983">
        <v>0</v>
      </c>
      <c r="N983" t="s">
        <v>42</v>
      </c>
    </row>
    <row r="984" spans="1:14" x14ac:dyDescent="0.25">
      <c r="A984" t="s">
        <v>164</v>
      </c>
      <c r="B984">
        <v>4738.34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1.26231E-3</v>
      </c>
      <c r="L984">
        <v>0.995116</v>
      </c>
      <c r="M984">
        <v>0</v>
      </c>
      <c r="N984" t="s">
        <v>42</v>
      </c>
    </row>
    <row r="985" spans="1:14" x14ac:dyDescent="0.25">
      <c r="A985" t="s">
        <v>164</v>
      </c>
      <c r="B985">
        <v>4404.99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1.2547700000000001E-3</v>
      </c>
      <c r="L985">
        <v>0.99511499999999997</v>
      </c>
      <c r="M985">
        <v>0</v>
      </c>
      <c r="N985" t="s">
        <v>42</v>
      </c>
    </row>
    <row r="986" spans="1:14" x14ac:dyDescent="0.25">
      <c r="A986" t="s">
        <v>164</v>
      </c>
      <c r="B986">
        <v>4660.88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1.3671099999999999E-3</v>
      </c>
      <c r="L986">
        <v>0.99511499999999997</v>
      </c>
      <c r="M986">
        <v>0</v>
      </c>
      <c r="N986" t="s">
        <v>42</v>
      </c>
    </row>
    <row r="987" spans="1:14" x14ac:dyDescent="0.25">
      <c r="A987" t="s">
        <v>164</v>
      </c>
      <c r="B987">
        <v>4311.42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1.2328E-3</v>
      </c>
      <c r="L987">
        <v>0.99511400000000005</v>
      </c>
      <c r="M987">
        <v>0</v>
      </c>
      <c r="N987" t="s">
        <v>42</v>
      </c>
    </row>
    <row r="988" spans="1:14" x14ac:dyDescent="0.25">
      <c r="A988" t="s">
        <v>164</v>
      </c>
      <c r="B988">
        <v>4650.49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1.23087E-3</v>
      </c>
      <c r="L988">
        <v>0.99511499999999997</v>
      </c>
      <c r="M988">
        <v>0</v>
      </c>
      <c r="N988" t="s">
        <v>42</v>
      </c>
    </row>
    <row r="989" spans="1:14" x14ac:dyDescent="0.25">
      <c r="A989" t="s">
        <v>164</v>
      </c>
      <c r="B989">
        <v>4338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1.23548E-3</v>
      </c>
      <c r="L989">
        <v>0.99511499999999997</v>
      </c>
      <c r="M989">
        <v>0</v>
      </c>
      <c r="N989" t="s">
        <v>42</v>
      </c>
    </row>
    <row r="990" spans="1:14" x14ac:dyDescent="0.25">
      <c r="A990" t="s">
        <v>164</v>
      </c>
      <c r="B990">
        <v>4532.38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1.2339499999999999E-3</v>
      </c>
      <c r="L990">
        <v>0.995116</v>
      </c>
      <c r="M990">
        <v>0</v>
      </c>
      <c r="N990" t="s">
        <v>42</v>
      </c>
    </row>
    <row r="991" spans="1:14" x14ac:dyDescent="0.25">
      <c r="A991" t="s">
        <v>164</v>
      </c>
      <c r="B991">
        <v>4521.3100000000004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1.3110000000000001E-3</v>
      </c>
      <c r="L991">
        <v>0.995116</v>
      </c>
      <c r="M991">
        <v>0</v>
      </c>
      <c r="N991" t="s">
        <v>42</v>
      </c>
    </row>
    <row r="992" spans="1:14" x14ac:dyDescent="0.25">
      <c r="A992" t="s">
        <v>164</v>
      </c>
      <c r="B992">
        <v>4378.83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1.23621E-3</v>
      </c>
      <c r="L992">
        <v>0.995116</v>
      </c>
      <c r="M992">
        <v>0</v>
      </c>
      <c r="N992" t="s">
        <v>42</v>
      </c>
    </row>
    <row r="993" spans="1:25" x14ac:dyDescent="0.25">
      <c r="A993" t="s">
        <v>164</v>
      </c>
      <c r="B993">
        <v>4580.3599999999997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1.2308899999999999E-3</v>
      </c>
      <c r="L993">
        <v>0.99511499999999997</v>
      </c>
      <c r="M993">
        <v>0</v>
      </c>
      <c r="N993" t="s">
        <v>42</v>
      </c>
    </row>
    <row r="994" spans="1:25" x14ac:dyDescent="0.25">
      <c r="A994" t="s">
        <v>164</v>
      </c>
      <c r="B994">
        <v>4360.8500000000004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1.4683299999999999E-3</v>
      </c>
      <c r="L994">
        <v>0.995116</v>
      </c>
      <c r="M994">
        <v>0</v>
      </c>
      <c r="N994" t="s">
        <v>42</v>
      </c>
    </row>
    <row r="995" spans="1:25" x14ac:dyDescent="0.25">
      <c r="A995" t="s">
        <v>164</v>
      </c>
      <c r="B995">
        <v>4586.32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1.23164E-3</v>
      </c>
      <c r="L995">
        <v>0.99511499999999997</v>
      </c>
      <c r="M995">
        <v>0</v>
      </c>
      <c r="N995" t="s">
        <v>42</v>
      </c>
    </row>
    <row r="996" spans="1:25" x14ac:dyDescent="0.25">
      <c r="A996" t="s">
        <v>164</v>
      </c>
      <c r="B996">
        <v>4432.18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0.99511499999999997</v>
      </c>
      <c r="M996">
        <v>0</v>
      </c>
      <c r="N996" t="s">
        <v>42</v>
      </c>
    </row>
    <row r="997" spans="1:25" x14ac:dyDescent="0.25">
      <c r="A997" t="s">
        <v>164</v>
      </c>
      <c r="B997">
        <v>4868.83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1.23113E-3</v>
      </c>
      <c r="L997">
        <v>0.995116</v>
      </c>
      <c r="M997">
        <v>0</v>
      </c>
      <c r="N997" t="s">
        <v>42</v>
      </c>
    </row>
    <row r="998" spans="1:25" x14ac:dyDescent="0.25">
      <c r="A998" t="s">
        <v>164</v>
      </c>
      <c r="B998">
        <v>4364.22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1.2389899999999999E-3</v>
      </c>
      <c r="L998">
        <v>0.995112</v>
      </c>
      <c r="M998">
        <v>0</v>
      </c>
      <c r="N998" t="s">
        <v>42</v>
      </c>
    </row>
    <row r="999" spans="1:25" x14ac:dyDescent="0.25">
      <c r="A999" t="s">
        <v>164</v>
      </c>
      <c r="B999">
        <v>4826.88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1.3706E-3</v>
      </c>
      <c r="L999">
        <v>0.995116</v>
      </c>
      <c r="M999">
        <v>0</v>
      </c>
      <c r="N999" t="s">
        <v>42</v>
      </c>
    </row>
    <row r="1000" spans="1:25" x14ac:dyDescent="0.25">
      <c r="A1000" t="s">
        <v>164</v>
      </c>
      <c r="B1000">
        <v>4327.1899999999996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1.2832200000000001E-3</v>
      </c>
      <c r="L1000">
        <v>0.995116</v>
      </c>
      <c r="M1000">
        <v>0</v>
      </c>
      <c r="N1000" t="s">
        <v>42</v>
      </c>
    </row>
    <row r="1001" spans="1:25" x14ac:dyDescent="0.25">
      <c r="A1001" t="s">
        <v>164</v>
      </c>
      <c r="B1001">
        <v>4454.72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1.24719E-3</v>
      </c>
      <c r="L1001">
        <v>0.99511499999999997</v>
      </c>
      <c r="M1001">
        <v>0</v>
      </c>
      <c r="N1001" t="s">
        <v>42</v>
      </c>
    </row>
    <row r="1002" spans="1:25" x14ac:dyDescent="0.25">
      <c r="A1002" t="s">
        <v>164</v>
      </c>
      <c r="B1002">
        <v>4687.88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1.23975E-3</v>
      </c>
      <c r="L1002">
        <v>0.995116</v>
      </c>
      <c r="M1002">
        <v>0</v>
      </c>
      <c r="N1002" t="s">
        <v>42</v>
      </c>
    </row>
    <row r="1003" spans="1:25" x14ac:dyDescent="0.25">
      <c r="A1003" t="s">
        <v>164</v>
      </c>
      <c r="B1003">
        <v>4449.93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1.2328300000000001E-3</v>
      </c>
      <c r="L1003">
        <v>0.995116</v>
      </c>
      <c r="M1003">
        <v>0</v>
      </c>
      <c r="N1003" t="s">
        <v>42</v>
      </c>
    </row>
    <row r="1004" spans="1:25" x14ac:dyDescent="0.25">
      <c r="A1004" t="s">
        <v>164</v>
      </c>
      <c r="B1004">
        <v>4612.18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1.23039E-3</v>
      </c>
      <c r="L1004">
        <v>0.995116</v>
      </c>
      <c r="M1004">
        <v>0</v>
      </c>
      <c r="N1004" t="s">
        <v>42</v>
      </c>
    </row>
    <row r="1005" spans="1:25" x14ac:dyDescent="0.25">
      <c r="A1005" t="s">
        <v>164</v>
      </c>
      <c r="B1005">
        <v>4373.76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1.23054E-3</v>
      </c>
      <c r="L1005">
        <v>0.995116</v>
      </c>
      <c r="M1005">
        <v>0</v>
      </c>
      <c r="N1005" t="s">
        <v>42</v>
      </c>
    </row>
    <row r="1006" spans="1:25" x14ac:dyDescent="0.25">
      <c r="A1006" t="s">
        <v>164</v>
      </c>
      <c r="B1006">
        <v>4618.0600000000004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1.2316E-3</v>
      </c>
      <c r="L1006">
        <v>0.995116</v>
      </c>
      <c r="M1006">
        <v>0</v>
      </c>
      <c r="N1006" t="s">
        <v>42</v>
      </c>
    </row>
    <row r="1007" spans="1:25" x14ac:dyDescent="0.25">
      <c r="A1007" t="s">
        <v>164</v>
      </c>
      <c r="B1007">
        <v>4323.3599999999997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1.2370300000000001E-3</v>
      </c>
      <c r="L1007">
        <v>0.995116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4683.53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1.23076E-3</v>
      </c>
      <c r="L1008">
        <v>0.995116</v>
      </c>
      <c r="M1008">
        <v>0</v>
      </c>
      <c r="N1008" t="s">
        <v>42</v>
      </c>
      <c r="R1008">
        <f>AVERAGE(B959:B1008)</f>
        <v>4555.3409999999994</v>
      </c>
      <c r="S1008">
        <f>AVERAGE(C959:C1008)</f>
        <v>0</v>
      </c>
      <c r="U1008">
        <f>_xlfn.VAR.P(B959:B1008)</f>
        <v>37975.558420999965</v>
      </c>
      <c r="V1008">
        <f>_xlfn.VAR.P(C959:C1008)</f>
        <v>0</v>
      </c>
      <c r="X1008">
        <f>1.96*SQRT(U1008)/50</f>
        <v>7.6390288710048333</v>
      </c>
      <c r="Y1008">
        <f>1.96*SQRT(V1008)/50</f>
        <v>0</v>
      </c>
    </row>
    <row r="1009" spans="1:13" x14ac:dyDescent="0.25">
      <c r="A1009" t="s">
        <v>165</v>
      </c>
      <c r="B1009">
        <v>227770.46247900001</v>
      </c>
      <c r="C1009" t="s">
        <v>36</v>
      </c>
    </row>
    <row r="1010" spans="1:13" x14ac:dyDescent="0.25">
      <c r="A1010" t="s">
        <v>44</v>
      </c>
      <c r="B1010">
        <v>4463.68</v>
      </c>
      <c r="C1010">
        <v>4459.1899999999996</v>
      </c>
      <c r="D1010">
        <v>4458.78</v>
      </c>
      <c r="E1010">
        <v>4323.5</v>
      </c>
      <c r="F1010">
        <v>52.971200000000003</v>
      </c>
      <c r="G1010">
        <v>0</v>
      </c>
      <c r="H1010">
        <v>206.197</v>
      </c>
      <c r="I1010">
        <v>0</v>
      </c>
      <c r="J1010">
        <v>1.4517E-3</v>
      </c>
      <c r="K1010">
        <v>0.995116</v>
      </c>
      <c r="L1010">
        <v>0</v>
      </c>
      <c r="M1010" t="s">
        <v>42</v>
      </c>
    </row>
    <row r="1011" spans="1:13" x14ac:dyDescent="0.25">
      <c r="A1011" t="s">
        <v>44</v>
      </c>
      <c r="B1011">
        <v>4810.09</v>
      </c>
      <c r="C1011">
        <v>4805.7700000000004</v>
      </c>
      <c r="D1011">
        <v>4805.33</v>
      </c>
      <c r="E1011">
        <v>4659.25</v>
      </c>
      <c r="F1011">
        <v>57.252299999999998</v>
      </c>
      <c r="G1011">
        <v>0</v>
      </c>
      <c r="H1011">
        <v>214.45</v>
      </c>
      <c r="I1011">
        <v>0</v>
      </c>
      <c r="J1011">
        <v>1.2781400000000001E-3</v>
      </c>
      <c r="K1011">
        <v>0.995116</v>
      </c>
      <c r="L1011">
        <v>0</v>
      </c>
      <c r="M1011" t="s">
        <v>42</v>
      </c>
    </row>
    <row r="1012" spans="1:13" x14ac:dyDescent="0.25">
      <c r="A1012" t="s">
        <v>44</v>
      </c>
      <c r="B1012">
        <v>4475.78</v>
      </c>
      <c r="C1012">
        <v>4471.42</v>
      </c>
      <c r="D1012">
        <v>4471.01</v>
      </c>
      <c r="E1012">
        <v>4335.55</v>
      </c>
      <c r="F1012">
        <v>53.3185</v>
      </c>
      <c r="G1012">
        <v>0</v>
      </c>
      <c r="H1012">
        <v>200.20699999999999</v>
      </c>
      <c r="I1012">
        <v>0</v>
      </c>
      <c r="J1012">
        <v>1.3272100000000001E-3</v>
      </c>
      <c r="K1012">
        <v>0.995116</v>
      </c>
      <c r="L1012">
        <v>0</v>
      </c>
      <c r="M1012" t="s">
        <v>42</v>
      </c>
    </row>
    <row r="1013" spans="1:13" x14ac:dyDescent="0.25">
      <c r="A1013" t="s">
        <v>44</v>
      </c>
      <c r="B1013">
        <v>4662.26</v>
      </c>
      <c r="C1013">
        <v>4657.8999999999996</v>
      </c>
      <c r="D1013">
        <v>4657.4799999999996</v>
      </c>
      <c r="E1013">
        <v>4515.92</v>
      </c>
      <c r="F1013">
        <v>55.556800000000003</v>
      </c>
      <c r="G1013">
        <v>0</v>
      </c>
      <c r="H1013">
        <v>207.91399999999999</v>
      </c>
      <c r="I1013">
        <v>0</v>
      </c>
      <c r="J1013">
        <v>1.2300499999999999E-3</v>
      </c>
      <c r="K1013">
        <v>0.99511499999999997</v>
      </c>
      <c r="L1013">
        <v>0</v>
      </c>
      <c r="M1013" t="s">
        <v>42</v>
      </c>
    </row>
    <row r="1014" spans="1:13" x14ac:dyDescent="0.25">
      <c r="A1014" t="s">
        <v>44</v>
      </c>
      <c r="B1014">
        <v>4631.08</v>
      </c>
      <c r="C1014">
        <v>4626.33</v>
      </c>
      <c r="D1014">
        <v>4625.8999999999996</v>
      </c>
      <c r="E1014">
        <v>4485.78</v>
      </c>
      <c r="F1014">
        <v>55.093800000000002</v>
      </c>
      <c r="G1014">
        <v>0</v>
      </c>
      <c r="H1014">
        <v>206.197</v>
      </c>
      <c r="I1014">
        <v>0</v>
      </c>
      <c r="J1014">
        <v>1.3083000000000001E-3</v>
      </c>
      <c r="K1014">
        <v>0.995116</v>
      </c>
      <c r="L1014">
        <v>0</v>
      </c>
      <c r="M1014" t="s">
        <v>42</v>
      </c>
    </row>
    <row r="1015" spans="1:13" x14ac:dyDescent="0.25">
      <c r="A1015" t="s">
        <v>44</v>
      </c>
      <c r="B1015">
        <v>4564.6499999999996</v>
      </c>
      <c r="C1015">
        <v>4560.3</v>
      </c>
      <c r="D1015">
        <v>4559.88</v>
      </c>
      <c r="E1015">
        <v>4421.66</v>
      </c>
      <c r="F1015">
        <v>54.179299999999998</v>
      </c>
      <c r="G1015">
        <v>0</v>
      </c>
      <c r="H1015">
        <v>203.49299999999999</v>
      </c>
      <c r="I1015">
        <v>0</v>
      </c>
      <c r="J1015">
        <v>1.23134E-3</v>
      </c>
      <c r="K1015">
        <v>0.99511099999999997</v>
      </c>
      <c r="L1015">
        <v>0</v>
      </c>
      <c r="M1015" t="s">
        <v>42</v>
      </c>
    </row>
    <row r="1016" spans="1:13" x14ac:dyDescent="0.25">
      <c r="A1016" t="s">
        <v>44</v>
      </c>
      <c r="B1016">
        <v>4839.8500000000004</v>
      </c>
      <c r="C1016">
        <v>4835.43</v>
      </c>
      <c r="D1016">
        <v>4834.9799999999996</v>
      </c>
      <c r="E1016">
        <v>4688.21</v>
      </c>
      <c r="F1016">
        <v>57.822299999999998</v>
      </c>
      <c r="G1016">
        <v>0</v>
      </c>
      <c r="H1016">
        <v>215.327</v>
      </c>
      <c r="I1016">
        <v>0</v>
      </c>
      <c r="J1016">
        <v>1.2320499999999999E-3</v>
      </c>
      <c r="K1016">
        <v>0.99510900000000002</v>
      </c>
      <c r="L1016">
        <v>0</v>
      </c>
      <c r="M1016" t="s">
        <v>42</v>
      </c>
    </row>
    <row r="1017" spans="1:13" x14ac:dyDescent="0.25">
      <c r="A1017" t="s">
        <v>44</v>
      </c>
      <c r="B1017">
        <v>4619.5</v>
      </c>
      <c r="C1017">
        <v>4615.13</v>
      </c>
      <c r="D1017">
        <v>4614.71</v>
      </c>
      <c r="E1017">
        <v>4474.63</v>
      </c>
      <c r="F1017">
        <v>54.996299999999998</v>
      </c>
      <c r="G1017">
        <v>0</v>
      </c>
      <c r="H1017">
        <v>205.79300000000001</v>
      </c>
      <c r="I1017">
        <v>0</v>
      </c>
      <c r="J1017">
        <v>1.23007E-3</v>
      </c>
      <c r="K1017">
        <v>0.995116</v>
      </c>
      <c r="L1017">
        <v>0</v>
      </c>
      <c r="M1017" t="s">
        <v>42</v>
      </c>
    </row>
    <row r="1018" spans="1:13" x14ac:dyDescent="0.25">
      <c r="A1018" t="s">
        <v>44</v>
      </c>
      <c r="B1018">
        <v>4894.1899999999996</v>
      </c>
      <c r="C1018">
        <v>4889.88</v>
      </c>
      <c r="D1018">
        <v>4889.42</v>
      </c>
      <c r="E1018">
        <v>4741.05</v>
      </c>
      <c r="F1018">
        <v>58.290900000000001</v>
      </c>
      <c r="G1018">
        <v>0</v>
      </c>
      <c r="H1018">
        <v>217.548</v>
      </c>
      <c r="I1018">
        <v>0</v>
      </c>
      <c r="J1018">
        <v>1.24055E-3</v>
      </c>
      <c r="K1018">
        <v>0.99511499999999997</v>
      </c>
      <c r="L1018">
        <v>0</v>
      </c>
      <c r="M1018" t="s">
        <v>42</v>
      </c>
    </row>
    <row r="1019" spans="1:13" x14ac:dyDescent="0.25">
      <c r="A1019" t="s">
        <v>44</v>
      </c>
      <c r="B1019">
        <v>4507.78</v>
      </c>
      <c r="C1019">
        <v>4503.3900000000003</v>
      </c>
      <c r="D1019">
        <v>4502.9799999999996</v>
      </c>
      <c r="E1019">
        <v>4366.3</v>
      </c>
      <c r="F1019">
        <v>53.507899999999999</v>
      </c>
      <c r="G1019">
        <v>0</v>
      </c>
      <c r="H1019">
        <v>201.43899999999999</v>
      </c>
      <c r="I1019">
        <v>0</v>
      </c>
      <c r="J1019">
        <v>1.2444299999999999E-3</v>
      </c>
      <c r="K1019">
        <v>0.995116</v>
      </c>
      <c r="L1019">
        <v>0</v>
      </c>
      <c r="M1019" t="s">
        <v>42</v>
      </c>
    </row>
    <row r="1020" spans="1:13" x14ac:dyDescent="0.25">
      <c r="A1020" t="s">
        <v>44</v>
      </c>
      <c r="B1020">
        <v>4976.3900000000003</v>
      </c>
      <c r="C1020">
        <v>4971.7299999999996</v>
      </c>
      <c r="D1020">
        <v>4971.26</v>
      </c>
      <c r="E1020">
        <v>4821.45</v>
      </c>
      <c r="F1020">
        <v>59.234400000000001</v>
      </c>
      <c r="G1020">
        <v>0</v>
      </c>
      <c r="H1020">
        <v>218.97499999999999</v>
      </c>
      <c r="I1020">
        <v>0</v>
      </c>
      <c r="J1020">
        <v>1.27414E-3</v>
      </c>
      <c r="K1020">
        <v>0.99511499999999997</v>
      </c>
      <c r="L1020">
        <v>0</v>
      </c>
      <c r="M1020" t="s">
        <v>42</v>
      </c>
    </row>
    <row r="1021" spans="1:13" x14ac:dyDescent="0.25">
      <c r="A1021" t="s">
        <v>44</v>
      </c>
      <c r="B1021">
        <v>4509.51</v>
      </c>
      <c r="C1021">
        <v>4505.07</v>
      </c>
      <c r="D1021">
        <v>4504.6499999999996</v>
      </c>
      <c r="E1021">
        <v>4369.0600000000004</v>
      </c>
      <c r="F1021">
        <v>53.456600000000002</v>
      </c>
      <c r="G1021">
        <v>0</v>
      </c>
      <c r="H1021">
        <v>199.68</v>
      </c>
      <c r="I1021">
        <v>0</v>
      </c>
      <c r="J1021">
        <v>1.2345100000000001E-3</v>
      </c>
      <c r="K1021">
        <v>0.99511400000000005</v>
      </c>
      <c r="L1021">
        <v>0</v>
      </c>
      <c r="M1021" t="s">
        <v>42</v>
      </c>
    </row>
    <row r="1022" spans="1:13" x14ac:dyDescent="0.25">
      <c r="A1022" t="s">
        <v>44</v>
      </c>
      <c r="B1022">
        <v>4640.6099999999997</v>
      </c>
      <c r="C1022">
        <v>4636.0600000000004</v>
      </c>
      <c r="D1022">
        <v>4635.6400000000003</v>
      </c>
      <c r="E1022">
        <v>4495.3500000000004</v>
      </c>
      <c r="F1022">
        <v>55.088799999999999</v>
      </c>
      <c r="G1022">
        <v>0</v>
      </c>
      <c r="H1022">
        <v>206.399</v>
      </c>
      <c r="I1022">
        <v>0</v>
      </c>
      <c r="J1022">
        <v>1.23106E-3</v>
      </c>
      <c r="K1022">
        <v>0.995116</v>
      </c>
      <c r="L1022">
        <v>0</v>
      </c>
      <c r="M1022" t="s">
        <v>42</v>
      </c>
    </row>
    <row r="1023" spans="1:13" x14ac:dyDescent="0.25">
      <c r="A1023" t="s">
        <v>44</v>
      </c>
      <c r="B1023">
        <v>4543.93</v>
      </c>
      <c r="C1023">
        <v>4539.55</v>
      </c>
      <c r="D1023">
        <v>4539.1400000000003</v>
      </c>
      <c r="E1023">
        <v>4401.66</v>
      </c>
      <c r="F1023">
        <v>54.090699999999998</v>
      </c>
      <c r="G1023">
        <v>0</v>
      </c>
      <c r="H1023">
        <v>202.81299999999999</v>
      </c>
      <c r="I1023">
        <v>0</v>
      </c>
      <c r="J1023">
        <v>1.2646700000000001E-3</v>
      </c>
      <c r="K1023">
        <v>0.99511499999999997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4844.71</v>
      </c>
      <c r="C1024">
        <v>4840.3599999999997</v>
      </c>
      <c r="D1024">
        <v>4839.92</v>
      </c>
      <c r="E1024">
        <v>4693.3500000000004</v>
      </c>
      <c r="F1024">
        <v>57.620199999999997</v>
      </c>
      <c r="G1024">
        <v>0</v>
      </c>
      <c r="H1024">
        <v>215.506</v>
      </c>
      <c r="I1024">
        <v>0</v>
      </c>
      <c r="J1024">
        <v>1.23021E-3</v>
      </c>
      <c r="K1024">
        <v>0.99511499999999997</v>
      </c>
      <c r="L1024">
        <v>0</v>
      </c>
      <c r="M1024" t="s">
        <v>42</v>
      </c>
    </row>
    <row r="1025" spans="1:13" x14ac:dyDescent="0.25">
      <c r="A1025" t="s">
        <v>44</v>
      </c>
      <c r="B1025">
        <v>4520.8</v>
      </c>
      <c r="C1025">
        <v>4516.4399999999996</v>
      </c>
      <c r="D1025">
        <v>4516.0200000000004</v>
      </c>
      <c r="E1025">
        <v>4379.34</v>
      </c>
      <c r="F1025">
        <v>53.786099999999998</v>
      </c>
      <c r="G1025">
        <v>0</v>
      </c>
      <c r="H1025">
        <v>201.864</v>
      </c>
      <c r="I1025">
        <v>0</v>
      </c>
      <c r="J1025">
        <v>1.3016200000000001E-3</v>
      </c>
      <c r="K1025">
        <v>0.995116</v>
      </c>
      <c r="L1025">
        <v>0</v>
      </c>
      <c r="M1025" t="s">
        <v>42</v>
      </c>
    </row>
    <row r="1026" spans="1:13" x14ac:dyDescent="0.25">
      <c r="A1026" t="s">
        <v>44</v>
      </c>
      <c r="B1026">
        <v>4967.76</v>
      </c>
      <c r="C1026">
        <v>4963.41</v>
      </c>
      <c r="D1026">
        <v>4962.96</v>
      </c>
      <c r="E1026">
        <v>4812.1899999999996</v>
      </c>
      <c r="F1026">
        <v>59.228200000000001</v>
      </c>
      <c r="G1026">
        <v>0</v>
      </c>
      <c r="H1026">
        <v>220.56</v>
      </c>
      <c r="I1026">
        <v>0</v>
      </c>
      <c r="J1026">
        <v>1.2349500000000001E-3</v>
      </c>
      <c r="K1026">
        <v>0.995116</v>
      </c>
      <c r="L1026">
        <v>0</v>
      </c>
      <c r="M1026" t="s">
        <v>42</v>
      </c>
    </row>
    <row r="1027" spans="1:13" x14ac:dyDescent="0.25">
      <c r="A1027" t="s">
        <v>44</v>
      </c>
      <c r="B1027">
        <v>4477.7700000000004</v>
      </c>
      <c r="C1027">
        <v>4472.68</v>
      </c>
      <c r="D1027">
        <v>4472.2700000000004</v>
      </c>
      <c r="E1027">
        <v>4336.55</v>
      </c>
      <c r="F1027">
        <v>53.216099999999997</v>
      </c>
      <c r="G1027">
        <v>0</v>
      </c>
      <c r="H1027">
        <v>200.23099999999999</v>
      </c>
      <c r="I1027">
        <v>0</v>
      </c>
      <c r="J1027">
        <v>1.2320499999999999E-3</v>
      </c>
      <c r="K1027">
        <v>0.99511499999999997</v>
      </c>
      <c r="L1027">
        <v>0</v>
      </c>
      <c r="M1027" t="s">
        <v>42</v>
      </c>
    </row>
    <row r="1028" spans="1:13" x14ac:dyDescent="0.25">
      <c r="A1028" t="s">
        <v>44</v>
      </c>
      <c r="B1028">
        <v>4702.53</v>
      </c>
      <c r="C1028">
        <v>4698.18</v>
      </c>
      <c r="D1028">
        <v>4697.75</v>
      </c>
      <c r="E1028">
        <v>4555.1899999999996</v>
      </c>
      <c r="F1028">
        <v>55.938800000000001</v>
      </c>
      <c r="G1028">
        <v>0</v>
      </c>
      <c r="H1028">
        <v>209.93899999999999</v>
      </c>
      <c r="I1028">
        <v>0</v>
      </c>
      <c r="J1028">
        <v>1.27888E-3</v>
      </c>
      <c r="K1028">
        <v>0.995116</v>
      </c>
      <c r="L1028">
        <v>0</v>
      </c>
      <c r="M1028" t="s">
        <v>42</v>
      </c>
    </row>
    <row r="1029" spans="1:13" x14ac:dyDescent="0.25">
      <c r="A1029" t="s">
        <v>44</v>
      </c>
      <c r="B1029">
        <v>4681.57</v>
      </c>
      <c r="C1029">
        <v>4676.45</v>
      </c>
      <c r="D1029">
        <v>4676.0200000000004</v>
      </c>
      <c r="E1029">
        <v>4534.05</v>
      </c>
      <c r="F1029">
        <v>55.828200000000002</v>
      </c>
      <c r="G1029">
        <v>0</v>
      </c>
      <c r="H1029">
        <v>208.76</v>
      </c>
      <c r="I1029">
        <v>0</v>
      </c>
      <c r="J1029">
        <v>1.2394999999999999E-3</v>
      </c>
      <c r="K1029">
        <v>0.995116</v>
      </c>
      <c r="L1029">
        <v>0</v>
      </c>
      <c r="M1029" t="s">
        <v>42</v>
      </c>
    </row>
    <row r="1030" spans="1:13" x14ac:dyDescent="0.25">
      <c r="A1030" t="s">
        <v>44</v>
      </c>
      <c r="B1030">
        <v>4596.1499999999996</v>
      </c>
      <c r="C1030">
        <v>4591.8</v>
      </c>
      <c r="D1030">
        <v>4591.3900000000003</v>
      </c>
      <c r="E1030">
        <v>4452.08</v>
      </c>
      <c r="F1030">
        <v>62.715299999999999</v>
      </c>
      <c r="G1030">
        <v>0</v>
      </c>
      <c r="H1030">
        <v>204.90899999999999</v>
      </c>
      <c r="I1030">
        <v>0</v>
      </c>
      <c r="J1030">
        <v>1.23174E-3</v>
      </c>
      <c r="K1030">
        <v>0.99511499999999997</v>
      </c>
      <c r="L1030">
        <v>0</v>
      </c>
      <c r="M1030" t="s">
        <v>42</v>
      </c>
    </row>
    <row r="1031" spans="1:13" x14ac:dyDescent="0.25">
      <c r="A1031" t="s">
        <v>44</v>
      </c>
      <c r="B1031">
        <v>4740.97</v>
      </c>
      <c r="C1031">
        <v>4736.47</v>
      </c>
      <c r="D1031">
        <v>4736.0200000000004</v>
      </c>
      <c r="E1031">
        <v>4591.82</v>
      </c>
      <c r="F1031">
        <v>56.865299999999998</v>
      </c>
      <c r="G1031">
        <v>0</v>
      </c>
      <c r="H1031">
        <v>211.33799999999999</v>
      </c>
      <c r="I1031">
        <v>0</v>
      </c>
      <c r="J1031">
        <v>1.2412300000000001E-3</v>
      </c>
      <c r="K1031">
        <v>0.995116</v>
      </c>
      <c r="L1031">
        <v>0</v>
      </c>
      <c r="M1031" t="s">
        <v>42</v>
      </c>
    </row>
    <row r="1032" spans="1:13" x14ac:dyDescent="0.25">
      <c r="A1032" t="s">
        <v>44</v>
      </c>
      <c r="B1032">
        <v>4633.2700000000004</v>
      </c>
      <c r="C1032">
        <v>4628.92</v>
      </c>
      <c r="D1032">
        <v>4628.49</v>
      </c>
      <c r="E1032">
        <v>4488.34</v>
      </c>
      <c r="F1032">
        <v>55.133400000000002</v>
      </c>
      <c r="G1032">
        <v>0</v>
      </c>
      <c r="H1032">
        <v>206.548</v>
      </c>
      <c r="I1032">
        <v>0</v>
      </c>
      <c r="J1032">
        <v>1.23182E-3</v>
      </c>
      <c r="K1032">
        <v>0.995116</v>
      </c>
      <c r="L1032">
        <v>0</v>
      </c>
      <c r="M1032" t="s">
        <v>42</v>
      </c>
    </row>
    <row r="1033" spans="1:13" x14ac:dyDescent="0.25">
      <c r="A1033" t="s">
        <v>44</v>
      </c>
      <c r="B1033">
        <v>4643.7700000000004</v>
      </c>
      <c r="C1033">
        <v>4639.3599999999997</v>
      </c>
      <c r="D1033">
        <v>4638.93</v>
      </c>
      <c r="E1033">
        <v>4498.97</v>
      </c>
      <c r="F1033">
        <v>54.949800000000003</v>
      </c>
      <c r="G1033">
        <v>0</v>
      </c>
      <c r="H1033">
        <v>204.82300000000001</v>
      </c>
      <c r="I1033">
        <v>0</v>
      </c>
      <c r="J1033">
        <v>1.2730700000000001E-3</v>
      </c>
      <c r="K1033">
        <v>0.995116</v>
      </c>
      <c r="L1033">
        <v>0</v>
      </c>
      <c r="M1033" t="s">
        <v>42</v>
      </c>
    </row>
    <row r="1034" spans="1:13" x14ac:dyDescent="0.25">
      <c r="A1034" t="s">
        <v>44</v>
      </c>
      <c r="B1034">
        <v>4538.71</v>
      </c>
      <c r="C1034">
        <v>4534.34</v>
      </c>
      <c r="D1034">
        <v>4533.93</v>
      </c>
      <c r="E1034">
        <v>4396.4799999999996</v>
      </c>
      <c r="F1034">
        <v>53.773099999999999</v>
      </c>
      <c r="G1034">
        <v>0</v>
      </c>
      <c r="H1034">
        <v>201.57300000000001</v>
      </c>
      <c r="I1034">
        <v>0</v>
      </c>
      <c r="J1034">
        <v>1.2300499999999999E-3</v>
      </c>
      <c r="K1034">
        <v>0.995116</v>
      </c>
      <c r="L1034">
        <v>0</v>
      </c>
      <c r="M1034" t="s">
        <v>42</v>
      </c>
    </row>
    <row r="1035" spans="1:13" x14ac:dyDescent="0.25">
      <c r="A1035" t="s">
        <v>44</v>
      </c>
      <c r="B1035">
        <v>4833.41</v>
      </c>
      <c r="C1035">
        <v>4828.62</v>
      </c>
      <c r="D1035">
        <v>4828.17</v>
      </c>
      <c r="E1035">
        <v>4681.6099999999997</v>
      </c>
      <c r="F1035">
        <v>57.227400000000003</v>
      </c>
      <c r="G1035">
        <v>0</v>
      </c>
      <c r="H1035">
        <v>222.68899999999999</v>
      </c>
      <c r="I1035">
        <v>0</v>
      </c>
      <c r="J1035">
        <v>1.2308200000000001E-3</v>
      </c>
      <c r="K1035">
        <v>0.99511499999999997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4502.42</v>
      </c>
      <c r="C1036">
        <v>4498.07</v>
      </c>
      <c r="D1036">
        <v>4497.66</v>
      </c>
      <c r="E1036">
        <v>4360.78</v>
      </c>
      <c r="F1036">
        <v>53.395000000000003</v>
      </c>
      <c r="G1036">
        <v>0</v>
      </c>
      <c r="H1036">
        <v>200.761</v>
      </c>
      <c r="I1036">
        <v>0</v>
      </c>
      <c r="J1036">
        <v>1.26819E-3</v>
      </c>
      <c r="K1036">
        <v>0.995116</v>
      </c>
      <c r="L1036">
        <v>0</v>
      </c>
      <c r="M1036" t="s">
        <v>42</v>
      </c>
    </row>
    <row r="1037" spans="1:13" x14ac:dyDescent="0.25">
      <c r="A1037" t="s">
        <v>44</v>
      </c>
      <c r="B1037">
        <v>4875.9399999999996</v>
      </c>
      <c r="C1037">
        <v>4871.3100000000004</v>
      </c>
      <c r="D1037">
        <v>4870.8599999999997</v>
      </c>
      <c r="E1037">
        <v>4722.46</v>
      </c>
      <c r="F1037">
        <v>57.963000000000001</v>
      </c>
      <c r="G1037">
        <v>0</v>
      </c>
      <c r="H1037">
        <v>217.03299999999999</v>
      </c>
      <c r="I1037">
        <v>0</v>
      </c>
      <c r="J1037">
        <v>1.23595E-3</v>
      </c>
      <c r="K1037">
        <v>0.995116</v>
      </c>
      <c r="L1037">
        <v>0</v>
      </c>
      <c r="M1037" t="s">
        <v>42</v>
      </c>
    </row>
    <row r="1038" spans="1:13" x14ac:dyDescent="0.25">
      <c r="A1038" t="s">
        <v>44</v>
      </c>
      <c r="B1038">
        <v>4455.33</v>
      </c>
      <c r="C1038">
        <v>4450.97</v>
      </c>
      <c r="D1038">
        <v>4450.57</v>
      </c>
      <c r="E1038">
        <v>4314.91</v>
      </c>
      <c r="F1038">
        <v>52.963900000000002</v>
      </c>
      <c r="G1038">
        <v>0</v>
      </c>
      <c r="H1038">
        <v>199.084</v>
      </c>
      <c r="I1038">
        <v>0</v>
      </c>
      <c r="J1038">
        <v>1.2648E-3</v>
      </c>
      <c r="K1038">
        <v>0.995116</v>
      </c>
      <c r="L1038">
        <v>0</v>
      </c>
      <c r="M1038" t="s">
        <v>42</v>
      </c>
    </row>
    <row r="1039" spans="1:13" x14ac:dyDescent="0.25">
      <c r="A1039" t="s">
        <v>44</v>
      </c>
      <c r="B1039">
        <v>4893.54</v>
      </c>
      <c r="C1039">
        <v>4889.1099999999997</v>
      </c>
      <c r="D1039">
        <v>4888.66</v>
      </c>
      <c r="E1039">
        <v>4739.59</v>
      </c>
      <c r="F1039">
        <v>58.219900000000003</v>
      </c>
      <c r="G1039">
        <v>0</v>
      </c>
      <c r="H1039">
        <v>217.81200000000001</v>
      </c>
      <c r="I1039">
        <v>0</v>
      </c>
      <c r="J1039">
        <v>1.24923E-3</v>
      </c>
      <c r="K1039">
        <v>0.99511499999999997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4470.04</v>
      </c>
      <c r="C1040">
        <v>4465.6899999999996</v>
      </c>
      <c r="D1040">
        <v>4465.28</v>
      </c>
      <c r="E1040">
        <v>4329.09</v>
      </c>
      <c r="F1040">
        <v>53.044899999999998</v>
      </c>
      <c r="G1040">
        <v>0</v>
      </c>
      <c r="H1040">
        <v>205.858</v>
      </c>
      <c r="I1040">
        <v>0</v>
      </c>
      <c r="J1040">
        <v>1.24292E-3</v>
      </c>
      <c r="K1040">
        <v>0.995116</v>
      </c>
      <c r="L1040">
        <v>0</v>
      </c>
      <c r="M1040" t="s">
        <v>42</v>
      </c>
    </row>
    <row r="1041" spans="1:13" x14ac:dyDescent="0.25">
      <c r="A1041" t="s">
        <v>44</v>
      </c>
      <c r="B1041">
        <v>4840.6899999999996</v>
      </c>
      <c r="C1041">
        <v>4836.3599999999997</v>
      </c>
      <c r="D1041">
        <v>4835.91</v>
      </c>
      <c r="E1041">
        <v>4688.3900000000003</v>
      </c>
      <c r="F1041">
        <v>57.679299999999998</v>
      </c>
      <c r="G1041">
        <v>0</v>
      </c>
      <c r="H1041">
        <v>221.90299999999999</v>
      </c>
      <c r="I1041">
        <v>0</v>
      </c>
      <c r="J1041">
        <v>1.23565E-3</v>
      </c>
      <c r="K1041">
        <v>0.995116</v>
      </c>
      <c r="L1041">
        <v>0</v>
      </c>
      <c r="M1041" t="s">
        <v>42</v>
      </c>
    </row>
    <row r="1042" spans="1:13" x14ac:dyDescent="0.25">
      <c r="A1042" t="s">
        <v>44</v>
      </c>
      <c r="B1042">
        <v>4513.9799999999996</v>
      </c>
      <c r="C1042">
        <v>4509.33</v>
      </c>
      <c r="D1042">
        <v>4508.92</v>
      </c>
      <c r="E1042">
        <v>4371.33</v>
      </c>
      <c r="F1042">
        <v>53.588900000000002</v>
      </c>
      <c r="G1042">
        <v>0</v>
      </c>
      <c r="H1042">
        <v>200.994</v>
      </c>
      <c r="I1042">
        <v>0</v>
      </c>
      <c r="J1042">
        <v>1.24512E-3</v>
      </c>
      <c r="K1042">
        <v>0.995116</v>
      </c>
      <c r="L1042">
        <v>0</v>
      </c>
      <c r="M1042" t="s">
        <v>42</v>
      </c>
    </row>
    <row r="1043" spans="1:13" x14ac:dyDescent="0.25">
      <c r="A1043" t="s">
        <v>44</v>
      </c>
      <c r="B1043">
        <v>4848.34</v>
      </c>
      <c r="C1043">
        <v>4843.9799999999996</v>
      </c>
      <c r="D1043">
        <v>4843.54</v>
      </c>
      <c r="E1043">
        <v>4696.74</v>
      </c>
      <c r="F1043">
        <v>57.536000000000001</v>
      </c>
      <c r="G1043">
        <v>0</v>
      </c>
      <c r="H1043">
        <v>213.041</v>
      </c>
      <c r="I1043">
        <v>0</v>
      </c>
      <c r="J1043">
        <v>1.24664E-3</v>
      </c>
      <c r="K1043">
        <v>0.995116</v>
      </c>
      <c r="L1043">
        <v>0</v>
      </c>
      <c r="M1043" t="s">
        <v>42</v>
      </c>
    </row>
    <row r="1044" spans="1:13" x14ac:dyDescent="0.25">
      <c r="A1044" t="s">
        <v>44</v>
      </c>
      <c r="B1044">
        <v>4702.5600000000004</v>
      </c>
      <c r="C1044">
        <v>4695.3999999999996</v>
      </c>
      <c r="D1044">
        <v>4694.97</v>
      </c>
      <c r="E1044">
        <v>4553.1400000000003</v>
      </c>
      <c r="F1044">
        <v>55.588999999999999</v>
      </c>
      <c r="G1044">
        <v>0</v>
      </c>
      <c r="H1044">
        <v>206.31100000000001</v>
      </c>
      <c r="I1044">
        <v>0</v>
      </c>
      <c r="J1044">
        <v>1.25271E-3</v>
      </c>
      <c r="K1044">
        <v>0.99511499999999997</v>
      </c>
      <c r="L1044">
        <v>0</v>
      </c>
      <c r="M1044" t="s">
        <v>42</v>
      </c>
    </row>
    <row r="1045" spans="1:13" x14ac:dyDescent="0.25">
      <c r="A1045" t="s">
        <v>44</v>
      </c>
      <c r="B1045">
        <v>4819.59</v>
      </c>
      <c r="C1045">
        <v>4815.21</v>
      </c>
      <c r="D1045">
        <v>4814.7700000000004</v>
      </c>
      <c r="E1045">
        <v>4668.59</v>
      </c>
      <c r="F1045">
        <v>57.364199999999997</v>
      </c>
      <c r="G1045">
        <v>0</v>
      </c>
      <c r="H1045">
        <v>213.26400000000001</v>
      </c>
      <c r="I1045">
        <v>0</v>
      </c>
      <c r="J1045">
        <v>1.2317700000000001E-3</v>
      </c>
      <c r="K1045">
        <v>0.99511499999999997</v>
      </c>
      <c r="L1045">
        <v>0</v>
      </c>
      <c r="M1045" t="s">
        <v>42</v>
      </c>
    </row>
    <row r="1046" spans="1:13" x14ac:dyDescent="0.25">
      <c r="A1046" t="s">
        <v>44</v>
      </c>
      <c r="B1046">
        <v>4499.6400000000003</v>
      </c>
      <c r="C1046">
        <v>4494.99</v>
      </c>
      <c r="D1046">
        <v>4494.58</v>
      </c>
      <c r="E1046">
        <v>4349.43</v>
      </c>
      <c r="F1046">
        <v>53.230499999999999</v>
      </c>
      <c r="G1046">
        <v>0</v>
      </c>
      <c r="H1046">
        <v>200.41</v>
      </c>
      <c r="I1046">
        <v>0</v>
      </c>
      <c r="J1046">
        <v>1.3906599999999999E-3</v>
      </c>
      <c r="K1046">
        <v>0.99511499999999997</v>
      </c>
      <c r="L1046">
        <v>0</v>
      </c>
      <c r="M1046" t="s">
        <v>42</v>
      </c>
    </row>
    <row r="1047" spans="1:13" x14ac:dyDescent="0.25">
      <c r="A1047" t="s">
        <v>44</v>
      </c>
      <c r="B1047">
        <v>4761.08</v>
      </c>
      <c r="C1047">
        <v>4756.6400000000003</v>
      </c>
      <c r="D1047">
        <v>4756.2</v>
      </c>
      <c r="E1047">
        <v>4611.72</v>
      </c>
      <c r="F1047">
        <v>56.420299999999997</v>
      </c>
      <c r="G1047">
        <v>0</v>
      </c>
      <c r="H1047">
        <v>211.76400000000001</v>
      </c>
      <c r="I1047">
        <v>0</v>
      </c>
      <c r="J1047">
        <v>1.27519E-3</v>
      </c>
      <c r="K1047">
        <v>0.995116</v>
      </c>
      <c r="L1047">
        <v>0</v>
      </c>
      <c r="M1047" t="s">
        <v>42</v>
      </c>
    </row>
    <row r="1048" spans="1:13" x14ac:dyDescent="0.25">
      <c r="A1048" t="s">
        <v>44</v>
      </c>
      <c r="B1048">
        <v>4869.5200000000004</v>
      </c>
      <c r="C1048">
        <v>4864.93</v>
      </c>
      <c r="D1048">
        <v>4864.47</v>
      </c>
      <c r="E1048">
        <v>4716.2</v>
      </c>
      <c r="F1048">
        <v>57.749600000000001</v>
      </c>
      <c r="G1048">
        <v>0</v>
      </c>
      <c r="H1048">
        <v>216.22800000000001</v>
      </c>
      <c r="I1048">
        <v>0</v>
      </c>
      <c r="J1048">
        <v>1.2315399999999999E-3</v>
      </c>
      <c r="K1048">
        <v>0.995116</v>
      </c>
      <c r="L1048">
        <v>0</v>
      </c>
      <c r="M1048" t="s">
        <v>42</v>
      </c>
    </row>
    <row r="1049" spans="1:13" x14ac:dyDescent="0.25">
      <c r="A1049" t="s">
        <v>44</v>
      </c>
      <c r="B1049">
        <v>4527.3900000000003</v>
      </c>
      <c r="C1049">
        <v>4523.04</v>
      </c>
      <c r="D1049">
        <v>4522.63</v>
      </c>
      <c r="E1049">
        <v>4384.5</v>
      </c>
      <c r="F1049">
        <v>53.924900000000001</v>
      </c>
      <c r="G1049">
        <v>0</v>
      </c>
      <c r="H1049">
        <v>201.959</v>
      </c>
      <c r="I1049">
        <v>0</v>
      </c>
      <c r="J1049">
        <v>1.29217E-3</v>
      </c>
      <c r="K1049">
        <v>0.995116</v>
      </c>
      <c r="L1049">
        <v>0</v>
      </c>
      <c r="M1049" t="s">
        <v>42</v>
      </c>
    </row>
    <row r="1050" spans="1:13" x14ac:dyDescent="0.25">
      <c r="A1050" t="s">
        <v>44</v>
      </c>
      <c r="B1050">
        <v>4950.91</v>
      </c>
      <c r="C1050">
        <v>4946.57</v>
      </c>
      <c r="D1050">
        <v>4946.12</v>
      </c>
      <c r="E1050">
        <v>4794.8100000000004</v>
      </c>
      <c r="F1050">
        <v>59.080300000000001</v>
      </c>
      <c r="G1050">
        <v>0</v>
      </c>
      <c r="H1050">
        <v>220.52199999999999</v>
      </c>
      <c r="I1050">
        <v>0</v>
      </c>
      <c r="J1050">
        <v>1.2333999999999999E-3</v>
      </c>
      <c r="K1050">
        <v>0.995116</v>
      </c>
      <c r="L1050">
        <v>0</v>
      </c>
      <c r="M1050" t="s">
        <v>42</v>
      </c>
    </row>
    <row r="1051" spans="1:13" x14ac:dyDescent="0.25">
      <c r="A1051" t="s">
        <v>44</v>
      </c>
      <c r="B1051">
        <v>4544.8100000000004</v>
      </c>
      <c r="C1051">
        <v>4540.46</v>
      </c>
      <c r="D1051">
        <v>4540.04</v>
      </c>
      <c r="E1051">
        <v>4394.6000000000004</v>
      </c>
      <c r="F1051">
        <v>54.212200000000003</v>
      </c>
      <c r="G1051">
        <v>0</v>
      </c>
      <c r="H1051">
        <v>202.76300000000001</v>
      </c>
      <c r="I1051">
        <v>0</v>
      </c>
      <c r="J1051">
        <v>1.24756E-3</v>
      </c>
      <c r="K1051">
        <v>0.995116</v>
      </c>
      <c r="L1051">
        <v>0</v>
      </c>
      <c r="M1051" t="s">
        <v>42</v>
      </c>
    </row>
    <row r="1052" spans="1:13" x14ac:dyDescent="0.25">
      <c r="A1052" t="s">
        <v>44</v>
      </c>
      <c r="B1052">
        <v>4934.21</v>
      </c>
      <c r="C1052">
        <v>4929.82</v>
      </c>
      <c r="D1052">
        <v>4929.37</v>
      </c>
      <c r="E1052">
        <v>4778.55</v>
      </c>
      <c r="F1052">
        <v>58.821300000000001</v>
      </c>
      <c r="G1052">
        <v>0</v>
      </c>
      <c r="H1052">
        <v>218.83099999999999</v>
      </c>
      <c r="I1052">
        <v>0</v>
      </c>
      <c r="J1052">
        <v>1.29363E-3</v>
      </c>
      <c r="K1052">
        <v>0.995116</v>
      </c>
      <c r="L1052">
        <v>0</v>
      </c>
      <c r="M1052" t="s">
        <v>42</v>
      </c>
    </row>
    <row r="1053" spans="1:13" x14ac:dyDescent="0.25">
      <c r="A1053" t="s">
        <v>44</v>
      </c>
      <c r="B1053">
        <v>4482.3500000000004</v>
      </c>
      <c r="C1053">
        <v>4477.99</v>
      </c>
      <c r="D1053">
        <v>4477.58</v>
      </c>
      <c r="E1053">
        <v>4340.91</v>
      </c>
      <c r="F1053">
        <v>53.353200000000001</v>
      </c>
      <c r="G1053">
        <v>0</v>
      </c>
      <c r="H1053">
        <v>200.16499999999999</v>
      </c>
      <c r="I1053">
        <v>0</v>
      </c>
      <c r="J1053">
        <v>1.3465199999999999E-3</v>
      </c>
      <c r="K1053">
        <v>0.995116</v>
      </c>
      <c r="L1053">
        <v>0</v>
      </c>
      <c r="M1053" t="s">
        <v>42</v>
      </c>
    </row>
    <row r="1054" spans="1:13" x14ac:dyDescent="0.25">
      <c r="A1054" t="s">
        <v>44</v>
      </c>
      <c r="B1054">
        <v>4949.12</v>
      </c>
      <c r="C1054">
        <v>4944.42</v>
      </c>
      <c r="D1054">
        <v>4943.97</v>
      </c>
      <c r="E1054">
        <v>4793.18</v>
      </c>
      <c r="F1054">
        <v>58.817100000000003</v>
      </c>
      <c r="G1054">
        <v>0</v>
      </c>
      <c r="H1054">
        <v>219.566</v>
      </c>
      <c r="I1054">
        <v>0</v>
      </c>
      <c r="J1054">
        <v>1.2799599999999999E-3</v>
      </c>
      <c r="K1054">
        <v>0.995116</v>
      </c>
      <c r="L1054">
        <v>0</v>
      </c>
      <c r="M1054" t="s">
        <v>42</v>
      </c>
    </row>
    <row r="1055" spans="1:13" x14ac:dyDescent="0.25">
      <c r="A1055" t="s">
        <v>44</v>
      </c>
      <c r="B1055">
        <v>4469.57</v>
      </c>
      <c r="C1055">
        <v>4465.16</v>
      </c>
      <c r="D1055">
        <v>4464.74</v>
      </c>
      <c r="E1055">
        <v>4328.43</v>
      </c>
      <c r="F1055">
        <v>53.173099999999998</v>
      </c>
      <c r="G1055">
        <v>0</v>
      </c>
      <c r="H1055">
        <v>199.708</v>
      </c>
      <c r="I1055">
        <v>0</v>
      </c>
      <c r="J1055">
        <v>1.2453500000000001E-3</v>
      </c>
      <c r="K1055">
        <v>0.99511499999999997</v>
      </c>
      <c r="L1055">
        <v>0</v>
      </c>
      <c r="M1055" t="s">
        <v>42</v>
      </c>
    </row>
    <row r="1056" spans="1:13" x14ac:dyDescent="0.25">
      <c r="A1056" t="s">
        <v>44</v>
      </c>
      <c r="B1056">
        <v>4966.93</v>
      </c>
      <c r="C1056">
        <v>4962.6000000000004</v>
      </c>
      <c r="D1056">
        <v>4962.1499999999996</v>
      </c>
      <c r="E1056">
        <v>4811.1000000000004</v>
      </c>
      <c r="F1056">
        <v>59.000100000000003</v>
      </c>
      <c r="G1056">
        <v>0</v>
      </c>
      <c r="H1056">
        <v>220.536</v>
      </c>
      <c r="I1056">
        <v>0</v>
      </c>
      <c r="J1056">
        <v>1.2331600000000001E-3</v>
      </c>
      <c r="K1056">
        <v>0.995116</v>
      </c>
      <c r="L1056">
        <v>0</v>
      </c>
      <c r="M1056" t="s">
        <v>42</v>
      </c>
    </row>
    <row r="1057" spans="1:25" x14ac:dyDescent="0.25">
      <c r="A1057" t="s">
        <v>44</v>
      </c>
      <c r="B1057">
        <v>4450.92</v>
      </c>
      <c r="C1057">
        <v>4446.5600000000004</v>
      </c>
      <c r="D1057">
        <v>4446.16</v>
      </c>
      <c r="E1057">
        <v>4310.37</v>
      </c>
      <c r="F1057">
        <v>52.949100000000001</v>
      </c>
      <c r="G1057">
        <v>0</v>
      </c>
      <c r="H1057">
        <v>198.733</v>
      </c>
      <c r="I1057">
        <v>0</v>
      </c>
      <c r="J1057">
        <v>1.2454199999999999E-3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4903.51</v>
      </c>
      <c r="C1058">
        <v>4899.17</v>
      </c>
      <c r="D1058">
        <v>4898.72</v>
      </c>
      <c r="E1058">
        <v>4749.93</v>
      </c>
      <c r="F1058">
        <v>58.139299999999999</v>
      </c>
      <c r="G1058">
        <v>0</v>
      </c>
      <c r="H1058">
        <v>217.99199999999999</v>
      </c>
      <c r="I1058">
        <v>0</v>
      </c>
      <c r="J1058">
        <v>1.29458E-3</v>
      </c>
      <c r="K1058">
        <v>0.995116</v>
      </c>
      <c r="L1058">
        <v>0</v>
      </c>
      <c r="M1058" t="s">
        <v>42</v>
      </c>
    </row>
    <row r="1059" spans="1:25" x14ac:dyDescent="0.25">
      <c r="A1059" t="s">
        <v>44</v>
      </c>
      <c r="B1059">
        <v>4481.75</v>
      </c>
      <c r="C1059">
        <v>4477.2</v>
      </c>
      <c r="D1059">
        <v>4476.79</v>
      </c>
      <c r="E1059">
        <v>4340.18</v>
      </c>
      <c r="F1059">
        <v>53.259799999999998</v>
      </c>
      <c r="G1059">
        <v>0</v>
      </c>
      <c r="H1059">
        <v>200.16399999999999</v>
      </c>
      <c r="I1059">
        <v>0</v>
      </c>
      <c r="J1059">
        <v>1.23094E-3</v>
      </c>
      <c r="K1059">
        <v>0.995116</v>
      </c>
      <c r="L1059">
        <v>0</v>
      </c>
      <c r="M1059" t="s">
        <v>42</v>
      </c>
    </row>
    <row r="1060" spans="1:25" x14ac:dyDescent="0.25">
      <c r="A1060" t="s">
        <v>44</v>
      </c>
      <c r="B1060">
        <v>4705.47</v>
      </c>
      <c r="C1060">
        <v>4701.13</v>
      </c>
      <c r="D1060">
        <v>4700.7</v>
      </c>
      <c r="E1060">
        <v>4557.34</v>
      </c>
      <c r="F1060">
        <v>56.031700000000001</v>
      </c>
      <c r="G1060">
        <v>0</v>
      </c>
      <c r="H1060">
        <v>209.654</v>
      </c>
      <c r="I1060">
        <v>0</v>
      </c>
      <c r="J1060">
        <v>1.3207E-3</v>
      </c>
      <c r="K1060">
        <v>0.995116</v>
      </c>
      <c r="L1060">
        <v>0</v>
      </c>
      <c r="M1060" t="s">
        <v>42</v>
      </c>
    </row>
    <row r="1061" spans="1:25" x14ac:dyDescent="0.25">
      <c r="A1061" t="s">
        <v>44</v>
      </c>
      <c r="B1061">
        <v>4835.8100000000004</v>
      </c>
      <c r="C1061">
        <v>4830.71</v>
      </c>
      <c r="D1061">
        <v>4830.26</v>
      </c>
      <c r="E1061">
        <v>4683.0200000000004</v>
      </c>
      <c r="F1061">
        <v>57.443100000000001</v>
      </c>
      <c r="G1061">
        <v>0</v>
      </c>
      <c r="H1061">
        <v>221.54400000000001</v>
      </c>
      <c r="I1061">
        <v>0</v>
      </c>
      <c r="J1061">
        <v>1.2320600000000001E-3</v>
      </c>
      <c r="K1061">
        <v>0.995116</v>
      </c>
      <c r="L1061">
        <v>0</v>
      </c>
      <c r="M1061" t="s">
        <v>42</v>
      </c>
    </row>
    <row r="1062" spans="1:25" x14ac:dyDescent="0.25">
      <c r="A1062" t="s">
        <v>44</v>
      </c>
      <c r="B1062">
        <v>4570.99</v>
      </c>
      <c r="C1062">
        <v>4566.46</v>
      </c>
      <c r="D1062">
        <v>4566.04</v>
      </c>
      <c r="E1062">
        <v>4426.6899999999996</v>
      </c>
      <c r="F1062">
        <v>54.284300000000002</v>
      </c>
      <c r="G1062">
        <v>0</v>
      </c>
      <c r="H1062">
        <v>204.01300000000001</v>
      </c>
      <c r="I1062">
        <v>0</v>
      </c>
      <c r="J1062">
        <v>1.2324E-3</v>
      </c>
      <c r="K1062">
        <v>0.99511499999999997</v>
      </c>
      <c r="L1062">
        <v>0</v>
      </c>
      <c r="M1062" t="s">
        <v>42</v>
      </c>
    </row>
    <row r="1063" spans="1:25" x14ac:dyDescent="0.25">
      <c r="A1063" t="s">
        <v>44</v>
      </c>
      <c r="B1063">
        <v>4787.24</v>
      </c>
      <c r="C1063">
        <v>4782.66</v>
      </c>
      <c r="D1063">
        <v>4782.22</v>
      </c>
      <c r="E1063">
        <v>4635.8</v>
      </c>
      <c r="F1063">
        <v>57.249600000000001</v>
      </c>
      <c r="G1063">
        <v>0</v>
      </c>
      <c r="H1063">
        <v>212.90899999999999</v>
      </c>
      <c r="I1063">
        <v>0</v>
      </c>
      <c r="J1063">
        <v>1.2989099999999999E-3</v>
      </c>
      <c r="K1063">
        <v>0.995116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4549.04</v>
      </c>
      <c r="C1064">
        <v>4544.53</v>
      </c>
      <c r="D1064">
        <v>4544.12</v>
      </c>
      <c r="E1064">
        <v>4397.8900000000003</v>
      </c>
      <c r="F1064">
        <v>54.024900000000002</v>
      </c>
      <c r="G1064">
        <v>0</v>
      </c>
      <c r="H1064">
        <v>202.977</v>
      </c>
      <c r="I1064">
        <v>0</v>
      </c>
      <c r="J1064">
        <v>1.23029E-3</v>
      </c>
      <c r="K1064">
        <v>0.99511400000000005</v>
      </c>
      <c r="L1064">
        <v>0</v>
      </c>
      <c r="M1064" t="s">
        <v>42</v>
      </c>
      <c r="R1064">
        <f>AVERAGE(B1015:B1064)</f>
        <v>4688.8103999999994</v>
      </c>
      <c r="S1064">
        <f>AVERAGE(C1015:C1064)</f>
        <v>4684.2808000000005</v>
      </c>
      <c r="U1064">
        <f>_xlfn.VAR.P(B1015:B1064)</f>
        <v>29945.727755840006</v>
      </c>
      <c r="V1064">
        <f>_xlfn.VAR.P(C1015:C1064)</f>
        <v>29940.945543359983</v>
      </c>
      <c r="X1064">
        <f>1.96*SQRT(U1064)/50</f>
        <v>6.7834949029784051</v>
      </c>
      <c r="Y1064">
        <f>1.96*SQRT(V1064)/50</f>
        <v>6.7829532329029574</v>
      </c>
    </row>
    <row r="1065" spans="1:25" x14ac:dyDescent="0.25">
      <c r="A1065" t="s">
        <v>44</v>
      </c>
      <c r="B1065">
        <v>234443.61651699999</v>
      </c>
      <c r="C1065" t="s">
        <v>36</v>
      </c>
    </row>
    <row r="1066" spans="1:25" x14ac:dyDescent="0.25">
      <c r="A1066" t="s">
        <v>45</v>
      </c>
      <c r="B1066">
        <v>79552.3</v>
      </c>
      <c r="C1066">
        <v>76915.600000000006</v>
      </c>
      <c r="D1066">
        <v>76904</v>
      </c>
      <c r="E1066">
        <v>76730.600000000006</v>
      </c>
      <c r="F1066">
        <v>133.56399999999999</v>
      </c>
      <c r="G1066">
        <v>1082.94</v>
      </c>
      <c r="H1066">
        <v>262.21300000000002</v>
      </c>
      <c r="I1066">
        <v>1.27473E-3</v>
      </c>
      <c r="J1066">
        <v>0.995116</v>
      </c>
      <c r="K1066">
        <v>0</v>
      </c>
      <c r="L1066" t="s">
        <v>42</v>
      </c>
    </row>
    <row r="1067" spans="1:25" x14ac:dyDescent="0.25">
      <c r="A1067" t="s">
        <v>45</v>
      </c>
      <c r="B1067">
        <v>78810.7</v>
      </c>
      <c r="C1067">
        <v>76237.5</v>
      </c>
      <c r="D1067">
        <v>76226.2</v>
      </c>
      <c r="E1067">
        <v>76054.5</v>
      </c>
      <c r="F1067">
        <v>132.351</v>
      </c>
      <c r="G1067">
        <v>1037.24</v>
      </c>
      <c r="H1067">
        <v>260.74900000000002</v>
      </c>
      <c r="I1067">
        <v>1.2300499999999999E-3</v>
      </c>
      <c r="J1067">
        <v>0.995116</v>
      </c>
      <c r="K1067">
        <v>0</v>
      </c>
      <c r="L1067" t="s">
        <v>42</v>
      </c>
    </row>
    <row r="1068" spans="1:25" x14ac:dyDescent="0.25">
      <c r="A1068" t="s">
        <v>45</v>
      </c>
      <c r="B1068">
        <v>79035.399999999994</v>
      </c>
      <c r="C1068">
        <v>76698.5</v>
      </c>
      <c r="D1068">
        <v>76686.899999999994</v>
      </c>
      <c r="E1068">
        <v>76513.7</v>
      </c>
      <c r="F1068">
        <v>140.34200000000001</v>
      </c>
      <c r="G1068">
        <v>1061.82</v>
      </c>
      <c r="H1068">
        <v>261.14800000000002</v>
      </c>
      <c r="I1068">
        <v>1.23018E-3</v>
      </c>
      <c r="J1068">
        <v>0.99511499999999997</v>
      </c>
      <c r="K1068">
        <v>0</v>
      </c>
      <c r="L1068" t="s">
        <v>42</v>
      </c>
    </row>
    <row r="1069" spans="1:25" x14ac:dyDescent="0.25">
      <c r="A1069" t="s">
        <v>45</v>
      </c>
      <c r="B1069">
        <v>79491.3</v>
      </c>
      <c r="C1069">
        <v>76968.5</v>
      </c>
      <c r="D1069">
        <v>76957</v>
      </c>
      <c r="E1069">
        <v>76783.3</v>
      </c>
      <c r="F1069">
        <v>133.578</v>
      </c>
      <c r="G1069">
        <v>1130.46</v>
      </c>
      <c r="H1069">
        <v>260.47800000000001</v>
      </c>
      <c r="I1069">
        <v>1.4283900000000001E-3</v>
      </c>
      <c r="J1069">
        <v>0.995112</v>
      </c>
      <c r="K1069">
        <v>0</v>
      </c>
      <c r="L1069" t="s">
        <v>42</v>
      </c>
    </row>
    <row r="1070" spans="1:25" x14ac:dyDescent="0.25">
      <c r="A1070" t="s">
        <v>45</v>
      </c>
      <c r="B1070">
        <v>79242.399999999994</v>
      </c>
      <c r="C1070">
        <v>76885.600000000006</v>
      </c>
      <c r="D1070">
        <v>76874</v>
      </c>
      <c r="E1070">
        <v>76700</v>
      </c>
      <c r="F1070">
        <v>151.608</v>
      </c>
      <c r="G1070">
        <v>1211.6600000000001</v>
      </c>
      <c r="H1070">
        <v>261.33300000000003</v>
      </c>
      <c r="I1070">
        <v>1.2306999999999999E-3</v>
      </c>
      <c r="J1070">
        <v>0.995116</v>
      </c>
      <c r="K1070">
        <v>0</v>
      </c>
      <c r="L1070" t="s">
        <v>42</v>
      </c>
    </row>
    <row r="1071" spans="1:25" x14ac:dyDescent="0.25">
      <c r="A1071" t="s">
        <v>45</v>
      </c>
      <c r="B1071">
        <v>80015.399999999994</v>
      </c>
      <c r="C1071">
        <v>77704.3</v>
      </c>
      <c r="D1071">
        <v>77692.5</v>
      </c>
      <c r="E1071">
        <v>77510.399999999994</v>
      </c>
      <c r="F1071">
        <v>144.66399999999999</v>
      </c>
      <c r="G1071">
        <v>1096.53</v>
      </c>
      <c r="H1071">
        <v>264.27100000000002</v>
      </c>
      <c r="I1071">
        <v>1.2300600000000001E-3</v>
      </c>
      <c r="J1071">
        <v>0.995116</v>
      </c>
      <c r="K1071">
        <v>0</v>
      </c>
      <c r="L1071" t="s">
        <v>42</v>
      </c>
    </row>
    <row r="1072" spans="1:25" x14ac:dyDescent="0.25">
      <c r="A1072" t="s">
        <v>45</v>
      </c>
      <c r="B1072">
        <v>79633</v>
      </c>
      <c r="C1072">
        <v>77332.2</v>
      </c>
      <c r="D1072">
        <v>77320.5</v>
      </c>
      <c r="E1072">
        <v>77145.100000000006</v>
      </c>
      <c r="F1072">
        <v>134.80000000000001</v>
      </c>
      <c r="G1072">
        <v>1226.95</v>
      </c>
      <c r="H1072">
        <v>262.36500000000001</v>
      </c>
      <c r="I1072">
        <v>1.27501E-3</v>
      </c>
      <c r="J1072">
        <v>0.995116</v>
      </c>
      <c r="K1072">
        <v>0</v>
      </c>
      <c r="L1072" t="s">
        <v>42</v>
      </c>
    </row>
    <row r="1073" spans="1:12" x14ac:dyDescent="0.25">
      <c r="A1073" t="s">
        <v>45</v>
      </c>
      <c r="B1073">
        <v>78845.899999999994</v>
      </c>
      <c r="C1073">
        <v>76554.399999999994</v>
      </c>
      <c r="D1073">
        <v>76543</v>
      </c>
      <c r="E1073">
        <v>76369.8</v>
      </c>
      <c r="F1073">
        <v>132.56899999999999</v>
      </c>
      <c r="G1073">
        <v>1015.53</v>
      </c>
      <c r="H1073">
        <v>261.83199999999999</v>
      </c>
      <c r="I1073">
        <v>1.2300900000000001E-3</v>
      </c>
      <c r="J1073">
        <v>0.995116</v>
      </c>
      <c r="K1073">
        <v>0</v>
      </c>
      <c r="L1073" t="s">
        <v>42</v>
      </c>
    </row>
    <row r="1074" spans="1:12" x14ac:dyDescent="0.25">
      <c r="A1074" t="s">
        <v>45</v>
      </c>
      <c r="B1074">
        <v>79991.8</v>
      </c>
      <c r="C1074">
        <v>77692.2</v>
      </c>
      <c r="D1074">
        <v>77680.5</v>
      </c>
      <c r="E1074">
        <v>77506.399999999994</v>
      </c>
      <c r="F1074">
        <v>134.107</v>
      </c>
      <c r="G1074">
        <v>1509.36</v>
      </c>
      <c r="H1074">
        <v>263.05599999999998</v>
      </c>
      <c r="I1074">
        <v>1.3613799999999999E-3</v>
      </c>
      <c r="J1074">
        <v>0.995116</v>
      </c>
      <c r="K1074">
        <v>0</v>
      </c>
      <c r="L1074" t="s">
        <v>42</v>
      </c>
    </row>
    <row r="1075" spans="1:12" x14ac:dyDescent="0.25">
      <c r="A1075" t="s">
        <v>45</v>
      </c>
      <c r="B1075">
        <v>79487.5</v>
      </c>
      <c r="C1075">
        <v>77184.2</v>
      </c>
      <c r="D1075">
        <v>77172.600000000006</v>
      </c>
      <c r="E1075">
        <v>76990.3</v>
      </c>
      <c r="F1075">
        <v>133.88900000000001</v>
      </c>
      <c r="G1075">
        <v>1269.52</v>
      </c>
      <c r="H1075">
        <v>262.46199999999999</v>
      </c>
      <c r="I1075">
        <v>1.2302400000000001E-3</v>
      </c>
      <c r="J1075">
        <v>0.99511400000000005</v>
      </c>
      <c r="K1075">
        <v>0</v>
      </c>
      <c r="L1075" t="s">
        <v>42</v>
      </c>
    </row>
    <row r="1076" spans="1:12" x14ac:dyDescent="0.25">
      <c r="A1076" t="s">
        <v>45</v>
      </c>
      <c r="B1076">
        <v>79537</v>
      </c>
      <c r="C1076">
        <v>77166</v>
      </c>
      <c r="D1076">
        <v>77154.399999999994</v>
      </c>
      <c r="E1076">
        <v>76966.100000000006</v>
      </c>
      <c r="F1076">
        <v>134.79300000000001</v>
      </c>
      <c r="G1076">
        <v>1422.53</v>
      </c>
      <c r="H1076">
        <v>260.48599999999999</v>
      </c>
      <c r="I1076">
        <v>1.23072E-3</v>
      </c>
      <c r="J1076">
        <v>0.995116</v>
      </c>
      <c r="K1076">
        <v>0</v>
      </c>
      <c r="L1076" t="s">
        <v>42</v>
      </c>
    </row>
    <row r="1077" spans="1:12" x14ac:dyDescent="0.25">
      <c r="A1077" t="s">
        <v>45</v>
      </c>
      <c r="B1077">
        <v>79251.7</v>
      </c>
      <c r="C1077">
        <v>76920.600000000006</v>
      </c>
      <c r="D1077">
        <v>76909</v>
      </c>
      <c r="E1077">
        <v>76734.5</v>
      </c>
      <c r="F1077">
        <v>134.00299999999999</v>
      </c>
      <c r="G1077">
        <v>1118.21</v>
      </c>
      <c r="H1077">
        <v>267.84199999999998</v>
      </c>
      <c r="I1077">
        <v>1.25205E-3</v>
      </c>
      <c r="J1077">
        <v>0.995116</v>
      </c>
      <c r="K1077">
        <v>0</v>
      </c>
      <c r="L1077" t="s">
        <v>42</v>
      </c>
    </row>
    <row r="1078" spans="1:12" x14ac:dyDescent="0.25">
      <c r="A1078" t="s">
        <v>45</v>
      </c>
      <c r="B1078">
        <v>80454.5</v>
      </c>
      <c r="C1078">
        <v>78086.100000000006</v>
      </c>
      <c r="D1078">
        <v>78074.399999999994</v>
      </c>
      <c r="E1078">
        <v>77898.899999999994</v>
      </c>
      <c r="F1078">
        <v>135.53399999999999</v>
      </c>
      <c r="G1078">
        <v>1117.17</v>
      </c>
      <c r="H1078">
        <v>266.67399999999998</v>
      </c>
      <c r="I1078">
        <v>1.2301600000000001E-3</v>
      </c>
      <c r="J1078">
        <v>0.995116</v>
      </c>
      <c r="K1078">
        <v>0</v>
      </c>
      <c r="L1078" t="s">
        <v>42</v>
      </c>
    </row>
    <row r="1079" spans="1:12" x14ac:dyDescent="0.25">
      <c r="A1079" t="s">
        <v>45</v>
      </c>
      <c r="B1079">
        <v>80118.8</v>
      </c>
      <c r="C1079">
        <v>77783.3</v>
      </c>
      <c r="D1079">
        <v>77771.5</v>
      </c>
      <c r="E1079">
        <v>77596</v>
      </c>
      <c r="F1079">
        <v>135.613</v>
      </c>
      <c r="G1079">
        <v>1208.3499999999999</v>
      </c>
      <c r="H1079">
        <v>283.726</v>
      </c>
      <c r="I1079">
        <v>1.29261E-3</v>
      </c>
      <c r="J1079">
        <v>0.995116</v>
      </c>
      <c r="K1079">
        <v>0</v>
      </c>
      <c r="L1079" t="s">
        <v>42</v>
      </c>
    </row>
    <row r="1080" spans="1:12" x14ac:dyDescent="0.25">
      <c r="A1080" t="s">
        <v>45</v>
      </c>
      <c r="B1080">
        <v>79070.7</v>
      </c>
      <c r="C1080">
        <v>76712.2</v>
      </c>
      <c r="D1080">
        <v>76700.7</v>
      </c>
      <c r="E1080">
        <v>76527.8</v>
      </c>
      <c r="F1080">
        <v>134.14099999999999</v>
      </c>
      <c r="G1080">
        <v>1073.05</v>
      </c>
      <c r="H1080">
        <v>261.20100000000002</v>
      </c>
      <c r="I1080">
        <v>1.5589499999999999E-3</v>
      </c>
      <c r="J1080">
        <v>0.99511499999999997</v>
      </c>
      <c r="K1080">
        <v>0</v>
      </c>
      <c r="L1080" t="s">
        <v>42</v>
      </c>
    </row>
    <row r="1081" spans="1:12" x14ac:dyDescent="0.25">
      <c r="A1081" t="s">
        <v>45</v>
      </c>
      <c r="B1081">
        <v>79347.399999999994</v>
      </c>
      <c r="C1081">
        <v>77045.8</v>
      </c>
      <c r="D1081">
        <v>77034.100000000006</v>
      </c>
      <c r="E1081">
        <v>76862</v>
      </c>
      <c r="F1081">
        <v>132.77000000000001</v>
      </c>
      <c r="G1081">
        <v>1507.82</v>
      </c>
      <c r="H1081">
        <v>259.94799999999998</v>
      </c>
      <c r="I1081">
        <v>1.2327600000000001E-3</v>
      </c>
      <c r="J1081">
        <v>0.99511499999999997</v>
      </c>
      <c r="K1081">
        <v>0</v>
      </c>
      <c r="L1081" t="s">
        <v>42</v>
      </c>
    </row>
    <row r="1082" spans="1:12" x14ac:dyDescent="0.25">
      <c r="A1082" t="s">
        <v>45</v>
      </c>
      <c r="B1082">
        <v>79140.2</v>
      </c>
      <c r="C1082">
        <v>76717.399999999994</v>
      </c>
      <c r="D1082">
        <v>76705.899999999994</v>
      </c>
      <c r="E1082">
        <v>76531.199999999997</v>
      </c>
      <c r="F1082">
        <v>133.351</v>
      </c>
      <c r="G1082">
        <v>1146.1300000000001</v>
      </c>
      <c r="H1082">
        <v>261.12099999999998</v>
      </c>
      <c r="I1082">
        <v>1.24924E-3</v>
      </c>
      <c r="J1082">
        <v>0.995116</v>
      </c>
      <c r="K1082">
        <v>0</v>
      </c>
      <c r="L1082" t="s">
        <v>42</v>
      </c>
    </row>
    <row r="1083" spans="1:12" x14ac:dyDescent="0.25">
      <c r="A1083" t="s">
        <v>45</v>
      </c>
      <c r="B1083">
        <v>78023.199999999997</v>
      </c>
      <c r="C1083">
        <v>75729.8</v>
      </c>
      <c r="D1083">
        <v>75718.399999999994</v>
      </c>
      <c r="E1083">
        <v>75546.399999999994</v>
      </c>
      <c r="F1083">
        <v>131.82599999999999</v>
      </c>
      <c r="G1083">
        <v>1011.32</v>
      </c>
      <c r="H1083">
        <v>259.154</v>
      </c>
      <c r="I1083">
        <v>1.24452E-3</v>
      </c>
      <c r="J1083">
        <v>0.99511499999999997</v>
      </c>
      <c r="K1083">
        <v>0</v>
      </c>
      <c r="L1083" t="s">
        <v>42</v>
      </c>
    </row>
    <row r="1084" spans="1:12" x14ac:dyDescent="0.25">
      <c r="A1084" t="s">
        <v>45</v>
      </c>
      <c r="B1084">
        <v>79945.7</v>
      </c>
      <c r="C1084">
        <v>77205.5</v>
      </c>
      <c r="D1084">
        <v>77193.899999999994</v>
      </c>
      <c r="E1084">
        <v>77021.100000000006</v>
      </c>
      <c r="F1084">
        <v>133.46899999999999</v>
      </c>
      <c r="G1084">
        <v>1260.6400000000001</v>
      </c>
      <c r="H1084">
        <v>261.03300000000002</v>
      </c>
      <c r="I1084">
        <v>1.23131E-3</v>
      </c>
      <c r="J1084">
        <v>0.995116</v>
      </c>
      <c r="K1084">
        <v>0</v>
      </c>
      <c r="L1084" t="s">
        <v>42</v>
      </c>
    </row>
    <row r="1085" spans="1:12" x14ac:dyDescent="0.25">
      <c r="A1085" t="s">
        <v>45</v>
      </c>
      <c r="B1085">
        <v>79736.399999999994</v>
      </c>
      <c r="C1085">
        <v>77260</v>
      </c>
      <c r="D1085">
        <v>77248.399999999994</v>
      </c>
      <c r="E1085">
        <v>77075.5</v>
      </c>
      <c r="F1085">
        <v>139.577</v>
      </c>
      <c r="G1085">
        <v>1440.09</v>
      </c>
      <c r="H1085">
        <v>262.79599999999999</v>
      </c>
      <c r="I1085">
        <v>1.2838299999999999E-3</v>
      </c>
      <c r="J1085">
        <v>0.995116</v>
      </c>
      <c r="K1085">
        <v>0</v>
      </c>
      <c r="L1085" t="s">
        <v>42</v>
      </c>
    </row>
    <row r="1086" spans="1:12" x14ac:dyDescent="0.25">
      <c r="A1086" t="s">
        <v>45</v>
      </c>
      <c r="B1086">
        <v>81091.399999999994</v>
      </c>
      <c r="C1086">
        <v>78406</v>
      </c>
      <c r="D1086">
        <v>78394.3</v>
      </c>
      <c r="E1086">
        <v>78217.2</v>
      </c>
      <c r="F1086">
        <v>135.93899999999999</v>
      </c>
      <c r="G1086">
        <v>1075.3499999999999</v>
      </c>
      <c r="H1086">
        <v>266.56299999999999</v>
      </c>
      <c r="I1086">
        <v>1.60356E-3</v>
      </c>
      <c r="J1086">
        <v>0.995116</v>
      </c>
      <c r="K1086">
        <v>0</v>
      </c>
      <c r="L1086" t="s">
        <v>42</v>
      </c>
    </row>
    <row r="1087" spans="1:12" x14ac:dyDescent="0.25">
      <c r="A1087" t="s">
        <v>45</v>
      </c>
      <c r="B1087">
        <v>78503.5</v>
      </c>
      <c r="C1087">
        <v>75821.8</v>
      </c>
      <c r="D1087">
        <v>75810.5</v>
      </c>
      <c r="E1087">
        <v>75639.399999999994</v>
      </c>
      <c r="F1087">
        <v>138.089</v>
      </c>
      <c r="G1087">
        <v>1191.8</v>
      </c>
      <c r="H1087">
        <v>258.048</v>
      </c>
      <c r="I1087">
        <v>1.2362E-3</v>
      </c>
      <c r="J1087">
        <v>0.995116</v>
      </c>
      <c r="K1087">
        <v>0</v>
      </c>
      <c r="L1087" t="s">
        <v>42</v>
      </c>
    </row>
    <row r="1088" spans="1:12" x14ac:dyDescent="0.25">
      <c r="A1088" t="s">
        <v>45</v>
      </c>
      <c r="B1088">
        <v>78848.800000000003</v>
      </c>
      <c r="C1088">
        <v>76350.7</v>
      </c>
      <c r="D1088">
        <v>76339.3</v>
      </c>
      <c r="E1088">
        <v>76167.100000000006</v>
      </c>
      <c r="F1088">
        <v>132.465</v>
      </c>
      <c r="G1088">
        <v>1053.8399999999999</v>
      </c>
      <c r="H1088">
        <v>259.803</v>
      </c>
      <c r="I1088">
        <v>1.2305899999999999E-3</v>
      </c>
      <c r="J1088">
        <v>0.995116</v>
      </c>
      <c r="K1088">
        <v>0</v>
      </c>
      <c r="L1088" t="s">
        <v>42</v>
      </c>
    </row>
    <row r="1089" spans="1:12" x14ac:dyDescent="0.25">
      <c r="A1089" t="s">
        <v>45</v>
      </c>
      <c r="B1089">
        <v>79669.399999999994</v>
      </c>
      <c r="C1089">
        <v>77337</v>
      </c>
      <c r="D1089">
        <v>77325.399999999994</v>
      </c>
      <c r="E1089">
        <v>77152</v>
      </c>
      <c r="F1089">
        <v>133.80000000000001</v>
      </c>
      <c r="G1089">
        <v>1067.1099999999999</v>
      </c>
      <c r="H1089">
        <v>263.02999999999997</v>
      </c>
      <c r="I1089">
        <v>1.3631100000000001E-3</v>
      </c>
      <c r="J1089">
        <v>0.99511400000000005</v>
      </c>
      <c r="K1089">
        <v>0</v>
      </c>
      <c r="L1089" t="s">
        <v>42</v>
      </c>
    </row>
    <row r="1090" spans="1:12" x14ac:dyDescent="0.25">
      <c r="A1090" t="s">
        <v>45</v>
      </c>
      <c r="B1090">
        <v>78549.600000000006</v>
      </c>
      <c r="C1090">
        <v>75935</v>
      </c>
      <c r="D1090">
        <v>75923.600000000006</v>
      </c>
      <c r="E1090">
        <v>75750.3</v>
      </c>
      <c r="F1090">
        <v>131.56800000000001</v>
      </c>
      <c r="G1090">
        <v>1037.5999999999999</v>
      </c>
      <c r="H1090">
        <v>258.53800000000001</v>
      </c>
      <c r="I1090">
        <v>1.23868E-3</v>
      </c>
      <c r="J1090">
        <v>0.995112</v>
      </c>
      <c r="K1090">
        <v>0</v>
      </c>
      <c r="L1090" t="s">
        <v>42</v>
      </c>
    </row>
    <row r="1091" spans="1:12" x14ac:dyDescent="0.25">
      <c r="A1091" t="s">
        <v>45</v>
      </c>
      <c r="B1091">
        <v>78180.899999999994</v>
      </c>
      <c r="C1091">
        <v>75867.600000000006</v>
      </c>
      <c r="D1091">
        <v>75856.2</v>
      </c>
      <c r="E1091">
        <v>75685.100000000006</v>
      </c>
      <c r="F1091">
        <v>131.816</v>
      </c>
      <c r="G1091">
        <v>1122.51</v>
      </c>
      <c r="H1091">
        <v>258.41899999999998</v>
      </c>
      <c r="I1091">
        <v>1.2319E-3</v>
      </c>
      <c r="J1091">
        <v>0.995116</v>
      </c>
      <c r="K1091">
        <v>0</v>
      </c>
      <c r="L1091" t="s">
        <v>42</v>
      </c>
    </row>
    <row r="1092" spans="1:12" x14ac:dyDescent="0.25">
      <c r="A1092" t="s">
        <v>45</v>
      </c>
      <c r="B1092">
        <v>78982.5</v>
      </c>
      <c r="C1092">
        <v>76650.2</v>
      </c>
      <c r="D1092">
        <v>76638.7</v>
      </c>
      <c r="E1092">
        <v>76466.100000000006</v>
      </c>
      <c r="F1092">
        <v>132.744</v>
      </c>
      <c r="G1092">
        <v>1180.6500000000001</v>
      </c>
      <c r="H1092">
        <v>261.053</v>
      </c>
      <c r="I1092">
        <v>1.24165E-3</v>
      </c>
      <c r="J1092">
        <v>0.995116</v>
      </c>
      <c r="K1092">
        <v>0</v>
      </c>
      <c r="L1092" t="s">
        <v>42</v>
      </c>
    </row>
    <row r="1093" spans="1:12" x14ac:dyDescent="0.25">
      <c r="A1093" t="s">
        <v>45</v>
      </c>
      <c r="B1093">
        <v>79046.399999999994</v>
      </c>
      <c r="C1093">
        <v>76679.899999999994</v>
      </c>
      <c r="D1093">
        <v>76668.2</v>
      </c>
      <c r="E1093">
        <v>76494</v>
      </c>
      <c r="F1093">
        <v>134.10599999999999</v>
      </c>
      <c r="G1093">
        <v>1222.57</v>
      </c>
      <c r="H1093">
        <v>260.49799999999999</v>
      </c>
      <c r="I1093">
        <v>1.23171E-3</v>
      </c>
      <c r="J1093">
        <v>0.99511499999999997</v>
      </c>
      <c r="K1093">
        <v>0</v>
      </c>
      <c r="L1093" t="s">
        <v>42</v>
      </c>
    </row>
    <row r="1094" spans="1:12" x14ac:dyDescent="0.25">
      <c r="A1094" t="s">
        <v>45</v>
      </c>
      <c r="B1094">
        <v>79922.2</v>
      </c>
      <c r="C1094">
        <v>77611.600000000006</v>
      </c>
      <c r="D1094">
        <v>77599.8</v>
      </c>
      <c r="E1094">
        <v>77426</v>
      </c>
      <c r="F1094">
        <v>136.36600000000001</v>
      </c>
      <c r="G1094">
        <v>1486.14</v>
      </c>
      <c r="H1094">
        <v>261.83499999999998</v>
      </c>
      <c r="I1094">
        <v>1.31054E-3</v>
      </c>
      <c r="J1094">
        <v>0.995116</v>
      </c>
      <c r="K1094">
        <v>0</v>
      </c>
      <c r="L1094" t="s">
        <v>42</v>
      </c>
    </row>
    <row r="1095" spans="1:12" x14ac:dyDescent="0.25">
      <c r="A1095" t="s">
        <v>45</v>
      </c>
      <c r="B1095">
        <v>80425.7</v>
      </c>
      <c r="C1095">
        <v>78073.7</v>
      </c>
      <c r="D1095">
        <v>78061.899999999994</v>
      </c>
      <c r="E1095">
        <v>77884.800000000003</v>
      </c>
      <c r="F1095">
        <v>136.74600000000001</v>
      </c>
      <c r="G1095">
        <v>1322.38</v>
      </c>
      <c r="H1095">
        <v>264.37200000000001</v>
      </c>
      <c r="I1095">
        <v>1.26556E-3</v>
      </c>
      <c r="J1095">
        <v>0.99511400000000005</v>
      </c>
      <c r="K1095">
        <v>0</v>
      </c>
      <c r="L1095" t="s">
        <v>42</v>
      </c>
    </row>
    <row r="1096" spans="1:12" x14ac:dyDescent="0.25">
      <c r="A1096" t="s">
        <v>45</v>
      </c>
      <c r="B1096">
        <v>80767.7</v>
      </c>
      <c r="C1096">
        <v>78469.899999999994</v>
      </c>
      <c r="D1096">
        <v>78457.8</v>
      </c>
      <c r="E1096">
        <v>78278.399999999994</v>
      </c>
      <c r="F1096">
        <v>138.24299999999999</v>
      </c>
      <c r="G1096">
        <v>1184.81</v>
      </c>
      <c r="H1096">
        <v>266.35300000000001</v>
      </c>
      <c r="I1096">
        <v>1.25406E-3</v>
      </c>
      <c r="J1096">
        <v>0.99511499999999997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78879.199999999997</v>
      </c>
      <c r="C1097">
        <v>76535</v>
      </c>
      <c r="D1097">
        <v>76523.3</v>
      </c>
      <c r="E1097">
        <v>76347.899999999994</v>
      </c>
      <c r="F1097">
        <v>134.61699999999999</v>
      </c>
      <c r="G1097">
        <v>1029.33</v>
      </c>
      <c r="H1097">
        <v>261.93</v>
      </c>
      <c r="I1097">
        <v>1.25443E-3</v>
      </c>
      <c r="J1097">
        <v>0.99511499999999997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80255.399999999994</v>
      </c>
      <c r="C1098">
        <v>77927.7</v>
      </c>
      <c r="D1098">
        <v>77915.899999999994</v>
      </c>
      <c r="E1098">
        <v>77740.5</v>
      </c>
      <c r="F1098">
        <v>135.11000000000001</v>
      </c>
      <c r="G1098">
        <v>1298.0899999999999</v>
      </c>
      <c r="H1098">
        <v>264.154</v>
      </c>
      <c r="I1098">
        <v>1.3044E-3</v>
      </c>
      <c r="J1098">
        <v>0.995116</v>
      </c>
      <c r="K1098">
        <v>0</v>
      </c>
      <c r="L1098" t="s">
        <v>42</v>
      </c>
    </row>
    <row r="1099" spans="1:12" x14ac:dyDescent="0.25">
      <c r="A1099" t="s">
        <v>45</v>
      </c>
      <c r="B1099">
        <v>78495.399999999994</v>
      </c>
      <c r="C1099">
        <v>76029</v>
      </c>
      <c r="D1099">
        <v>76017.600000000006</v>
      </c>
      <c r="E1099">
        <v>75845.3</v>
      </c>
      <c r="F1099">
        <v>132.21899999999999</v>
      </c>
      <c r="G1099">
        <v>1018.84</v>
      </c>
      <c r="H1099">
        <v>259.62799999999999</v>
      </c>
      <c r="I1099">
        <v>1.24292E-3</v>
      </c>
      <c r="J1099">
        <v>0.995116</v>
      </c>
      <c r="K1099">
        <v>0</v>
      </c>
      <c r="L1099" t="s">
        <v>42</v>
      </c>
    </row>
    <row r="1100" spans="1:12" x14ac:dyDescent="0.25">
      <c r="A1100" t="s">
        <v>45</v>
      </c>
      <c r="B1100">
        <v>78805.100000000006</v>
      </c>
      <c r="C1100">
        <v>76372.7</v>
      </c>
      <c r="D1100">
        <v>76361.2</v>
      </c>
      <c r="E1100">
        <v>76184.600000000006</v>
      </c>
      <c r="F1100">
        <v>131.696</v>
      </c>
      <c r="G1100">
        <v>1353.83</v>
      </c>
      <c r="H1100">
        <v>260.30599999999998</v>
      </c>
      <c r="I1100">
        <v>1.2417400000000001E-3</v>
      </c>
      <c r="J1100">
        <v>0.99511499999999997</v>
      </c>
      <c r="K1100">
        <v>0</v>
      </c>
      <c r="L1100" t="s">
        <v>42</v>
      </c>
    </row>
    <row r="1101" spans="1:12" x14ac:dyDescent="0.25">
      <c r="A1101" t="s">
        <v>45</v>
      </c>
      <c r="B1101">
        <v>79594.100000000006</v>
      </c>
      <c r="C1101">
        <v>76984.3</v>
      </c>
      <c r="D1101">
        <v>76972.5</v>
      </c>
      <c r="E1101">
        <v>76797.8</v>
      </c>
      <c r="F1101">
        <v>134.22499999999999</v>
      </c>
      <c r="G1101">
        <v>1081.96</v>
      </c>
      <c r="H1101">
        <v>261.40699999999998</v>
      </c>
      <c r="I1101">
        <v>1.31897E-3</v>
      </c>
      <c r="J1101">
        <v>0.99511400000000005</v>
      </c>
      <c r="K1101">
        <v>0</v>
      </c>
      <c r="L1101" t="s">
        <v>42</v>
      </c>
    </row>
    <row r="1102" spans="1:12" x14ac:dyDescent="0.25">
      <c r="A1102" t="s">
        <v>45</v>
      </c>
      <c r="B1102">
        <v>80777.100000000006</v>
      </c>
      <c r="C1102">
        <v>78005</v>
      </c>
      <c r="D1102">
        <v>77993.2</v>
      </c>
      <c r="E1102">
        <v>77817.5</v>
      </c>
      <c r="F1102">
        <v>135.52799999999999</v>
      </c>
      <c r="G1102">
        <v>1182.4100000000001</v>
      </c>
      <c r="H1102">
        <v>264.98200000000003</v>
      </c>
      <c r="I1102">
        <v>1.2329699999999999E-3</v>
      </c>
      <c r="J1102">
        <v>0.99511499999999997</v>
      </c>
      <c r="K1102">
        <v>0</v>
      </c>
      <c r="L1102" t="s">
        <v>42</v>
      </c>
    </row>
    <row r="1103" spans="1:12" x14ac:dyDescent="0.25">
      <c r="A1103" t="s">
        <v>45</v>
      </c>
      <c r="B1103">
        <v>80998.5</v>
      </c>
      <c r="C1103">
        <v>78215.199999999997</v>
      </c>
      <c r="D1103">
        <v>78203.5</v>
      </c>
      <c r="E1103">
        <v>78028.899999999994</v>
      </c>
      <c r="F1103">
        <v>141.244</v>
      </c>
      <c r="G1103">
        <v>1381.9</v>
      </c>
      <c r="H1103">
        <v>264.66399999999999</v>
      </c>
      <c r="I1103">
        <v>1.35607E-3</v>
      </c>
      <c r="J1103">
        <v>0.99511499999999997</v>
      </c>
      <c r="K1103">
        <v>0</v>
      </c>
      <c r="L1103" t="s">
        <v>42</v>
      </c>
    </row>
    <row r="1104" spans="1:12" x14ac:dyDescent="0.25">
      <c r="A1104" t="s">
        <v>45</v>
      </c>
      <c r="B1104">
        <v>79255.600000000006</v>
      </c>
      <c r="C1104">
        <v>76786</v>
      </c>
      <c r="D1104">
        <v>76774.5</v>
      </c>
      <c r="E1104">
        <v>76596.3</v>
      </c>
      <c r="F1104">
        <v>132.00299999999999</v>
      </c>
      <c r="G1104">
        <v>1116.7</v>
      </c>
      <c r="H1104">
        <v>259.91500000000002</v>
      </c>
      <c r="I1104">
        <v>1.2351599999999999E-3</v>
      </c>
      <c r="J1104">
        <v>0.995116</v>
      </c>
      <c r="K1104">
        <v>0</v>
      </c>
      <c r="L1104" t="s">
        <v>42</v>
      </c>
    </row>
    <row r="1105" spans="1:25" x14ac:dyDescent="0.25">
      <c r="A1105" t="s">
        <v>45</v>
      </c>
      <c r="B1105">
        <v>79988.800000000003</v>
      </c>
      <c r="C1105">
        <v>77426.2</v>
      </c>
      <c r="D1105">
        <v>77407.899999999994</v>
      </c>
      <c r="E1105">
        <v>77233.600000000006</v>
      </c>
      <c r="F1105">
        <v>134.577</v>
      </c>
      <c r="G1105">
        <v>1396.11</v>
      </c>
      <c r="H1105">
        <v>273.26900000000001</v>
      </c>
      <c r="I1105">
        <v>1.23061E-3</v>
      </c>
      <c r="J1105">
        <v>0.99511499999999997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80525.7</v>
      </c>
      <c r="C1106">
        <v>77721.2</v>
      </c>
      <c r="D1106">
        <v>77709.3</v>
      </c>
      <c r="E1106">
        <v>77536.2</v>
      </c>
      <c r="F1106">
        <v>136.45599999999999</v>
      </c>
      <c r="G1106">
        <v>1365.5</v>
      </c>
      <c r="H1106">
        <v>271.40899999999999</v>
      </c>
      <c r="I1106">
        <v>1.2360299999999999E-3</v>
      </c>
      <c r="J1106">
        <v>0.995116</v>
      </c>
      <c r="K1106">
        <v>0</v>
      </c>
      <c r="L1106" t="s">
        <v>42</v>
      </c>
    </row>
    <row r="1107" spans="1:25" x14ac:dyDescent="0.25">
      <c r="A1107" t="s">
        <v>45</v>
      </c>
      <c r="B1107">
        <v>79682.8</v>
      </c>
      <c r="C1107">
        <v>77123.7</v>
      </c>
      <c r="D1107">
        <v>77111.899999999994</v>
      </c>
      <c r="E1107">
        <v>76936.5</v>
      </c>
      <c r="F1107">
        <v>134.86500000000001</v>
      </c>
      <c r="G1107">
        <v>1385.68</v>
      </c>
      <c r="H1107">
        <v>261.625</v>
      </c>
      <c r="I1107">
        <v>1.23493E-3</v>
      </c>
      <c r="J1107">
        <v>0.995116</v>
      </c>
      <c r="K1107">
        <v>0</v>
      </c>
      <c r="L1107" t="s">
        <v>42</v>
      </c>
    </row>
    <row r="1108" spans="1:25" x14ac:dyDescent="0.25">
      <c r="A1108" t="s">
        <v>45</v>
      </c>
      <c r="B1108">
        <v>80011.3</v>
      </c>
      <c r="C1108">
        <v>77274.7</v>
      </c>
      <c r="D1108">
        <v>77256.5</v>
      </c>
      <c r="E1108">
        <v>77075.899999999994</v>
      </c>
      <c r="F1108">
        <v>134.905</v>
      </c>
      <c r="G1108">
        <v>1374.45</v>
      </c>
      <c r="H1108">
        <v>262.471</v>
      </c>
      <c r="I1108">
        <v>1.2335200000000001E-3</v>
      </c>
      <c r="J1108">
        <v>0.995116</v>
      </c>
      <c r="K1108">
        <v>0</v>
      </c>
      <c r="L1108" t="s">
        <v>42</v>
      </c>
    </row>
    <row r="1109" spans="1:25" x14ac:dyDescent="0.25">
      <c r="A1109" t="s">
        <v>45</v>
      </c>
      <c r="B1109">
        <v>79840.100000000006</v>
      </c>
      <c r="C1109">
        <v>77224.2</v>
      </c>
      <c r="D1109">
        <v>77212.5</v>
      </c>
      <c r="E1109">
        <v>77033.5</v>
      </c>
      <c r="F1109">
        <v>134.374</v>
      </c>
      <c r="G1109">
        <v>1370.52</v>
      </c>
      <c r="H1109">
        <v>268.71600000000001</v>
      </c>
      <c r="I1109">
        <v>1.23021E-3</v>
      </c>
      <c r="J1109">
        <v>0.995116</v>
      </c>
      <c r="K1109">
        <v>0</v>
      </c>
      <c r="L1109" t="s">
        <v>42</v>
      </c>
    </row>
    <row r="1110" spans="1:25" x14ac:dyDescent="0.25">
      <c r="A1110" t="s">
        <v>45</v>
      </c>
      <c r="B1110">
        <v>80760.100000000006</v>
      </c>
      <c r="C1110">
        <v>77997.399999999994</v>
      </c>
      <c r="D1110">
        <v>77985.7</v>
      </c>
      <c r="E1110">
        <v>77811.199999999997</v>
      </c>
      <c r="F1110">
        <v>134.56700000000001</v>
      </c>
      <c r="G1110">
        <v>1580.58</v>
      </c>
      <c r="H1110">
        <v>263.35899999999998</v>
      </c>
      <c r="I1110">
        <v>1.28225E-3</v>
      </c>
      <c r="J1110">
        <v>0.99511300000000003</v>
      </c>
      <c r="K1110">
        <v>0</v>
      </c>
      <c r="L1110" t="s">
        <v>42</v>
      </c>
    </row>
    <row r="1111" spans="1:25" x14ac:dyDescent="0.25">
      <c r="A1111" t="s">
        <v>45</v>
      </c>
      <c r="B1111">
        <v>79244.2</v>
      </c>
      <c r="C1111">
        <v>76800.100000000006</v>
      </c>
      <c r="D1111">
        <v>76788.5</v>
      </c>
      <c r="E1111">
        <v>76615.7</v>
      </c>
      <c r="F1111">
        <v>132.97999999999999</v>
      </c>
      <c r="G1111">
        <v>1071.08</v>
      </c>
      <c r="H1111">
        <v>262.13</v>
      </c>
      <c r="I1111">
        <v>1.2953999999999999E-3</v>
      </c>
      <c r="J1111">
        <v>0.995116</v>
      </c>
      <c r="K1111">
        <v>0</v>
      </c>
      <c r="L1111" t="s">
        <v>42</v>
      </c>
    </row>
    <row r="1112" spans="1:25" x14ac:dyDescent="0.25">
      <c r="A1112" t="s">
        <v>45</v>
      </c>
      <c r="B1112">
        <v>79402</v>
      </c>
      <c r="C1112">
        <v>76675.5</v>
      </c>
      <c r="D1112">
        <v>76664</v>
      </c>
      <c r="E1112">
        <v>76491.5</v>
      </c>
      <c r="F1112">
        <v>133.196</v>
      </c>
      <c r="G1112">
        <v>1353.08</v>
      </c>
      <c r="H1112">
        <v>261.78199999999998</v>
      </c>
      <c r="I1112">
        <v>1.2503900000000001E-3</v>
      </c>
      <c r="J1112">
        <v>0.99511499999999997</v>
      </c>
      <c r="K1112">
        <v>0</v>
      </c>
      <c r="L1112" t="s">
        <v>42</v>
      </c>
    </row>
    <row r="1113" spans="1:25" x14ac:dyDescent="0.25">
      <c r="A1113" t="s">
        <v>45</v>
      </c>
      <c r="B1113">
        <v>80474.5</v>
      </c>
      <c r="C1113">
        <v>77797.899999999994</v>
      </c>
      <c r="D1113">
        <v>77786</v>
      </c>
      <c r="E1113">
        <v>77611.199999999997</v>
      </c>
      <c r="F1113">
        <v>135.76499999999999</v>
      </c>
      <c r="G1113">
        <v>1358.09</v>
      </c>
      <c r="H1113">
        <v>263.43099999999998</v>
      </c>
      <c r="I1113">
        <v>1.23755E-3</v>
      </c>
      <c r="J1113">
        <v>0.99511499999999997</v>
      </c>
      <c r="K1113">
        <v>0</v>
      </c>
      <c r="L1113" t="s">
        <v>42</v>
      </c>
    </row>
    <row r="1114" spans="1:25" x14ac:dyDescent="0.25">
      <c r="A1114" t="s">
        <v>45</v>
      </c>
      <c r="B1114">
        <v>79117.5</v>
      </c>
      <c r="C1114">
        <v>76683.8</v>
      </c>
      <c r="D1114">
        <v>76672.100000000006</v>
      </c>
      <c r="E1114">
        <v>76498.5</v>
      </c>
      <c r="F1114">
        <v>135.06</v>
      </c>
      <c r="G1114">
        <v>1062.51</v>
      </c>
      <c r="H1114">
        <v>261.27199999999999</v>
      </c>
      <c r="I1114">
        <v>1.3067700000000001E-3</v>
      </c>
      <c r="J1114">
        <v>0.99511499999999997</v>
      </c>
      <c r="K1114">
        <v>0</v>
      </c>
      <c r="L1114" t="s">
        <v>42</v>
      </c>
    </row>
    <row r="1115" spans="1:25" x14ac:dyDescent="0.25">
      <c r="A1115" t="s">
        <v>45</v>
      </c>
      <c r="B1115">
        <v>79879.199999999997</v>
      </c>
      <c r="C1115">
        <v>77166.600000000006</v>
      </c>
      <c r="D1115">
        <v>77154.8</v>
      </c>
      <c r="E1115">
        <v>76979.7</v>
      </c>
      <c r="F1115">
        <v>135.6</v>
      </c>
      <c r="G1115">
        <v>1203.8</v>
      </c>
      <c r="H1115">
        <v>263.44099999999997</v>
      </c>
      <c r="I1115">
        <v>1.2435600000000001E-3</v>
      </c>
      <c r="J1115">
        <v>0.995116</v>
      </c>
      <c r="K1115">
        <v>0</v>
      </c>
      <c r="L1115" t="s">
        <v>42</v>
      </c>
    </row>
    <row r="1116" spans="1:25" x14ac:dyDescent="0.25">
      <c r="A1116" t="s">
        <v>45</v>
      </c>
      <c r="B1116">
        <v>79819.899999999994</v>
      </c>
      <c r="C1116">
        <v>77381.600000000006</v>
      </c>
      <c r="D1116">
        <v>77370.100000000006</v>
      </c>
      <c r="E1116">
        <v>77197.100000000006</v>
      </c>
      <c r="F1116">
        <v>133.05600000000001</v>
      </c>
      <c r="G1116">
        <v>1340.05</v>
      </c>
      <c r="H1116">
        <v>266.452</v>
      </c>
      <c r="I1116">
        <v>1.2833899999999999E-3</v>
      </c>
      <c r="J1116">
        <v>0.995116</v>
      </c>
      <c r="K1116">
        <v>0</v>
      </c>
      <c r="L1116" t="s">
        <v>42</v>
      </c>
    </row>
    <row r="1117" spans="1:25" x14ac:dyDescent="0.25">
      <c r="A1117" t="s">
        <v>45</v>
      </c>
      <c r="B1117">
        <v>79612.7</v>
      </c>
      <c r="C1117">
        <v>76955.399999999994</v>
      </c>
      <c r="D1117">
        <v>76943.8</v>
      </c>
      <c r="E1117">
        <v>76769.5</v>
      </c>
      <c r="F1117">
        <v>133.988</v>
      </c>
      <c r="G1117">
        <v>1042.3499999999999</v>
      </c>
      <c r="H1117">
        <v>269.27699999999999</v>
      </c>
      <c r="I1117">
        <v>1.23248E-3</v>
      </c>
      <c r="J1117">
        <v>0.995116</v>
      </c>
      <c r="K1117">
        <v>0</v>
      </c>
      <c r="L1117" t="s">
        <v>42</v>
      </c>
    </row>
    <row r="1118" spans="1:25" x14ac:dyDescent="0.25">
      <c r="A1118" t="s">
        <v>45</v>
      </c>
      <c r="B1118">
        <v>80907.399999999994</v>
      </c>
      <c r="C1118">
        <v>78284.399999999994</v>
      </c>
      <c r="D1118">
        <v>78272.600000000006</v>
      </c>
      <c r="E1118">
        <v>78097.2</v>
      </c>
      <c r="F1118">
        <v>135.99600000000001</v>
      </c>
      <c r="G1118">
        <v>1239.03</v>
      </c>
      <c r="H1118">
        <v>277.73700000000002</v>
      </c>
      <c r="I1118">
        <v>1.2614099999999999E-3</v>
      </c>
      <c r="J1118">
        <v>0.99511400000000005</v>
      </c>
      <c r="K1118">
        <v>0</v>
      </c>
      <c r="L1118" t="s">
        <v>42</v>
      </c>
    </row>
    <row r="1119" spans="1:25" x14ac:dyDescent="0.25">
      <c r="A1119" t="s">
        <v>45</v>
      </c>
      <c r="B1119">
        <v>80750.3</v>
      </c>
      <c r="C1119">
        <v>77671</v>
      </c>
      <c r="D1119">
        <v>77659.3</v>
      </c>
      <c r="E1119">
        <v>77471.8</v>
      </c>
      <c r="F1119">
        <v>135.417</v>
      </c>
      <c r="G1119">
        <v>1502.79</v>
      </c>
      <c r="H1119">
        <v>263.959</v>
      </c>
      <c r="I1119">
        <v>1.2545200000000001E-3</v>
      </c>
      <c r="J1119">
        <v>0.995116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79692.5</v>
      </c>
      <c r="C1120">
        <v>77216.2</v>
      </c>
      <c r="D1120">
        <v>77204.399999999994</v>
      </c>
      <c r="E1120">
        <v>77029.600000000006</v>
      </c>
      <c r="F1120">
        <v>135.048</v>
      </c>
      <c r="G1120">
        <v>1113.78</v>
      </c>
      <c r="H1120">
        <v>262.411</v>
      </c>
      <c r="I1120">
        <v>1.2438E-3</v>
      </c>
      <c r="J1120">
        <v>0.995116</v>
      </c>
      <c r="K1120">
        <v>0</v>
      </c>
      <c r="L1120" t="s">
        <v>42</v>
      </c>
      <c r="R1120">
        <f>AVERAGE(B1071:B1120)</f>
        <v>79667.133999999991</v>
      </c>
      <c r="S1120">
        <f>AVERAGE(C1071:C1120)</f>
        <v>77171.044000000024</v>
      </c>
      <c r="U1120">
        <f>_xlfn.VAR.P(B1071:B1120)</f>
        <v>562337.75184400042</v>
      </c>
      <c r="V1120">
        <f>_xlfn.VAR.P(C1071:C1120)</f>
        <v>475736.17646399885</v>
      </c>
      <c r="X1120">
        <f>1.96*SQRT(U1120)/50</f>
        <v>29.395759609058665</v>
      </c>
      <c r="Y1120">
        <f>1.96*SQRT(V1120)/50</f>
        <v>27.037663327322484</v>
      </c>
    </row>
    <row r="1121" spans="1:12" x14ac:dyDescent="0.25">
      <c r="A1121" t="s">
        <v>46</v>
      </c>
      <c r="B1121">
        <v>3984930.150862</v>
      </c>
      <c r="C1121" t="s">
        <v>36</v>
      </c>
    </row>
    <row r="1122" spans="1:12" x14ac:dyDescent="0.25">
      <c r="A1122" t="s">
        <v>47</v>
      </c>
      <c r="B1122">
        <v>76651.399999999994</v>
      </c>
      <c r="C1122">
        <v>76641.8</v>
      </c>
      <c r="D1122">
        <v>76630.100000000006</v>
      </c>
      <c r="E1122">
        <v>76483.8</v>
      </c>
      <c r="F1122">
        <v>118.34699999999999</v>
      </c>
      <c r="G1122">
        <v>0</v>
      </c>
      <c r="H1122">
        <v>270.846</v>
      </c>
      <c r="I1122">
        <v>1.2308099999999999E-3</v>
      </c>
      <c r="J1122">
        <v>0.99511499999999997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74907.399999999994</v>
      </c>
      <c r="C1123">
        <v>74902</v>
      </c>
      <c r="D1123">
        <v>74890.399999999994</v>
      </c>
      <c r="E1123">
        <v>74746.8</v>
      </c>
      <c r="F1123">
        <v>116.83799999999999</v>
      </c>
      <c r="G1123">
        <v>0</v>
      </c>
      <c r="H1123">
        <v>264.95299999999997</v>
      </c>
      <c r="I1123">
        <v>1.2339E-3</v>
      </c>
      <c r="J1123">
        <v>0.995116</v>
      </c>
      <c r="K1123">
        <v>0</v>
      </c>
      <c r="L1123" t="s">
        <v>42</v>
      </c>
    </row>
    <row r="1124" spans="1:12" x14ac:dyDescent="0.25">
      <c r="A1124" t="s">
        <v>47</v>
      </c>
      <c r="B1124">
        <v>74189.5</v>
      </c>
      <c r="C1124">
        <v>74184.7</v>
      </c>
      <c r="D1124">
        <v>74173.399999999994</v>
      </c>
      <c r="E1124">
        <v>74032.899999999994</v>
      </c>
      <c r="F1124">
        <v>114.654</v>
      </c>
      <c r="G1124">
        <v>0</v>
      </c>
      <c r="H1124">
        <v>262.16000000000003</v>
      </c>
      <c r="I1124">
        <v>1.2307100000000001E-3</v>
      </c>
      <c r="J1124">
        <v>0.995116</v>
      </c>
      <c r="K1124">
        <v>0</v>
      </c>
      <c r="L1124" t="s">
        <v>42</v>
      </c>
    </row>
    <row r="1125" spans="1:12" x14ac:dyDescent="0.25">
      <c r="A1125" t="s">
        <v>47</v>
      </c>
      <c r="B1125">
        <v>75567</v>
      </c>
      <c r="C1125">
        <v>75562.100000000006</v>
      </c>
      <c r="D1125">
        <v>75550.2</v>
      </c>
      <c r="E1125">
        <v>75405.8</v>
      </c>
      <c r="F1125">
        <v>117.711</v>
      </c>
      <c r="G1125">
        <v>0</v>
      </c>
      <c r="H1125">
        <v>266.87400000000002</v>
      </c>
      <c r="I1125">
        <v>1.2487399999999999E-3</v>
      </c>
      <c r="J1125">
        <v>0.995116</v>
      </c>
      <c r="K1125">
        <v>0</v>
      </c>
      <c r="L1125" t="s">
        <v>42</v>
      </c>
    </row>
    <row r="1126" spans="1:12" x14ac:dyDescent="0.25">
      <c r="A1126" t="s">
        <v>47</v>
      </c>
      <c r="B1126">
        <v>74637.399999999994</v>
      </c>
      <c r="C1126">
        <v>74632.100000000006</v>
      </c>
      <c r="D1126">
        <v>74620.7</v>
      </c>
      <c r="E1126">
        <v>74479</v>
      </c>
      <c r="F1126">
        <v>115.343</v>
      </c>
      <c r="G1126">
        <v>0</v>
      </c>
      <c r="H1126">
        <v>264.18700000000001</v>
      </c>
      <c r="I1126">
        <v>1.2750699999999999E-3</v>
      </c>
      <c r="J1126">
        <v>0.99510299999999996</v>
      </c>
      <c r="K1126">
        <v>0</v>
      </c>
      <c r="L1126" t="s">
        <v>42</v>
      </c>
    </row>
    <row r="1127" spans="1:12" x14ac:dyDescent="0.25">
      <c r="A1127" t="s">
        <v>47</v>
      </c>
      <c r="B1127">
        <v>74904.100000000006</v>
      </c>
      <c r="C1127">
        <v>74899.399999999994</v>
      </c>
      <c r="D1127">
        <v>74887.899999999994</v>
      </c>
      <c r="E1127">
        <v>74745.7</v>
      </c>
      <c r="F1127">
        <v>116.22</v>
      </c>
      <c r="G1127">
        <v>0</v>
      </c>
      <c r="H1127">
        <v>264.54399999999998</v>
      </c>
      <c r="I1127">
        <v>1.2312099999999999E-3</v>
      </c>
      <c r="J1127">
        <v>0.995116</v>
      </c>
      <c r="K1127">
        <v>0</v>
      </c>
      <c r="L1127" t="s">
        <v>42</v>
      </c>
    </row>
    <row r="1128" spans="1:12" x14ac:dyDescent="0.25">
      <c r="A1128" t="s">
        <v>47</v>
      </c>
      <c r="B1128">
        <v>74858.399999999994</v>
      </c>
      <c r="C1128">
        <v>74853.399999999994</v>
      </c>
      <c r="D1128">
        <v>74842.100000000006</v>
      </c>
      <c r="E1128">
        <v>74701.100000000006</v>
      </c>
      <c r="F1128">
        <v>114.9</v>
      </c>
      <c r="G1128">
        <v>0</v>
      </c>
      <c r="H1128">
        <v>263.56200000000001</v>
      </c>
      <c r="I1128">
        <v>1.31526E-3</v>
      </c>
      <c r="J1128">
        <v>0.995116</v>
      </c>
      <c r="K1128">
        <v>0</v>
      </c>
      <c r="L1128" t="s">
        <v>42</v>
      </c>
    </row>
    <row r="1129" spans="1:12" x14ac:dyDescent="0.25">
      <c r="A1129" t="s">
        <v>47</v>
      </c>
      <c r="B1129">
        <v>75687</v>
      </c>
      <c r="C1129">
        <v>75682.3</v>
      </c>
      <c r="D1129">
        <v>75670.7</v>
      </c>
      <c r="E1129">
        <v>75528.800000000003</v>
      </c>
      <c r="F1129">
        <v>116.416</v>
      </c>
      <c r="G1129">
        <v>0</v>
      </c>
      <c r="H1129">
        <v>267.483</v>
      </c>
      <c r="I1129">
        <v>1.23036E-3</v>
      </c>
      <c r="J1129">
        <v>0.995116</v>
      </c>
      <c r="K1129">
        <v>0</v>
      </c>
      <c r="L1129" t="s">
        <v>42</v>
      </c>
    </row>
    <row r="1130" spans="1:12" x14ac:dyDescent="0.25">
      <c r="A1130" t="s">
        <v>47</v>
      </c>
      <c r="B1130">
        <v>74731.600000000006</v>
      </c>
      <c r="C1130">
        <v>74726.600000000006</v>
      </c>
      <c r="D1130">
        <v>74715.199999999997</v>
      </c>
      <c r="E1130">
        <v>74573.3</v>
      </c>
      <c r="F1130">
        <v>115.268</v>
      </c>
      <c r="G1130">
        <v>0</v>
      </c>
      <c r="H1130">
        <v>264.19299999999998</v>
      </c>
      <c r="I1130">
        <v>1.2885399999999999E-3</v>
      </c>
      <c r="J1130">
        <v>0.99510500000000002</v>
      </c>
      <c r="K1130">
        <v>0</v>
      </c>
      <c r="L1130" t="s">
        <v>42</v>
      </c>
    </row>
    <row r="1131" spans="1:12" x14ac:dyDescent="0.25">
      <c r="A1131" t="s">
        <v>47</v>
      </c>
      <c r="B1131">
        <v>74919.5</v>
      </c>
      <c r="C1131">
        <v>74914.7</v>
      </c>
      <c r="D1131">
        <v>74885.600000000006</v>
      </c>
      <c r="E1131">
        <v>74737</v>
      </c>
      <c r="F1131">
        <v>115.563</v>
      </c>
      <c r="G1131">
        <v>0</v>
      </c>
      <c r="H1131">
        <v>264.101</v>
      </c>
      <c r="I1131">
        <v>1.37521E-3</v>
      </c>
      <c r="J1131">
        <v>0.995116</v>
      </c>
      <c r="K1131">
        <v>0</v>
      </c>
      <c r="L1131" t="s">
        <v>42</v>
      </c>
    </row>
    <row r="1132" spans="1:12" x14ac:dyDescent="0.25">
      <c r="A1132" t="s">
        <v>47</v>
      </c>
      <c r="B1132">
        <v>74335.399999999994</v>
      </c>
      <c r="C1132">
        <v>74330.399999999994</v>
      </c>
      <c r="D1132">
        <v>74319.100000000006</v>
      </c>
      <c r="E1132">
        <v>74178.399999999994</v>
      </c>
      <c r="F1132">
        <v>114.63200000000001</v>
      </c>
      <c r="G1132">
        <v>0</v>
      </c>
      <c r="H1132">
        <v>262.87299999999999</v>
      </c>
      <c r="I1132">
        <v>1.24117E-3</v>
      </c>
      <c r="J1132">
        <v>0.99509999999999998</v>
      </c>
      <c r="K1132">
        <v>0</v>
      </c>
      <c r="L1132" t="s">
        <v>42</v>
      </c>
    </row>
    <row r="1133" spans="1:12" x14ac:dyDescent="0.25">
      <c r="A1133" t="s">
        <v>47</v>
      </c>
      <c r="B1133">
        <v>75342.100000000006</v>
      </c>
      <c r="C1133">
        <v>75337.3</v>
      </c>
      <c r="D1133">
        <v>75326</v>
      </c>
      <c r="E1133">
        <v>75184.2</v>
      </c>
      <c r="F1133">
        <v>115.741</v>
      </c>
      <c r="G1133">
        <v>0</v>
      </c>
      <c r="H1133">
        <v>266.464</v>
      </c>
      <c r="I1133">
        <v>1.2320199999999999E-3</v>
      </c>
      <c r="J1133">
        <v>0.99511499999999997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75653.7</v>
      </c>
      <c r="C1134">
        <v>75648.100000000006</v>
      </c>
      <c r="D1134">
        <v>75636.7</v>
      </c>
      <c r="E1134">
        <v>75493.399999999994</v>
      </c>
      <c r="F1134">
        <v>116.771</v>
      </c>
      <c r="G1134">
        <v>0</v>
      </c>
      <c r="H1134">
        <v>266.78100000000001</v>
      </c>
      <c r="I1134">
        <v>1.47415E-3</v>
      </c>
      <c r="J1134">
        <v>0.995112</v>
      </c>
      <c r="K1134">
        <v>0</v>
      </c>
      <c r="L1134" t="s">
        <v>42</v>
      </c>
    </row>
    <row r="1135" spans="1:12" x14ac:dyDescent="0.25">
      <c r="A1135" t="s">
        <v>47</v>
      </c>
      <c r="B1135">
        <v>75386</v>
      </c>
      <c r="C1135">
        <v>75381.2</v>
      </c>
      <c r="D1135">
        <v>75369.7</v>
      </c>
      <c r="E1135">
        <v>75226.7</v>
      </c>
      <c r="F1135">
        <v>116.545</v>
      </c>
      <c r="G1135">
        <v>0</v>
      </c>
      <c r="H1135">
        <v>272.601</v>
      </c>
      <c r="I1135">
        <v>1.2305899999999999E-3</v>
      </c>
      <c r="J1135">
        <v>0.995116</v>
      </c>
      <c r="K1135">
        <v>0</v>
      </c>
      <c r="L1135" t="s">
        <v>42</v>
      </c>
    </row>
    <row r="1136" spans="1:12" x14ac:dyDescent="0.25">
      <c r="A1136" t="s">
        <v>47</v>
      </c>
      <c r="B1136">
        <v>75660</v>
      </c>
      <c r="C1136">
        <v>75655.3</v>
      </c>
      <c r="D1136">
        <v>75643.5</v>
      </c>
      <c r="E1136">
        <v>75499.899999999994</v>
      </c>
      <c r="F1136">
        <v>116.648</v>
      </c>
      <c r="G1136">
        <v>0</v>
      </c>
      <c r="H1136">
        <v>272.34699999999998</v>
      </c>
      <c r="I1136">
        <v>1.2303100000000001E-3</v>
      </c>
      <c r="J1136">
        <v>0.99511499999999997</v>
      </c>
      <c r="K1136">
        <v>0</v>
      </c>
      <c r="L1136" t="s">
        <v>42</v>
      </c>
    </row>
    <row r="1137" spans="1:12" x14ac:dyDescent="0.25">
      <c r="A1137" t="s">
        <v>47</v>
      </c>
      <c r="B1137">
        <v>74509.600000000006</v>
      </c>
      <c r="C1137">
        <v>74504.600000000006</v>
      </c>
      <c r="D1137">
        <v>74493.3</v>
      </c>
      <c r="E1137">
        <v>74345.399999999994</v>
      </c>
      <c r="F1137">
        <v>115.697</v>
      </c>
      <c r="G1137">
        <v>0</v>
      </c>
      <c r="H1137">
        <v>262.983</v>
      </c>
      <c r="I1137">
        <v>1.23088E-3</v>
      </c>
      <c r="J1137">
        <v>0.99511000000000005</v>
      </c>
      <c r="K1137">
        <v>0</v>
      </c>
      <c r="L1137" t="s">
        <v>42</v>
      </c>
    </row>
    <row r="1138" spans="1:12" x14ac:dyDescent="0.25">
      <c r="A1138" t="s">
        <v>47</v>
      </c>
      <c r="B1138">
        <v>75063.199999999997</v>
      </c>
      <c r="C1138">
        <v>75058.399999999994</v>
      </c>
      <c r="D1138">
        <v>75047</v>
      </c>
      <c r="E1138">
        <v>74904.800000000003</v>
      </c>
      <c r="F1138">
        <v>116.012</v>
      </c>
      <c r="G1138">
        <v>0</v>
      </c>
      <c r="H1138">
        <v>264.88499999999999</v>
      </c>
      <c r="I1138">
        <v>1.2305700000000001E-3</v>
      </c>
      <c r="J1138">
        <v>0.99511300000000003</v>
      </c>
      <c r="K1138">
        <v>0</v>
      </c>
      <c r="L1138" t="s">
        <v>42</v>
      </c>
    </row>
    <row r="1139" spans="1:12" x14ac:dyDescent="0.25">
      <c r="A1139" t="s">
        <v>47</v>
      </c>
      <c r="B1139">
        <v>75616.399999999994</v>
      </c>
      <c r="C1139">
        <v>75611.399999999994</v>
      </c>
      <c r="D1139">
        <v>75599.7</v>
      </c>
      <c r="E1139">
        <v>75449.2</v>
      </c>
      <c r="F1139">
        <v>117.785</v>
      </c>
      <c r="G1139">
        <v>0</v>
      </c>
      <c r="H1139">
        <v>266.13099999999997</v>
      </c>
      <c r="I1139">
        <v>1.24679E-3</v>
      </c>
      <c r="J1139">
        <v>0.995116</v>
      </c>
      <c r="K1139">
        <v>0</v>
      </c>
      <c r="L1139" t="s">
        <v>42</v>
      </c>
    </row>
    <row r="1140" spans="1:12" x14ac:dyDescent="0.25">
      <c r="A1140" t="s">
        <v>47</v>
      </c>
      <c r="B1140">
        <v>74739.5</v>
      </c>
      <c r="C1140">
        <v>74734.5</v>
      </c>
      <c r="D1140">
        <v>74723.199999999997</v>
      </c>
      <c r="E1140">
        <v>74582</v>
      </c>
      <c r="F1140">
        <v>115.026</v>
      </c>
      <c r="G1140">
        <v>0</v>
      </c>
      <c r="H1140">
        <v>263.15699999999998</v>
      </c>
      <c r="I1140">
        <v>1.2629399999999999E-3</v>
      </c>
      <c r="J1140">
        <v>0.99511499999999997</v>
      </c>
      <c r="K1140">
        <v>0</v>
      </c>
      <c r="L1140" t="s">
        <v>42</v>
      </c>
    </row>
    <row r="1141" spans="1:12" x14ac:dyDescent="0.25">
      <c r="A1141" t="s">
        <v>47</v>
      </c>
      <c r="B1141">
        <v>75649.399999999994</v>
      </c>
      <c r="C1141">
        <v>75644.399999999994</v>
      </c>
      <c r="D1141">
        <v>75632.899999999994</v>
      </c>
      <c r="E1141">
        <v>75489.7</v>
      </c>
      <c r="F1141">
        <v>116.66200000000001</v>
      </c>
      <c r="G1141">
        <v>0</v>
      </c>
      <c r="H1141">
        <v>266.64100000000002</v>
      </c>
      <c r="I1141">
        <v>1.2333299999999999E-3</v>
      </c>
      <c r="J1141">
        <v>0.995116</v>
      </c>
      <c r="K1141">
        <v>0</v>
      </c>
      <c r="L1141" t="s">
        <v>42</v>
      </c>
    </row>
    <row r="1142" spans="1:12" x14ac:dyDescent="0.25">
      <c r="A1142" t="s">
        <v>47</v>
      </c>
      <c r="B1142">
        <v>75129</v>
      </c>
      <c r="C1142">
        <v>75124.3</v>
      </c>
      <c r="D1142">
        <v>75112.899999999994</v>
      </c>
      <c r="E1142">
        <v>74963.100000000006</v>
      </c>
      <c r="F1142">
        <v>123.483</v>
      </c>
      <c r="G1142">
        <v>0</v>
      </c>
      <c r="H1142">
        <v>265.16699999999997</v>
      </c>
      <c r="I1142">
        <v>1.23106E-3</v>
      </c>
      <c r="J1142">
        <v>0.995116</v>
      </c>
      <c r="K1142">
        <v>0</v>
      </c>
      <c r="L1142" t="s">
        <v>42</v>
      </c>
    </row>
    <row r="1143" spans="1:12" x14ac:dyDescent="0.25">
      <c r="A1143" t="s">
        <v>47</v>
      </c>
      <c r="B1143">
        <v>75107</v>
      </c>
      <c r="C1143">
        <v>75092.3</v>
      </c>
      <c r="D1143">
        <v>75080.800000000003</v>
      </c>
      <c r="E1143">
        <v>74938.8</v>
      </c>
      <c r="F1143">
        <v>115.34099999999999</v>
      </c>
      <c r="G1143">
        <v>0</v>
      </c>
      <c r="H1143">
        <v>264.60000000000002</v>
      </c>
      <c r="I1143">
        <v>1.23168E-3</v>
      </c>
      <c r="J1143">
        <v>0.99511499999999997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74147.5</v>
      </c>
      <c r="C1144">
        <v>74142.7</v>
      </c>
      <c r="D1144">
        <v>74131.399999999994</v>
      </c>
      <c r="E1144">
        <v>73990.600000000006</v>
      </c>
      <c r="F1144">
        <v>114.76</v>
      </c>
      <c r="G1144">
        <v>0</v>
      </c>
      <c r="H1144">
        <v>261.762</v>
      </c>
      <c r="I1144">
        <v>1.2347599999999999E-3</v>
      </c>
      <c r="J1144">
        <v>0.99511400000000005</v>
      </c>
      <c r="K1144">
        <v>0</v>
      </c>
      <c r="L1144" t="s">
        <v>42</v>
      </c>
    </row>
    <row r="1145" spans="1:12" x14ac:dyDescent="0.25">
      <c r="A1145" t="s">
        <v>47</v>
      </c>
      <c r="B1145">
        <v>75458.8</v>
      </c>
      <c r="C1145">
        <v>75453.8</v>
      </c>
      <c r="D1145">
        <v>75442.2</v>
      </c>
      <c r="E1145">
        <v>75299.199999999997</v>
      </c>
      <c r="F1145">
        <v>117.027</v>
      </c>
      <c r="G1145">
        <v>0</v>
      </c>
      <c r="H1145">
        <v>265.61799999999999</v>
      </c>
      <c r="I1145">
        <v>1.23292E-3</v>
      </c>
      <c r="J1145">
        <v>0.995116</v>
      </c>
      <c r="K1145">
        <v>0</v>
      </c>
      <c r="L1145" t="s">
        <v>42</v>
      </c>
    </row>
    <row r="1146" spans="1:12" x14ac:dyDescent="0.25">
      <c r="A1146" t="s">
        <v>47</v>
      </c>
      <c r="B1146">
        <v>73664.600000000006</v>
      </c>
      <c r="C1146">
        <v>73659.600000000006</v>
      </c>
      <c r="D1146">
        <v>73648.399999999994</v>
      </c>
      <c r="E1146">
        <v>73509.2</v>
      </c>
      <c r="F1146">
        <v>113.65300000000001</v>
      </c>
      <c r="G1146">
        <v>0</v>
      </c>
      <c r="H1146">
        <v>260.05700000000002</v>
      </c>
      <c r="I1146">
        <v>1.2617500000000001E-3</v>
      </c>
      <c r="J1146">
        <v>0.995116</v>
      </c>
      <c r="K1146">
        <v>0</v>
      </c>
      <c r="L1146" t="s">
        <v>42</v>
      </c>
    </row>
    <row r="1147" spans="1:12" x14ac:dyDescent="0.25">
      <c r="A1147" t="s">
        <v>47</v>
      </c>
      <c r="B1147">
        <v>74786.2</v>
      </c>
      <c r="C1147">
        <v>74781.5</v>
      </c>
      <c r="D1147">
        <v>74770.100000000006</v>
      </c>
      <c r="E1147">
        <v>74628.899999999994</v>
      </c>
      <c r="F1147">
        <v>115.066</v>
      </c>
      <c r="G1147">
        <v>0</v>
      </c>
      <c r="H1147">
        <v>263.11</v>
      </c>
      <c r="I1147">
        <v>1.5153600000000001E-3</v>
      </c>
      <c r="J1147">
        <v>0.995116</v>
      </c>
      <c r="K1147">
        <v>0</v>
      </c>
      <c r="L1147" t="s">
        <v>42</v>
      </c>
    </row>
    <row r="1148" spans="1:12" x14ac:dyDescent="0.25">
      <c r="A1148" t="s">
        <v>47</v>
      </c>
      <c r="B1148">
        <v>75596.3</v>
      </c>
      <c r="C1148">
        <v>75591.5</v>
      </c>
      <c r="D1148">
        <v>75580.100000000006</v>
      </c>
      <c r="E1148">
        <v>75437.399999999994</v>
      </c>
      <c r="F1148">
        <v>116.39700000000001</v>
      </c>
      <c r="G1148">
        <v>0</v>
      </c>
      <c r="H1148">
        <v>265.61900000000003</v>
      </c>
      <c r="I1148">
        <v>1.2342099999999999E-3</v>
      </c>
      <c r="J1148">
        <v>0.995116</v>
      </c>
      <c r="K1148">
        <v>0</v>
      </c>
      <c r="L1148" t="s">
        <v>42</v>
      </c>
    </row>
    <row r="1149" spans="1:12" x14ac:dyDescent="0.25">
      <c r="A1149" t="s">
        <v>47</v>
      </c>
      <c r="B1149">
        <v>75450.2</v>
      </c>
      <c r="C1149">
        <v>75445.2</v>
      </c>
      <c r="D1149">
        <v>75433.8</v>
      </c>
      <c r="E1149">
        <v>75291.399999999994</v>
      </c>
      <c r="F1149">
        <v>116.288</v>
      </c>
      <c r="G1149">
        <v>0</v>
      </c>
      <c r="H1149">
        <v>265.89600000000002</v>
      </c>
      <c r="I1149">
        <v>1.2324599999999999E-3</v>
      </c>
      <c r="J1149">
        <v>0.995116</v>
      </c>
      <c r="K1149">
        <v>0</v>
      </c>
      <c r="L1149" t="s">
        <v>42</v>
      </c>
    </row>
    <row r="1150" spans="1:12" x14ac:dyDescent="0.25">
      <c r="A1150" t="s">
        <v>47</v>
      </c>
      <c r="B1150">
        <v>75341.600000000006</v>
      </c>
      <c r="C1150">
        <v>75336.800000000003</v>
      </c>
      <c r="D1150">
        <v>75325.2</v>
      </c>
      <c r="E1150">
        <v>75182.100000000006</v>
      </c>
      <c r="F1150">
        <v>117.105</v>
      </c>
      <c r="G1150">
        <v>0</v>
      </c>
      <c r="H1150">
        <v>265.69600000000003</v>
      </c>
      <c r="I1150">
        <v>1.2302400000000001E-3</v>
      </c>
      <c r="J1150">
        <v>0.995116</v>
      </c>
      <c r="K1150">
        <v>0</v>
      </c>
      <c r="L1150" t="s">
        <v>42</v>
      </c>
    </row>
    <row r="1151" spans="1:12" x14ac:dyDescent="0.25">
      <c r="A1151" t="s">
        <v>47</v>
      </c>
      <c r="B1151">
        <v>75254</v>
      </c>
      <c r="C1151">
        <v>75249</v>
      </c>
      <c r="D1151">
        <v>75237.5</v>
      </c>
      <c r="E1151">
        <v>75094.399999999994</v>
      </c>
      <c r="F1151">
        <v>117.35</v>
      </c>
      <c r="G1151">
        <v>0</v>
      </c>
      <c r="H1151">
        <v>265.93599999999998</v>
      </c>
      <c r="I1151">
        <v>1.2815000000000001E-3</v>
      </c>
      <c r="J1151">
        <v>0.995116</v>
      </c>
      <c r="K1151">
        <v>0</v>
      </c>
      <c r="L1151" t="s">
        <v>42</v>
      </c>
    </row>
    <row r="1152" spans="1:12" x14ac:dyDescent="0.25">
      <c r="A1152" t="s">
        <v>47</v>
      </c>
      <c r="B1152">
        <v>75701.5</v>
      </c>
      <c r="C1152">
        <v>75696.7</v>
      </c>
      <c r="D1152">
        <v>75685.2</v>
      </c>
      <c r="E1152">
        <v>75541.100000000006</v>
      </c>
      <c r="F1152">
        <v>118.18600000000001</v>
      </c>
      <c r="G1152">
        <v>0</v>
      </c>
      <c r="H1152">
        <v>267.35000000000002</v>
      </c>
      <c r="I1152">
        <v>1.29956E-3</v>
      </c>
      <c r="J1152">
        <v>0.995116</v>
      </c>
      <c r="K1152">
        <v>0</v>
      </c>
      <c r="L1152" t="s">
        <v>42</v>
      </c>
    </row>
    <row r="1153" spans="1:12" x14ac:dyDescent="0.25">
      <c r="A1153" t="s">
        <v>47</v>
      </c>
      <c r="B1153">
        <v>74913.600000000006</v>
      </c>
      <c r="C1153">
        <v>74908.800000000003</v>
      </c>
      <c r="D1153">
        <v>74897.399999999994</v>
      </c>
      <c r="E1153">
        <v>74754.899999999994</v>
      </c>
      <c r="F1153">
        <v>116.693</v>
      </c>
      <c r="G1153">
        <v>0</v>
      </c>
      <c r="H1153">
        <v>268.476</v>
      </c>
      <c r="I1153">
        <v>1.3338499999999999E-3</v>
      </c>
      <c r="J1153">
        <v>0.995116</v>
      </c>
      <c r="K1153">
        <v>0</v>
      </c>
      <c r="L1153" t="s">
        <v>42</v>
      </c>
    </row>
    <row r="1154" spans="1:12" x14ac:dyDescent="0.25">
      <c r="A1154" t="s">
        <v>47</v>
      </c>
      <c r="B1154">
        <v>74677.899999999994</v>
      </c>
      <c r="C1154">
        <v>74673</v>
      </c>
      <c r="D1154">
        <v>74661.600000000006</v>
      </c>
      <c r="E1154">
        <v>74520.5</v>
      </c>
      <c r="F1154">
        <v>115.884</v>
      </c>
      <c r="G1154">
        <v>0</v>
      </c>
      <c r="H1154">
        <v>263.87599999999998</v>
      </c>
      <c r="I1154">
        <v>1.2306999999999999E-3</v>
      </c>
      <c r="J1154">
        <v>0.995116</v>
      </c>
      <c r="K1154">
        <v>0</v>
      </c>
      <c r="L1154" t="s">
        <v>42</v>
      </c>
    </row>
    <row r="1155" spans="1:12" x14ac:dyDescent="0.25">
      <c r="A1155" t="s">
        <v>47</v>
      </c>
      <c r="B1155">
        <v>74956.7</v>
      </c>
      <c r="C1155">
        <v>74951.899999999994</v>
      </c>
      <c r="D1155">
        <v>74940.5</v>
      </c>
      <c r="E1155">
        <v>74798.100000000006</v>
      </c>
      <c r="F1155">
        <v>124.557</v>
      </c>
      <c r="G1155">
        <v>0</v>
      </c>
      <c r="H1155">
        <v>265.24</v>
      </c>
      <c r="I1155">
        <v>1.24087E-3</v>
      </c>
      <c r="J1155">
        <v>0.995116</v>
      </c>
      <c r="K1155">
        <v>0</v>
      </c>
      <c r="L1155" t="s">
        <v>42</v>
      </c>
    </row>
    <row r="1156" spans="1:12" x14ac:dyDescent="0.25">
      <c r="A1156" t="s">
        <v>47</v>
      </c>
      <c r="B1156">
        <v>75384.3</v>
      </c>
      <c r="C1156">
        <v>75379.5</v>
      </c>
      <c r="D1156">
        <v>75368</v>
      </c>
      <c r="E1156">
        <v>75223.899999999994</v>
      </c>
      <c r="F1156">
        <v>117.727</v>
      </c>
      <c r="G1156">
        <v>0</v>
      </c>
      <c r="H1156">
        <v>272.94799999999998</v>
      </c>
      <c r="I1156">
        <v>1.2439199999999999E-3</v>
      </c>
      <c r="J1156">
        <v>0.995116</v>
      </c>
      <c r="K1156">
        <v>0</v>
      </c>
      <c r="L1156" t="s">
        <v>42</v>
      </c>
    </row>
    <row r="1157" spans="1:12" x14ac:dyDescent="0.25">
      <c r="A1157" t="s">
        <v>47</v>
      </c>
      <c r="B1157">
        <v>74805.100000000006</v>
      </c>
      <c r="C1157">
        <v>74800.399999999994</v>
      </c>
      <c r="D1157">
        <v>74789</v>
      </c>
      <c r="E1157">
        <v>74646.3</v>
      </c>
      <c r="F1157">
        <v>117.081</v>
      </c>
      <c r="G1157">
        <v>0</v>
      </c>
      <c r="H1157">
        <v>267.96300000000002</v>
      </c>
      <c r="I1157">
        <v>1.2564399999999999E-3</v>
      </c>
      <c r="J1157">
        <v>0.995116</v>
      </c>
      <c r="K1157">
        <v>0</v>
      </c>
      <c r="L1157" t="s">
        <v>42</v>
      </c>
    </row>
    <row r="1158" spans="1:12" x14ac:dyDescent="0.25">
      <c r="A1158" t="s">
        <v>47</v>
      </c>
      <c r="B1158">
        <v>75282</v>
      </c>
      <c r="C1158">
        <v>75277</v>
      </c>
      <c r="D1158">
        <v>75265.5</v>
      </c>
      <c r="E1158">
        <v>75121.7</v>
      </c>
      <c r="F1158">
        <v>117.94199999999999</v>
      </c>
      <c r="G1158">
        <v>0</v>
      </c>
      <c r="H1158">
        <v>266.18200000000002</v>
      </c>
      <c r="I1158">
        <v>1.2301899999999999E-3</v>
      </c>
      <c r="J1158">
        <v>0.99511499999999997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75906.5</v>
      </c>
      <c r="C1159">
        <v>75901.600000000006</v>
      </c>
      <c r="D1159">
        <v>75889.899999999994</v>
      </c>
      <c r="E1159">
        <v>75745.3</v>
      </c>
      <c r="F1159">
        <v>118.479</v>
      </c>
      <c r="G1159">
        <v>0</v>
      </c>
      <c r="H1159">
        <v>268.23099999999999</v>
      </c>
      <c r="I1159">
        <v>1.2314100000000001E-3</v>
      </c>
      <c r="J1159">
        <v>0.995116</v>
      </c>
      <c r="K1159">
        <v>0</v>
      </c>
      <c r="L1159" t="s">
        <v>42</v>
      </c>
    </row>
    <row r="1160" spans="1:12" x14ac:dyDescent="0.25">
      <c r="A1160" t="s">
        <v>47</v>
      </c>
      <c r="B1160">
        <v>76260</v>
      </c>
      <c r="C1160">
        <v>76255.199999999997</v>
      </c>
      <c r="D1160">
        <v>76243.600000000006</v>
      </c>
      <c r="E1160">
        <v>76098.7</v>
      </c>
      <c r="F1160">
        <v>118.774</v>
      </c>
      <c r="G1160">
        <v>0</v>
      </c>
      <c r="H1160">
        <v>270.15199999999999</v>
      </c>
      <c r="I1160">
        <v>1.2965800000000001E-3</v>
      </c>
      <c r="J1160">
        <v>0.995116</v>
      </c>
      <c r="K1160">
        <v>0</v>
      </c>
      <c r="L1160" t="s">
        <v>42</v>
      </c>
    </row>
    <row r="1161" spans="1:12" x14ac:dyDescent="0.25">
      <c r="A1161" t="s">
        <v>47</v>
      </c>
      <c r="B1161">
        <v>76104.600000000006</v>
      </c>
      <c r="C1161">
        <v>76099.5</v>
      </c>
      <c r="D1161">
        <v>76088</v>
      </c>
      <c r="E1161">
        <v>75943.600000000006</v>
      </c>
      <c r="F1161">
        <v>118.532</v>
      </c>
      <c r="G1161">
        <v>0</v>
      </c>
      <c r="H1161">
        <v>272.904</v>
      </c>
      <c r="I1161">
        <v>1.2772E-3</v>
      </c>
      <c r="J1161">
        <v>0.995116</v>
      </c>
      <c r="K1161">
        <v>0</v>
      </c>
      <c r="L1161" t="s">
        <v>42</v>
      </c>
    </row>
    <row r="1162" spans="1:12" x14ac:dyDescent="0.25">
      <c r="A1162" t="s">
        <v>47</v>
      </c>
      <c r="B1162">
        <v>74882.8</v>
      </c>
      <c r="C1162">
        <v>74877.8</v>
      </c>
      <c r="D1162">
        <v>74866.399999999994</v>
      </c>
      <c r="E1162">
        <v>74724.5</v>
      </c>
      <c r="F1162">
        <v>116.199</v>
      </c>
      <c r="G1162">
        <v>0</v>
      </c>
      <c r="H1162">
        <v>265.113</v>
      </c>
      <c r="I1162">
        <v>1.28483E-3</v>
      </c>
      <c r="J1162">
        <v>0.995116</v>
      </c>
      <c r="K1162">
        <v>0</v>
      </c>
      <c r="L1162" t="s">
        <v>42</v>
      </c>
    </row>
    <row r="1163" spans="1:12" x14ac:dyDescent="0.25">
      <c r="A1163" t="s">
        <v>47</v>
      </c>
      <c r="B1163">
        <v>75153.2</v>
      </c>
      <c r="C1163">
        <v>75148.399999999994</v>
      </c>
      <c r="D1163">
        <v>75136.800000000003</v>
      </c>
      <c r="E1163">
        <v>74993.2</v>
      </c>
      <c r="F1163">
        <v>117.43600000000001</v>
      </c>
      <c r="G1163">
        <v>0</v>
      </c>
      <c r="H1163">
        <v>265.88</v>
      </c>
      <c r="I1163">
        <v>1.37323E-3</v>
      </c>
      <c r="J1163">
        <v>0.995116</v>
      </c>
      <c r="K1163">
        <v>0</v>
      </c>
      <c r="L1163" t="s">
        <v>42</v>
      </c>
    </row>
    <row r="1164" spans="1:12" x14ac:dyDescent="0.25">
      <c r="A1164" t="s">
        <v>47</v>
      </c>
      <c r="B1164">
        <v>75019.199999999997</v>
      </c>
      <c r="C1164">
        <v>75014.3</v>
      </c>
      <c r="D1164">
        <v>75002.8</v>
      </c>
      <c r="E1164">
        <v>74860.600000000006</v>
      </c>
      <c r="F1164">
        <v>116.492</v>
      </c>
      <c r="G1164">
        <v>0</v>
      </c>
      <c r="H1164">
        <v>265.79500000000002</v>
      </c>
      <c r="I1164">
        <v>1.2384900000000001E-3</v>
      </c>
      <c r="J1164">
        <v>0.99511400000000005</v>
      </c>
      <c r="K1164">
        <v>0</v>
      </c>
      <c r="L1164" t="s">
        <v>42</v>
      </c>
    </row>
    <row r="1165" spans="1:12" x14ac:dyDescent="0.25">
      <c r="A1165" t="s">
        <v>47</v>
      </c>
      <c r="B1165">
        <v>75392.899999999994</v>
      </c>
      <c r="C1165">
        <v>75388.100000000006</v>
      </c>
      <c r="D1165">
        <v>75376.7</v>
      </c>
      <c r="E1165">
        <v>75227.600000000006</v>
      </c>
      <c r="F1165">
        <v>116.825</v>
      </c>
      <c r="G1165">
        <v>0</v>
      </c>
      <c r="H1165">
        <v>270.38</v>
      </c>
      <c r="I1165">
        <v>1.2418900000000001E-3</v>
      </c>
      <c r="J1165">
        <v>0.99511499999999997</v>
      </c>
      <c r="K1165">
        <v>0</v>
      </c>
      <c r="L1165" t="s">
        <v>42</v>
      </c>
    </row>
    <row r="1166" spans="1:12" x14ac:dyDescent="0.25">
      <c r="A1166" t="s">
        <v>47</v>
      </c>
      <c r="B1166">
        <v>74607.5</v>
      </c>
      <c r="C1166">
        <v>74602.5</v>
      </c>
      <c r="D1166">
        <v>74591.100000000006</v>
      </c>
      <c r="E1166">
        <v>74449.2</v>
      </c>
      <c r="F1166">
        <v>116.41</v>
      </c>
      <c r="G1166">
        <v>0</v>
      </c>
      <c r="H1166">
        <v>263.73599999999999</v>
      </c>
      <c r="I1166">
        <v>1.41664E-3</v>
      </c>
      <c r="J1166">
        <v>0.99511499999999997</v>
      </c>
      <c r="K1166">
        <v>0</v>
      </c>
      <c r="L1166" t="s">
        <v>42</v>
      </c>
    </row>
    <row r="1167" spans="1:12" x14ac:dyDescent="0.25">
      <c r="A1167" t="s">
        <v>47</v>
      </c>
      <c r="B1167">
        <v>74913.7</v>
      </c>
      <c r="C1167">
        <v>74909</v>
      </c>
      <c r="D1167">
        <v>74897.5</v>
      </c>
      <c r="E1167">
        <v>74755.100000000006</v>
      </c>
      <c r="F1167">
        <v>116.807</v>
      </c>
      <c r="G1167">
        <v>0</v>
      </c>
      <c r="H1167">
        <v>264.91199999999998</v>
      </c>
      <c r="I1167">
        <v>1.2680600000000001E-3</v>
      </c>
      <c r="J1167">
        <v>0.995116</v>
      </c>
      <c r="K1167">
        <v>0</v>
      </c>
      <c r="L1167" t="s">
        <v>42</v>
      </c>
    </row>
    <row r="1168" spans="1:12" x14ac:dyDescent="0.25">
      <c r="A1168" t="s">
        <v>47</v>
      </c>
      <c r="B1168">
        <v>75127.600000000006</v>
      </c>
      <c r="C1168">
        <v>75122.7</v>
      </c>
      <c r="D1168">
        <v>75111.199999999997</v>
      </c>
      <c r="E1168">
        <v>74969.100000000006</v>
      </c>
      <c r="F1168">
        <v>116.64</v>
      </c>
      <c r="G1168">
        <v>0</v>
      </c>
      <c r="H1168">
        <v>265.77100000000002</v>
      </c>
      <c r="I1168">
        <v>1.23975E-3</v>
      </c>
      <c r="J1168">
        <v>0.995116</v>
      </c>
      <c r="K1168">
        <v>0</v>
      </c>
      <c r="L1168" t="s">
        <v>42</v>
      </c>
    </row>
    <row r="1169" spans="1:25" x14ac:dyDescent="0.25">
      <c r="A1169" t="s">
        <v>47</v>
      </c>
      <c r="B1169">
        <v>75688.100000000006</v>
      </c>
      <c r="C1169">
        <v>75683.3</v>
      </c>
      <c r="D1169">
        <v>75671.7</v>
      </c>
      <c r="E1169">
        <v>75527</v>
      </c>
      <c r="F1169">
        <v>118.99</v>
      </c>
      <c r="G1169">
        <v>0</v>
      </c>
      <c r="H1169">
        <v>271.21499999999997</v>
      </c>
      <c r="I1169">
        <v>1.2304799999999999E-3</v>
      </c>
      <c r="J1169">
        <v>0.99511400000000005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76014.600000000006</v>
      </c>
      <c r="C1170">
        <v>76009.5</v>
      </c>
      <c r="D1170">
        <v>75982.8</v>
      </c>
      <c r="E1170">
        <v>75837.8</v>
      </c>
      <c r="F1170">
        <v>118.91</v>
      </c>
      <c r="G1170">
        <v>0</v>
      </c>
      <c r="H1170">
        <v>276.12400000000002</v>
      </c>
      <c r="I1170">
        <v>1.40565E-3</v>
      </c>
      <c r="J1170">
        <v>0.99511499999999997</v>
      </c>
      <c r="K1170">
        <v>0</v>
      </c>
      <c r="L1170" t="s">
        <v>42</v>
      </c>
    </row>
    <row r="1171" spans="1:25" x14ac:dyDescent="0.25">
      <c r="A1171" t="s">
        <v>47</v>
      </c>
      <c r="B1171">
        <v>74621.2</v>
      </c>
      <c r="C1171">
        <v>74616.399999999994</v>
      </c>
      <c r="D1171">
        <v>74605</v>
      </c>
      <c r="E1171">
        <v>74463.100000000006</v>
      </c>
      <c r="F1171">
        <v>116.605</v>
      </c>
      <c r="G1171">
        <v>0</v>
      </c>
      <c r="H1171">
        <v>264.399</v>
      </c>
      <c r="I1171">
        <v>1.2895599999999999E-3</v>
      </c>
      <c r="J1171">
        <v>0.995116</v>
      </c>
      <c r="K1171">
        <v>0</v>
      </c>
      <c r="L1171" t="s">
        <v>42</v>
      </c>
    </row>
    <row r="1172" spans="1:25" x14ac:dyDescent="0.25">
      <c r="A1172" t="s">
        <v>47</v>
      </c>
      <c r="B1172">
        <v>75018.399999999994</v>
      </c>
      <c r="C1172">
        <v>75013.5</v>
      </c>
      <c r="D1172">
        <v>75002</v>
      </c>
      <c r="E1172">
        <v>74858.8</v>
      </c>
      <c r="F1172">
        <v>117.426</v>
      </c>
      <c r="G1172">
        <v>0</v>
      </c>
      <c r="H1172">
        <v>265.452</v>
      </c>
      <c r="I1172">
        <v>1.24858E-3</v>
      </c>
      <c r="J1172">
        <v>0.99511499999999997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74619.199999999997</v>
      </c>
      <c r="C1173">
        <v>74614.5</v>
      </c>
      <c r="D1173">
        <v>74603</v>
      </c>
      <c r="E1173">
        <v>74460.899999999994</v>
      </c>
      <c r="F1173">
        <v>117.017</v>
      </c>
      <c r="G1173">
        <v>0</v>
      </c>
      <c r="H1173">
        <v>267.84500000000003</v>
      </c>
      <c r="I1173">
        <v>1.23613E-3</v>
      </c>
      <c r="J1173">
        <v>0.995116</v>
      </c>
      <c r="K1173">
        <v>0</v>
      </c>
      <c r="L1173" t="s">
        <v>42</v>
      </c>
    </row>
    <row r="1174" spans="1:25" x14ac:dyDescent="0.25">
      <c r="A1174" t="s">
        <v>47</v>
      </c>
      <c r="B1174">
        <v>76095.5</v>
      </c>
      <c r="C1174">
        <v>76090.5</v>
      </c>
      <c r="D1174">
        <v>76078.899999999994</v>
      </c>
      <c r="E1174">
        <v>75936</v>
      </c>
      <c r="F1174">
        <v>117.733</v>
      </c>
      <c r="G1174">
        <v>0</v>
      </c>
      <c r="H1174">
        <v>268.76299999999998</v>
      </c>
      <c r="I1174">
        <v>1.2328700000000001E-3</v>
      </c>
      <c r="J1174">
        <v>0.995116</v>
      </c>
      <c r="K1174">
        <v>0</v>
      </c>
      <c r="L1174" t="s">
        <v>42</v>
      </c>
    </row>
    <row r="1175" spans="1:25" x14ac:dyDescent="0.25">
      <c r="A1175" t="s">
        <v>47</v>
      </c>
      <c r="B1175">
        <v>75130.7</v>
      </c>
      <c r="C1175">
        <v>75125.899999999994</v>
      </c>
      <c r="D1175">
        <v>75114.5</v>
      </c>
      <c r="E1175">
        <v>74972.7</v>
      </c>
      <c r="F1175">
        <v>117.07</v>
      </c>
      <c r="G1175">
        <v>0</v>
      </c>
      <c r="H1175">
        <v>265.14100000000002</v>
      </c>
      <c r="I1175">
        <v>1.2329800000000001E-3</v>
      </c>
      <c r="J1175">
        <v>0.995116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75371.7</v>
      </c>
      <c r="C1176">
        <v>75366.7</v>
      </c>
      <c r="D1176">
        <v>75345</v>
      </c>
      <c r="E1176">
        <v>75201.600000000006</v>
      </c>
      <c r="F1176">
        <v>117.58499999999999</v>
      </c>
      <c r="G1176">
        <v>0</v>
      </c>
      <c r="H1176">
        <v>265.93299999999999</v>
      </c>
      <c r="I1176">
        <v>1.3190400000000001E-3</v>
      </c>
      <c r="J1176">
        <v>0.995116</v>
      </c>
      <c r="K1176">
        <v>0</v>
      </c>
      <c r="L1176" t="s">
        <v>42</v>
      </c>
      <c r="R1176">
        <f>AVERAGE(B1127:B1176)</f>
        <v>75172.79200000003</v>
      </c>
      <c r="S1176">
        <f>AVERAGE(C1127:C1176)</f>
        <v>75167.707999999999</v>
      </c>
      <c r="U1176">
        <f>_xlfn.VAR.P(B1127:B1176)</f>
        <v>266440.93033600011</v>
      </c>
      <c r="V1176">
        <f>_xlfn.VAR.P(C1127:C1176)</f>
        <v>266447.2263360002</v>
      </c>
      <c r="X1176">
        <f>1.96*SQRT(U1176)/50</f>
        <v>20.234223266325571</v>
      </c>
      <c r="Y1176">
        <f>1.96*SQRT(V1176)/50</f>
        <v>20.234462332292185</v>
      </c>
    </row>
    <row r="1177" spans="1:25" x14ac:dyDescent="0.25">
      <c r="A1177" t="s">
        <v>48</v>
      </c>
      <c r="B1177">
        <v>3758644.2003919999</v>
      </c>
      <c r="C1177" t="s">
        <v>36</v>
      </c>
    </row>
    <row r="1178" spans="1:25" x14ac:dyDescent="0.25">
      <c r="A1178" t="s">
        <v>49</v>
      </c>
      <c r="B1178">
        <v>5411.38</v>
      </c>
      <c r="C1178">
        <v>5283.72</v>
      </c>
      <c r="D1178">
        <v>5283.26</v>
      </c>
      <c r="E1178">
        <v>5136.5600000000004</v>
      </c>
      <c r="F1178">
        <v>56.730400000000003</v>
      </c>
      <c r="G1178">
        <v>669.803</v>
      </c>
      <c r="H1178">
        <v>209.56700000000001</v>
      </c>
      <c r="I1178">
        <v>1.23167E-3</v>
      </c>
      <c r="J1178">
        <v>0.995116</v>
      </c>
      <c r="K1178">
        <v>0</v>
      </c>
      <c r="L1178" t="s">
        <v>42</v>
      </c>
    </row>
    <row r="1179" spans="1:25" x14ac:dyDescent="0.25">
      <c r="A1179" t="s">
        <v>49</v>
      </c>
      <c r="B1179">
        <v>5229.32</v>
      </c>
      <c r="C1179">
        <v>5084.74</v>
      </c>
      <c r="D1179">
        <v>5084.3100000000004</v>
      </c>
      <c r="E1179">
        <v>4943.7299999999996</v>
      </c>
      <c r="F1179">
        <v>54.4101</v>
      </c>
      <c r="G1179">
        <v>635.101</v>
      </c>
      <c r="H1179">
        <v>200.95599999999999</v>
      </c>
      <c r="I1179">
        <v>1.33624E-3</v>
      </c>
      <c r="J1179">
        <v>0.99511499999999997</v>
      </c>
      <c r="K1179">
        <v>0</v>
      </c>
      <c r="L1179" t="s">
        <v>42</v>
      </c>
    </row>
    <row r="1180" spans="1:25" x14ac:dyDescent="0.25">
      <c r="A1180" t="s">
        <v>49</v>
      </c>
      <c r="B1180">
        <v>5661.18</v>
      </c>
      <c r="C1180">
        <v>5532.17</v>
      </c>
      <c r="D1180">
        <v>5531.7</v>
      </c>
      <c r="E1180">
        <v>5378.68</v>
      </c>
      <c r="F1180">
        <v>59.275100000000002</v>
      </c>
      <c r="G1180">
        <v>684.10699999999997</v>
      </c>
      <c r="H1180">
        <v>218.94300000000001</v>
      </c>
      <c r="I1180">
        <v>1.2304099999999999E-3</v>
      </c>
      <c r="J1180">
        <v>0.995116</v>
      </c>
      <c r="K1180">
        <v>0</v>
      </c>
      <c r="L1180" t="s">
        <v>42</v>
      </c>
    </row>
    <row r="1181" spans="1:25" x14ac:dyDescent="0.25">
      <c r="A1181" t="s">
        <v>49</v>
      </c>
      <c r="B1181">
        <v>5260.2</v>
      </c>
      <c r="C1181">
        <v>5126.75</v>
      </c>
      <c r="D1181">
        <v>5126.32</v>
      </c>
      <c r="E1181">
        <v>4981.51</v>
      </c>
      <c r="F1181">
        <v>53.831299999999999</v>
      </c>
      <c r="G1181">
        <v>704.15099999999995</v>
      </c>
      <c r="H1181">
        <v>204.51499999999999</v>
      </c>
      <c r="I1181">
        <v>1.23047E-3</v>
      </c>
      <c r="J1181">
        <v>0.99511000000000005</v>
      </c>
      <c r="K1181">
        <v>0</v>
      </c>
      <c r="L1181" t="s">
        <v>42</v>
      </c>
    </row>
    <row r="1182" spans="1:25" x14ac:dyDescent="0.25">
      <c r="A1182" t="s">
        <v>49</v>
      </c>
      <c r="B1182">
        <v>5724.07</v>
      </c>
      <c r="C1182">
        <v>5606.34</v>
      </c>
      <c r="D1182">
        <v>5605.87</v>
      </c>
      <c r="E1182">
        <v>5454.05</v>
      </c>
      <c r="F1182">
        <v>60.365299999999998</v>
      </c>
      <c r="G1182">
        <v>772.22400000000005</v>
      </c>
      <c r="H1182">
        <v>215.364</v>
      </c>
      <c r="I1182">
        <v>1.2310800000000001E-3</v>
      </c>
      <c r="J1182">
        <v>0.99511300000000003</v>
      </c>
      <c r="K1182">
        <v>0</v>
      </c>
      <c r="L1182" t="s">
        <v>42</v>
      </c>
    </row>
    <row r="1183" spans="1:25" x14ac:dyDescent="0.25">
      <c r="A1183" t="s">
        <v>49</v>
      </c>
      <c r="B1183">
        <v>5113.8900000000003</v>
      </c>
      <c r="C1183">
        <v>4994.62</v>
      </c>
      <c r="D1183">
        <v>4994.2</v>
      </c>
      <c r="E1183">
        <v>4852.62</v>
      </c>
      <c r="F1183">
        <v>52.959000000000003</v>
      </c>
      <c r="G1183">
        <v>659.64499999999998</v>
      </c>
      <c r="H1183">
        <v>201.92699999999999</v>
      </c>
      <c r="I1183">
        <v>1.2363700000000001E-3</v>
      </c>
      <c r="J1183">
        <v>0.995116</v>
      </c>
      <c r="K1183">
        <v>0</v>
      </c>
      <c r="L1183" t="s">
        <v>42</v>
      </c>
    </row>
    <row r="1184" spans="1:25" x14ac:dyDescent="0.25">
      <c r="A1184" t="s">
        <v>49</v>
      </c>
      <c r="B1184">
        <v>5830.97</v>
      </c>
      <c r="C1184">
        <v>5706.27</v>
      </c>
      <c r="D1184">
        <v>5705.78</v>
      </c>
      <c r="E1184">
        <v>5548.59</v>
      </c>
      <c r="F1184">
        <v>61.029000000000003</v>
      </c>
      <c r="G1184">
        <v>721.42600000000004</v>
      </c>
      <c r="H1184">
        <v>223.69200000000001</v>
      </c>
      <c r="I1184">
        <v>1.23953E-3</v>
      </c>
      <c r="J1184">
        <v>0.99511499999999997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5103.03</v>
      </c>
      <c r="C1185">
        <v>4979.74</v>
      </c>
      <c r="D1185">
        <v>4979.32</v>
      </c>
      <c r="E1185">
        <v>4841.2700000000004</v>
      </c>
      <c r="F1185">
        <v>53.420900000000003</v>
      </c>
      <c r="G1185">
        <v>610.73800000000006</v>
      </c>
      <c r="H1185">
        <v>197.68100000000001</v>
      </c>
      <c r="I1185">
        <v>1.23632E-3</v>
      </c>
      <c r="J1185">
        <v>0.995116</v>
      </c>
      <c r="K1185">
        <v>0</v>
      </c>
      <c r="L1185" t="s">
        <v>42</v>
      </c>
    </row>
    <row r="1186" spans="1:12" x14ac:dyDescent="0.25">
      <c r="A1186" t="s">
        <v>49</v>
      </c>
      <c r="B1186">
        <v>5440.76</v>
      </c>
      <c r="C1186">
        <v>5318.24</v>
      </c>
      <c r="D1186">
        <v>5317.79</v>
      </c>
      <c r="E1186">
        <v>5171.43</v>
      </c>
      <c r="F1186">
        <v>56.577199999999998</v>
      </c>
      <c r="G1186">
        <v>693.779</v>
      </c>
      <c r="H1186">
        <v>209.06399999999999</v>
      </c>
      <c r="I1186">
        <v>1.31561E-3</v>
      </c>
      <c r="J1186">
        <v>0.99511499999999997</v>
      </c>
      <c r="K1186">
        <v>0</v>
      </c>
      <c r="L1186" t="s">
        <v>42</v>
      </c>
    </row>
    <row r="1187" spans="1:12" x14ac:dyDescent="0.25">
      <c r="A1187" t="s">
        <v>49</v>
      </c>
      <c r="B1187">
        <v>5060.1400000000003</v>
      </c>
      <c r="C1187">
        <v>4939.0200000000004</v>
      </c>
      <c r="D1187">
        <v>4938.6000000000004</v>
      </c>
      <c r="E1187">
        <v>4794.32</v>
      </c>
      <c r="F1187">
        <v>52.906500000000001</v>
      </c>
      <c r="G1187">
        <v>612.32399999999996</v>
      </c>
      <c r="H1187">
        <v>202.88900000000001</v>
      </c>
      <c r="I1187">
        <v>1.232E-3</v>
      </c>
      <c r="J1187">
        <v>0.995116</v>
      </c>
      <c r="K1187">
        <v>0</v>
      </c>
      <c r="L1187" t="s">
        <v>42</v>
      </c>
    </row>
    <row r="1188" spans="1:12" x14ac:dyDescent="0.25">
      <c r="A1188" t="s">
        <v>49</v>
      </c>
      <c r="B1188">
        <v>5350.95</v>
      </c>
      <c r="C1188">
        <v>5228.9799999999996</v>
      </c>
      <c r="D1188">
        <v>5228.54</v>
      </c>
      <c r="E1188">
        <v>5084.21</v>
      </c>
      <c r="F1188">
        <v>55.919199999999996</v>
      </c>
      <c r="G1188">
        <v>684.15899999999999</v>
      </c>
      <c r="H1188">
        <v>205.964</v>
      </c>
      <c r="I1188">
        <v>1.2346E-3</v>
      </c>
      <c r="J1188">
        <v>0.995116</v>
      </c>
      <c r="K1188">
        <v>0</v>
      </c>
      <c r="L1188" t="s">
        <v>42</v>
      </c>
    </row>
    <row r="1189" spans="1:12" x14ac:dyDescent="0.25">
      <c r="A1189" t="s">
        <v>49</v>
      </c>
      <c r="B1189">
        <v>5075.3900000000003</v>
      </c>
      <c r="C1189">
        <v>4955.74</v>
      </c>
      <c r="D1189">
        <v>4955.32</v>
      </c>
      <c r="E1189">
        <v>4817.87</v>
      </c>
      <c r="F1189">
        <v>53.107799999999997</v>
      </c>
      <c r="G1189">
        <v>607.59699999999998</v>
      </c>
      <c r="H1189">
        <v>196.786</v>
      </c>
      <c r="I1189">
        <v>1.2901E-3</v>
      </c>
      <c r="J1189">
        <v>0.99511499999999997</v>
      </c>
      <c r="K1189">
        <v>0</v>
      </c>
      <c r="L1189" t="s">
        <v>42</v>
      </c>
    </row>
    <row r="1190" spans="1:12" x14ac:dyDescent="0.25">
      <c r="A1190" t="s">
        <v>49</v>
      </c>
      <c r="B1190">
        <v>5654.06</v>
      </c>
      <c r="C1190">
        <v>5531.41</v>
      </c>
      <c r="D1190">
        <v>5530.93</v>
      </c>
      <c r="E1190">
        <v>5377.9</v>
      </c>
      <c r="F1190">
        <v>59.109099999999998</v>
      </c>
      <c r="G1190">
        <v>703.41399999999999</v>
      </c>
      <c r="H1190">
        <v>218.45400000000001</v>
      </c>
      <c r="I1190">
        <v>1.2349500000000001E-3</v>
      </c>
      <c r="J1190">
        <v>0.99511499999999997</v>
      </c>
      <c r="K1190">
        <v>0</v>
      </c>
      <c r="L1190" t="s">
        <v>42</v>
      </c>
    </row>
    <row r="1191" spans="1:12" x14ac:dyDescent="0.25">
      <c r="A1191" t="s">
        <v>49</v>
      </c>
      <c r="B1191">
        <v>5140.6400000000003</v>
      </c>
      <c r="C1191">
        <v>5019.8999999999996</v>
      </c>
      <c r="D1191">
        <v>5019.47</v>
      </c>
      <c r="E1191">
        <v>4880.16</v>
      </c>
      <c r="F1191">
        <v>53.885199999999998</v>
      </c>
      <c r="G1191">
        <v>614.55899999999997</v>
      </c>
      <c r="H1191">
        <v>199.233</v>
      </c>
      <c r="I1191">
        <v>1.30123E-3</v>
      </c>
      <c r="J1191">
        <v>0.995116</v>
      </c>
      <c r="K1191">
        <v>0</v>
      </c>
      <c r="L1191" t="s">
        <v>42</v>
      </c>
    </row>
    <row r="1192" spans="1:12" x14ac:dyDescent="0.25">
      <c r="A1192" t="s">
        <v>49</v>
      </c>
      <c r="B1192">
        <v>5270.17</v>
      </c>
      <c r="C1192">
        <v>5074.8100000000004</v>
      </c>
      <c r="D1192">
        <v>5074.38</v>
      </c>
      <c r="E1192">
        <v>4932.2</v>
      </c>
      <c r="F1192">
        <v>53.982700000000001</v>
      </c>
      <c r="G1192">
        <v>667.66</v>
      </c>
      <c r="H1192">
        <v>199.71799999999999</v>
      </c>
      <c r="I1192">
        <v>1.27446E-3</v>
      </c>
      <c r="J1192">
        <v>0.995116</v>
      </c>
      <c r="K1192">
        <v>0</v>
      </c>
      <c r="L1192" t="s">
        <v>42</v>
      </c>
    </row>
    <row r="1193" spans="1:12" x14ac:dyDescent="0.25">
      <c r="A1193" t="s">
        <v>49</v>
      </c>
      <c r="B1193">
        <v>5389.48</v>
      </c>
      <c r="C1193">
        <v>5269.15</v>
      </c>
      <c r="D1193">
        <v>5268.7</v>
      </c>
      <c r="E1193">
        <v>5123.16</v>
      </c>
      <c r="F1193">
        <v>56.451500000000003</v>
      </c>
      <c r="G1193">
        <v>644.63699999999994</v>
      </c>
      <c r="H1193">
        <v>208.7</v>
      </c>
      <c r="I1193">
        <v>1.2416E-3</v>
      </c>
      <c r="J1193">
        <v>0.995116</v>
      </c>
      <c r="K1193">
        <v>0</v>
      </c>
      <c r="L1193" t="s">
        <v>42</v>
      </c>
    </row>
    <row r="1194" spans="1:12" x14ac:dyDescent="0.25">
      <c r="A1194" t="s">
        <v>49</v>
      </c>
      <c r="B1194">
        <v>5219.0600000000004</v>
      </c>
      <c r="C1194">
        <v>5092.25</v>
      </c>
      <c r="D1194">
        <v>5091.82</v>
      </c>
      <c r="E1194">
        <v>4950.3500000000004</v>
      </c>
      <c r="F1194">
        <v>54.542099999999998</v>
      </c>
      <c r="G1194">
        <v>631.51800000000003</v>
      </c>
      <c r="H1194">
        <v>202.494</v>
      </c>
      <c r="I1194">
        <v>1.2494299999999999E-3</v>
      </c>
      <c r="J1194">
        <v>0.995116</v>
      </c>
      <c r="K1194">
        <v>0</v>
      </c>
      <c r="L1194" t="s">
        <v>42</v>
      </c>
    </row>
    <row r="1195" spans="1:12" x14ac:dyDescent="0.25">
      <c r="A1195" t="s">
        <v>49</v>
      </c>
      <c r="B1195">
        <v>5375.02</v>
      </c>
      <c r="C1195">
        <v>5251.69</v>
      </c>
      <c r="D1195">
        <v>5251.24</v>
      </c>
      <c r="E1195">
        <v>5106.75</v>
      </c>
      <c r="F1195">
        <v>56.1036</v>
      </c>
      <c r="G1195">
        <v>679.07500000000005</v>
      </c>
      <c r="H1195">
        <v>206.75299999999999</v>
      </c>
      <c r="I1195">
        <v>1.2731000000000001E-3</v>
      </c>
      <c r="J1195">
        <v>0.995116</v>
      </c>
      <c r="K1195">
        <v>0</v>
      </c>
      <c r="L1195" t="s">
        <v>42</v>
      </c>
    </row>
    <row r="1196" spans="1:12" x14ac:dyDescent="0.25">
      <c r="A1196" t="s">
        <v>49</v>
      </c>
      <c r="B1196">
        <v>5057.47</v>
      </c>
      <c r="C1196">
        <v>4938.68</v>
      </c>
      <c r="D1196">
        <v>4938.2700000000004</v>
      </c>
      <c r="E1196">
        <v>4801.45</v>
      </c>
      <c r="F1196">
        <v>52.938600000000001</v>
      </c>
      <c r="G1196">
        <v>606.31899999999996</v>
      </c>
      <c r="H1196">
        <v>196.55600000000001</v>
      </c>
      <c r="I1196">
        <v>1.23357E-3</v>
      </c>
      <c r="J1196">
        <v>0.995116</v>
      </c>
      <c r="K1196">
        <v>0</v>
      </c>
      <c r="L1196" t="s">
        <v>42</v>
      </c>
    </row>
    <row r="1197" spans="1:12" x14ac:dyDescent="0.25">
      <c r="A1197" t="s">
        <v>49</v>
      </c>
      <c r="B1197">
        <v>5355.55</v>
      </c>
      <c r="C1197">
        <v>5235.46</v>
      </c>
      <c r="D1197">
        <v>5235.0200000000004</v>
      </c>
      <c r="E1197">
        <v>5090.68</v>
      </c>
      <c r="F1197">
        <v>56.039400000000001</v>
      </c>
      <c r="G1197">
        <v>678.60699999999997</v>
      </c>
      <c r="H1197">
        <v>206.345</v>
      </c>
      <c r="I1197">
        <v>1.2778799999999999E-3</v>
      </c>
      <c r="J1197">
        <v>0.99511400000000005</v>
      </c>
      <c r="K1197">
        <v>0</v>
      </c>
      <c r="L1197" t="s">
        <v>42</v>
      </c>
    </row>
    <row r="1198" spans="1:12" x14ac:dyDescent="0.25">
      <c r="A1198" t="s">
        <v>49</v>
      </c>
      <c r="B1198">
        <v>5044.97</v>
      </c>
      <c r="C1198">
        <v>4919.09</v>
      </c>
      <c r="D1198">
        <v>4918.67</v>
      </c>
      <c r="E1198">
        <v>4782.1000000000004</v>
      </c>
      <c r="F1198">
        <v>52.555399999999999</v>
      </c>
      <c r="G1198">
        <v>604.05399999999997</v>
      </c>
      <c r="H1198">
        <v>195.48500000000001</v>
      </c>
      <c r="I1198">
        <v>1.2584300000000001E-3</v>
      </c>
      <c r="J1198">
        <v>0.99511499999999997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5455.58</v>
      </c>
      <c r="C1199">
        <v>5336.6</v>
      </c>
      <c r="D1199">
        <v>5336.15</v>
      </c>
      <c r="E1199">
        <v>5189.5200000000004</v>
      </c>
      <c r="F1199">
        <v>56.849200000000003</v>
      </c>
      <c r="G1199">
        <v>691.62300000000005</v>
      </c>
      <c r="H1199">
        <v>210.25200000000001</v>
      </c>
      <c r="I1199">
        <v>1.2643699999999999E-3</v>
      </c>
      <c r="J1199">
        <v>0.99511499999999997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5068.53</v>
      </c>
      <c r="C1200">
        <v>4948.74</v>
      </c>
      <c r="D1200">
        <v>4948.32</v>
      </c>
      <c r="E1200">
        <v>4811.05</v>
      </c>
      <c r="F1200">
        <v>52.8598</v>
      </c>
      <c r="G1200">
        <v>606.94600000000003</v>
      </c>
      <c r="H1200">
        <v>196.483</v>
      </c>
      <c r="I1200">
        <v>1.2354E-3</v>
      </c>
      <c r="J1200">
        <v>0.995116</v>
      </c>
      <c r="K1200">
        <v>0</v>
      </c>
      <c r="L1200" t="s">
        <v>42</v>
      </c>
    </row>
    <row r="1201" spans="1:12" x14ac:dyDescent="0.25">
      <c r="A1201" t="s">
        <v>49</v>
      </c>
      <c r="B1201">
        <v>5472.5</v>
      </c>
      <c r="C1201">
        <v>5349.4</v>
      </c>
      <c r="D1201">
        <v>5348.95</v>
      </c>
      <c r="E1201">
        <v>5201.1099999999997</v>
      </c>
      <c r="F1201">
        <v>57.322200000000002</v>
      </c>
      <c r="G1201">
        <v>698.15200000000004</v>
      </c>
      <c r="H1201">
        <v>210.286</v>
      </c>
      <c r="I1201">
        <v>1.2302999999999999E-3</v>
      </c>
      <c r="J1201">
        <v>0.995116</v>
      </c>
      <c r="K1201">
        <v>0</v>
      </c>
      <c r="L1201" t="s">
        <v>42</v>
      </c>
    </row>
    <row r="1202" spans="1:12" x14ac:dyDescent="0.25">
      <c r="A1202" t="s">
        <v>49</v>
      </c>
      <c r="B1202">
        <v>5094.84</v>
      </c>
      <c r="C1202">
        <v>4975.78</v>
      </c>
      <c r="D1202">
        <v>4975.3500000000004</v>
      </c>
      <c r="E1202">
        <v>4837.63</v>
      </c>
      <c r="F1202">
        <v>53.215200000000003</v>
      </c>
      <c r="G1202">
        <v>611.41700000000003</v>
      </c>
      <c r="H1202">
        <v>198.083</v>
      </c>
      <c r="I1202">
        <v>1.23339E-3</v>
      </c>
      <c r="J1202">
        <v>0.995116</v>
      </c>
      <c r="K1202">
        <v>0</v>
      </c>
      <c r="L1202" t="s">
        <v>42</v>
      </c>
    </row>
    <row r="1203" spans="1:12" x14ac:dyDescent="0.25">
      <c r="A1203" t="s">
        <v>49</v>
      </c>
      <c r="B1203">
        <v>5401.12</v>
      </c>
      <c r="C1203">
        <v>5276.18</v>
      </c>
      <c r="D1203">
        <v>5275.73</v>
      </c>
      <c r="E1203">
        <v>5129.68</v>
      </c>
      <c r="F1203">
        <v>56.668999999999997</v>
      </c>
      <c r="G1203">
        <v>680.54200000000003</v>
      </c>
      <c r="H1203">
        <v>208.22499999999999</v>
      </c>
      <c r="I1203">
        <v>1.28867E-3</v>
      </c>
      <c r="J1203">
        <v>0.99511300000000003</v>
      </c>
      <c r="K1203">
        <v>0</v>
      </c>
      <c r="L1203" t="s">
        <v>42</v>
      </c>
    </row>
    <row r="1204" spans="1:12" x14ac:dyDescent="0.25">
      <c r="A1204" t="s">
        <v>49</v>
      </c>
      <c r="B1204">
        <v>5031.6899999999996</v>
      </c>
      <c r="C1204">
        <v>4911.1000000000004</v>
      </c>
      <c r="D1204">
        <v>4910.6899999999996</v>
      </c>
      <c r="E1204">
        <v>4774.33</v>
      </c>
      <c r="F1204">
        <v>59.091700000000003</v>
      </c>
      <c r="G1204">
        <v>602.99199999999996</v>
      </c>
      <c r="H1204">
        <v>195.62799999999999</v>
      </c>
      <c r="I1204">
        <v>1.2503900000000001E-3</v>
      </c>
      <c r="J1204">
        <v>0.995116</v>
      </c>
      <c r="K1204">
        <v>0</v>
      </c>
      <c r="L1204" t="s">
        <v>42</v>
      </c>
    </row>
    <row r="1205" spans="1:12" x14ac:dyDescent="0.25">
      <c r="A1205" t="s">
        <v>49</v>
      </c>
      <c r="B1205">
        <v>5588.96</v>
      </c>
      <c r="C1205">
        <v>5469.73</v>
      </c>
      <c r="D1205">
        <v>5469.27</v>
      </c>
      <c r="E1205">
        <v>5318.98</v>
      </c>
      <c r="F1205">
        <v>63.895299999999999</v>
      </c>
      <c r="G1205">
        <v>700.38099999999997</v>
      </c>
      <c r="H1205">
        <v>213.30099999999999</v>
      </c>
      <c r="I1205">
        <v>1.2583399999999999E-3</v>
      </c>
      <c r="J1205">
        <v>0.99511400000000005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5402.72</v>
      </c>
      <c r="C1206">
        <v>5280.6</v>
      </c>
      <c r="D1206">
        <v>5280.15</v>
      </c>
      <c r="E1206">
        <v>5136.71</v>
      </c>
      <c r="F1206">
        <v>55.877499999999998</v>
      </c>
      <c r="G1206">
        <v>696.72900000000004</v>
      </c>
      <c r="H1206">
        <v>203.042</v>
      </c>
      <c r="I1206">
        <v>1.2437100000000001E-3</v>
      </c>
      <c r="J1206">
        <v>0.995116</v>
      </c>
      <c r="K1206">
        <v>0</v>
      </c>
      <c r="L1206" t="s">
        <v>42</v>
      </c>
    </row>
    <row r="1207" spans="1:12" x14ac:dyDescent="0.25">
      <c r="A1207" t="s">
        <v>49</v>
      </c>
      <c r="B1207">
        <v>5377.69</v>
      </c>
      <c r="C1207">
        <v>5255.57</v>
      </c>
      <c r="D1207">
        <v>5255.12</v>
      </c>
      <c r="E1207">
        <v>5111.6000000000004</v>
      </c>
      <c r="F1207">
        <v>55.898699999999998</v>
      </c>
      <c r="G1207">
        <v>687.596</v>
      </c>
      <c r="H1207">
        <v>205.87200000000001</v>
      </c>
      <c r="I1207">
        <v>1.2796400000000001E-3</v>
      </c>
      <c r="J1207">
        <v>0.995116</v>
      </c>
      <c r="K1207">
        <v>0</v>
      </c>
      <c r="L1207" t="s">
        <v>42</v>
      </c>
    </row>
    <row r="1208" spans="1:12" x14ac:dyDescent="0.25">
      <c r="A1208" t="s">
        <v>49</v>
      </c>
      <c r="B1208">
        <v>5163.74</v>
      </c>
      <c r="C1208">
        <v>5043.5200000000004</v>
      </c>
      <c r="D1208">
        <v>5043.09</v>
      </c>
      <c r="E1208">
        <v>4904.8500000000004</v>
      </c>
      <c r="F1208">
        <v>53.734999999999999</v>
      </c>
      <c r="G1208">
        <v>654.68799999999999</v>
      </c>
      <c r="H1208">
        <v>200.55799999999999</v>
      </c>
      <c r="I1208">
        <v>1.23481E-3</v>
      </c>
      <c r="J1208">
        <v>0.995116</v>
      </c>
      <c r="K1208">
        <v>0</v>
      </c>
      <c r="L1208" t="s">
        <v>42</v>
      </c>
    </row>
    <row r="1209" spans="1:12" x14ac:dyDescent="0.25">
      <c r="A1209" t="s">
        <v>49</v>
      </c>
      <c r="B1209">
        <v>5372.81</v>
      </c>
      <c r="C1209">
        <v>5238.96</v>
      </c>
      <c r="D1209">
        <v>5238.5200000000004</v>
      </c>
      <c r="E1209">
        <v>5094.0200000000004</v>
      </c>
      <c r="F1209">
        <v>55.857500000000002</v>
      </c>
      <c r="G1209">
        <v>675.46299999999997</v>
      </c>
      <c r="H1209">
        <v>206.36099999999999</v>
      </c>
      <c r="I1209">
        <v>1.23551E-3</v>
      </c>
      <c r="J1209">
        <v>0.995116</v>
      </c>
      <c r="K1209">
        <v>0</v>
      </c>
      <c r="L1209" t="s">
        <v>42</v>
      </c>
    </row>
    <row r="1210" spans="1:12" x14ac:dyDescent="0.25">
      <c r="A1210" t="s">
        <v>49</v>
      </c>
      <c r="B1210">
        <v>5328.21</v>
      </c>
      <c r="C1210">
        <v>5204.57</v>
      </c>
      <c r="D1210">
        <v>5204.12</v>
      </c>
      <c r="E1210">
        <v>5060.32</v>
      </c>
      <c r="F1210">
        <v>55.846699999999998</v>
      </c>
      <c r="G1210">
        <v>647.23199999999997</v>
      </c>
      <c r="H1210">
        <v>213.149</v>
      </c>
      <c r="I1210">
        <v>1.24322E-3</v>
      </c>
      <c r="J1210">
        <v>0.99511499999999997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5020.46</v>
      </c>
      <c r="C1211">
        <v>4877.3500000000004</v>
      </c>
      <c r="D1211">
        <v>4876.93</v>
      </c>
      <c r="E1211">
        <v>4741.5200000000004</v>
      </c>
      <c r="F1211">
        <v>52.2102</v>
      </c>
      <c r="G1211">
        <v>598.86099999999999</v>
      </c>
      <c r="H1211">
        <v>194.04300000000001</v>
      </c>
      <c r="I1211">
        <v>1.2608599999999999E-3</v>
      </c>
      <c r="J1211">
        <v>0.995116</v>
      </c>
      <c r="K1211">
        <v>0</v>
      </c>
      <c r="L1211" t="s">
        <v>42</v>
      </c>
    </row>
    <row r="1212" spans="1:12" x14ac:dyDescent="0.25">
      <c r="A1212" t="s">
        <v>49</v>
      </c>
      <c r="B1212">
        <v>5648.82</v>
      </c>
      <c r="C1212">
        <v>5528.26</v>
      </c>
      <c r="D1212">
        <v>5527.79</v>
      </c>
      <c r="E1212">
        <v>5373.4</v>
      </c>
      <c r="F1212">
        <v>59.8232</v>
      </c>
      <c r="G1212">
        <v>686.62300000000005</v>
      </c>
      <c r="H1212">
        <v>219.898</v>
      </c>
      <c r="I1212">
        <v>1.23274E-3</v>
      </c>
      <c r="J1212">
        <v>0.995116</v>
      </c>
      <c r="K1212">
        <v>0</v>
      </c>
      <c r="L1212" t="s">
        <v>42</v>
      </c>
    </row>
    <row r="1213" spans="1:12" x14ac:dyDescent="0.25">
      <c r="A1213" t="s">
        <v>49</v>
      </c>
      <c r="B1213">
        <v>5119.05</v>
      </c>
      <c r="C1213">
        <v>4996.3900000000003</v>
      </c>
      <c r="D1213">
        <v>4995.96</v>
      </c>
      <c r="E1213">
        <v>4858.3599999999997</v>
      </c>
      <c r="F1213">
        <v>53.241799999999998</v>
      </c>
      <c r="G1213">
        <v>647.82000000000005</v>
      </c>
      <c r="H1213">
        <v>197.285</v>
      </c>
      <c r="I1213">
        <v>1.23021E-3</v>
      </c>
      <c r="J1213">
        <v>0.99511499999999997</v>
      </c>
      <c r="K1213">
        <v>0</v>
      </c>
      <c r="L1213" t="s">
        <v>42</v>
      </c>
    </row>
    <row r="1214" spans="1:12" x14ac:dyDescent="0.25">
      <c r="A1214" t="s">
        <v>49</v>
      </c>
      <c r="B1214">
        <v>5545.4</v>
      </c>
      <c r="C1214">
        <v>5425.12</v>
      </c>
      <c r="D1214">
        <v>5424.66</v>
      </c>
      <c r="E1214">
        <v>5274.53</v>
      </c>
      <c r="F1214">
        <v>58.090400000000002</v>
      </c>
      <c r="G1214">
        <v>666.63599999999997</v>
      </c>
      <c r="H1214">
        <v>215.17</v>
      </c>
      <c r="I1214">
        <v>1.2702E-3</v>
      </c>
      <c r="J1214">
        <v>0.99511400000000005</v>
      </c>
      <c r="K1214">
        <v>0</v>
      </c>
      <c r="L1214" t="s">
        <v>42</v>
      </c>
    </row>
    <row r="1215" spans="1:12" x14ac:dyDescent="0.25">
      <c r="A1215" t="s">
        <v>49</v>
      </c>
      <c r="B1215">
        <v>5054.2299999999996</v>
      </c>
      <c r="C1215">
        <v>4931.75</v>
      </c>
      <c r="D1215">
        <v>4931.33</v>
      </c>
      <c r="E1215">
        <v>4795.63</v>
      </c>
      <c r="F1215">
        <v>52.603499999999997</v>
      </c>
      <c r="G1215">
        <v>639.90099999999995</v>
      </c>
      <c r="H1215">
        <v>194.55799999999999</v>
      </c>
      <c r="I1215">
        <v>1.24219E-3</v>
      </c>
      <c r="J1215">
        <v>0.995116</v>
      </c>
      <c r="K1215">
        <v>0</v>
      </c>
      <c r="L1215" t="s">
        <v>42</v>
      </c>
    </row>
    <row r="1216" spans="1:12" x14ac:dyDescent="0.25">
      <c r="A1216" t="s">
        <v>49</v>
      </c>
      <c r="B1216">
        <v>5575.09</v>
      </c>
      <c r="C1216">
        <v>5454.63</v>
      </c>
      <c r="D1216">
        <v>5454.17</v>
      </c>
      <c r="E1216">
        <v>5303.13</v>
      </c>
      <c r="F1216">
        <v>58.430500000000002</v>
      </c>
      <c r="G1216">
        <v>668.76499999999999</v>
      </c>
      <c r="H1216">
        <v>216.05699999999999</v>
      </c>
      <c r="I1216">
        <v>1.2309599999999999E-3</v>
      </c>
      <c r="J1216">
        <v>0.995116</v>
      </c>
      <c r="K1216">
        <v>0</v>
      </c>
      <c r="L1216" t="s">
        <v>42</v>
      </c>
    </row>
    <row r="1217" spans="1:25" x14ac:dyDescent="0.25">
      <c r="A1217" t="s">
        <v>49</v>
      </c>
      <c r="B1217">
        <v>5120.51</v>
      </c>
      <c r="C1217">
        <v>5001.55</v>
      </c>
      <c r="D1217">
        <v>5001.12</v>
      </c>
      <c r="E1217">
        <v>4860.82</v>
      </c>
      <c r="F1217">
        <v>53.371899999999997</v>
      </c>
      <c r="G1217">
        <v>648.69299999999998</v>
      </c>
      <c r="H1217">
        <v>197.37899999999999</v>
      </c>
      <c r="I1217">
        <v>1.3421100000000001E-3</v>
      </c>
      <c r="J1217">
        <v>0.995116</v>
      </c>
      <c r="K1217">
        <v>0</v>
      </c>
      <c r="L1217" t="s">
        <v>42</v>
      </c>
    </row>
    <row r="1218" spans="1:25" x14ac:dyDescent="0.25">
      <c r="A1218" t="s">
        <v>49</v>
      </c>
      <c r="B1218">
        <v>5213.2</v>
      </c>
      <c r="C1218">
        <v>5087.33</v>
      </c>
      <c r="D1218">
        <v>5086.88</v>
      </c>
      <c r="E1218">
        <v>4946.01</v>
      </c>
      <c r="F1218">
        <v>54.393000000000001</v>
      </c>
      <c r="G1218">
        <v>630.48599999999999</v>
      </c>
      <c r="H1218">
        <v>201.54300000000001</v>
      </c>
      <c r="I1218">
        <v>1.23788E-3</v>
      </c>
      <c r="J1218">
        <v>0.995116</v>
      </c>
      <c r="K1218">
        <v>0</v>
      </c>
      <c r="L1218" t="s">
        <v>42</v>
      </c>
    </row>
    <row r="1219" spans="1:25" x14ac:dyDescent="0.25">
      <c r="A1219" t="s">
        <v>49</v>
      </c>
      <c r="B1219">
        <v>5122.1000000000004</v>
      </c>
      <c r="C1219">
        <v>4999.51</v>
      </c>
      <c r="D1219">
        <v>4999.09</v>
      </c>
      <c r="E1219">
        <v>4861</v>
      </c>
      <c r="F1219">
        <v>53.457900000000002</v>
      </c>
      <c r="G1219">
        <v>647.58799999999997</v>
      </c>
      <c r="H1219">
        <v>197.40100000000001</v>
      </c>
      <c r="I1219">
        <v>1.23339E-3</v>
      </c>
      <c r="J1219">
        <v>0.99511000000000005</v>
      </c>
      <c r="K1219">
        <v>0</v>
      </c>
      <c r="L1219" t="s">
        <v>42</v>
      </c>
    </row>
    <row r="1220" spans="1:25" x14ac:dyDescent="0.25">
      <c r="A1220" t="s">
        <v>49</v>
      </c>
      <c r="B1220">
        <v>5458.26</v>
      </c>
      <c r="C1220">
        <v>5334.08</v>
      </c>
      <c r="D1220">
        <v>5333.63</v>
      </c>
      <c r="E1220">
        <v>5185.47</v>
      </c>
      <c r="F1220">
        <v>57.167000000000002</v>
      </c>
      <c r="G1220">
        <v>663.15899999999999</v>
      </c>
      <c r="H1220">
        <v>210.404</v>
      </c>
      <c r="I1220">
        <v>1.3035099999999999E-3</v>
      </c>
      <c r="J1220">
        <v>0.995116</v>
      </c>
      <c r="K1220">
        <v>0</v>
      </c>
      <c r="L1220" t="s">
        <v>42</v>
      </c>
    </row>
    <row r="1221" spans="1:25" x14ac:dyDescent="0.25">
      <c r="A1221" t="s">
        <v>49</v>
      </c>
      <c r="B1221">
        <v>5058.5200000000004</v>
      </c>
      <c r="C1221">
        <v>4938.96</v>
      </c>
      <c r="D1221">
        <v>4938.54</v>
      </c>
      <c r="E1221">
        <v>4802.08</v>
      </c>
      <c r="F1221">
        <v>52.868499999999997</v>
      </c>
      <c r="G1221">
        <v>638.96900000000005</v>
      </c>
      <c r="H1221">
        <v>195.44800000000001</v>
      </c>
      <c r="I1221">
        <v>1.23942E-3</v>
      </c>
      <c r="J1221">
        <v>0.995116</v>
      </c>
      <c r="K1221">
        <v>0</v>
      </c>
      <c r="L1221" t="s">
        <v>42</v>
      </c>
    </row>
    <row r="1222" spans="1:25" x14ac:dyDescent="0.25">
      <c r="A1222" t="s">
        <v>49</v>
      </c>
      <c r="B1222">
        <v>5429.6</v>
      </c>
      <c r="C1222">
        <v>5299.73</v>
      </c>
      <c r="D1222">
        <v>5299.28</v>
      </c>
      <c r="E1222">
        <v>5151.99</v>
      </c>
      <c r="F1222">
        <v>56.680799999999998</v>
      </c>
      <c r="G1222">
        <v>649.78899999999999</v>
      </c>
      <c r="H1222">
        <v>209.96</v>
      </c>
      <c r="I1222">
        <v>1.25523E-3</v>
      </c>
      <c r="J1222">
        <v>0.995116</v>
      </c>
      <c r="K1222">
        <v>0</v>
      </c>
      <c r="L1222" t="s">
        <v>42</v>
      </c>
    </row>
    <row r="1223" spans="1:25" x14ac:dyDescent="0.25">
      <c r="A1223" t="s">
        <v>49</v>
      </c>
      <c r="B1223">
        <v>5115.99</v>
      </c>
      <c r="C1223">
        <v>4994.82</v>
      </c>
      <c r="D1223">
        <v>4994.3999999999996</v>
      </c>
      <c r="E1223">
        <v>4856.58</v>
      </c>
      <c r="F1223">
        <v>53.553899999999999</v>
      </c>
      <c r="G1223">
        <v>638.84299999999996</v>
      </c>
      <c r="H1223">
        <v>197.54</v>
      </c>
      <c r="I1223">
        <v>1.2699199999999999E-3</v>
      </c>
      <c r="J1223">
        <v>0.995116</v>
      </c>
      <c r="K1223">
        <v>0</v>
      </c>
      <c r="L1223" t="s">
        <v>42</v>
      </c>
    </row>
    <row r="1224" spans="1:25" x14ac:dyDescent="0.25">
      <c r="A1224" t="s">
        <v>49</v>
      </c>
      <c r="B1224">
        <v>5223.0600000000004</v>
      </c>
      <c r="C1224">
        <v>5100.05</v>
      </c>
      <c r="D1224">
        <v>5099.62</v>
      </c>
      <c r="E1224">
        <v>4957.87</v>
      </c>
      <c r="F1224">
        <v>54.739899999999999</v>
      </c>
      <c r="G1224">
        <v>634.255</v>
      </c>
      <c r="H1224">
        <v>202.078</v>
      </c>
      <c r="I1224">
        <v>1.25526E-3</v>
      </c>
      <c r="J1224">
        <v>0.99511300000000003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5073.59</v>
      </c>
      <c r="C1225">
        <v>4953.93</v>
      </c>
      <c r="D1225">
        <v>4953.51</v>
      </c>
      <c r="E1225">
        <v>4816.1400000000003</v>
      </c>
      <c r="F1225">
        <v>53.231999999999999</v>
      </c>
      <c r="G1225">
        <v>612.32899999999995</v>
      </c>
      <c r="H1225">
        <v>196.99100000000001</v>
      </c>
      <c r="I1225">
        <v>1.34727E-3</v>
      </c>
      <c r="J1225">
        <v>0.995116</v>
      </c>
      <c r="K1225">
        <v>0</v>
      </c>
      <c r="L1225" t="s">
        <v>42</v>
      </c>
    </row>
    <row r="1226" spans="1:25" x14ac:dyDescent="0.25">
      <c r="A1226" t="s">
        <v>49</v>
      </c>
      <c r="B1226">
        <v>5318.73</v>
      </c>
      <c r="C1226">
        <v>5191.76</v>
      </c>
      <c r="D1226">
        <v>5191.3</v>
      </c>
      <c r="E1226">
        <v>5046.8599999999997</v>
      </c>
      <c r="F1226">
        <v>55.7376</v>
      </c>
      <c r="G1226">
        <v>636.38800000000003</v>
      </c>
      <c r="H1226">
        <v>205.94399999999999</v>
      </c>
      <c r="I1226">
        <v>1.23055E-3</v>
      </c>
      <c r="J1226">
        <v>0.995116</v>
      </c>
      <c r="K1226">
        <v>0</v>
      </c>
      <c r="L1226" t="s">
        <v>42</v>
      </c>
    </row>
    <row r="1227" spans="1:25" x14ac:dyDescent="0.25">
      <c r="A1227" t="s">
        <v>49</v>
      </c>
      <c r="B1227">
        <v>5100.1899999999996</v>
      </c>
      <c r="C1227">
        <v>4981.12</v>
      </c>
      <c r="D1227">
        <v>4980.6899999999996</v>
      </c>
      <c r="E1227">
        <v>4842.38</v>
      </c>
      <c r="F1227">
        <v>53.4955</v>
      </c>
      <c r="G1227">
        <v>617.40200000000004</v>
      </c>
      <c r="H1227">
        <v>197.953</v>
      </c>
      <c r="I1227">
        <v>1.2303500000000001E-3</v>
      </c>
      <c r="J1227">
        <v>0.995116</v>
      </c>
      <c r="K1227">
        <v>0</v>
      </c>
      <c r="L1227" t="s">
        <v>42</v>
      </c>
    </row>
    <row r="1228" spans="1:25" x14ac:dyDescent="0.25">
      <c r="A1228" t="s">
        <v>49</v>
      </c>
      <c r="B1228">
        <v>5323.52</v>
      </c>
      <c r="C1228">
        <v>5200</v>
      </c>
      <c r="D1228">
        <v>5199.57</v>
      </c>
      <c r="E1228">
        <v>5057.25</v>
      </c>
      <c r="F1228">
        <v>55.058700000000002</v>
      </c>
      <c r="G1228">
        <v>684.346</v>
      </c>
      <c r="H1228">
        <v>204.43899999999999</v>
      </c>
      <c r="I1228">
        <v>1.2318800000000001E-3</v>
      </c>
      <c r="J1228">
        <v>0.995116</v>
      </c>
      <c r="K1228">
        <v>0</v>
      </c>
      <c r="L1228" t="s">
        <v>42</v>
      </c>
    </row>
    <row r="1229" spans="1:25" x14ac:dyDescent="0.25">
      <c r="A1229" t="s">
        <v>49</v>
      </c>
      <c r="B1229">
        <v>5385.24</v>
      </c>
      <c r="C1229">
        <v>5261.52</v>
      </c>
      <c r="D1229">
        <v>5261.08</v>
      </c>
      <c r="E1229">
        <v>5115.97</v>
      </c>
      <c r="F1229">
        <v>56.301200000000001</v>
      </c>
      <c r="G1229">
        <v>643.59400000000005</v>
      </c>
      <c r="H1229">
        <v>208.63200000000001</v>
      </c>
      <c r="I1229">
        <v>1.2316E-3</v>
      </c>
      <c r="J1229">
        <v>0.995116</v>
      </c>
      <c r="K1229">
        <v>8</v>
      </c>
      <c r="L1229" t="s">
        <v>42</v>
      </c>
    </row>
    <row r="1230" spans="1:25" x14ac:dyDescent="0.25">
      <c r="A1230" t="s">
        <v>49</v>
      </c>
      <c r="B1230">
        <v>5075.28</v>
      </c>
      <c r="C1230">
        <v>4930.8</v>
      </c>
      <c r="D1230">
        <v>4930.38</v>
      </c>
      <c r="E1230">
        <v>4794.47</v>
      </c>
      <c r="F1230">
        <v>52.5045</v>
      </c>
      <c r="G1230">
        <v>639.58199999999999</v>
      </c>
      <c r="H1230">
        <v>194.49199999999999</v>
      </c>
      <c r="I1230">
        <v>1.2307399999999999E-3</v>
      </c>
      <c r="J1230">
        <v>0.995116</v>
      </c>
      <c r="K1230">
        <v>0</v>
      </c>
      <c r="L1230" t="s">
        <v>42</v>
      </c>
    </row>
    <row r="1231" spans="1:25" x14ac:dyDescent="0.25">
      <c r="A1231" t="s">
        <v>49</v>
      </c>
      <c r="B1231">
        <v>5364.89</v>
      </c>
      <c r="C1231">
        <v>5246.18</v>
      </c>
      <c r="D1231">
        <v>5245.73</v>
      </c>
      <c r="E1231">
        <v>5099.22</v>
      </c>
      <c r="F1231">
        <v>56.508000000000003</v>
      </c>
      <c r="G1231">
        <v>643.43299999999999</v>
      </c>
      <c r="H1231">
        <v>207.952</v>
      </c>
      <c r="I1231">
        <v>1.92998E-3</v>
      </c>
      <c r="J1231">
        <v>0.995116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5035.8500000000004</v>
      </c>
      <c r="C1232">
        <v>4916.67</v>
      </c>
      <c r="D1232">
        <v>4916.25</v>
      </c>
      <c r="E1232">
        <v>4778.28</v>
      </c>
      <c r="F1232">
        <v>52.274900000000002</v>
      </c>
      <c r="G1232">
        <v>638.88400000000001</v>
      </c>
      <c r="H1232">
        <v>194.21600000000001</v>
      </c>
      <c r="I1232">
        <v>1.23719E-3</v>
      </c>
      <c r="J1232">
        <v>0.99511499999999997</v>
      </c>
      <c r="K1232">
        <v>0</v>
      </c>
      <c r="L1232" t="s">
        <v>42</v>
      </c>
      <c r="R1232">
        <f>AVERAGE(B1183:B1232)</f>
        <v>5272.4303999999993</v>
      </c>
      <c r="S1232">
        <f>AVERAGE(C1183:C1232)</f>
        <v>5147.9461999999994</v>
      </c>
      <c r="U1232">
        <f>_xlfn.VAR.P(B1183:B1232)</f>
        <v>39343.120579840004</v>
      </c>
      <c r="V1232">
        <f>_xlfn.VAR.P(C1183:C1232)</f>
        <v>39599.999771559982</v>
      </c>
      <c r="X1232">
        <f>1.96*SQRT(U1232)/50</f>
        <v>7.7753593362496982</v>
      </c>
      <c r="Y1232">
        <f>1.96*SQRT(V1232)/50</f>
        <v>7.8007014844159963</v>
      </c>
    </row>
    <row r="1233" spans="1:12" x14ac:dyDescent="0.25">
      <c r="A1233" t="s">
        <v>49</v>
      </c>
      <c r="B1233">
        <v>263624.77494500001</v>
      </c>
      <c r="C1233" t="s">
        <v>36</v>
      </c>
    </row>
    <row r="1234" spans="1:12" x14ac:dyDescent="0.25">
      <c r="A1234" t="s">
        <v>68</v>
      </c>
      <c r="B1234">
        <v>4740.29</v>
      </c>
      <c r="C1234">
        <v>4735.83</v>
      </c>
      <c r="D1234">
        <v>4735.3999999999996</v>
      </c>
      <c r="E1234">
        <v>4591.91</v>
      </c>
      <c r="F1234">
        <v>55.087899999999998</v>
      </c>
      <c r="G1234">
        <v>0</v>
      </c>
      <c r="H1234">
        <v>209.62700000000001</v>
      </c>
      <c r="I1234">
        <v>1.23905E-3</v>
      </c>
      <c r="J1234">
        <v>0.99511499999999997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4631.05</v>
      </c>
      <c r="C1235">
        <v>4626.37</v>
      </c>
      <c r="D1235">
        <v>4625.95</v>
      </c>
      <c r="E1235">
        <v>4485.43</v>
      </c>
      <c r="F1235">
        <v>53.976500000000001</v>
      </c>
      <c r="G1235">
        <v>0</v>
      </c>
      <c r="H1235">
        <v>205.43299999999999</v>
      </c>
      <c r="I1235">
        <v>1.23044E-3</v>
      </c>
      <c r="J1235">
        <v>0.995116</v>
      </c>
      <c r="K1235">
        <v>0</v>
      </c>
      <c r="L1235" t="s">
        <v>42</v>
      </c>
    </row>
    <row r="1236" spans="1:12" x14ac:dyDescent="0.25">
      <c r="A1236" t="s">
        <v>68</v>
      </c>
      <c r="B1236">
        <v>4738.32</v>
      </c>
      <c r="C1236">
        <v>4733.96</v>
      </c>
      <c r="D1236">
        <v>4733.53</v>
      </c>
      <c r="E1236">
        <v>4589.78</v>
      </c>
      <c r="F1236">
        <v>55.241</v>
      </c>
      <c r="G1236">
        <v>0</v>
      </c>
      <c r="H1236">
        <v>210.11</v>
      </c>
      <c r="I1236">
        <v>1.23219E-3</v>
      </c>
      <c r="J1236">
        <v>0.995112</v>
      </c>
      <c r="K1236">
        <v>0</v>
      </c>
      <c r="L1236" t="s">
        <v>42</v>
      </c>
    </row>
    <row r="1237" spans="1:12" x14ac:dyDescent="0.25">
      <c r="A1237" t="s">
        <v>68</v>
      </c>
      <c r="B1237">
        <v>4679.95</v>
      </c>
      <c r="C1237">
        <v>4675.28</v>
      </c>
      <c r="D1237">
        <v>4674.8500000000004</v>
      </c>
      <c r="E1237">
        <v>4533.3500000000004</v>
      </c>
      <c r="F1237">
        <v>54.404499999999999</v>
      </c>
      <c r="G1237">
        <v>0</v>
      </c>
      <c r="H1237">
        <v>207.02199999999999</v>
      </c>
      <c r="I1237">
        <v>1.5720599999999999E-3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68</v>
      </c>
      <c r="B1238">
        <v>4639.7</v>
      </c>
      <c r="C1238">
        <v>4635.22</v>
      </c>
      <c r="D1238">
        <v>4634.8</v>
      </c>
      <c r="E1238">
        <v>4494.5200000000004</v>
      </c>
      <c r="F1238">
        <v>53.898499999999999</v>
      </c>
      <c r="G1238">
        <v>0</v>
      </c>
      <c r="H1238">
        <v>212.29599999999999</v>
      </c>
      <c r="I1238">
        <v>1.42387E-3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68</v>
      </c>
      <c r="B1239">
        <v>4702.7299999999996</v>
      </c>
      <c r="C1239">
        <v>4698.3599999999997</v>
      </c>
      <c r="D1239">
        <v>4697.92</v>
      </c>
      <c r="E1239">
        <v>4555.17</v>
      </c>
      <c r="F1239">
        <v>54.8536</v>
      </c>
      <c r="G1239">
        <v>0</v>
      </c>
      <c r="H1239">
        <v>207.87100000000001</v>
      </c>
      <c r="I1239">
        <v>1.2302000000000001E-3</v>
      </c>
      <c r="J1239">
        <v>0.995116</v>
      </c>
      <c r="K1239">
        <v>0</v>
      </c>
      <c r="L1239" t="s">
        <v>42</v>
      </c>
    </row>
    <row r="1240" spans="1:12" x14ac:dyDescent="0.25">
      <c r="A1240" t="s">
        <v>68</v>
      </c>
      <c r="B1240">
        <v>4709.3100000000004</v>
      </c>
      <c r="C1240">
        <v>4704.72</v>
      </c>
      <c r="D1240">
        <v>4704.28</v>
      </c>
      <c r="E1240">
        <v>4561.34</v>
      </c>
      <c r="F1240">
        <v>54.783200000000001</v>
      </c>
      <c r="G1240">
        <v>0</v>
      </c>
      <c r="H1240">
        <v>208.50800000000001</v>
      </c>
      <c r="I1240">
        <v>1.3373199999999999E-3</v>
      </c>
      <c r="J1240">
        <v>0.995116</v>
      </c>
      <c r="K1240">
        <v>0</v>
      </c>
      <c r="L1240" t="s">
        <v>42</v>
      </c>
    </row>
    <row r="1241" spans="1:12" x14ac:dyDescent="0.25">
      <c r="A1241" t="s">
        <v>68</v>
      </c>
      <c r="B1241">
        <v>4952.8</v>
      </c>
      <c r="C1241">
        <v>4948.38</v>
      </c>
      <c r="D1241">
        <v>4947.92</v>
      </c>
      <c r="E1241">
        <v>4797.04</v>
      </c>
      <c r="F1241">
        <v>58.052100000000003</v>
      </c>
      <c r="G1241">
        <v>0</v>
      </c>
      <c r="H1241">
        <v>218.80600000000001</v>
      </c>
      <c r="I1241">
        <v>1.28948E-3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68</v>
      </c>
      <c r="B1242">
        <v>4553.75</v>
      </c>
      <c r="C1242">
        <v>4549.1400000000003</v>
      </c>
      <c r="D1242">
        <v>4548.7299999999996</v>
      </c>
      <c r="E1242">
        <v>4410.87</v>
      </c>
      <c r="F1242">
        <v>53.038600000000002</v>
      </c>
      <c r="G1242">
        <v>0</v>
      </c>
      <c r="H1242">
        <v>202.006</v>
      </c>
      <c r="I1242">
        <v>1.23172E-3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68</v>
      </c>
      <c r="B1243">
        <v>4735.7299999999996</v>
      </c>
      <c r="C1243">
        <v>4731.3900000000003</v>
      </c>
      <c r="D1243">
        <v>4730.96</v>
      </c>
      <c r="E1243">
        <v>4587.33</v>
      </c>
      <c r="F1243">
        <v>55.132599999999996</v>
      </c>
      <c r="G1243">
        <v>0</v>
      </c>
      <c r="H1243">
        <v>209.822</v>
      </c>
      <c r="I1243">
        <v>1.23891E-3</v>
      </c>
      <c r="J1243">
        <v>0.995116</v>
      </c>
      <c r="K1243">
        <v>0</v>
      </c>
      <c r="L1243" t="s">
        <v>42</v>
      </c>
    </row>
    <row r="1244" spans="1:12" x14ac:dyDescent="0.25">
      <c r="A1244" t="s">
        <v>68</v>
      </c>
      <c r="B1244">
        <v>4518.63</v>
      </c>
      <c r="C1244">
        <v>4514.2700000000004</v>
      </c>
      <c r="D1244">
        <v>4513.8599999999997</v>
      </c>
      <c r="E1244">
        <v>4370.25</v>
      </c>
      <c r="F1244">
        <v>52.497</v>
      </c>
      <c r="G1244">
        <v>0</v>
      </c>
      <c r="H1244">
        <v>200.648</v>
      </c>
      <c r="I1244">
        <v>1.3105899999999999E-3</v>
      </c>
      <c r="J1244">
        <v>0.995116</v>
      </c>
      <c r="K1244">
        <v>0</v>
      </c>
      <c r="L1244" t="s">
        <v>42</v>
      </c>
    </row>
    <row r="1245" spans="1:12" x14ac:dyDescent="0.25">
      <c r="A1245" t="s">
        <v>68</v>
      </c>
      <c r="B1245">
        <v>4884.01</v>
      </c>
      <c r="C1245">
        <v>4879.38</v>
      </c>
      <c r="D1245">
        <v>4878.93</v>
      </c>
      <c r="E1245">
        <v>4730.66</v>
      </c>
      <c r="F1245">
        <v>57.0242</v>
      </c>
      <c r="G1245">
        <v>0</v>
      </c>
      <c r="H1245">
        <v>216.09700000000001</v>
      </c>
      <c r="I1245">
        <v>1.23021E-3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68</v>
      </c>
      <c r="B1246">
        <v>4467.8</v>
      </c>
      <c r="C1246">
        <v>4463.42</v>
      </c>
      <c r="D1246">
        <v>4463.01</v>
      </c>
      <c r="E1246">
        <v>4327.5600000000004</v>
      </c>
      <c r="F1246">
        <v>51.956600000000002</v>
      </c>
      <c r="G1246">
        <v>0</v>
      </c>
      <c r="H1246">
        <v>198.35</v>
      </c>
      <c r="I1246">
        <v>1.2480499999999999E-3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68</v>
      </c>
      <c r="B1247">
        <v>4853.6099999999997</v>
      </c>
      <c r="C1247">
        <v>4849.2299999999996</v>
      </c>
      <c r="D1247">
        <v>4848.79</v>
      </c>
      <c r="E1247">
        <v>4701.8500000000004</v>
      </c>
      <c r="F1247">
        <v>56.430100000000003</v>
      </c>
      <c r="G1247">
        <v>0</v>
      </c>
      <c r="H1247">
        <v>214.52799999999999</v>
      </c>
      <c r="I1247">
        <v>1.2442499999999999E-3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68</v>
      </c>
      <c r="B1248">
        <v>4467.8900000000003</v>
      </c>
      <c r="C1248">
        <v>4463.3599999999997</v>
      </c>
      <c r="D1248">
        <v>4462.95</v>
      </c>
      <c r="E1248">
        <v>4327.7299999999996</v>
      </c>
      <c r="F1248">
        <v>51.951099999999997</v>
      </c>
      <c r="G1248">
        <v>0</v>
      </c>
      <c r="H1248">
        <v>198.399</v>
      </c>
      <c r="I1248">
        <v>1.2479699999999999E-3</v>
      </c>
      <c r="J1248">
        <v>0.995116</v>
      </c>
      <c r="K1248">
        <v>0</v>
      </c>
      <c r="L1248" t="s">
        <v>42</v>
      </c>
    </row>
    <row r="1249" spans="1:12" x14ac:dyDescent="0.25">
      <c r="A1249" t="s">
        <v>68</v>
      </c>
      <c r="B1249">
        <v>4838.09</v>
      </c>
      <c r="C1249">
        <v>4833.74</v>
      </c>
      <c r="D1249">
        <v>4833.29</v>
      </c>
      <c r="E1249">
        <v>4686.67</v>
      </c>
      <c r="F1249">
        <v>56.481999999999999</v>
      </c>
      <c r="G1249">
        <v>0</v>
      </c>
      <c r="H1249">
        <v>214.351</v>
      </c>
      <c r="I1249">
        <v>1.2818E-3</v>
      </c>
      <c r="J1249">
        <v>0.995116</v>
      </c>
      <c r="K1249">
        <v>0</v>
      </c>
      <c r="L1249" t="s">
        <v>42</v>
      </c>
    </row>
    <row r="1250" spans="1:12" x14ac:dyDescent="0.25">
      <c r="A1250" t="s">
        <v>68</v>
      </c>
      <c r="B1250">
        <v>4570.76</v>
      </c>
      <c r="C1250">
        <v>4566.13</v>
      </c>
      <c r="D1250">
        <v>4565.7</v>
      </c>
      <c r="E1250">
        <v>4427.33</v>
      </c>
      <c r="F1250">
        <v>53.219700000000003</v>
      </c>
      <c r="G1250">
        <v>0</v>
      </c>
      <c r="H1250">
        <v>202.78800000000001</v>
      </c>
      <c r="I1250">
        <v>1.23536E-3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68</v>
      </c>
      <c r="B1251">
        <v>4647.4799999999996</v>
      </c>
      <c r="C1251">
        <v>4643.1099999999997</v>
      </c>
      <c r="D1251">
        <v>4642.6899999999996</v>
      </c>
      <c r="E1251">
        <v>4501.71</v>
      </c>
      <c r="F1251">
        <v>54.160800000000002</v>
      </c>
      <c r="G1251">
        <v>0</v>
      </c>
      <c r="H1251">
        <v>205.91</v>
      </c>
      <c r="I1251">
        <v>1.2306299999999999E-3</v>
      </c>
      <c r="J1251">
        <v>0.995116</v>
      </c>
      <c r="K1251">
        <v>0</v>
      </c>
      <c r="L1251" t="s">
        <v>42</v>
      </c>
    </row>
    <row r="1252" spans="1:12" x14ac:dyDescent="0.25">
      <c r="A1252" t="s">
        <v>68</v>
      </c>
      <c r="B1252">
        <v>4585.92</v>
      </c>
      <c r="C1252">
        <v>4581.2700000000004</v>
      </c>
      <c r="D1252">
        <v>4580.8500000000004</v>
      </c>
      <c r="E1252">
        <v>4441.99</v>
      </c>
      <c r="F1252">
        <v>53.354700000000001</v>
      </c>
      <c r="G1252">
        <v>0</v>
      </c>
      <c r="H1252">
        <v>203.25299999999999</v>
      </c>
      <c r="I1252">
        <v>1.23204E-3</v>
      </c>
      <c r="J1252">
        <v>0.995116</v>
      </c>
      <c r="K1252">
        <v>0</v>
      </c>
      <c r="L1252" t="s">
        <v>42</v>
      </c>
    </row>
    <row r="1253" spans="1:12" x14ac:dyDescent="0.25">
      <c r="A1253" t="s">
        <v>68</v>
      </c>
      <c r="B1253">
        <v>4579.55</v>
      </c>
      <c r="C1253">
        <v>4575.2</v>
      </c>
      <c r="D1253">
        <v>4574.78</v>
      </c>
      <c r="E1253">
        <v>4436.22</v>
      </c>
      <c r="F1253">
        <v>53.313899999999997</v>
      </c>
      <c r="G1253">
        <v>0</v>
      </c>
      <c r="H1253">
        <v>203.36699999999999</v>
      </c>
      <c r="I1253">
        <v>1.25993E-3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4763.6000000000004</v>
      </c>
      <c r="C1254">
        <v>4759.05</v>
      </c>
      <c r="D1254">
        <v>4758.6099999999997</v>
      </c>
      <c r="E1254">
        <v>4614.4399999999996</v>
      </c>
      <c r="F1254">
        <v>55.596400000000003</v>
      </c>
      <c r="G1254">
        <v>0</v>
      </c>
      <c r="H1254">
        <v>210.672</v>
      </c>
      <c r="I1254">
        <v>1.23021E-3</v>
      </c>
      <c r="J1254">
        <v>0.995116</v>
      </c>
      <c r="K1254">
        <v>0</v>
      </c>
      <c r="L1254" t="s">
        <v>42</v>
      </c>
    </row>
    <row r="1255" spans="1:12" x14ac:dyDescent="0.25">
      <c r="A1255" t="s">
        <v>68</v>
      </c>
      <c r="B1255">
        <v>4534.6499999999996</v>
      </c>
      <c r="C1255">
        <v>4530.2</v>
      </c>
      <c r="D1255">
        <v>4529.78</v>
      </c>
      <c r="E1255">
        <v>4392.25</v>
      </c>
      <c r="F1255">
        <v>52.811599999999999</v>
      </c>
      <c r="G1255">
        <v>0</v>
      </c>
      <c r="H1255">
        <v>201.27799999999999</v>
      </c>
      <c r="I1255">
        <v>1.26256E-3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68</v>
      </c>
      <c r="B1256">
        <v>4714.9399999999996</v>
      </c>
      <c r="C1256">
        <v>4710.59</v>
      </c>
      <c r="D1256">
        <v>4710.16</v>
      </c>
      <c r="E1256">
        <v>4567.16</v>
      </c>
      <c r="F1256">
        <v>55.055500000000002</v>
      </c>
      <c r="G1256">
        <v>0</v>
      </c>
      <c r="H1256">
        <v>208.88800000000001</v>
      </c>
      <c r="I1256">
        <v>1.2352699999999999E-3</v>
      </c>
      <c r="J1256">
        <v>0.995116</v>
      </c>
      <c r="K1256">
        <v>0</v>
      </c>
      <c r="L1256" t="s">
        <v>42</v>
      </c>
    </row>
    <row r="1257" spans="1:12" x14ac:dyDescent="0.25">
      <c r="A1257" t="s">
        <v>68</v>
      </c>
      <c r="B1257">
        <v>4558.13</v>
      </c>
      <c r="C1257">
        <v>4553.7700000000004</v>
      </c>
      <c r="D1257">
        <v>4553.34</v>
      </c>
      <c r="E1257">
        <v>4415.21</v>
      </c>
      <c r="F1257">
        <v>53.053800000000003</v>
      </c>
      <c r="G1257">
        <v>0</v>
      </c>
      <c r="H1257">
        <v>208.51400000000001</v>
      </c>
      <c r="I1257">
        <v>1.23022E-3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68</v>
      </c>
      <c r="B1258">
        <v>4800.42</v>
      </c>
      <c r="C1258">
        <v>4795.8599999999997</v>
      </c>
      <c r="D1258">
        <v>4795.41</v>
      </c>
      <c r="E1258">
        <v>4649.59</v>
      </c>
      <c r="F1258">
        <v>56.087200000000003</v>
      </c>
      <c r="G1258">
        <v>0</v>
      </c>
      <c r="H1258">
        <v>212.79900000000001</v>
      </c>
      <c r="I1258">
        <v>1.24344E-3</v>
      </c>
      <c r="J1258">
        <v>0.99511499999999997</v>
      </c>
      <c r="K1258">
        <v>0</v>
      </c>
      <c r="L1258" t="s">
        <v>42</v>
      </c>
    </row>
    <row r="1259" spans="1:12" x14ac:dyDescent="0.25">
      <c r="A1259" t="s">
        <v>68</v>
      </c>
      <c r="B1259">
        <v>4495.3500000000004</v>
      </c>
      <c r="C1259">
        <v>4490.99</v>
      </c>
      <c r="D1259">
        <v>4490.58</v>
      </c>
      <c r="E1259">
        <v>4354.8500000000004</v>
      </c>
      <c r="F1259">
        <v>52.135899999999999</v>
      </c>
      <c r="G1259">
        <v>0</v>
      </c>
      <c r="H1259">
        <v>199.17500000000001</v>
      </c>
      <c r="I1259">
        <v>1.24088E-3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68</v>
      </c>
      <c r="B1260">
        <v>4795.16</v>
      </c>
      <c r="C1260">
        <v>4790.6000000000004</v>
      </c>
      <c r="D1260">
        <v>4790.16</v>
      </c>
      <c r="E1260">
        <v>4644.1400000000003</v>
      </c>
      <c r="F1260">
        <v>56.295499999999997</v>
      </c>
      <c r="G1260">
        <v>0</v>
      </c>
      <c r="H1260">
        <v>212.696</v>
      </c>
      <c r="I1260">
        <v>1.2306699999999999E-3</v>
      </c>
      <c r="J1260">
        <v>0.995116</v>
      </c>
      <c r="K1260">
        <v>0</v>
      </c>
      <c r="L1260" t="s">
        <v>42</v>
      </c>
    </row>
    <row r="1261" spans="1:12" x14ac:dyDescent="0.25">
      <c r="A1261" t="s">
        <v>68</v>
      </c>
      <c r="B1261">
        <v>4505.1400000000003</v>
      </c>
      <c r="C1261">
        <v>4500.78</v>
      </c>
      <c r="D1261">
        <v>4500.37</v>
      </c>
      <c r="E1261">
        <v>4364.01</v>
      </c>
      <c r="F1261">
        <v>52.357199999999999</v>
      </c>
      <c r="G1261">
        <v>0</v>
      </c>
      <c r="H1261">
        <v>206.46899999999999</v>
      </c>
      <c r="I1261">
        <v>1.3204899999999999E-3</v>
      </c>
      <c r="J1261">
        <v>0.99511499999999997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4791.01</v>
      </c>
      <c r="C1262">
        <v>4786.6499999999996</v>
      </c>
      <c r="D1262">
        <v>4786.21</v>
      </c>
      <c r="E1262">
        <v>4633.24</v>
      </c>
      <c r="F1262">
        <v>55.760100000000001</v>
      </c>
      <c r="G1262">
        <v>0</v>
      </c>
      <c r="H1262">
        <v>211.601</v>
      </c>
      <c r="I1262">
        <v>1.2300499999999999E-3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68</v>
      </c>
      <c r="B1263">
        <v>4520.6099999999997</v>
      </c>
      <c r="C1263">
        <v>4516.2</v>
      </c>
      <c r="D1263">
        <v>4515.78</v>
      </c>
      <c r="E1263">
        <v>4380.09</v>
      </c>
      <c r="F1263">
        <v>52.377699999999997</v>
      </c>
      <c r="G1263">
        <v>0</v>
      </c>
      <c r="H1263">
        <v>196.18199999999999</v>
      </c>
      <c r="I1263">
        <v>1.24154E-3</v>
      </c>
      <c r="J1263">
        <v>0.99511499999999997</v>
      </c>
      <c r="K1263">
        <v>0</v>
      </c>
      <c r="L1263" t="s">
        <v>42</v>
      </c>
    </row>
    <row r="1264" spans="1:12" x14ac:dyDescent="0.25">
      <c r="A1264" t="s">
        <v>68</v>
      </c>
      <c r="B1264">
        <v>4829.76</v>
      </c>
      <c r="C1264">
        <v>4825.38</v>
      </c>
      <c r="D1264">
        <v>4824.9399999999996</v>
      </c>
      <c r="E1264">
        <v>4678.8599999999997</v>
      </c>
      <c r="F1264">
        <v>56.174300000000002</v>
      </c>
      <c r="G1264">
        <v>0</v>
      </c>
      <c r="H1264">
        <v>210.33699999999999</v>
      </c>
      <c r="I1264">
        <v>1.34329E-3</v>
      </c>
      <c r="J1264">
        <v>0.995112</v>
      </c>
      <c r="K1264">
        <v>0</v>
      </c>
      <c r="L1264" t="s">
        <v>42</v>
      </c>
    </row>
    <row r="1265" spans="1:12" x14ac:dyDescent="0.25">
      <c r="A1265" t="s">
        <v>68</v>
      </c>
      <c r="B1265">
        <v>4620.72</v>
      </c>
      <c r="C1265">
        <v>4614.42</v>
      </c>
      <c r="D1265">
        <v>4613.99</v>
      </c>
      <c r="E1265">
        <v>4474.6000000000004</v>
      </c>
      <c r="F1265">
        <v>53.6126</v>
      </c>
      <c r="G1265">
        <v>0</v>
      </c>
      <c r="H1265">
        <v>204.172</v>
      </c>
      <c r="I1265">
        <v>1.6050999999999999E-3</v>
      </c>
      <c r="J1265">
        <v>0.995116</v>
      </c>
      <c r="K1265">
        <v>0</v>
      </c>
      <c r="L1265" t="s">
        <v>42</v>
      </c>
    </row>
    <row r="1266" spans="1:12" x14ac:dyDescent="0.25">
      <c r="A1266" t="s">
        <v>68</v>
      </c>
      <c r="B1266">
        <v>4663.08</v>
      </c>
      <c r="C1266">
        <v>4658.7</v>
      </c>
      <c r="D1266">
        <v>4658.2700000000004</v>
      </c>
      <c r="E1266">
        <v>4517.6099999999997</v>
      </c>
      <c r="F1266">
        <v>60.929099999999998</v>
      </c>
      <c r="G1266">
        <v>0</v>
      </c>
      <c r="H1266">
        <v>206.62299999999999</v>
      </c>
      <c r="I1266">
        <v>1.23584E-3</v>
      </c>
      <c r="J1266">
        <v>0.99511499999999997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4727.66</v>
      </c>
      <c r="C1267">
        <v>4722.97</v>
      </c>
      <c r="D1267">
        <v>4722.53</v>
      </c>
      <c r="E1267">
        <v>4579.68</v>
      </c>
      <c r="F1267">
        <v>55.011400000000002</v>
      </c>
      <c r="G1267">
        <v>0</v>
      </c>
      <c r="H1267">
        <v>209.27500000000001</v>
      </c>
      <c r="I1267">
        <v>1.2370300000000001E-3</v>
      </c>
      <c r="J1267">
        <v>0.99511499999999997</v>
      </c>
      <c r="K1267">
        <v>0</v>
      </c>
      <c r="L1267" t="s">
        <v>42</v>
      </c>
    </row>
    <row r="1268" spans="1:12" x14ac:dyDescent="0.25">
      <c r="A1268" t="s">
        <v>68</v>
      </c>
      <c r="B1268">
        <v>4581.13</v>
      </c>
      <c r="C1268">
        <v>4576.68</v>
      </c>
      <c r="D1268">
        <v>4576.2700000000004</v>
      </c>
      <c r="E1268">
        <v>4437.6099999999997</v>
      </c>
      <c r="F1268">
        <v>53.114800000000002</v>
      </c>
      <c r="G1268">
        <v>0</v>
      </c>
      <c r="H1268">
        <v>203.33699999999999</v>
      </c>
      <c r="I1268">
        <v>1.2410699999999999E-3</v>
      </c>
      <c r="J1268">
        <v>0.99511499999999997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4527.93</v>
      </c>
      <c r="C1269">
        <v>4523.4399999999996</v>
      </c>
      <c r="D1269">
        <v>4523.0200000000004</v>
      </c>
      <c r="E1269">
        <v>4386.04</v>
      </c>
      <c r="F1269">
        <v>52.646999999999998</v>
      </c>
      <c r="G1269">
        <v>0</v>
      </c>
      <c r="H1269">
        <v>200.67400000000001</v>
      </c>
      <c r="I1269">
        <v>1.24E-3</v>
      </c>
      <c r="J1269">
        <v>0.995116</v>
      </c>
      <c r="K1269">
        <v>0</v>
      </c>
      <c r="L1269" t="s">
        <v>42</v>
      </c>
    </row>
    <row r="1270" spans="1:12" x14ac:dyDescent="0.25">
      <c r="A1270" t="s">
        <v>68</v>
      </c>
      <c r="B1270">
        <v>4563.63</v>
      </c>
      <c r="C1270">
        <v>4559.2700000000004</v>
      </c>
      <c r="D1270">
        <v>4558.8599999999997</v>
      </c>
      <c r="E1270">
        <v>4420.37</v>
      </c>
      <c r="F1270">
        <v>53.081800000000001</v>
      </c>
      <c r="G1270">
        <v>0</v>
      </c>
      <c r="H1270">
        <v>209.661</v>
      </c>
      <c r="I1270">
        <v>1.2884400000000001E-3</v>
      </c>
      <c r="J1270">
        <v>0.99511400000000005</v>
      </c>
      <c r="K1270">
        <v>0</v>
      </c>
      <c r="L1270" t="s">
        <v>42</v>
      </c>
    </row>
    <row r="1271" spans="1:12" x14ac:dyDescent="0.25">
      <c r="A1271" t="s">
        <v>68</v>
      </c>
      <c r="B1271">
        <v>4866.3100000000004</v>
      </c>
      <c r="C1271">
        <v>4861.9799999999996</v>
      </c>
      <c r="D1271">
        <v>4861.53</v>
      </c>
      <c r="E1271">
        <v>4713.66</v>
      </c>
      <c r="F1271">
        <v>56.749699999999997</v>
      </c>
      <c r="G1271">
        <v>0</v>
      </c>
      <c r="H1271">
        <v>215.17699999999999</v>
      </c>
      <c r="I1271">
        <v>1.2327499999999999E-3</v>
      </c>
      <c r="J1271">
        <v>0.99511499999999997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4512.3999999999996</v>
      </c>
      <c r="C1272">
        <v>4508.05</v>
      </c>
      <c r="D1272">
        <v>4507.63</v>
      </c>
      <c r="E1272">
        <v>4371.2299999999996</v>
      </c>
      <c r="F1272">
        <v>58.844799999999999</v>
      </c>
      <c r="G1272">
        <v>0</v>
      </c>
      <c r="H1272">
        <v>200.089</v>
      </c>
      <c r="I1272">
        <v>1.23022E-3</v>
      </c>
      <c r="J1272">
        <v>0.99511499999999997</v>
      </c>
      <c r="K1272">
        <v>0</v>
      </c>
      <c r="L1272" t="s">
        <v>42</v>
      </c>
    </row>
    <row r="1273" spans="1:12" x14ac:dyDescent="0.25">
      <c r="A1273" t="s">
        <v>68</v>
      </c>
      <c r="B1273">
        <v>4966.79</v>
      </c>
      <c r="C1273">
        <v>4962.26</v>
      </c>
      <c r="D1273">
        <v>4961.8</v>
      </c>
      <c r="E1273">
        <v>4811.45</v>
      </c>
      <c r="F1273">
        <v>57.875900000000001</v>
      </c>
      <c r="G1273">
        <v>0</v>
      </c>
      <c r="H1273">
        <v>219.62700000000001</v>
      </c>
      <c r="I1273">
        <v>1.35159E-3</v>
      </c>
      <c r="J1273">
        <v>0.99511499999999997</v>
      </c>
      <c r="K1273">
        <v>0</v>
      </c>
      <c r="L1273" t="s">
        <v>42</v>
      </c>
    </row>
    <row r="1274" spans="1:12" x14ac:dyDescent="0.25">
      <c r="A1274" t="s">
        <v>68</v>
      </c>
      <c r="B1274">
        <v>4570.49</v>
      </c>
      <c r="C1274">
        <v>4565.91</v>
      </c>
      <c r="D1274">
        <v>4565.49</v>
      </c>
      <c r="E1274">
        <v>4427.37</v>
      </c>
      <c r="F1274">
        <v>53.2303</v>
      </c>
      <c r="G1274">
        <v>0</v>
      </c>
      <c r="H1274">
        <v>202.46600000000001</v>
      </c>
      <c r="I1274">
        <v>1.2305199999999999E-3</v>
      </c>
      <c r="J1274">
        <v>0.995116</v>
      </c>
      <c r="K1274">
        <v>0</v>
      </c>
      <c r="L1274" t="s">
        <v>42</v>
      </c>
    </row>
    <row r="1275" spans="1:12" x14ac:dyDescent="0.25">
      <c r="A1275" t="s">
        <v>68</v>
      </c>
      <c r="B1275">
        <v>5000.3100000000004</v>
      </c>
      <c r="C1275">
        <v>4995.71</v>
      </c>
      <c r="D1275">
        <v>4995.25</v>
      </c>
      <c r="E1275">
        <v>4843.45</v>
      </c>
      <c r="F1275">
        <v>58.360599999999998</v>
      </c>
      <c r="G1275">
        <v>0</v>
      </c>
      <c r="H1275">
        <v>221.512</v>
      </c>
      <c r="I1275">
        <v>1.23101E-3</v>
      </c>
      <c r="J1275">
        <v>0.99511499999999997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4492.5200000000004</v>
      </c>
      <c r="C1276">
        <v>4488.1499999999996</v>
      </c>
      <c r="D1276">
        <v>4487.7299999999996</v>
      </c>
      <c r="E1276">
        <v>4351.72</v>
      </c>
      <c r="F1276">
        <v>52.331499999999998</v>
      </c>
      <c r="G1276">
        <v>0</v>
      </c>
      <c r="H1276">
        <v>199.298</v>
      </c>
      <c r="I1276">
        <v>1.23134E-3</v>
      </c>
      <c r="J1276">
        <v>0.99511099999999997</v>
      </c>
      <c r="K1276">
        <v>0</v>
      </c>
      <c r="L1276" t="s">
        <v>42</v>
      </c>
    </row>
    <row r="1277" spans="1:12" x14ac:dyDescent="0.25">
      <c r="A1277" t="s">
        <v>68</v>
      </c>
      <c r="B1277">
        <v>4925.3599999999997</v>
      </c>
      <c r="C1277">
        <v>4921.01</v>
      </c>
      <c r="D1277">
        <v>4920.5600000000004</v>
      </c>
      <c r="E1277">
        <v>4771.16</v>
      </c>
      <c r="F1277">
        <v>57.510199999999998</v>
      </c>
      <c r="G1277">
        <v>0</v>
      </c>
      <c r="H1277">
        <v>218.30099999999999</v>
      </c>
      <c r="I1277">
        <v>1.2714499999999999E-3</v>
      </c>
      <c r="J1277">
        <v>0.995116</v>
      </c>
      <c r="K1277">
        <v>0</v>
      </c>
      <c r="L1277" t="s">
        <v>42</v>
      </c>
    </row>
    <row r="1278" spans="1:12" x14ac:dyDescent="0.25">
      <c r="A1278" t="s">
        <v>68</v>
      </c>
      <c r="B1278">
        <v>4485.3999999999996</v>
      </c>
      <c r="C1278">
        <v>4481.04</v>
      </c>
      <c r="D1278">
        <v>4480.63</v>
      </c>
      <c r="E1278">
        <v>4344.83</v>
      </c>
      <c r="F1278">
        <v>52.229500000000002</v>
      </c>
      <c r="G1278">
        <v>0</v>
      </c>
      <c r="H1278">
        <v>199.09899999999999</v>
      </c>
      <c r="I1278">
        <v>1.3117199999999999E-3</v>
      </c>
      <c r="J1278">
        <v>0.995116</v>
      </c>
      <c r="K1278">
        <v>0</v>
      </c>
      <c r="L1278" t="s">
        <v>42</v>
      </c>
    </row>
    <row r="1279" spans="1:12" x14ac:dyDescent="0.25">
      <c r="A1279" t="s">
        <v>68</v>
      </c>
      <c r="B1279">
        <v>4725.72</v>
      </c>
      <c r="C1279">
        <v>4721.32</v>
      </c>
      <c r="D1279">
        <v>4720.87</v>
      </c>
      <c r="E1279">
        <v>4579.3100000000004</v>
      </c>
      <c r="F1279">
        <v>54.766100000000002</v>
      </c>
      <c r="G1279">
        <v>0</v>
      </c>
      <c r="H1279">
        <v>207.649</v>
      </c>
      <c r="I1279">
        <v>1.28399E-3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68</v>
      </c>
      <c r="B1280">
        <v>4560.54</v>
      </c>
      <c r="C1280">
        <v>4556.17</v>
      </c>
      <c r="D1280">
        <v>4555.75</v>
      </c>
      <c r="E1280">
        <v>4419.04</v>
      </c>
      <c r="F1280">
        <v>52.885300000000001</v>
      </c>
      <c r="G1280">
        <v>0</v>
      </c>
      <c r="H1280">
        <v>198.226</v>
      </c>
      <c r="I1280">
        <v>1.23101E-3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68</v>
      </c>
      <c r="B1281">
        <v>5003.55</v>
      </c>
      <c r="C1281">
        <v>4999.1899999999996</v>
      </c>
      <c r="D1281">
        <v>4998.75</v>
      </c>
      <c r="E1281">
        <v>4854.09</v>
      </c>
      <c r="F1281">
        <v>55.670400000000001</v>
      </c>
      <c r="G1281">
        <v>0</v>
      </c>
      <c r="H1281">
        <v>233.84899999999999</v>
      </c>
      <c r="I1281">
        <v>1.23748E-3</v>
      </c>
      <c r="J1281">
        <v>0.99511499999999997</v>
      </c>
      <c r="K1281">
        <v>0</v>
      </c>
      <c r="L1281" t="s">
        <v>42</v>
      </c>
    </row>
    <row r="1282" spans="1:25" x14ac:dyDescent="0.25">
      <c r="A1282" t="s">
        <v>68</v>
      </c>
      <c r="B1282">
        <v>4652.84</v>
      </c>
      <c r="C1282">
        <v>4648.2700000000004</v>
      </c>
      <c r="D1282">
        <v>4647.83</v>
      </c>
      <c r="E1282">
        <v>4502.7</v>
      </c>
      <c r="F1282">
        <v>64.123599999999996</v>
      </c>
      <c r="G1282">
        <v>0</v>
      </c>
      <c r="H1282">
        <v>203.19800000000001</v>
      </c>
      <c r="I1282">
        <v>1.23277E-3</v>
      </c>
      <c r="J1282">
        <v>0.99511499999999997</v>
      </c>
      <c r="K1282">
        <v>0</v>
      </c>
      <c r="L1282" t="s">
        <v>42</v>
      </c>
    </row>
    <row r="1283" spans="1:25" x14ac:dyDescent="0.25">
      <c r="A1283" t="s">
        <v>68</v>
      </c>
      <c r="B1283">
        <v>4601.04</v>
      </c>
      <c r="C1283">
        <v>4596.59</v>
      </c>
      <c r="D1283">
        <v>4596.17</v>
      </c>
      <c r="E1283">
        <v>4457.67</v>
      </c>
      <c r="F1283">
        <v>59.550600000000003</v>
      </c>
      <c r="G1283">
        <v>0</v>
      </c>
      <c r="H1283">
        <v>203.10300000000001</v>
      </c>
      <c r="I1283">
        <v>1.2301600000000001E-3</v>
      </c>
      <c r="J1283">
        <v>0.99511499999999997</v>
      </c>
      <c r="K1283">
        <v>0</v>
      </c>
      <c r="L1283" t="s">
        <v>42</v>
      </c>
    </row>
    <row r="1284" spans="1:25" x14ac:dyDescent="0.25">
      <c r="A1284" t="s">
        <v>68</v>
      </c>
      <c r="B1284">
        <v>4870.4399999999996</v>
      </c>
      <c r="C1284">
        <v>4865.88</v>
      </c>
      <c r="D1284">
        <v>4865.43</v>
      </c>
      <c r="E1284">
        <v>4718.21</v>
      </c>
      <c r="F1284">
        <v>56.6066</v>
      </c>
      <c r="G1284">
        <v>0</v>
      </c>
      <c r="H1284">
        <v>214.56899999999999</v>
      </c>
      <c r="I1284">
        <v>1.23051E-3</v>
      </c>
      <c r="J1284">
        <v>0.99511499999999997</v>
      </c>
      <c r="K1284">
        <v>0</v>
      </c>
      <c r="L1284" t="s">
        <v>42</v>
      </c>
    </row>
    <row r="1285" spans="1:25" x14ac:dyDescent="0.25">
      <c r="A1285" t="s">
        <v>68</v>
      </c>
      <c r="B1285">
        <v>4551.67</v>
      </c>
      <c r="C1285">
        <v>4547.28</v>
      </c>
      <c r="D1285">
        <v>4546.8500000000004</v>
      </c>
      <c r="E1285">
        <v>4408.91</v>
      </c>
      <c r="F1285">
        <v>52.9739</v>
      </c>
      <c r="G1285">
        <v>0</v>
      </c>
      <c r="H1285">
        <v>208.46100000000001</v>
      </c>
      <c r="I1285">
        <v>1.2475800000000001E-3</v>
      </c>
      <c r="J1285">
        <v>0.995116</v>
      </c>
      <c r="K1285">
        <v>0</v>
      </c>
      <c r="L1285" t="s">
        <v>42</v>
      </c>
    </row>
    <row r="1286" spans="1:25" x14ac:dyDescent="0.25">
      <c r="A1286" t="s">
        <v>68</v>
      </c>
      <c r="B1286">
        <v>4518.13</v>
      </c>
      <c r="C1286">
        <v>4513.5600000000004</v>
      </c>
      <c r="D1286">
        <v>4513.1499999999996</v>
      </c>
      <c r="E1286">
        <v>4376.2299999999996</v>
      </c>
      <c r="F1286">
        <v>52.597099999999998</v>
      </c>
      <c r="G1286">
        <v>0</v>
      </c>
      <c r="H1286">
        <v>200.39</v>
      </c>
      <c r="I1286">
        <v>1.23832E-3</v>
      </c>
      <c r="J1286">
        <v>0.99511499999999997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4573.4799999999996</v>
      </c>
      <c r="C1287">
        <v>4569.1400000000003</v>
      </c>
      <c r="D1287">
        <v>4568.71</v>
      </c>
      <c r="E1287">
        <v>4430.29</v>
      </c>
      <c r="F1287">
        <v>53.139600000000002</v>
      </c>
      <c r="G1287">
        <v>0</v>
      </c>
      <c r="H1287">
        <v>203.035</v>
      </c>
      <c r="I1287">
        <v>1.2435600000000001E-3</v>
      </c>
      <c r="J1287">
        <v>0.99511499999999997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5018.9799999999996</v>
      </c>
      <c r="C1288">
        <v>5014.3900000000003</v>
      </c>
      <c r="D1288">
        <v>5013.92</v>
      </c>
      <c r="E1288">
        <v>4861.72</v>
      </c>
      <c r="F1288">
        <v>58.476700000000001</v>
      </c>
      <c r="G1288">
        <v>0</v>
      </c>
      <c r="H1288">
        <v>221.16</v>
      </c>
      <c r="I1288">
        <v>1.29945E-3</v>
      </c>
      <c r="J1288">
        <v>0.995116</v>
      </c>
      <c r="K1288">
        <v>0</v>
      </c>
      <c r="L1288" t="s">
        <v>42</v>
      </c>
      <c r="R1288">
        <f>AVERAGE(B1239:B1288)</f>
        <v>4679.1390000000001</v>
      </c>
      <c r="S1288">
        <f>AVERAGE(C1239:C1288)</f>
        <v>4674.6510000000007</v>
      </c>
      <c r="U1288">
        <f>_xlfn.VAR.P(B1239:B1288)</f>
        <v>26298.242936999988</v>
      </c>
      <c r="V1288">
        <f>_xlfn.VAR.P(C1239:C1288)</f>
        <v>26296.940556999994</v>
      </c>
      <c r="X1288">
        <f>1.96*SQRT(U1288)/50</f>
        <v>6.3569593381357778</v>
      </c>
      <c r="Y1288">
        <f>1.96*SQRT(V1288)/50</f>
        <v>6.356801926873958</v>
      </c>
    </row>
    <row r="1289" spans="1:25" x14ac:dyDescent="0.25">
      <c r="A1289" t="s">
        <v>68</v>
      </c>
      <c r="B1289">
        <v>233960.17600499999</v>
      </c>
      <c r="C1289" t="s">
        <v>36</v>
      </c>
    </row>
    <row r="1290" spans="1:25" x14ac:dyDescent="0.25">
      <c r="A1290" t="s">
        <v>136</v>
      </c>
      <c r="B1290">
        <v>5956.64</v>
      </c>
      <c r="C1290">
        <v>5835.77</v>
      </c>
      <c r="D1290">
        <v>5835.32</v>
      </c>
      <c r="E1290">
        <v>5664.79</v>
      </c>
      <c r="F1290">
        <v>77.862799999999993</v>
      </c>
      <c r="G1290">
        <v>1187.3</v>
      </c>
      <c r="H1290">
        <v>204.04900000000001</v>
      </c>
      <c r="I1290">
        <v>189.459</v>
      </c>
      <c r="J1290">
        <v>260.19</v>
      </c>
      <c r="K1290">
        <v>4038.82</v>
      </c>
      <c r="L1290">
        <v>1.2941700000000001E-3</v>
      </c>
      <c r="M1290">
        <v>0.995116</v>
      </c>
      <c r="N1290">
        <v>0</v>
      </c>
      <c r="O1290" t="s">
        <v>42</v>
      </c>
    </row>
    <row r="1291" spans="1:25" x14ac:dyDescent="0.25">
      <c r="A1291" t="s">
        <v>136</v>
      </c>
      <c r="B1291">
        <v>5965.9</v>
      </c>
      <c r="C1291">
        <v>5842.89</v>
      </c>
      <c r="D1291">
        <v>5842.44</v>
      </c>
      <c r="E1291">
        <v>5670.46</v>
      </c>
      <c r="F1291">
        <v>71.474199999999996</v>
      </c>
      <c r="G1291">
        <v>1159.83</v>
      </c>
      <c r="H1291">
        <v>205.65799999999999</v>
      </c>
      <c r="I1291">
        <v>190.68600000000001</v>
      </c>
      <c r="J1291">
        <v>224.79</v>
      </c>
      <c r="K1291">
        <v>4075.44</v>
      </c>
      <c r="L1291">
        <v>1.37952E-3</v>
      </c>
      <c r="M1291">
        <v>0.99510699999999996</v>
      </c>
      <c r="N1291">
        <v>0</v>
      </c>
      <c r="O1291" t="s">
        <v>42</v>
      </c>
    </row>
    <row r="1292" spans="1:25" x14ac:dyDescent="0.25">
      <c r="A1292" t="s">
        <v>136</v>
      </c>
      <c r="B1292">
        <v>6505.82</v>
      </c>
      <c r="C1292">
        <v>6386.88</v>
      </c>
      <c r="D1292">
        <v>6386.41</v>
      </c>
      <c r="E1292">
        <v>6208.07</v>
      </c>
      <c r="F1292">
        <v>74.610900000000001</v>
      </c>
      <c r="G1292">
        <v>1476.41</v>
      </c>
      <c r="H1292">
        <v>219.684</v>
      </c>
      <c r="I1292">
        <v>197.31100000000001</v>
      </c>
      <c r="J1292">
        <v>500.62900000000002</v>
      </c>
      <c r="K1292">
        <v>4281</v>
      </c>
      <c r="L1292">
        <v>1.2302599999999999E-3</v>
      </c>
      <c r="M1292">
        <v>0.99511499999999997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5811.77</v>
      </c>
      <c r="C1293">
        <v>5691.68</v>
      </c>
      <c r="D1293">
        <v>5691.24</v>
      </c>
      <c r="E1293">
        <v>5525.45</v>
      </c>
      <c r="F1293">
        <v>68.3065</v>
      </c>
      <c r="G1293">
        <v>1201</v>
      </c>
      <c r="H1293">
        <v>201.012</v>
      </c>
      <c r="I1293">
        <v>180.221</v>
      </c>
      <c r="J1293">
        <v>312.85000000000002</v>
      </c>
      <c r="K1293">
        <v>3904.69</v>
      </c>
      <c r="L1293">
        <v>1.2990499999999999E-3</v>
      </c>
      <c r="M1293">
        <v>0.99511499999999997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6294.01</v>
      </c>
      <c r="C1294">
        <v>6161.84</v>
      </c>
      <c r="D1294">
        <v>6161.36</v>
      </c>
      <c r="E1294">
        <v>5973.89</v>
      </c>
      <c r="F1294">
        <v>81.253900000000002</v>
      </c>
      <c r="G1294">
        <v>1251.5</v>
      </c>
      <c r="H1294">
        <v>213.58600000000001</v>
      </c>
      <c r="I1294">
        <v>198.405</v>
      </c>
      <c r="J1294">
        <v>280.92099999999999</v>
      </c>
      <c r="K1294">
        <v>4263.46</v>
      </c>
      <c r="L1294">
        <v>1.23343E-3</v>
      </c>
      <c r="M1294">
        <v>0.995116</v>
      </c>
      <c r="N1294">
        <v>0</v>
      </c>
      <c r="O1294" t="s">
        <v>42</v>
      </c>
    </row>
    <row r="1295" spans="1:25" x14ac:dyDescent="0.25">
      <c r="A1295" t="s">
        <v>136</v>
      </c>
      <c r="B1295">
        <v>5986.73</v>
      </c>
      <c r="C1295">
        <v>5866.82</v>
      </c>
      <c r="D1295">
        <v>5866.37</v>
      </c>
      <c r="E1295">
        <v>5695.76</v>
      </c>
      <c r="F1295">
        <v>71.223500000000001</v>
      </c>
      <c r="G1295">
        <v>1210.54</v>
      </c>
      <c r="H1295">
        <v>205.03200000000001</v>
      </c>
      <c r="I1295">
        <v>190.197</v>
      </c>
      <c r="J1295">
        <v>262.452</v>
      </c>
      <c r="K1295">
        <v>4051.46</v>
      </c>
      <c r="L1295">
        <v>1.2300600000000001E-3</v>
      </c>
      <c r="M1295">
        <v>0.995116</v>
      </c>
      <c r="N1295">
        <v>0</v>
      </c>
      <c r="O1295" t="s">
        <v>42</v>
      </c>
    </row>
    <row r="1296" spans="1:25" x14ac:dyDescent="0.25">
      <c r="A1296" t="s">
        <v>136</v>
      </c>
      <c r="B1296">
        <v>6209.79</v>
      </c>
      <c r="C1296">
        <v>5956.56</v>
      </c>
      <c r="D1296">
        <v>5956.1</v>
      </c>
      <c r="E1296">
        <v>5786.29</v>
      </c>
      <c r="F1296">
        <v>71.460499999999996</v>
      </c>
      <c r="G1296">
        <v>1287.21</v>
      </c>
      <c r="H1296">
        <v>215.15</v>
      </c>
      <c r="I1296">
        <v>192.79400000000001</v>
      </c>
      <c r="J1296">
        <v>346.84199999999998</v>
      </c>
      <c r="K1296">
        <v>4059.4</v>
      </c>
      <c r="L1296">
        <v>1.2833E-3</v>
      </c>
      <c r="M1296">
        <v>0.995116</v>
      </c>
      <c r="N1296">
        <v>0</v>
      </c>
      <c r="O1296" t="s">
        <v>42</v>
      </c>
    </row>
    <row r="1297" spans="1:15" x14ac:dyDescent="0.25">
      <c r="A1297" t="s">
        <v>136</v>
      </c>
      <c r="B1297">
        <v>6175.96</v>
      </c>
      <c r="C1297">
        <v>6056.42</v>
      </c>
      <c r="D1297">
        <v>6055.95</v>
      </c>
      <c r="E1297">
        <v>5879.66</v>
      </c>
      <c r="F1297">
        <v>73.3673</v>
      </c>
      <c r="G1297">
        <v>1227.3900000000001</v>
      </c>
      <c r="H1297">
        <v>210.45699999999999</v>
      </c>
      <c r="I1297">
        <v>195.346</v>
      </c>
      <c r="J1297">
        <v>270.43700000000001</v>
      </c>
      <c r="K1297">
        <v>4206.67</v>
      </c>
      <c r="L1297">
        <v>1.2775E-3</v>
      </c>
      <c r="M1297">
        <v>0.995116</v>
      </c>
      <c r="N1297">
        <v>0</v>
      </c>
      <c r="O1297" t="s">
        <v>42</v>
      </c>
    </row>
    <row r="1298" spans="1:15" x14ac:dyDescent="0.25">
      <c r="A1298" t="s">
        <v>136</v>
      </c>
      <c r="B1298">
        <v>5759.33</v>
      </c>
      <c r="C1298">
        <v>5640.27</v>
      </c>
      <c r="D1298">
        <v>5639.83</v>
      </c>
      <c r="E1298">
        <v>5475.24</v>
      </c>
      <c r="F1298">
        <v>68.457400000000007</v>
      </c>
      <c r="G1298">
        <v>1155.24</v>
      </c>
      <c r="H1298">
        <v>197.09800000000001</v>
      </c>
      <c r="I1298">
        <v>184.17099999999999</v>
      </c>
      <c r="J1298">
        <v>258.02199999999999</v>
      </c>
      <c r="K1298">
        <v>3902.48</v>
      </c>
      <c r="L1298">
        <v>1.2410800000000001E-3</v>
      </c>
      <c r="M1298">
        <v>0.99511499999999997</v>
      </c>
      <c r="N1298">
        <v>0</v>
      </c>
      <c r="O1298" t="s">
        <v>42</v>
      </c>
    </row>
    <row r="1299" spans="1:15" x14ac:dyDescent="0.25">
      <c r="A1299" t="s">
        <v>136</v>
      </c>
      <c r="B1299">
        <v>6117.71</v>
      </c>
      <c r="C1299">
        <v>5995.77</v>
      </c>
      <c r="D1299">
        <v>5995.31</v>
      </c>
      <c r="E1299">
        <v>5819.57</v>
      </c>
      <c r="F1299">
        <v>72.742599999999996</v>
      </c>
      <c r="G1299">
        <v>1218.52</v>
      </c>
      <c r="H1299">
        <v>209.84299999999999</v>
      </c>
      <c r="I1299">
        <v>194.68799999999999</v>
      </c>
      <c r="J1299">
        <v>265.11099999999999</v>
      </c>
      <c r="K1299">
        <v>4157.58</v>
      </c>
      <c r="L1299">
        <v>1.2388799999999999E-3</v>
      </c>
      <c r="M1299">
        <v>0.995116</v>
      </c>
      <c r="N1299">
        <v>0</v>
      </c>
      <c r="O1299" t="s">
        <v>42</v>
      </c>
    </row>
    <row r="1300" spans="1:15" x14ac:dyDescent="0.25">
      <c r="A1300" t="s">
        <v>136</v>
      </c>
      <c r="B1300">
        <v>5841.89</v>
      </c>
      <c r="C1300">
        <v>5718.87</v>
      </c>
      <c r="D1300">
        <v>5718.43</v>
      </c>
      <c r="E1300">
        <v>5543.59</v>
      </c>
      <c r="F1300">
        <v>69.860399999999998</v>
      </c>
      <c r="G1300">
        <v>1135.33</v>
      </c>
      <c r="H1300">
        <v>200.934</v>
      </c>
      <c r="I1300">
        <v>186.56399999999999</v>
      </c>
      <c r="J1300">
        <v>220.86099999999999</v>
      </c>
      <c r="K1300">
        <v>3982.65</v>
      </c>
      <c r="L1300">
        <v>1.23014E-3</v>
      </c>
      <c r="M1300">
        <v>0.995116</v>
      </c>
      <c r="N1300">
        <v>0</v>
      </c>
      <c r="O1300" t="s">
        <v>42</v>
      </c>
    </row>
    <row r="1301" spans="1:15" x14ac:dyDescent="0.25">
      <c r="A1301" t="s">
        <v>136</v>
      </c>
      <c r="B1301">
        <v>6367.82</v>
      </c>
      <c r="C1301">
        <v>6213.56</v>
      </c>
      <c r="D1301">
        <v>6213.08</v>
      </c>
      <c r="E1301">
        <v>6038.99</v>
      </c>
      <c r="F1301">
        <v>73.3416</v>
      </c>
      <c r="G1301">
        <v>1426.52</v>
      </c>
      <c r="H1301">
        <v>219.70500000000001</v>
      </c>
      <c r="I1301">
        <v>199.315</v>
      </c>
      <c r="J1301">
        <v>467.12400000000002</v>
      </c>
      <c r="K1301">
        <v>4163.93</v>
      </c>
      <c r="L1301">
        <v>1.2425800000000001E-3</v>
      </c>
      <c r="M1301">
        <v>0.99511499999999997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6492.47</v>
      </c>
      <c r="C1302">
        <v>6374.66</v>
      </c>
      <c r="D1302">
        <v>6374.17</v>
      </c>
      <c r="E1302">
        <v>6184.04</v>
      </c>
      <c r="F1302">
        <v>76.126599999999996</v>
      </c>
      <c r="G1302">
        <v>1338.21</v>
      </c>
      <c r="H1302">
        <v>216.04400000000001</v>
      </c>
      <c r="I1302">
        <v>201.67699999999999</v>
      </c>
      <c r="J1302">
        <v>337.00900000000001</v>
      </c>
      <c r="K1302">
        <v>4368.66</v>
      </c>
      <c r="L1302">
        <v>1.24336E-3</v>
      </c>
      <c r="M1302">
        <v>0.995116</v>
      </c>
      <c r="N1302">
        <v>0</v>
      </c>
      <c r="O1302" t="s">
        <v>42</v>
      </c>
    </row>
    <row r="1303" spans="1:15" x14ac:dyDescent="0.25">
      <c r="A1303" t="s">
        <v>136</v>
      </c>
      <c r="B1303">
        <v>5868.02</v>
      </c>
      <c r="C1303">
        <v>5749.42</v>
      </c>
      <c r="D1303">
        <v>5748.98</v>
      </c>
      <c r="E1303">
        <v>5583.19</v>
      </c>
      <c r="F1303">
        <v>69.057699999999997</v>
      </c>
      <c r="G1303">
        <v>1188.6500000000001</v>
      </c>
      <c r="H1303">
        <v>199.16499999999999</v>
      </c>
      <c r="I1303">
        <v>184.57900000000001</v>
      </c>
      <c r="J1303">
        <v>280.49900000000002</v>
      </c>
      <c r="K1303">
        <v>3973.5</v>
      </c>
      <c r="L1303">
        <v>1.23357E-3</v>
      </c>
      <c r="M1303">
        <v>0.99511499999999997</v>
      </c>
      <c r="N1303">
        <v>0</v>
      </c>
      <c r="O1303" t="s">
        <v>42</v>
      </c>
    </row>
    <row r="1304" spans="1:15" x14ac:dyDescent="0.25">
      <c r="A1304" t="s">
        <v>136</v>
      </c>
      <c r="B1304">
        <v>6104.84</v>
      </c>
      <c r="C1304">
        <v>5982.4</v>
      </c>
      <c r="D1304">
        <v>5981.94</v>
      </c>
      <c r="E1304">
        <v>5801.11</v>
      </c>
      <c r="F1304">
        <v>72.162599999999998</v>
      </c>
      <c r="G1304">
        <v>1220.9000000000001</v>
      </c>
      <c r="H1304">
        <v>208.32400000000001</v>
      </c>
      <c r="I1304">
        <v>193.49199999999999</v>
      </c>
      <c r="J1304">
        <v>263.072</v>
      </c>
      <c r="K1304">
        <v>4139.57</v>
      </c>
      <c r="L1304">
        <v>1.25505E-3</v>
      </c>
      <c r="M1304">
        <v>0.995116</v>
      </c>
      <c r="N1304">
        <v>0</v>
      </c>
      <c r="O1304" t="s">
        <v>42</v>
      </c>
    </row>
    <row r="1305" spans="1:15" x14ac:dyDescent="0.25">
      <c r="A1305" t="s">
        <v>136</v>
      </c>
      <c r="B1305">
        <v>6091.98</v>
      </c>
      <c r="C1305">
        <v>5971.23</v>
      </c>
      <c r="D1305">
        <v>5970.77</v>
      </c>
      <c r="E1305">
        <v>5796.15</v>
      </c>
      <c r="F1305">
        <v>72.4221</v>
      </c>
      <c r="G1305">
        <v>1215.26</v>
      </c>
      <c r="H1305">
        <v>209.10300000000001</v>
      </c>
      <c r="I1305">
        <v>194.30699999999999</v>
      </c>
      <c r="J1305">
        <v>264.05500000000001</v>
      </c>
      <c r="K1305">
        <v>4137.78</v>
      </c>
      <c r="L1305">
        <v>1.39368E-3</v>
      </c>
      <c r="M1305">
        <v>0.99511499999999997</v>
      </c>
      <c r="N1305">
        <v>0</v>
      </c>
      <c r="O1305" t="s">
        <v>42</v>
      </c>
    </row>
    <row r="1306" spans="1:15" x14ac:dyDescent="0.25">
      <c r="A1306" t="s">
        <v>136</v>
      </c>
      <c r="B1306">
        <v>5774.01</v>
      </c>
      <c r="C1306">
        <v>5640.08</v>
      </c>
      <c r="D1306">
        <v>5639.64</v>
      </c>
      <c r="E1306">
        <v>5473.95</v>
      </c>
      <c r="F1306">
        <v>68.613</v>
      </c>
      <c r="G1306">
        <v>1131.81</v>
      </c>
      <c r="H1306">
        <v>198.678</v>
      </c>
      <c r="I1306">
        <v>184.52</v>
      </c>
      <c r="J1306">
        <v>220.92</v>
      </c>
      <c r="K1306">
        <v>3921.67</v>
      </c>
      <c r="L1306">
        <v>1.24018E-3</v>
      </c>
      <c r="M1306">
        <v>0.995116</v>
      </c>
      <c r="N1306">
        <v>0</v>
      </c>
      <c r="O1306" t="s">
        <v>42</v>
      </c>
    </row>
    <row r="1307" spans="1:15" x14ac:dyDescent="0.25">
      <c r="A1307" t="s">
        <v>136</v>
      </c>
      <c r="B1307">
        <v>6089.57</v>
      </c>
      <c r="C1307">
        <v>5970.68</v>
      </c>
      <c r="D1307">
        <v>5970.22</v>
      </c>
      <c r="E1307">
        <v>5795.38</v>
      </c>
      <c r="F1307">
        <v>72.684299999999993</v>
      </c>
      <c r="G1307">
        <v>1211.8699999999999</v>
      </c>
      <c r="H1307">
        <v>209.041</v>
      </c>
      <c r="I1307">
        <v>193.99199999999999</v>
      </c>
      <c r="J1307">
        <v>261.74900000000002</v>
      </c>
      <c r="K1307">
        <v>4141.42</v>
      </c>
      <c r="L1307">
        <v>1.2300799999999999E-3</v>
      </c>
      <c r="M1307">
        <v>0.995116</v>
      </c>
      <c r="N1307">
        <v>0</v>
      </c>
      <c r="O1307" t="s">
        <v>42</v>
      </c>
    </row>
    <row r="1308" spans="1:15" x14ac:dyDescent="0.25">
      <c r="A1308" t="s">
        <v>136</v>
      </c>
      <c r="B1308">
        <v>5709.11</v>
      </c>
      <c r="C1308">
        <v>5582.64</v>
      </c>
      <c r="D1308">
        <v>5582.21</v>
      </c>
      <c r="E1308">
        <v>5418.13</v>
      </c>
      <c r="F1308">
        <v>67.908799999999999</v>
      </c>
      <c r="G1308">
        <v>1116.3499999999999</v>
      </c>
      <c r="H1308">
        <v>197.178</v>
      </c>
      <c r="I1308">
        <v>182.92699999999999</v>
      </c>
      <c r="J1308">
        <v>213.01499999999999</v>
      </c>
      <c r="K1308">
        <v>3885.01</v>
      </c>
      <c r="L1308">
        <v>1.2351899999999999E-3</v>
      </c>
      <c r="M1308">
        <v>0.995116</v>
      </c>
      <c r="N1308">
        <v>0</v>
      </c>
      <c r="O1308" t="s">
        <v>42</v>
      </c>
    </row>
    <row r="1309" spans="1:15" x14ac:dyDescent="0.25">
      <c r="A1309" t="s">
        <v>136</v>
      </c>
      <c r="B1309">
        <v>6258.83</v>
      </c>
      <c r="C1309">
        <v>6127.94</v>
      </c>
      <c r="D1309">
        <v>6127.47</v>
      </c>
      <c r="E1309">
        <v>5948.24</v>
      </c>
      <c r="F1309">
        <v>74.573599999999999</v>
      </c>
      <c r="G1309">
        <v>1248.5999999999999</v>
      </c>
      <c r="H1309">
        <v>214.542</v>
      </c>
      <c r="I1309">
        <v>199.14599999999999</v>
      </c>
      <c r="J1309">
        <v>269.64100000000002</v>
      </c>
      <c r="K1309">
        <v>4246.03</v>
      </c>
      <c r="L1309">
        <v>1.26716E-3</v>
      </c>
      <c r="M1309">
        <v>0.99511499999999997</v>
      </c>
      <c r="N1309">
        <v>0</v>
      </c>
      <c r="O1309" t="s">
        <v>42</v>
      </c>
    </row>
    <row r="1310" spans="1:15" x14ac:dyDescent="0.25">
      <c r="A1310" t="s">
        <v>136</v>
      </c>
      <c r="B1310">
        <v>6006.44</v>
      </c>
      <c r="C1310">
        <v>5887.46</v>
      </c>
      <c r="D1310">
        <v>5886.98</v>
      </c>
      <c r="E1310">
        <v>5713.91</v>
      </c>
      <c r="F1310">
        <v>71.886099999999999</v>
      </c>
      <c r="G1310">
        <v>1172.69</v>
      </c>
      <c r="H1310">
        <v>207.089</v>
      </c>
      <c r="I1310">
        <v>198.667</v>
      </c>
      <c r="J1310">
        <v>224.339</v>
      </c>
      <c r="K1310">
        <v>4103.25</v>
      </c>
      <c r="L1310">
        <v>1.23072E-3</v>
      </c>
      <c r="M1310">
        <v>0.995116</v>
      </c>
      <c r="N1310">
        <v>0</v>
      </c>
      <c r="O1310" t="s">
        <v>42</v>
      </c>
    </row>
    <row r="1311" spans="1:15" x14ac:dyDescent="0.25">
      <c r="A1311" t="s">
        <v>136</v>
      </c>
      <c r="B1311">
        <v>5707.12</v>
      </c>
      <c r="C1311">
        <v>5587.91</v>
      </c>
      <c r="D1311">
        <v>5587.47</v>
      </c>
      <c r="E1311">
        <v>5424.33</v>
      </c>
      <c r="F1311">
        <v>70.125699999999995</v>
      </c>
      <c r="G1311">
        <v>1141.22</v>
      </c>
      <c r="H1311">
        <v>196.99299999999999</v>
      </c>
      <c r="I1311">
        <v>181.72200000000001</v>
      </c>
      <c r="J1311">
        <v>250.56200000000001</v>
      </c>
      <c r="K1311">
        <v>3866.25</v>
      </c>
      <c r="L1311">
        <v>1.2355300000000001E-3</v>
      </c>
      <c r="M1311">
        <v>0.995116</v>
      </c>
      <c r="N1311">
        <v>0</v>
      </c>
      <c r="O1311" t="s">
        <v>42</v>
      </c>
    </row>
    <row r="1312" spans="1:15" x14ac:dyDescent="0.25">
      <c r="A1312" t="s">
        <v>136</v>
      </c>
      <c r="B1312">
        <v>6038.5</v>
      </c>
      <c r="C1312">
        <v>5919.17</v>
      </c>
      <c r="D1312">
        <v>5918.71</v>
      </c>
      <c r="E1312">
        <v>5744.88</v>
      </c>
      <c r="F1312">
        <v>71.905299999999997</v>
      </c>
      <c r="G1312">
        <v>1180.8499999999999</v>
      </c>
      <c r="H1312">
        <v>208.17599999999999</v>
      </c>
      <c r="I1312">
        <v>200.15799999999999</v>
      </c>
      <c r="J1312">
        <v>227.29400000000001</v>
      </c>
      <c r="K1312">
        <v>4124.28</v>
      </c>
      <c r="L1312">
        <v>1.2301300000000001E-3</v>
      </c>
      <c r="M1312">
        <v>0.995116</v>
      </c>
      <c r="N1312">
        <v>0</v>
      </c>
      <c r="O1312" t="s">
        <v>42</v>
      </c>
    </row>
    <row r="1313" spans="1:15" x14ac:dyDescent="0.25">
      <c r="A1313" t="s">
        <v>136</v>
      </c>
      <c r="B1313">
        <v>5795.65</v>
      </c>
      <c r="C1313">
        <v>5675.94</v>
      </c>
      <c r="D1313">
        <v>5675.5</v>
      </c>
      <c r="E1313">
        <v>5509.7</v>
      </c>
      <c r="F1313">
        <v>68.661600000000007</v>
      </c>
      <c r="G1313">
        <v>1159.81</v>
      </c>
      <c r="H1313">
        <v>198.85</v>
      </c>
      <c r="I1313">
        <v>187.91200000000001</v>
      </c>
      <c r="J1313">
        <v>253.30699999999999</v>
      </c>
      <c r="K1313">
        <v>3929.72</v>
      </c>
      <c r="L1313">
        <v>1.94714E-3</v>
      </c>
      <c r="M1313">
        <v>0.99511499999999997</v>
      </c>
      <c r="N1313">
        <v>0</v>
      </c>
      <c r="O1313" t="s">
        <v>42</v>
      </c>
    </row>
    <row r="1314" spans="1:15" x14ac:dyDescent="0.25">
      <c r="A1314" t="s">
        <v>136</v>
      </c>
      <c r="B1314">
        <v>5986.57</v>
      </c>
      <c r="C1314">
        <v>5865.82</v>
      </c>
      <c r="D1314">
        <v>5865.36</v>
      </c>
      <c r="E1314">
        <v>5693.51</v>
      </c>
      <c r="F1314">
        <v>71.154600000000002</v>
      </c>
      <c r="G1314">
        <v>1172.72</v>
      </c>
      <c r="H1314">
        <v>206.041</v>
      </c>
      <c r="I1314">
        <v>191.39599999999999</v>
      </c>
      <c r="J1314">
        <v>233.71899999999999</v>
      </c>
      <c r="K1314">
        <v>4084.71</v>
      </c>
      <c r="L1314">
        <v>1.33774E-3</v>
      </c>
      <c r="M1314">
        <v>0.995116</v>
      </c>
      <c r="N1314">
        <v>0</v>
      </c>
      <c r="O1314" t="s">
        <v>42</v>
      </c>
    </row>
    <row r="1315" spans="1:15" x14ac:dyDescent="0.25">
      <c r="A1315" t="s">
        <v>136</v>
      </c>
      <c r="B1315">
        <v>5862.08</v>
      </c>
      <c r="C1315">
        <v>5738.91</v>
      </c>
      <c r="D1315">
        <v>5738.47</v>
      </c>
      <c r="E1315">
        <v>5570.95</v>
      </c>
      <c r="F1315">
        <v>69.618700000000004</v>
      </c>
      <c r="G1315">
        <v>1178.03</v>
      </c>
      <c r="H1315">
        <v>200.39699999999999</v>
      </c>
      <c r="I1315">
        <v>185.77099999999999</v>
      </c>
      <c r="J1315">
        <v>262.34500000000003</v>
      </c>
      <c r="K1315">
        <v>3969.13</v>
      </c>
      <c r="L1315">
        <v>1.2323600000000001E-3</v>
      </c>
      <c r="M1315">
        <v>0.99511499999999997</v>
      </c>
      <c r="N1315">
        <v>0</v>
      </c>
      <c r="O1315" t="s">
        <v>42</v>
      </c>
    </row>
    <row r="1316" spans="1:15" x14ac:dyDescent="0.25">
      <c r="A1316" t="s">
        <v>136</v>
      </c>
      <c r="B1316">
        <v>5866.58</v>
      </c>
      <c r="C1316">
        <v>5743.1</v>
      </c>
      <c r="D1316">
        <v>5742.65</v>
      </c>
      <c r="E1316">
        <v>5573.8</v>
      </c>
      <c r="F1316">
        <v>70.149000000000001</v>
      </c>
      <c r="G1316">
        <v>1148.5</v>
      </c>
      <c r="H1316">
        <v>201.874</v>
      </c>
      <c r="I1316">
        <v>187.471</v>
      </c>
      <c r="J1316">
        <v>229.70599999999999</v>
      </c>
      <c r="K1316">
        <v>3997.94</v>
      </c>
      <c r="L1316">
        <v>1.23028E-3</v>
      </c>
      <c r="M1316">
        <v>0.995116</v>
      </c>
      <c r="N1316">
        <v>0</v>
      </c>
      <c r="O1316" t="s">
        <v>42</v>
      </c>
    </row>
    <row r="1317" spans="1:15" x14ac:dyDescent="0.25">
      <c r="A1317" t="s">
        <v>136</v>
      </c>
      <c r="B1317">
        <v>6019.08</v>
      </c>
      <c r="C1317">
        <v>5895.73</v>
      </c>
      <c r="D1317">
        <v>5895.28</v>
      </c>
      <c r="E1317">
        <v>5723.3</v>
      </c>
      <c r="F1317">
        <v>71.474599999999995</v>
      </c>
      <c r="G1317">
        <v>1200.6600000000001</v>
      </c>
      <c r="H1317">
        <v>206.089</v>
      </c>
      <c r="I1317">
        <v>191.38200000000001</v>
      </c>
      <c r="J1317">
        <v>264.28300000000002</v>
      </c>
      <c r="K1317">
        <v>4086.62</v>
      </c>
      <c r="L1317">
        <v>1.23007E-3</v>
      </c>
      <c r="M1317">
        <v>0.995116</v>
      </c>
      <c r="N1317">
        <v>0</v>
      </c>
      <c r="O1317" t="s">
        <v>42</v>
      </c>
    </row>
    <row r="1318" spans="1:15" x14ac:dyDescent="0.25">
      <c r="A1318" t="s">
        <v>136</v>
      </c>
      <c r="B1318">
        <v>5697.36</v>
      </c>
      <c r="C1318">
        <v>5576.4</v>
      </c>
      <c r="D1318">
        <v>5575.97</v>
      </c>
      <c r="E1318">
        <v>5412.4</v>
      </c>
      <c r="F1318">
        <v>67.853700000000003</v>
      </c>
      <c r="G1318">
        <v>1108.21</v>
      </c>
      <c r="H1318">
        <v>196.804</v>
      </c>
      <c r="I1318">
        <v>182.65199999999999</v>
      </c>
      <c r="J1318">
        <v>212.89099999999999</v>
      </c>
      <c r="K1318">
        <v>3888.01</v>
      </c>
      <c r="L1318">
        <v>1.2672499999999999E-3</v>
      </c>
      <c r="M1318">
        <v>0.995116</v>
      </c>
      <c r="N1318">
        <v>0</v>
      </c>
      <c r="O1318" t="s">
        <v>42</v>
      </c>
    </row>
    <row r="1319" spans="1:15" x14ac:dyDescent="0.25">
      <c r="A1319" t="s">
        <v>136</v>
      </c>
      <c r="B1319">
        <v>6212.52</v>
      </c>
      <c r="C1319">
        <v>6088.48</v>
      </c>
      <c r="D1319">
        <v>6088.02</v>
      </c>
      <c r="E1319">
        <v>5910.23</v>
      </c>
      <c r="F1319">
        <v>73.677700000000002</v>
      </c>
      <c r="G1319">
        <v>1238.01</v>
      </c>
      <c r="H1319">
        <v>212.42699999999999</v>
      </c>
      <c r="I1319">
        <v>197.03</v>
      </c>
      <c r="J1319">
        <v>273.03399999999999</v>
      </c>
      <c r="K1319">
        <v>4222.99</v>
      </c>
      <c r="L1319">
        <v>1.2311500000000001E-3</v>
      </c>
      <c r="M1319">
        <v>0.99511499999999997</v>
      </c>
      <c r="N1319">
        <v>0</v>
      </c>
      <c r="O1319" t="s">
        <v>42</v>
      </c>
    </row>
    <row r="1320" spans="1:15" x14ac:dyDescent="0.25">
      <c r="A1320" t="s">
        <v>136</v>
      </c>
      <c r="B1320">
        <v>5732.25</v>
      </c>
      <c r="C1320">
        <v>5611.47</v>
      </c>
      <c r="D1320">
        <v>5611.03</v>
      </c>
      <c r="E1320">
        <v>5445.96</v>
      </c>
      <c r="F1320">
        <v>68.320999999999998</v>
      </c>
      <c r="G1320">
        <v>1114.9000000000001</v>
      </c>
      <c r="H1320">
        <v>198.07300000000001</v>
      </c>
      <c r="I1320">
        <v>183.82400000000001</v>
      </c>
      <c r="J1320">
        <v>213.982</v>
      </c>
      <c r="K1320">
        <v>3912.17</v>
      </c>
      <c r="L1320">
        <v>1.23168E-3</v>
      </c>
      <c r="M1320">
        <v>0.995116</v>
      </c>
      <c r="N1320">
        <v>0</v>
      </c>
      <c r="O1320" t="s">
        <v>42</v>
      </c>
    </row>
    <row r="1321" spans="1:15" x14ac:dyDescent="0.25">
      <c r="A1321" t="s">
        <v>136</v>
      </c>
      <c r="B1321">
        <v>6223.84</v>
      </c>
      <c r="C1321">
        <v>6096.9</v>
      </c>
      <c r="D1321">
        <v>6096.42</v>
      </c>
      <c r="E1321">
        <v>5918.82</v>
      </c>
      <c r="F1321">
        <v>73.481800000000007</v>
      </c>
      <c r="G1321">
        <v>1245.71</v>
      </c>
      <c r="H1321">
        <v>212.65899999999999</v>
      </c>
      <c r="I1321">
        <v>197.32400000000001</v>
      </c>
      <c r="J1321">
        <v>279.79899999999998</v>
      </c>
      <c r="K1321">
        <v>4224.04</v>
      </c>
      <c r="L1321">
        <v>1.2399399999999999E-3</v>
      </c>
      <c r="M1321">
        <v>0.995116</v>
      </c>
      <c r="N1321">
        <v>0</v>
      </c>
      <c r="O1321" t="s">
        <v>42</v>
      </c>
    </row>
    <row r="1322" spans="1:15" x14ac:dyDescent="0.25">
      <c r="A1322" t="s">
        <v>136</v>
      </c>
      <c r="B1322">
        <v>6142.54</v>
      </c>
      <c r="C1322">
        <v>6023.14</v>
      </c>
      <c r="D1322">
        <v>6022.65</v>
      </c>
      <c r="E1322">
        <v>5845.18</v>
      </c>
      <c r="F1322">
        <v>73.626900000000006</v>
      </c>
      <c r="G1322">
        <v>1216.04</v>
      </c>
      <c r="H1322">
        <v>211.02</v>
      </c>
      <c r="I1322">
        <v>195.816</v>
      </c>
      <c r="J1322">
        <v>256.56299999999999</v>
      </c>
      <c r="K1322">
        <v>4182.28</v>
      </c>
      <c r="L1322">
        <v>1.24025E-3</v>
      </c>
      <c r="M1322">
        <v>0.99511499999999997</v>
      </c>
      <c r="N1322">
        <v>0</v>
      </c>
      <c r="O1322" t="s">
        <v>42</v>
      </c>
    </row>
    <row r="1323" spans="1:15" x14ac:dyDescent="0.25">
      <c r="A1323" t="s">
        <v>136</v>
      </c>
      <c r="B1323">
        <v>5713.71</v>
      </c>
      <c r="C1323">
        <v>5588.58</v>
      </c>
      <c r="D1323">
        <v>5588.15</v>
      </c>
      <c r="E1323">
        <v>5423.96</v>
      </c>
      <c r="F1323">
        <v>67.851799999999997</v>
      </c>
      <c r="G1323">
        <v>1115.23</v>
      </c>
      <c r="H1323">
        <v>202.60499999999999</v>
      </c>
      <c r="I1323">
        <v>182.92400000000001</v>
      </c>
      <c r="J1323">
        <v>213.03100000000001</v>
      </c>
      <c r="K1323">
        <v>3892.16</v>
      </c>
      <c r="L1323">
        <v>1.3939499999999999E-3</v>
      </c>
      <c r="M1323">
        <v>0.99511499999999997</v>
      </c>
      <c r="N1323">
        <v>0</v>
      </c>
      <c r="O1323" t="s">
        <v>42</v>
      </c>
    </row>
    <row r="1324" spans="1:15" x14ac:dyDescent="0.25">
      <c r="A1324" t="s">
        <v>136</v>
      </c>
      <c r="B1324">
        <v>6013.41</v>
      </c>
      <c r="C1324">
        <v>5887.72</v>
      </c>
      <c r="D1324">
        <v>5887.26</v>
      </c>
      <c r="E1324">
        <v>5715.28</v>
      </c>
      <c r="F1324">
        <v>71.580699999999993</v>
      </c>
      <c r="G1324">
        <v>1205.8800000000001</v>
      </c>
      <c r="H1324">
        <v>206.18100000000001</v>
      </c>
      <c r="I1324">
        <v>191.21899999999999</v>
      </c>
      <c r="J1324">
        <v>259.79399999999998</v>
      </c>
      <c r="K1324">
        <v>4073.18</v>
      </c>
      <c r="L1324">
        <v>1.2301300000000001E-3</v>
      </c>
      <c r="M1324">
        <v>0.995116</v>
      </c>
      <c r="N1324">
        <v>0</v>
      </c>
      <c r="O1324" t="s">
        <v>42</v>
      </c>
    </row>
    <row r="1325" spans="1:15" x14ac:dyDescent="0.25">
      <c r="A1325" t="s">
        <v>136</v>
      </c>
      <c r="B1325">
        <v>5816.91</v>
      </c>
      <c r="C1325">
        <v>5694.11</v>
      </c>
      <c r="D1325">
        <v>5693.67</v>
      </c>
      <c r="E1325">
        <v>5526.62</v>
      </c>
      <c r="F1325">
        <v>69.457800000000006</v>
      </c>
      <c r="G1325">
        <v>1137.94</v>
      </c>
      <c r="H1325">
        <v>200.72300000000001</v>
      </c>
      <c r="I1325">
        <v>186.06700000000001</v>
      </c>
      <c r="J1325">
        <v>219.458</v>
      </c>
      <c r="K1325">
        <v>3965.31</v>
      </c>
      <c r="L1325">
        <v>1.2338E-3</v>
      </c>
      <c r="M1325">
        <v>0.995116</v>
      </c>
      <c r="N1325">
        <v>52</v>
      </c>
      <c r="O1325" t="s">
        <v>42</v>
      </c>
    </row>
    <row r="1326" spans="1:15" x14ac:dyDescent="0.25">
      <c r="A1326" t="s">
        <v>136</v>
      </c>
      <c r="B1326">
        <v>6022.15</v>
      </c>
      <c r="C1326">
        <v>5899.29</v>
      </c>
      <c r="D1326">
        <v>5898.84</v>
      </c>
      <c r="E1326">
        <v>5729.66</v>
      </c>
      <c r="F1326">
        <v>71.626800000000003</v>
      </c>
      <c r="G1326">
        <v>1294.44</v>
      </c>
      <c r="H1326">
        <v>202.07599999999999</v>
      </c>
      <c r="I1326">
        <v>193.827</v>
      </c>
      <c r="J1326">
        <v>369.93200000000002</v>
      </c>
      <c r="K1326">
        <v>4005.28</v>
      </c>
      <c r="L1326">
        <v>1.25537E-3</v>
      </c>
      <c r="M1326">
        <v>0.995116</v>
      </c>
      <c r="N1326">
        <v>0</v>
      </c>
      <c r="O1326" t="s">
        <v>42</v>
      </c>
    </row>
    <row r="1327" spans="1:15" x14ac:dyDescent="0.25">
      <c r="A1327" t="s">
        <v>136</v>
      </c>
      <c r="B1327">
        <v>6159.47</v>
      </c>
      <c r="C1327">
        <v>6037.92</v>
      </c>
      <c r="D1327">
        <v>6037.46</v>
      </c>
      <c r="E1327">
        <v>5860.34</v>
      </c>
      <c r="F1327">
        <v>86.120699999999999</v>
      </c>
      <c r="G1327">
        <v>1203.47</v>
      </c>
      <c r="H1327">
        <v>211.72900000000001</v>
      </c>
      <c r="I1327">
        <v>196.39</v>
      </c>
      <c r="J1327">
        <v>233.35599999999999</v>
      </c>
      <c r="K1327">
        <v>4196.57</v>
      </c>
      <c r="L1327">
        <v>1.24168E-3</v>
      </c>
      <c r="M1327">
        <v>0.99511400000000005</v>
      </c>
      <c r="N1327">
        <v>0</v>
      </c>
      <c r="O1327" t="s">
        <v>42</v>
      </c>
    </row>
    <row r="1328" spans="1:15" x14ac:dyDescent="0.25">
      <c r="A1328" t="s">
        <v>136</v>
      </c>
      <c r="B1328">
        <v>5880.26</v>
      </c>
      <c r="C1328">
        <v>5739.95</v>
      </c>
      <c r="D1328">
        <v>5739.5</v>
      </c>
      <c r="E1328">
        <v>5571.58</v>
      </c>
      <c r="F1328">
        <v>69.785300000000007</v>
      </c>
      <c r="G1328">
        <v>1168.07</v>
      </c>
      <c r="H1328">
        <v>201.18600000000001</v>
      </c>
      <c r="I1328">
        <v>186.74100000000001</v>
      </c>
      <c r="J1328">
        <v>253.09100000000001</v>
      </c>
      <c r="K1328">
        <v>3977.61</v>
      </c>
      <c r="L1328">
        <v>1.23101E-3</v>
      </c>
      <c r="M1328">
        <v>0.995116</v>
      </c>
      <c r="N1328">
        <v>0</v>
      </c>
      <c r="O1328" t="s">
        <v>42</v>
      </c>
    </row>
    <row r="1329" spans="1:25" x14ac:dyDescent="0.25">
      <c r="A1329" t="s">
        <v>136</v>
      </c>
      <c r="B1329">
        <v>6183.93</v>
      </c>
      <c r="C1329">
        <v>6057.6</v>
      </c>
      <c r="D1329">
        <v>6057.13</v>
      </c>
      <c r="E1329">
        <v>5871.74</v>
      </c>
      <c r="F1329">
        <v>73.88</v>
      </c>
      <c r="G1329">
        <v>1199.3900000000001</v>
      </c>
      <c r="H1329">
        <v>212.55600000000001</v>
      </c>
      <c r="I1329">
        <v>197.196</v>
      </c>
      <c r="J1329">
        <v>233.18700000000001</v>
      </c>
      <c r="K1329">
        <v>4222.49</v>
      </c>
      <c r="L1329">
        <v>1.2308899999999999E-3</v>
      </c>
      <c r="M1329">
        <v>0.995116</v>
      </c>
      <c r="N1329">
        <v>0</v>
      </c>
      <c r="O1329" t="s">
        <v>42</v>
      </c>
    </row>
    <row r="1330" spans="1:25" x14ac:dyDescent="0.25">
      <c r="A1330" t="s">
        <v>136</v>
      </c>
      <c r="B1330">
        <v>5887.12</v>
      </c>
      <c r="C1330">
        <v>5760.7</v>
      </c>
      <c r="D1330">
        <v>5760.25</v>
      </c>
      <c r="E1330">
        <v>5592.32</v>
      </c>
      <c r="F1330">
        <v>70.018699999999995</v>
      </c>
      <c r="G1330">
        <v>1175.4100000000001</v>
      </c>
      <c r="H1330">
        <v>201.50800000000001</v>
      </c>
      <c r="I1330">
        <v>187.041</v>
      </c>
      <c r="J1330">
        <v>259.92399999999998</v>
      </c>
      <c r="K1330">
        <v>3990.57</v>
      </c>
      <c r="L1330">
        <v>1.2681299999999999E-3</v>
      </c>
      <c r="M1330">
        <v>0.995116</v>
      </c>
      <c r="N1330">
        <v>0</v>
      </c>
      <c r="O1330" t="s">
        <v>42</v>
      </c>
    </row>
    <row r="1331" spans="1:25" x14ac:dyDescent="0.25">
      <c r="A1331" t="s">
        <v>136</v>
      </c>
      <c r="B1331">
        <v>5815.85</v>
      </c>
      <c r="C1331">
        <v>5682.15</v>
      </c>
      <c r="D1331">
        <v>5681.71</v>
      </c>
      <c r="E1331">
        <v>5515.91</v>
      </c>
      <c r="F1331">
        <v>68.950999999999993</v>
      </c>
      <c r="G1331">
        <v>1153.1300000000001</v>
      </c>
      <c r="H1331">
        <v>199.18100000000001</v>
      </c>
      <c r="I1331">
        <v>185.768</v>
      </c>
      <c r="J1331">
        <v>246.19</v>
      </c>
      <c r="K1331">
        <v>3941.4</v>
      </c>
      <c r="L1331">
        <v>1.2620800000000001E-3</v>
      </c>
      <c r="M1331">
        <v>0.995116</v>
      </c>
      <c r="N1331">
        <v>0</v>
      </c>
      <c r="O1331" t="s">
        <v>42</v>
      </c>
    </row>
    <row r="1332" spans="1:25" x14ac:dyDescent="0.25">
      <c r="A1332" t="s">
        <v>136</v>
      </c>
      <c r="B1332">
        <v>6007.37</v>
      </c>
      <c r="C1332">
        <v>5886.64</v>
      </c>
      <c r="D1332">
        <v>5886.18</v>
      </c>
      <c r="E1332">
        <v>5712.99</v>
      </c>
      <c r="F1332">
        <v>71.692300000000003</v>
      </c>
      <c r="G1332">
        <v>1173.99</v>
      </c>
      <c r="H1332">
        <v>206.94</v>
      </c>
      <c r="I1332">
        <v>191.89</v>
      </c>
      <c r="J1332">
        <v>227.684</v>
      </c>
      <c r="K1332">
        <v>4101.62</v>
      </c>
      <c r="L1332">
        <v>1.2306000000000001E-3</v>
      </c>
      <c r="M1332">
        <v>0.995116</v>
      </c>
      <c r="N1332">
        <v>0</v>
      </c>
      <c r="O1332" t="s">
        <v>42</v>
      </c>
    </row>
    <row r="1333" spans="1:25" x14ac:dyDescent="0.25">
      <c r="A1333" t="s">
        <v>136</v>
      </c>
      <c r="B1333">
        <v>5640.96</v>
      </c>
      <c r="C1333">
        <v>5520.08</v>
      </c>
      <c r="D1333">
        <v>5519.65</v>
      </c>
      <c r="E1333">
        <v>5356</v>
      </c>
      <c r="F1333">
        <v>67.292500000000004</v>
      </c>
      <c r="G1333">
        <v>1098.74</v>
      </c>
      <c r="H1333">
        <v>194.96700000000001</v>
      </c>
      <c r="I1333">
        <v>180.99100000000001</v>
      </c>
      <c r="J1333">
        <v>211.21799999999999</v>
      </c>
      <c r="K1333">
        <v>3844.82</v>
      </c>
      <c r="L1333">
        <v>1.23325E-3</v>
      </c>
      <c r="M1333">
        <v>0.995116</v>
      </c>
      <c r="N1333">
        <v>0</v>
      </c>
      <c r="O1333" t="s">
        <v>42</v>
      </c>
    </row>
    <row r="1334" spans="1:25" x14ac:dyDescent="0.25">
      <c r="A1334" t="s">
        <v>136</v>
      </c>
      <c r="B1334">
        <v>6289.24</v>
      </c>
      <c r="C1334">
        <v>6166.21</v>
      </c>
      <c r="D1334">
        <v>6165.75</v>
      </c>
      <c r="E1334">
        <v>5994.94</v>
      </c>
      <c r="F1334">
        <v>71.406199999999998</v>
      </c>
      <c r="G1334">
        <v>1450.67</v>
      </c>
      <c r="H1334">
        <v>205.75299999999999</v>
      </c>
      <c r="I1334">
        <v>190.97499999999999</v>
      </c>
      <c r="J1334">
        <v>506.56599999999997</v>
      </c>
      <c r="K1334">
        <v>4102.6400000000003</v>
      </c>
      <c r="L1334">
        <v>1.2301199999999999E-3</v>
      </c>
      <c r="M1334">
        <v>0.995116</v>
      </c>
      <c r="N1334">
        <v>0</v>
      </c>
      <c r="O1334" t="s">
        <v>42</v>
      </c>
    </row>
    <row r="1335" spans="1:25" x14ac:dyDescent="0.25">
      <c r="A1335" t="s">
        <v>136</v>
      </c>
      <c r="B1335">
        <v>5857.57</v>
      </c>
      <c r="C1335">
        <v>5733.61</v>
      </c>
      <c r="D1335">
        <v>5733.16</v>
      </c>
      <c r="E1335">
        <v>5568.18</v>
      </c>
      <c r="F1335">
        <v>74.338300000000004</v>
      </c>
      <c r="G1335">
        <v>1199.6500000000001</v>
      </c>
      <c r="H1335">
        <v>199.018</v>
      </c>
      <c r="I1335">
        <v>183.886</v>
      </c>
      <c r="J1335">
        <v>292.17500000000001</v>
      </c>
      <c r="K1335">
        <v>3936.67</v>
      </c>
      <c r="L1335">
        <v>1.2318800000000001E-3</v>
      </c>
      <c r="M1335">
        <v>0.995116</v>
      </c>
      <c r="N1335">
        <v>0</v>
      </c>
      <c r="O1335" t="s">
        <v>42</v>
      </c>
    </row>
    <row r="1336" spans="1:25" x14ac:dyDescent="0.25">
      <c r="A1336" t="s">
        <v>136</v>
      </c>
      <c r="B1336">
        <v>6005.36</v>
      </c>
      <c r="C1336">
        <v>5885.05</v>
      </c>
      <c r="D1336">
        <v>5884.59</v>
      </c>
      <c r="E1336">
        <v>5712.64</v>
      </c>
      <c r="F1336">
        <v>71.874600000000001</v>
      </c>
      <c r="G1336">
        <v>1209.17</v>
      </c>
      <c r="H1336">
        <v>204.81800000000001</v>
      </c>
      <c r="I1336">
        <v>190.06200000000001</v>
      </c>
      <c r="J1336">
        <v>278.58300000000003</v>
      </c>
      <c r="K1336">
        <v>4069.11</v>
      </c>
      <c r="L1336">
        <v>1.2486000000000001E-3</v>
      </c>
      <c r="M1336">
        <v>0.99511300000000003</v>
      </c>
      <c r="N1336">
        <v>0</v>
      </c>
      <c r="O1336" t="s">
        <v>42</v>
      </c>
    </row>
    <row r="1337" spans="1:25" x14ac:dyDescent="0.25">
      <c r="A1337" t="s">
        <v>136</v>
      </c>
      <c r="B1337">
        <v>6174.22</v>
      </c>
      <c r="C1337">
        <v>6053.48</v>
      </c>
      <c r="D1337">
        <v>6053.03</v>
      </c>
      <c r="E1337">
        <v>5882.58</v>
      </c>
      <c r="F1337">
        <v>71.087800000000001</v>
      </c>
      <c r="G1337">
        <v>1396.21</v>
      </c>
      <c r="H1337">
        <v>204.19900000000001</v>
      </c>
      <c r="I1337">
        <v>189.71299999999999</v>
      </c>
      <c r="J1337">
        <v>468.10599999999999</v>
      </c>
      <c r="K1337">
        <v>4054.34</v>
      </c>
      <c r="L1337">
        <v>1.2300799999999999E-3</v>
      </c>
      <c r="M1337">
        <v>0.995116</v>
      </c>
      <c r="N1337">
        <v>0</v>
      </c>
      <c r="O1337" t="s">
        <v>42</v>
      </c>
    </row>
    <row r="1338" spans="1:25" x14ac:dyDescent="0.25">
      <c r="A1338" t="s">
        <v>136</v>
      </c>
      <c r="B1338">
        <v>5776.62</v>
      </c>
      <c r="C1338">
        <v>5656.22</v>
      </c>
      <c r="D1338">
        <v>5655.78</v>
      </c>
      <c r="E1338">
        <v>5493.48</v>
      </c>
      <c r="F1338">
        <v>67.603200000000001</v>
      </c>
      <c r="G1338">
        <v>1200.03</v>
      </c>
      <c r="H1338">
        <v>200.45099999999999</v>
      </c>
      <c r="I1338">
        <v>180.28399999999999</v>
      </c>
      <c r="J1338">
        <v>302.26</v>
      </c>
      <c r="K1338">
        <v>3876.64</v>
      </c>
      <c r="L1338">
        <v>1.3454700000000001E-3</v>
      </c>
      <c r="M1338">
        <v>0.99511499999999997</v>
      </c>
      <c r="N1338">
        <v>0</v>
      </c>
      <c r="O1338" t="s">
        <v>42</v>
      </c>
    </row>
    <row r="1339" spans="1:25" x14ac:dyDescent="0.25">
      <c r="A1339" t="s">
        <v>136</v>
      </c>
      <c r="B1339">
        <v>6006.16</v>
      </c>
      <c r="C1339">
        <v>5884.05</v>
      </c>
      <c r="D1339">
        <v>5883.59</v>
      </c>
      <c r="E1339">
        <v>5712.96</v>
      </c>
      <c r="F1339">
        <v>70.72</v>
      </c>
      <c r="G1339">
        <v>1233.04</v>
      </c>
      <c r="H1339">
        <v>202.226</v>
      </c>
      <c r="I1339">
        <v>187.77500000000001</v>
      </c>
      <c r="J1339">
        <v>301.40499999999997</v>
      </c>
      <c r="K1339">
        <v>4051.93</v>
      </c>
      <c r="L1339">
        <v>1.2301600000000001E-3</v>
      </c>
      <c r="M1339">
        <v>0.995116</v>
      </c>
      <c r="N1339">
        <v>0</v>
      </c>
      <c r="O1339" t="s">
        <v>42</v>
      </c>
    </row>
    <row r="1340" spans="1:25" x14ac:dyDescent="0.25">
      <c r="A1340" t="s">
        <v>136</v>
      </c>
      <c r="B1340">
        <v>5911.54</v>
      </c>
      <c r="C1340">
        <v>5789.63</v>
      </c>
      <c r="D1340">
        <v>5789.19</v>
      </c>
      <c r="E1340">
        <v>5622.07</v>
      </c>
      <c r="F1340">
        <v>69.710899999999995</v>
      </c>
      <c r="G1340">
        <v>1213.28</v>
      </c>
      <c r="H1340">
        <v>207.40799999999999</v>
      </c>
      <c r="I1340">
        <v>183.88800000000001</v>
      </c>
      <c r="J1340">
        <v>298.37599999999998</v>
      </c>
      <c r="K1340">
        <v>3983.17</v>
      </c>
      <c r="L1340">
        <v>1.26041E-3</v>
      </c>
      <c r="M1340">
        <v>0.995116</v>
      </c>
      <c r="N1340">
        <v>0</v>
      </c>
      <c r="O1340" t="s">
        <v>42</v>
      </c>
    </row>
    <row r="1341" spans="1:25" x14ac:dyDescent="0.25">
      <c r="A1341" t="s">
        <v>136</v>
      </c>
      <c r="B1341">
        <v>5979.76</v>
      </c>
      <c r="C1341">
        <v>5857.05</v>
      </c>
      <c r="D1341">
        <v>5856.6</v>
      </c>
      <c r="E1341">
        <v>5689.92</v>
      </c>
      <c r="F1341">
        <v>71.145399999999995</v>
      </c>
      <c r="G1341">
        <v>1311.03</v>
      </c>
      <c r="H1341">
        <v>200.72200000000001</v>
      </c>
      <c r="I1341">
        <v>192.32</v>
      </c>
      <c r="J1341">
        <v>390.65100000000001</v>
      </c>
      <c r="K1341">
        <v>3955.56</v>
      </c>
      <c r="L1341">
        <v>1.2303100000000001E-3</v>
      </c>
      <c r="M1341">
        <v>0.99511499999999997</v>
      </c>
      <c r="N1341">
        <v>0</v>
      </c>
      <c r="O1341" t="s">
        <v>42</v>
      </c>
    </row>
    <row r="1342" spans="1:25" x14ac:dyDescent="0.25">
      <c r="A1342" t="s">
        <v>136</v>
      </c>
      <c r="B1342">
        <v>6468.28</v>
      </c>
      <c r="C1342">
        <v>6350.22</v>
      </c>
      <c r="D1342">
        <v>6349.73</v>
      </c>
      <c r="E1342">
        <v>6170.18</v>
      </c>
      <c r="F1342">
        <v>75.296499999999995</v>
      </c>
      <c r="G1342">
        <v>1391.53</v>
      </c>
      <c r="H1342">
        <v>215.04300000000001</v>
      </c>
      <c r="I1342">
        <v>199.40899999999999</v>
      </c>
      <c r="J1342">
        <v>415.666</v>
      </c>
      <c r="K1342">
        <v>4317.8100000000004</v>
      </c>
      <c r="L1342">
        <v>1.23066E-3</v>
      </c>
      <c r="M1342">
        <v>0.99511499999999997</v>
      </c>
      <c r="N1342">
        <v>0</v>
      </c>
      <c r="O1342" t="s">
        <v>42</v>
      </c>
    </row>
    <row r="1343" spans="1:25" x14ac:dyDescent="0.25">
      <c r="A1343" t="s">
        <v>136</v>
      </c>
      <c r="B1343">
        <v>5740.57</v>
      </c>
      <c r="C1343">
        <v>5621.88</v>
      </c>
      <c r="D1343">
        <v>5621.45</v>
      </c>
      <c r="E1343">
        <v>5458.94</v>
      </c>
      <c r="F1343">
        <v>67.760800000000003</v>
      </c>
      <c r="G1343">
        <v>1148.73</v>
      </c>
      <c r="H1343">
        <v>195.28299999999999</v>
      </c>
      <c r="I1343">
        <v>181.245</v>
      </c>
      <c r="J1343">
        <v>261.166</v>
      </c>
      <c r="K1343">
        <v>3896.85</v>
      </c>
      <c r="L1343">
        <v>1.2312200000000001E-3</v>
      </c>
      <c r="M1343">
        <v>0.995116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6056.9</v>
      </c>
      <c r="C1344">
        <v>5933.83</v>
      </c>
      <c r="D1344">
        <v>5933.36</v>
      </c>
      <c r="E1344">
        <v>5758.59</v>
      </c>
      <c r="F1344">
        <v>72.210400000000007</v>
      </c>
      <c r="G1344">
        <v>1194.04</v>
      </c>
      <c r="H1344">
        <v>207.22499999999999</v>
      </c>
      <c r="I1344">
        <v>192.321</v>
      </c>
      <c r="J1344">
        <v>251.75800000000001</v>
      </c>
      <c r="K1344">
        <v>4125.58</v>
      </c>
      <c r="L1344">
        <v>1.3864700000000001E-3</v>
      </c>
      <c r="M1344">
        <v>0.995116</v>
      </c>
      <c r="N1344">
        <v>0</v>
      </c>
      <c r="O1344" t="s">
        <v>42</v>
      </c>
      <c r="R1344">
        <f>AVERAGE(B1295:B1344)</f>
        <v>5990.918999999999</v>
      </c>
      <c r="S1344">
        <f>AVERAGE(C1295:C1344)</f>
        <v>5864.8744000000006</v>
      </c>
      <c r="U1344">
        <f>_xlfn.VAR.P(B1295:B1344)</f>
        <v>41723.780405000012</v>
      </c>
      <c r="V1344">
        <f>_xlfn.VAR.P(C1295:C1344)</f>
        <v>40696.539856639996</v>
      </c>
      <c r="X1344">
        <f>1.96*SQRT(U1344)/50</f>
        <v>8.007148676123057</v>
      </c>
      <c r="Y1344">
        <f>1.96*SQRT(V1344)/50</f>
        <v>7.907966300213177</v>
      </c>
    </row>
    <row r="1345" spans="1:14" x14ac:dyDescent="0.25">
      <c r="A1345" t="s">
        <v>137</v>
      </c>
      <c r="B1345">
        <v>299549.528949</v>
      </c>
      <c r="C1345" t="s">
        <v>36</v>
      </c>
    </row>
    <row r="1346" spans="1:14" x14ac:dyDescent="0.25">
      <c r="A1346" t="s">
        <v>138</v>
      </c>
      <c r="B1346">
        <v>4186.74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1.23643E-3</v>
      </c>
      <c r="L1346">
        <v>0.99511300000000003</v>
      </c>
      <c r="M1346">
        <v>0</v>
      </c>
      <c r="N1346" t="s">
        <v>42</v>
      </c>
    </row>
    <row r="1347" spans="1:14" x14ac:dyDescent="0.25">
      <c r="A1347" t="s">
        <v>138</v>
      </c>
      <c r="B1347">
        <v>4530.8500000000004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1.25358E-3</v>
      </c>
      <c r="L1347">
        <v>0.99511499999999997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4213.53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1.2375299999999999E-3</v>
      </c>
      <c r="L1348">
        <v>0.995116</v>
      </c>
      <c r="M1348">
        <v>0</v>
      </c>
      <c r="N1348" t="s">
        <v>42</v>
      </c>
    </row>
    <row r="1349" spans="1:14" x14ac:dyDescent="0.25">
      <c r="A1349" t="s">
        <v>138</v>
      </c>
      <c r="B1349">
        <v>4532.41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1.23672E-3</v>
      </c>
      <c r="L1349">
        <v>0.995116</v>
      </c>
      <c r="M1349">
        <v>0</v>
      </c>
      <c r="N1349" t="s">
        <v>42</v>
      </c>
    </row>
    <row r="1350" spans="1:14" x14ac:dyDescent="0.25">
      <c r="A1350" t="s">
        <v>138</v>
      </c>
      <c r="B1350">
        <v>4184.49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1.2589700000000001E-3</v>
      </c>
      <c r="L1350">
        <v>0.995116</v>
      </c>
      <c r="M1350">
        <v>0</v>
      </c>
      <c r="N1350" t="s">
        <v>42</v>
      </c>
    </row>
    <row r="1351" spans="1:14" x14ac:dyDescent="0.25">
      <c r="A1351" t="s">
        <v>138</v>
      </c>
      <c r="B1351">
        <v>4264.55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1.2553200000000001E-3</v>
      </c>
      <c r="L1351">
        <v>0.995116</v>
      </c>
      <c r="M1351">
        <v>0</v>
      </c>
      <c r="N1351" t="s">
        <v>42</v>
      </c>
    </row>
    <row r="1352" spans="1:14" x14ac:dyDescent="0.25">
      <c r="A1352" t="s">
        <v>138</v>
      </c>
      <c r="B1352">
        <v>4419.22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1.23364E-3</v>
      </c>
      <c r="L1352">
        <v>0.99511499999999997</v>
      </c>
      <c r="M1352">
        <v>0</v>
      </c>
      <c r="N1352" t="s">
        <v>42</v>
      </c>
    </row>
    <row r="1353" spans="1:14" x14ac:dyDescent="0.25">
      <c r="A1353" t="s">
        <v>138</v>
      </c>
      <c r="B1353">
        <v>4192.96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1.30181E-3</v>
      </c>
      <c r="L1353">
        <v>0.99511499999999997</v>
      </c>
      <c r="M1353">
        <v>0</v>
      </c>
      <c r="N1353" t="s">
        <v>42</v>
      </c>
    </row>
    <row r="1354" spans="1:14" x14ac:dyDescent="0.25">
      <c r="A1354" t="s">
        <v>138</v>
      </c>
      <c r="B1354">
        <v>4457.9399999999996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1.23014E-3</v>
      </c>
      <c r="L1354">
        <v>0.99511499999999997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4205.1899999999996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1.3095400000000001E-3</v>
      </c>
      <c r="L1355">
        <v>0.995116</v>
      </c>
      <c r="M1355">
        <v>0</v>
      </c>
      <c r="N1355" t="s">
        <v>42</v>
      </c>
    </row>
    <row r="1356" spans="1:14" x14ac:dyDescent="0.25">
      <c r="A1356" t="s">
        <v>138</v>
      </c>
      <c r="B1356">
        <v>4588.71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1.34746E-3</v>
      </c>
      <c r="L1356">
        <v>0.99511400000000005</v>
      </c>
      <c r="M1356">
        <v>0</v>
      </c>
      <c r="N1356" t="s">
        <v>42</v>
      </c>
    </row>
    <row r="1357" spans="1:14" x14ac:dyDescent="0.25">
      <c r="A1357" t="s">
        <v>138</v>
      </c>
      <c r="B1357">
        <v>4148.3599999999997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1.7313700000000001E-3</v>
      </c>
      <c r="L1357">
        <v>0.99511499999999997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4290.05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1.24712E-3</v>
      </c>
      <c r="L1358">
        <v>0.995116</v>
      </c>
      <c r="M1358">
        <v>0</v>
      </c>
      <c r="N1358" t="s">
        <v>42</v>
      </c>
    </row>
    <row r="1359" spans="1:14" x14ac:dyDescent="0.25">
      <c r="A1359" t="s">
        <v>138</v>
      </c>
      <c r="B1359">
        <v>4460.53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1.71835E-3</v>
      </c>
      <c r="L1359">
        <v>0.99511499999999997</v>
      </c>
      <c r="M1359">
        <v>0</v>
      </c>
      <c r="N1359" t="s">
        <v>42</v>
      </c>
    </row>
    <row r="1360" spans="1:14" x14ac:dyDescent="0.25">
      <c r="A1360" t="s">
        <v>138</v>
      </c>
      <c r="B1360">
        <v>4256.74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1.24332E-3</v>
      </c>
      <c r="L1360">
        <v>0.99511099999999997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4491.51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1.27158E-3</v>
      </c>
      <c r="L1361">
        <v>0.99511300000000003</v>
      </c>
      <c r="M1361">
        <v>0</v>
      </c>
      <c r="N1361" t="s">
        <v>42</v>
      </c>
    </row>
    <row r="1362" spans="1:14" x14ac:dyDescent="0.25">
      <c r="A1362" t="s">
        <v>138</v>
      </c>
      <c r="B1362">
        <v>4155.7299999999996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1.2313999999999999E-3</v>
      </c>
      <c r="L1362">
        <v>0.99511499999999997</v>
      </c>
      <c r="M1362">
        <v>0</v>
      </c>
      <c r="N1362" t="s">
        <v>42</v>
      </c>
    </row>
    <row r="1363" spans="1:14" x14ac:dyDescent="0.25">
      <c r="A1363" t="s">
        <v>138</v>
      </c>
      <c r="B1363">
        <v>4569.62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1.2509999999999999E-3</v>
      </c>
      <c r="L1363">
        <v>0.99511400000000005</v>
      </c>
      <c r="M1363">
        <v>0</v>
      </c>
      <c r="N1363" t="s">
        <v>42</v>
      </c>
    </row>
    <row r="1364" spans="1:14" x14ac:dyDescent="0.25">
      <c r="A1364" t="s">
        <v>138</v>
      </c>
      <c r="B1364">
        <v>4148.25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1.23667E-3</v>
      </c>
      <c r="L1364">
        <v>0.995116</v>
      </c>
      <c r="M1364">
        <v>0</v>
      </c>
      <c r="N1364" t="s">
        <v>42</v>
      </c>
    </row>
    <row r="1365" spans="1:14" x14ac:dyDescent="0.25">
      <c r="A1365" t="s">
        <v>138</v>
      </c>
      <c r="B1365">
        <v>4262.8999999999996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1.2712400000000001E-3</v>
      </c>
      <c r="L1365">
        <v>0.995116</v>
      </c>
      <c r="M1365">
        <v>0</v>
      </c>
      <c r="N1365" t="s">
        <v>42</v>
      </c>
    </row>
    <row r="1366" spans="1:14" x14ac:dyDescent="0.25">
      <c r="A1366" t="s">
        <v>138</v>
      </c>
      <c r="B1366">
        <v>4394.38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1.23537E-3</v>
      </c>
      <c r="L1366">
        <v>0.99511499999999997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4189.95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1.2576600000000001E-3</v>
      </c>
      <c r="L1367">
        <v>0.995116</v>
      </c>
      <c r="M1367">
        <v>0</v>
      </c>
      <c r="N1367" t="s">
        <v>42</v>
      </c>
    </row>
    <row r="1368" spans="1:14" x14ac:dyDescent="0.25">
      <c r="A1368" t="s">
        <v>138</v>
      </c>
      <c r="B1368">
        <v>4494.57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1.2753300000000001E-3</v>
      </c>
      <c r="L1368">
        <v>0.99511499999999997</v>
      </c>
      <c r="M1368">
        <v>0</v>
      </c>
      <c r="N1368" t="s">
        <v>42</v>
      </c>
    </row>
    <row r="1369" spans="1:14" x14ac:dyDescent="0.25">
      <c r="A1369" t="s">
        <v>138</v>
      </c>
      <c r="B1369">
        <v>4174.67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1.2300799999999999E-3</v>
      </c>
      <c r="L1369">
        <v>0.995116</v>
      </c>
      <c r="M1369">
        <v>0</v>
      </c>
      <c r="N1369" t="s">
        <v>42</v>
      </c>
    </row>
    <row r="1370" spans="1:14" x14ac:dyDescent="0.25">
      <c r="A1370" t="s">
        <v>138</v>
      </c>
      <c r="B1370">
        <v>4605.01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0.99511499999999997</v>
      </c>
      <c r="M1370">
        <v>0</v>
      </c>
      <c r="N1370" t="s">
        <v>42</v>
      </c>
    </row>
    <row r="1371" spans="1:14" x14ac:dyDescent="0.25">
      <c r="A1371" t="s">
        <v>138</v>
      </c>
      <c r="B1371">
        <v>4311.13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1.2471699999999999E-3</v>
      </c>
      <c r="L1371">
        <v>0.995116</v>
      </c>
      <c r="M1371">
        <v>0</v>
      </c>
      <c r="N1371" t="s">
        <v>42</v>
      </c>
    </row>
    <row r="1372" spans="1:14" x14ac:dyDescent="0.25">
      <c r="A1372" t="s">
        <v>138</v>
      </c>
      <c r="B1372">
        <v>4916.83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1.26921E-3</v>
      </c>
      <c r="L1372">
        <v>0.99511099999999997</v>
      </c>
      <c r="M1372">
        <v>0</v>
      </c>
      <c r="N1372" t="s">
        <v>42</v>
      </c>
    </row>
    <row r="1373" spans="1:14" x14ac:dyDescent="0.25">
      <c r="A1373" t="s">
        <v>138</v>
      </c>
      <c r="B1373">
        <v>4361.54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1.2303100000000001E-3</v>
      </c>
      <c r="L1373">
        <v>0.99511499999999997</v>
      </c>
      <c r="M1373">
        <v>0</v>
      </c>
      <c r="N1373" t="s">
        <v>42</v>
      </c>
    </row>
    <row r="1374" spans="1:14" x14ac:dyDescent="0.25">
      <c r="A1374" t="s">
        <v>138</v>
      </c>
      <c r="B1374">
        <v>4481.25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1.2303399999999999E-3</v>
      </c>
      <c r="L1374">
        <v>0.995116</v>
      </c>
      <c r="M1374">
        <v>0</v>
      </c>
      <c r="N1374" t="s">
        <v>42</v>
      </c>
    </row>
    <row r="1375" spans="1:14" x14ac:dyDescent="0.25">
      <c r="A1375" t="s">
        <v>138</v>
      </c>
      <c r="B1375">
        <v>4468.63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1.6329700000000001E-3</v>
      </c>
      <c r="L1375">
        <v>0.995116</v>
      </c>
      <c r="M1375">
        <v>0</v>
      </c>
      <c r="N1375" t="s">
        <v>42</v>
      </c>
    </row>
    <row r="1376" spans="1:14" x14ac:dyDescent="0.25">
      <c r="A1376" t="s">
        <v>138</v>
      </c>
      <c r="B1376">
        <v>4492.55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1.2599600000000001E-3</v>
      </c>
      <c r="L1376">
        <v>0.995116</v>
      </c>
      <c r="M1376">
        <v>0</v>
      </c>
      <c r="N1376" t="s">
        <v>42</v>
      </c>
    </row>
    <row r="1377" spans="1:14" x14ac:dyDescent="0.25">
      <c r="A1377" t="s">
        <v>138</v>
      </c>
      <c r="B1377">
        <v>4548.91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1.29744E-3</v>
      </c>
      <c r="L1377">
        <v>0.995116</v>
      </c>
      <c r="M1377">
        <v>0</v>
      </c>
      <c r="N1377" t="s">
        <v>42</v>
      </c>
    </row>
    <row r="1378" spans="1:14" x14ac:dyDescent="0.25">
      <c r="A1378" t="s">
        <v>138</v>
      </c>
      <c r="B1378">
        <v>4284.53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1.2307399999999999E-3</v>
      </c>
      <c r="L1378">
        <v>0.99511400000000005</v>
      </c>
      <c r="M1378">
        <v>0</v>
      </c>
      <c r="N1378" t="s">
        <v>42</v>
      </c>
    </row>
    <row r="1379" spans="1:14" x14ac:dyDescent="0.25">
      <c r="A1379" t="s">
        <v>138</v>
      </c>
      <c r="B1379">
        <v>4667.66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1.23402E-3</v>
      </c>
      <c r="L1379">
        <v>0.99511499999999997</v>
      </c>
      <c r="M1379">
        <v>0</v>
      </c>
      <c r="N1379" t="s">
        <v>42</v>
      </c>
    </row>
    <row r="1380" spans="1:14" x14ac:dyDescent="0.25">
      <c r="A1380" t="s">
        <v>138</v>
      </c>
      <c r="B1380">
        <v>4159.01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1.2922400000000001E-3</v>
      </c>
      <c r="L1380">
        <v>0.995116</v>
      </c>
      <c r="M1380">
        <v>0</v>
      </c>
      <c r="N1380" t="s">
        <v>42</v>
      </c>
    </row>
    <row r="1381" spans="1:14" x14ac:dyDescent="0.25">
      <c r="A1381" t="s">
        <v>138</v>
      </c>
      <c r="B1381">
        <v>4765.49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1.23405E-3</v>
      </c>
      <c r="L1381">
        <v>0.995116</v>
      </c>
      <c r="M1381">
        <v>0</v>
      </c>
      <c r="N1381" t="s">
        <v>42</v>
      </c>
    </row>
    <row r="1382" spans="1:14" x14ac:dyDescent="0.25">
      <c r="A1382" t="s">
        <v>138</v>
      </c>
      <c r="B1382">
        <v>4183.7700000000004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1.2389600000000001E-3</v>
      </c>
      <c r="L1382">
        <v>0.995116</v>
      </c>
      <c r="M1382">
        <v>0</v>
      </c>
      <c r="N1382" t="s">
        <v>42</v>
      </c>
    </row>
    <row r="1383" spans="1:14" x14ac:dyDescent="0.25">
      <c r="A1383" t="s">
        <v>138</v>
      </c>
      <c r="B1383">
        <v>4503.04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1.24441E-3</v>
      </c>
      <c r="L1383">
        <v>0.995112</v>
      </c>
      <c r="M1383">
        <v>0</v>
      </c>
      <c r="N1383" t="s">
        <v>42</v>
      </c>
    </row>
    <row r="1384" spans="1:14" x14ac:dyDescent="0.25">
      <c r="A1384" t="s">
        <v>138</v>
      </c>
      <c r="B1384">
        <v>4461.3500000000004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1.23015E-3</v>
      </c>
      <c r="L1384">
        <v>0.995116</v>
      </c>
      <c r="M1384">
        <v>0</v>
      </c>
      <c r="N1384" t="s">
        <v>42</v>
      </c>
    </row>
    <row r="1385" spans="1:14" x14ac:dyDescent="0.25">
      <c r="A1385" t="s">
        <v>138</v>
      </c>
      <c r="B1385">
        <v>4242.9399999999996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1.2484200000000001E-3</v>
      </c>
      <c r="L1385">
        <v>0.995116</v>
      </c>
      <c r="M1385">
        <v>0</v>
      </c>
      <c r="N1385" t="s">
        <v>42</v>
      </c>
    </row>
    <row r="1386" spans="1:14" x14ac:dyDescent="0.25">
      <c r="A1386" t="s">
        <v>138</v>
      </c>
      <c r="B1386">
        <v>5010.41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1.2697400000000001E-3</v>
      </c>
      <c r="L1386">
        <v>0.995116</v>
      </c>
      <c r="M1386">
        <v>0</v>
      </c>
      <c r="N1386" t="s">
        <v>42</v>
      </c>
    </row>
    <row r="1387" spans="1:14" x14ac:dyDescent="0.25">
      <c r="A1387" t="s">
        <v>138</v>
      </c>
      <c r="B1387">
        <v>4347.13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1.2423200000000001E-3</v>
      </c>
      <c r="L1387">
        <v>0.99511400000000005</v>
      </c>
      <c r="M1387">
        <v>0</v>
      </c>
      <c r="N1387" t="s">
        <v>42</v>
      </c>
    </row>
    <row r="1388" spans="1:14" x14ac:dyDescent="0.25">
      <c r="A1388" t="s">
        <v>138</v>
      </c>
      <c r="B1388">
        <v>4935.6099999999997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1.2357500000000001E-3</v>
      </c>
      <c r="L1388">
        <v>0.995116</v>
      </c>
      <c r="M1388">
        <v>0</v>
      </c>
      <c r="N1388" t="s">
        <v>42</v>
      </c>
    </row>
    <row r="1389" spans="1:14" x14ac:dyDescent="0.25">
      <c r="A1389" t="s">
        <v>138</v>
      </c>
      <c r="B1389">
        <v>4222.75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1.2608599999999999E-3</v>
      </c>
      <c r="L1389">
        <v>0.995116</v>
      </c>
      <c r="M1389">
        <v>0</v>
      </c>
      <c r="N1389" t="s">
        <v>42</v>
      </c>
    </row>
    <row r="1390" spans="1:14" x14ac:dyDescent="0.25">
      <c r="A1390" t="s">
        <v>138</v>
      </c>
      <c r="B1390">
        <v>4339.09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1.37229E-3</v>
      </c>
      <c r="L1390">
        <v>0.995116</v>
      </c>
      <c r="M1390">
        <v>0</v>
      </c>
      <c r="N1390" t="s">
        <v>42</v>
      </c>
    </row>
    <row r="1391" spans="1:14" x14ac:dyDescent="0.25">
      <c r="A1391" t="s">
        <v>138</v>
      </c>
      <c r="B1391">
        <v>4206.7700000000004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1.23007E-3</v>
      </c>
      <c r="L1391">
        <v>0.995116</v>
      </c>
      <c r="M1391">
        <v>0</v>
      </c>
      <c r="N1391" t="s">
        <v>42</v>
      </c>
    </row>
    <row r="1392" spans="1:14" x14ac:dyDescent="0.25">
      <c r="A1392" t="s">
        <v>138</v>
      </c>
      <c r="B1392">
        <v>4454.67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1.23543E-3</v>
      </c>
      <c r="L1392">
        <v>0.995116</v>
      </c>
      <c r="M1392">
        <v>0</v>
      </c>
      <c r="N1392" t="s">
        <v>42</v>
      </c>
    </row>
    <row r="1393" spans="1:25" x14ac:dyDescent="0.25">
      <c r="A1393" t="s">
        <v>138</v>
      </c>
      <c r="B1393">
        <v>4563.4399999999996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1.24518E-3</v>
      </c>
      <c r="L1393">
        <v>0.995116</v>
      </c>
      <c r="M1393">
        <v>3</v>
      </c>
      <c r="N1393" t="s">
        <v>42</v>
      </c>
    </row>
    <row r="1394" spans="1:25" x14ac:dyDescent="0.25">
      <c r="A1394" t="s">
        <v>138</v>
      </c>
      <c r="B1394">
        <v>4398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1.23511E-3</v>
      </c>
      <c r="L1394">
        <v>0.995116</v>
      </c>
      <c r="M1394">
        <v>0</v>
      </c>
      <c r="N1394" t="s">
        <v>42</v>
      </c>
    </row>
    <row r="1395" spans="1:25" x14ac:dyDescent="0.25">
      <c r="A1395" t="s">
        <v>138</v>
      </c>
      <c r="B1395">
        <v>4487.7700000000004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1.2308600000000001E-3</v>
      </c>
      <c r="L1395">
        <v>0.99511499999999997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4250.8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1.2935100000000001E-3</v>
      </c>
      <c r="L1396">
        <v>0.995116</v>
      </c>
      <c r="M1396">
        <v>0</v>
      </c>
      <c r="N1396" t="s">
        <v>42</v>
      </c>
    </row>
    <row r="1397" spans="1:25" x14ac:dyDescent="0.25">
      <c r="A1397" t="s">
        <v>138</v>
      </c>
      <c r="B1397">
        <v>4661.71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1.24726E-3</v>
      </c>
      <c r="L1397">
        <v>0.99511499999999997</v>
      </c>
      <c r="M1397">
        <v>0</v>
      </c>
      <c r="N1397" t="s">
        <v>42</v>
      </c>
    </row>
    <row r="1398" spans="1:25" x14ac:dyDescent="0.25">
      <c r="A1398" t="s">
        <v>138</v>
      </c>
      <c r="B1398">
        <v>4148.33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1.2336000000000001E-3</v>
      </c>
      <c r="L1398">
        <v>0.995116</v>
      </c>
      <c r="M1398">
        <v>0</v>
      </c>
      <c r="N1398" t="s">
        <v>42</v>
      </c>
    </row>
    <row r="1399" spans="1:25" x14ac:dyDescent="0.25">
      <c r="A1399" t="s">
        <v>138</v>
      </c>
      <c r="B1399">
        <v>4597.18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1.2359599999999999E-3</v>
      </c>
      <c r="L1399">
        <v>0.99511300000000003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4153.22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1.2425299999999999E-3</v>
      </c>
      <c r="L1400">
        <v>0.995116</v>
      </c>
      <c r="M1400">
        <v>0</v>
      </c>
      <c r="N1400" t="s">
        <v>42</v>
      </c>
      <c r="R1400">
        <f>AVERAGE(B1351:B1400)</f>
        <v>4407.9269999999988</v>
      </c>
      <c r="S1400">
        <f>AVERAGE(C1351:C1400)</f>
        <v>0</v>
      </c>
      <c r="U1400">
        <f>_xlfn.VAR.P(B1351:B1400)</f>
        <v>45336.872312999993</v>
      </c>
      <c r="V1400">
        <f>_xlfn.VAR.P(C1351:C1400)</f>
        <v>0</v>
      </c>
      <c r="X1400">
        <f>1.96*SQRT(U1400)/50</f>
        <v>8.3466431258948841</v>
      </c>
      <c r="Y1400">
        <f>1.96*SQRT(V1400)/50</f>
        <v>0</v>
      </c>
    </row>
    <row r="1401" spans="1:25" x14ac:dyDescent="0.25">
      <c r="A1401" t="s">
        <v>139</v>
      </c>
      <c r="B1401">
        <v>220399.664835</v>
      </c>
      <c r="C1401" t="s">
        <v>36</v>
      </c>
    </row>
    <row r="1402" spans="1:25" x14ac:dyDescent="0.25">
      <c r="A1402" t="s">
        <v>140</v>
      </c>
      <c r="B1402">
        <v>4396.68</v>
      </c>
      <c r="C1402">
        <v>4392.25</v>
      </c>
      <c r="D1402">
        <v>4391.8100000000004</v>
      </c>
      <c r="E1402">
        <v>4226.3599999999997</v>
      </c>
      <c r="F1402">
        <v>67.342299999999994</v>
      </c>
      <c r="G1402">
        <v>0</v>
      </c>
      <c r="H1402">
        <v>202.72300000000001</v>
      </c>
      <c r="I1402">
        <v>0</v>
      </c>
      <c r="J1402">
        <v>1.54682E-3</v>
      </c>
      <c r="K1402">
        <v>0.995116</v>
      </c>
      <c r="L1402">
        <v>0</v>
      </c>
      <c r="M1402" t="s">
        <v>42</v>
      </c>
    </row>
    <row r="1403" spans="1:25" x14ac:dyDescent="0.25">
      <c r="A1403" t="s">
        <v>140</v>
      </c>
      <c r="B1403">
        <v>4445.7</v>
      </c>
      <c r="C1403">
        <v>4441.25</v>
      </c>
      <c r="D1403">
        <v>4440.82</v>
      </c>
      <c r="E1403">
        <v>4273.74</v>
      </c>
      <c r="F1403">
        <v>67.774500000000003</v>
      </c>
      <c r="G1403">
        <v>0</v>
      </c>
      <c r="H1403">
        <v>204.91900000000001</v>
      </c>
      <c r="I1403">
        <v>0</v>
      </c>
      <c r="J1403">
        <v>1.2348000000000001E-3</v>
      </c>
      <c r="K1403">
        <v>0.995116</v>
      </c>
      <c r="L1403">
        <v>0</v>
      </c>
      <c r="M1403" t="s">
        <v>42</v>
      </c>
    </row>
    <row r="1404" spans="1:25" x14ac:dyDescent="0.25">
      <c r="A1404" t="s">
        <v>140</v>
      </c>
      <c r="B1404">
        <v>4374.9399999999996</v>
      </c>
      <c r="C1404">
        <v>4370.57</v>
      </c>
      <c r="D1404">
        <v>4370.1400000000003</v>
      </c>
      <c r="E1404">
        <v>4205.1499999999996</v>
      </c>
      <c r="F1404">
        <v>67.040000000000006</v>
      </c>
      <c r="G1404">
        <v>0</v>
      </c>
      <c r="H1404">
        <v>202.35</v>
      </c>
      <c r="I1404">
        <v>0</v>
      </c>
      <c r="J1404">
        <v>1.30255E-3</v>
      </c>
      <c r="K1404">
        <v>0.995116</v>
      </c>
      <c r="L1404">
        <v>0</v>
      </c>
      <c r="M1404" t="s">
        <v>42</v>
      </c>
    </row>
    <row r="1405" spans="1:25" x14ac:dyDescent="0.25">
      <c r="A1405" t="s">
        <v>140</v>
      </c>
      <c r="B1405">
        <v>4649.38</v>
      </c>
      <c r="C1405">
        <v>4645.0200000000004</v>
      </c>
      <c r="D1405">
        <v>4644.5600000000004</v>
      </c>
      <c r="E1405">
        <v>4469.76</v>
      </c>
      <c r="F1405">
        <v>71.239800000000002</v>
      </c>
      <c r="G1405">
        <v>0</v>
      </c>
      <c r="H1405">
        <v>213.31899999999999</v>
      </c>
      <c r="I1405">
        <v>0</v>
      </c>
      <c r="J1405">
        <v>1.23105E-3</v>
      </c>
      <c r="K1405">
        <v>0.99511400000000005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4354.71</v>
      </c>
      <c r="C1406">
        <v>4350.18</v>
      </c>
      <c r="D1406">
        <v>4349.7299999999996</v>
      </c>
      <c r="E1406">
        <v>4185.74</v>
      </c>
      <c r="F1406">
        <v>66.367599999999996</v>
      </c>
      <c r="G1406">
        <v>0</v>
      </c>
      <c r="H1406">
        <v>201.57400000000001</v>
      </c>
      <c r="I1406">
        <v>0</v>
      </c>
      <c r="J1406">
        <v>1.23135E-3</v>
      </c>
      <c r="K1406">
        <v>0.995116</v>
      </c>
      <c r="L1406">
        <v>0</v>
      </c>
      <c r="M1406" t="s">
        <v>42</v>
      </c>
    </row>
    <row r="1407" spans="1:25" x14ac:dyDescent="0.25">
      <c r="A1407" t="s">
        <v>140</v>
      </c>
      <c r="B1407">
        <v>4958.68</v>
      </c>
      <c r="C1407">
        <v>4953.91</v>
      </c>
      <c r="D1407">
        <v>4953.43</v>
      </c>
      <c r="E1407">
        <v>4767.74</v>
      </c>
      <c r="F1407">
        <v>75.7821</v>
      </c>
      <c r="G1407">
        <v>0</v>
      </c>
      <c r="H1407">
        <v>227.346</v>
      </c>
      <c r="I1407">
        <v>0</v>
      </c>
      <c r="J1407">
        <v>1.2300499999999999E-3</v>
      </c>
      <c r="K1407">
        <v>0.99511400000000005</v>
      </c>
      <c r="L1407">
        <v>0</v>
      </c>
      <c r="M1407" t="s">
        <v>42</v>
      </c>
    </row>
    <row r="1408" spans="1:25" x14ac:dyDescent="0.25">
      <c r="A1408" t="s">
        <v>140</v>
      </c>
      <c r="B1408">
        <v>4321.1099999999997</v>
      </c>
      <c r="C1408">
        <v>4316.6400000000003</v>
      </c>
      <c r="D1408">
        <v>4316.21</v>
      </c>
      <c r="E1408">
        <v>4153.67</v>
      </c>
      <c r="F1408">
        <v>66.091200000000001</v>
      </c>
      <c r="G1408">
        <v>0</v>
      </c>
      <c r="H1408">
        <v>199.73599999999999</v>
      </c>
      <c r="I1408">
        <v>0</v>
      </c>
      <c r="J1408">
        <v>1.23022E-3</v>
      </c>
      <c r="K1408">
        <v>0.99511400000000005</v>
      </c>
      <c r="L1408">
        <v>0</v>
      </c>
      <c r="M1408" t="s">
        <v>42</v>
      </c>
    </row>
    <row r="1409" spans="1:13" x14ac:dyDescent="0.25">
      <c r="A1409" t="s">
        <v>140</v>
      </c>
      <c r="B1409">
        <v>4980.3100000000004</v>
      </c>
      <c r="C1409">
        <v>4975.93</v>
      </c>
      <c r="D1409">
        <v>4975.4399999999996</v>
      </c>
      <c r="E1409">
        <v>4788</v>
      </c>
      <c r="F1409">
        <v>76.358199999999997</v>
      </c>
      <c r="G1409">
        <v>0</v>
      </c>
      <c r="H1409">
        <v>228.06100000000001</v>
      </c>
      <c r="I1409">
        <v>0</v>
      </c>
      <c r="J1409">
        <v>1.23766E-3</v>
      </c>
      <c r="K1409">
        <v>0.995116</v>
      </c>
      <c r="L1409">
        <v>0</v>
      </c>
      <c r="M1409" t="s">
        <v>42</v>
      </c>
    </row>
    <row r="1410" spans="1:13" x14ac:dyDescent="0.25">
      <c r="A1410" t="s">
        <v>140</v>
      </c>
      <c r="B1410">
        <v>4302.58</v>
      </c>
      <c r="C1410">
        <v>4298.12</v>
      </c>
      <c r="D1410">
        <v>4297.7</v>
      </c>
      <c r="E1410">
        <v>4135.42</v>
      </c>
      <c r="F1410">
        <v>65.894999999999996</v>
      </c>
      <c r="G1410">
        <v>0</v>
      </c>
      <c r="H1410">
        <v>199.06200000000001</v>
      </c>
      <c r="I1410">
        <v>0</v>
      </c>
      <c r="J1410">
        <v>1.3164299999999999E-3</v>
      </c>
      <c r="K1410">
        <v>0.995116</v>
      </c>
      <c r="L1410">
        <v>0</v>
      </c>
      <c r="M1410" t="s">
        <v>42</v>
      </c>
    </row>
    <row r="1411" spans="1:13" x14ac:dyDescent="0.25">
      <c r="A1411" t="s">
        <v>140</v>
      </c>
      <c r="B1411">
        <v>4722.6099999999997</v>
      </c>
      <c r="C1411">
        <v>4718.2299999999996</v>
      </c>
      <c r="D1411">
        <v>4717.7700000000004</v>
      </c>
      <c r="E1411">
        <v>4533.87</v>
      </c>
      <c r="F1411">
        <v>72.422799999999995</v>
      </c>
      <c r="G1411">
        <v>0</v>
      </c>
      <c r="H1411">
        <v>216.654</v>
      </c>
      <c r="I1411">
        <v>0</v>
      </c>
      <c r="J1411">
        <v>1.2506399999999999E-3</v>
      </c>
      <c r="K1411">
        <v>0.995116</v>
      </c>
      <c r="L1411">
        <v>0</v>
      </c>
      <c r="M1411" t="s">
        <v>42</v>
      </c>
    </row>
    <row r="1412" spans="1:13" x14ac:dyDescent="0.25">
      <c r="A1412" t="s">
        <v>140</v>
      </c>
      <c r="B1412">
        <v>4339.49</v>
      </c>
      <c r="C1412">
        <v>4334.95</v>
      </c>
      <c r="D1412">
        <v>4334.53</v>
      </c>
      <c r="E1412">
        <v>4171.05</v>
      </c>
      <c r="F1412">
        <v>66.480900000000005</v>
      </c>
      <c r="G1412">
        <v>0</v>
      </c>
      <c r="H1412">
        <v>201.13900000000001</v>
      </c>
      <c r="I1412">
        <v>0</v>
      </c>
      <c r="J1412">
        <v>1.25165E-3</v>
      </c>
      <c r="K1412">
        <v>0.995116</v>
      </c>
      <c r="L1412">
        <v>0</v>
      </c>
      <c r="M1412" t="s">
        <v>42</v>
      </c>
    </row>
    <row r="1413" spans="1:13" x14ac:dyDescent="0.25">
      <c r="A1413" t="s">
        <v>140</v>
      </c>
      <c r="B1413">
        <v>4467</v>
      </c>
      <c r="C1413">
        <v>4462.42</v>
      </c>
      <c r="D1413">
        <v>4461.9799999999996</v>
      </c>
      <c r="E1413">
        <v>4293.8900000000003</v>
      </c>
      <c r="F1413">
        <v>68.169600000000003</v>
      </c>
      <c r="G1413">
        <v>0</v>
      </c>
      <c r="H1413">
        <v>206.05799999999999</v>
      </c>
      <c r="I1413">
        <v>0</v>
      </c>
      <c r="J1413">
        <v>1.2368100000000001E-3</v>
      </c>
      <c r="K1413">
        <v>0.995116</v>
      </c>
      <c r="L1413">
        <v>0</v>
      </c>
      <c r="M1413" t="s">
        <v>42</v>
      </c>
    </row>
    <row r="1414" spans="1:13" x14ac:dyDescent="0.25">
      <c r="A1414" t="s">
        <v>140</v>
      </c>
      <c r="B1414">
        <v>4712.9399999999996</v>
      </c>
      <c r="C1414">
        <v>4708.5600000000004</v>
      </c>
      <c r="D1414">
        <v>4708.1000000000004</v>
      </c>
      <c r="E1414">
        <v>4530.82</v>
      </c>
      <c r="F1414">
        <v>72.100700000000003</v>
      </c>
      <c r="G1414">
        <v>0</v>
      </c>
      <c r="H1414">
        <v>216.89500000000001</v>
      </c>
      <c r="I1414">
        <v>0</v>
      </c>
      <c r="J1414">
        <v>1.2389199999999999E-3</v>
      </c>
      <c r="K1414">
        <v>0.995116</v>
      </c>
      <c r="L1414">
        <v>0</v>
      </c>
      <c r="M1414" t="s">
        <v>42</v>
      </c>
    </row>
    <row r="1415" spans="1:13" x14ac:dyDescent="0.25">
      <c r="A1415" t="s">
        <v>140</v>
      </c>
      <c r="B1415">
        <v>4397.29</v>
      </c>
      <c r="C1415">
        <v>4392.87</v>
      </c>
      <c r="D1415">
        <v>4392.43</v>
      </c>
      <c r="E1415">
        <v>4226.97</v>
      </c>
      <c r="F1415">
        <v>67.219300000000004</v>
      </c>
      <c r="G1415">
        <v>0</v>
      </c>
      <c r="H1415">
        <v>203.02099999999999</v>
      </c>
      <c r="I1415">
        <v>0</v>
      </c>
      <c r="J1415">
        <v>1.2864700000000001E-3</v>
      </c>
      <c r="K1415">
        <v>0.995116</v>
      </c>
      <c r="L1415">
        <v>0</v>
      </c>
      <c r="M1415" t="s">
        <v>42</v>
      </c>
    </row>
    <row r="1416" spans="1:13" x14ac:dyDescent="0.25">
      <c r="A1416" t="s">
        <v>140</v>
      </c>
      <c r="B1416">
        <v>4658.9799999999996</v>
      </c>
      <c r="C1416">
        <v>4654.5600000000004</v>
      </c>
      <c r="D1416">
        <v>4654.1099999999997</v>
      </c>
      <c r="E1416">
        <v>4478.7</v>
      </c>
      <c r="F1416">
        <v>71.442800000000005</v>
      </c>
      <c r="G1416">
        <v>0</v>
      </c>
      <c r="H1416">
        <v>222.04599999999999</v>
      </c>
      <c r="I1416">
        <v>0</v>
      </c>
      <c r="J1416">
        <v>1.2318699999999999E-3</v>
      </c>
      <c r="K1416">
        <v>0.99511499999999997</v>
      </c>
      <c r="L1416">
        <v>0</v>
      </c>
      <c r="M1416" t="s">
        <v>42</v>
      </c>
    </row>
    <row r="1417" spans="1:13" x14ac:dyDescent="0.25">
      <c r="A1417" t="s">
        <v>140</v>
      </c>
      <c r="B1417">
        <v>4387.8999999999996</v>
      </c>
      <c r="C1417">
        <v>4359.1499999999996</v>
      </c>
      <c r="D1417">
        <v>4358.72</v>
      </c>
      <c r="E1417">
        <v>4194.51</v>
      </c>
      <c r="F1417">
        <v>67.132000000000005</v>
      </c>
      <c r="G1417">
        <v>0</v>
      </c>
      <c r="H1417">
        <v>201.56899999999999</v>
      </c>
      <c r="I1417">
        <v>0</v>
      </c>
      <c r="J1417">
        <v>1.23018E-3</v>
      </c>
      <c r="K1417">
        <v>0.99511499999999997</v>
      </c>
      <c r="L1417">
        <v>0</v>
      </c>
      <c r="M1417" t="s">
        <v>42</v>
      </c>
    </row>
    <row r="1418" spans="1:13" x14ac:dyDescent="0.25">
      <c r="A1418" t="s">
        <v>140</v>
      </c>
      <c r="B1418">
        <v>4890.3999999999996</v>
      </c>
      <c r="C1418">
        <v>4885.7</v>
      </c>
      <c r="D1418">
        <v>4885.21</v>
      </c>
      <c r="E1418">
        <v>4696.92</v>
      </c>
      <c r="F1418">
        <v>82.669399999999996</v>
      </c>
      <c r="G1418">
        <v>0</v>
      </c>
      <c r="H1418">
        <v>229.005</v>
      </c>
      <c r="I1418">
        <v>0</v>
      </c>
      <c r="J1418">
        <v>1.2593400000000001E-3</v>
      </c>
      <c r="K1418">
        <v>0.995116</v>
      </c>
      <c r="L1418">
        <v>0</v>
      </c>
      <c r="M1418" t="s">
        <v>42</v>
      </c>
    </row>
    <row r="1419" spans="1:13" x14ac:dyDescent="0.25">
      <c r="A1419" t="s">
        <v>140</v>
      </c>
      <c r="B1419">
        <v>4378.75</v>
      </c>
      <c r="C1419">
        <v>4374.25</v>
      </c>
      <c r="D1419">
        <v>4373.82</v>
      </c>
      <c r="E1419">
        <v>4210.75</v>
      </c>
      <c r="F1419">
        <v>66.339799999999997</v>
      </c>
      <c r="G1419">
        <v>0</v>
      </c>
      <c r="H1419">
        <v>200.00700000000001</v>
      </c>
      <c r="I1419">
        <v>0</v>
      </c>
      <c r="J1419">
        <v>1.23033E-3</v>
      </c>
      <c r="K1419">
        <v>0.995116</v>
      </c>
      <c r="L1419">
        <v>0</v>
      </c>
      <c r="M1419" t="s">
        <v>42</v>
      </c>
    </row>
    <row r="1420" spans="1:13" x14ac:dyDescent="0.25">
      <c r="A1420" t="s">
        <v>140</v>
      </c>
      <c r="B1420">
        <v>4780.2</v>
      </c>
      <c r="C1420">
        <v>4775.68</v>
      </c>
      <c r="D1420">
        <v>4775.21</v>
      </c>
      <c r="E1420">
        <v>4596.28</v>
      </c>
      <c r="F1420">
        <v>73.022300000000001</v>
      </c>
      <c r="G1420">
        <v>0</v>
      </c>
      <c r="H1420">
        <v>224.892</v>
      </c>
      <c r="I1420">
        <v>0</v>
      </c>
      <c r="J1420">
        <v>1.2300799999999999E-3</v>
      </c>
      <c r="K1420">
        <v>0.99511499999999997</v>
      </c>
      <c r="L1420">
        <v>0</v>
      </c>
      <c r="M1420" t="s">
        <v>42</v>
      </c>
    </row>
    <row r="1421" spans="1:13" x14ac:dyDescent="0.25">
      <c r="A1421" t="s">
        <v>140</v>
      </c>
      <c r="B1421">
        <v>4322.5</v>
      </c>
      <c r="C1421">
        <v>4318.01</v>
      </c>
      <c r="D1421">
        <v>4317.58</v>
      </c>
      <c r="E1421">
        <v>4149.3599999999997</v>
      </c>
      <c r="F1421">
        <v>65.911799999999999</v>
      </c>
      <c r="G1421">
        <v>0</v>
      </c>
      <c r="H1421">
        <v>197.822</v>
      </c>
      <c r="I1421">
        <v>0</v>
      </c>
      <c r="J1421">
        <v>1.2422900000000001E-3</v>
      </c>
      <c r="K1421">
        <v>0.99511499999999997</v>
      </c>
      <c r="L1421">
        <v>0</v>
      </c>
      <c r="M1421" t="s">
        <v>42</v>
      </c>
    </row>
    <row r="1422" spans="1:13" x14ac:dyDescent="0.25">
      <c r="A1422" t="s">
        <v>140</v>
      </c>
      <c r="B1422">
        <v>4849.0200000000004</v>
      </c>
      <c r="C1422">
        <v>4844.63</v>
      </c>
      <c r="D1422">
        <v>4844.1499999999996</v>
      </c>
      <c r="E1422">
        <v>4661.5200000000004</v>
      </c>
      <c r="F1422">
        <v>74.526799999999994</v>
      </c>
      <c r="G1422">
        <v>0</v>
      </c>
      <c r="H1422">
        <v>221.16200000000001</v>
      </c>
      <c r="I1422">
        <v>0</v>
      </c>
      <c r="J1422">
        <v>1.24967E-3</v>
      </c>
      <c r="K1422">
        <v>0.995116</v>
      </c>
      <c r="L1422">
        <v>0</v>
      </c>
      <c r="M1422" t="s">
        <v>42</v>
      </c>
    </row>
    <row r="1423" spans="1:13" x14ac:dyDescent="0.25">
      <c r="A1423" t="s">
        <v>140</v>
      </c>
      <c r="B1423">
        <v>4385.45</v>
      </c>
      <c r="C1423">
        <v>4380.9799999999996</v>
      </c>
      <c r="D1423">
        <v>4380.55</v>
      </c>
      <c r="E1423">
        <v>4209.8999999999996</v>
      </c>
      <c r="F1423">
        <v>66.271299999999997</v>
      </c>
      <c r="G1423">
        <v>0</v>
      </c>
      <c r="H1423">
        <v>208.279</v>
      </c>
      <c r="I1423">
        <v>0</v>
      </c>
      <c r="J1423">
        <v>1.2354600000000001E-3</v>
      </c>
      <c r="K1423">
        <v>0.99511000000000005</v>
      </c>
      <c r="L1423">
        <v>0</v>
      </c>
      <c r="M1423" t="s">
        <v>42</v>
      </c>
    </row>
    <row r="1424" spans="1:13" x14ac:dyDescent="0.25">
      <c r="A1424" t="s">
        <v>140</v>
      </c>
      <c r="B1424">
        <v>4553.6000000000004</v>
      </c>
      <c r="C1424">
        <v>4549.1499999999996</v>
      </c>
      <c r="D1424">
        <v>4548.6899999999996</v>
      </c>
      <c r="E1424">
        <v>4378.2</v>
      </c>
      <c r="F1424">
        <v>69.521299999999997</v>
      </c>
      <c r="G1424">
        <v>0</v>
      </c>
      <c r="H1424">
        <v>208.90700000000001</v>
      </c>
      <c r="I1424">
        <v>0</v>
      </c>
      <c r="J1424">
        <v>1.2525399999999999E-3</v>
      </c>
      <c r="K1424">
        <v>0.99511499999999997</v>
      </c>
      <c r="L1424">
        <v>0</v>
      </c>
      <c r="M1424" t="s">
        <v>42</v>
      </c>
    </row>
    <row r="1425" spans="1:13" x14ac:dyDescent="0.25">
      <c r="A1425" t="s">
        <v>140</v>
      </c>
      <c r="B1425">
        <v>4676.43</v>
      </c>
      <c r="C1425">
        <v>4672.1099999999997</v>
      </c>
      <c r="D1425">
        <v>4671.6499999999996</v>
      </c>
      <c r="E1425">
        <v>4496.6400000000003</v>
      </c>
      <c r="F1425">
        <v>70.961100000000002</v>
      </c>
      <c r="G1425">
        <v>0</v>
      </c>
      <c r="H1425">
        <v>222.31700000000001</v>
      </c>
      <c r="I1425">
        <v>0</v>
      </c>
      <c r="J1425">
        <v>1.2383299999999999E-3</v>
      </c>
      <c r="K1425">
        <v>0.99511499999999997</v>
      </c>
      <c r="L1425">
        <v>0</v>
      </c>
      <c r="M1425" t="s">
        <v>42</v>
      </c>
    </row>
    <row r="1426" spans="1:13" x14ac:dyDescent="0.25">
      <c r="A1426" t="s">
        <v>140</v>
      </c>
      <c r="B1426">
        <v>4475</v>
      </c>
      <c r="C1426">
        <v>4470.3999999999996</v>
      </c>
      <c r="D1426">
        <v>4469.96</v>
      </c>
      <c r="E1426">
        <v>4301.95</v>
      </c>
      <c r="F1426">
        <v>68.108199999999997</v>
      </c>
      <c r="G1426">
        <v>0</v>
      </c>
      <c r="H1426">
        <v>205.97800000000001</v>
      </c>
      <c r="I1426">
        <v>0</v>
      </c>
      <c r="J1426">
        <v>1.25387E-3</v>
      </c>
      <c r="K1426">
        <v>0.995116</v>
      </c>
      <c r="L1426">
        <v>0</v>
      </c>
      <c r="M1426" t="s">
        <v>42</v>
      </c>
    </row>
    <row r="1427" spans="1:13" x14ac:dyDescent="0.25">
      <c r="A1427" t="s">
        <v>140</v>
      </c>
      <c r="B1427">
        <v>4717.25</v>
      </c>
      <c r="C1427">
        <v>4712.6499999999996</v>
      </c>
      <c r="D1427">
        <v>4712.18</v>
      </c>
      <c r="E1427">
        <v>4535.41</v>
      </c>
      <c r="F1427">
        <v>72.204800000000006</v>
      </c>
      <c r="G1427">
        <v>0</v>
      </c>
      <c r="H1427">
        <v>224.88300000000001</v>
      </c>
      <c r="I1427">
        <v>0</v>
      </c>
      <c r="J1427">
        <v>1.2551000000000001E-3</v>
      </c>
      <c r="K1427">
        <v>0.995116</v>
      </c>
      <c r="L1427">
        <v>0</v>
      </c>
      <c r="M1427" t="s">
        <v>42</v>
      </c>
    </row>
    <row r="1428" spans="1:13" x14ac:dyDescent="0.25">
      <c r="A1428" t="s">
        <v>140</v>
      </c>
      <c r="B1428">
        <v>4390.2700000000004</v>
      </c>
      <c r="C1428">
        <v>4385.84</v>
      </c>
      <c r="D1428">
        <v>4385.41</v>
      </c>
      <c r="E1428">
        <v>4219.91</v>
      </c>
      <c r="F1428">
        <v>67.175200000000004</v>
      </c>
      <c r="G1428">
        <v>0</v>
      </c>
      <c r="H1428">
        <v>202.58099999999999</v>
      </c>
      <c r="I1428">
        <v>0</v>
      </c>
      <c r="J1428">
        <v>1.2300499999999999E-3</v>
      </c>
      <c r="K1428">
        <v>0.99511499999999997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4793.84</v>
      </c>
      <c r="C1429">
        <v>4789.1899999999996</v>
      </c>
      <c r="D1429">
        <v>4788.71</v>
      </c>
      <c r="E1429">
        <v>4607.9399999999996</v>
      </c>
      <c r="F1429">
        <v>73.409400000000005</v>
      </c>
      <c r="G1429">
        <v>0</v>
      </c>
      <c r="H1429">
        <v>226.483</v>
      </c>
      <c r="I1429">
        <v>0</v>
      </c>
      <c r="J1429">
        <v>1.44071E-3</v>
      </c>
      <c r="K1429">
        <v>0.995116</v>
      </c>
      <c r="L1429">
        <v>0</v>
      </c>
      <c r="M1429" t="s">
        <v>42</v>
      </c>
    </row>
    <row r="1430" spans="1:13" x14ac:dyDescent="0.25">
      <c r="A1430" t="s">
        <v>140</v>
      </c>
      <c r="B1430">
        <v>4349.3599999999997</v>
      </c>
      <c r="C1430">
        <v>4344.95</v>
      </c>
      <c r="D1430">
        <v>4344.5200000000004</v>
      </c>
      <c r="E1430">
        <v>4180.8999999999996</v>
      </c>
      <c r="F1430">
        <v>66.476699999999994</v>
      </c>
      <c r="G1430">
        <v>0</v>
      </c>
      <c r="H1430">
        <v>200.89599999999999</v>
      </c>
      <c r="I1430">
        <v>0</v>
      </c>
      <c r="J1430">
        <v>1.3347999999999999E-3</v>
      </c>
      <c r="K1430">
        <v>0.995116</v>
      </c>
      <c r="L1430">
        <v>0</v>
      </c>
      <c r="M1430" t="s">
        <v>42</v>
      </c>
    </row>
    <row r="1431" spans="1:13" x14ac:dyDescent="0.25">
      <c r="A1431" t="s">
        <v>140</v>
      </c>
      <c r="B1431">
        <v>4666.1499999999996</v>
      </c>
      <c r="C1431">
        <v>4661.53</v>
      </c>
      <c r="D1431">
        <v>4661.07</v>
      </c>
      <c r="E1431">
        <v>4485.33</v>
      </c>
      <c r="F1431">
        <v>71.424599999999998</v>
      </c>
      <c r="G1431">
        <v>0</v>
      </c>
      <c r="H1431">
        <v>221.03100000000001</v>
      </c>
      <c r="I1431">
        <v>0</v>
      </c>
      <c r="J1431">
        <v>1.23307E-3</v>
      </c>
      <c r="K1431">
        <v>0.99511300000000003</v>
      </c>
      <c r="L1431">
        <v>0</v>
      </c>
      <c r="M1431" t="s">
        <v>42</v>
      </c>
    </row>
    <row r="1432" spans="1:13" x14ac:dyDescent="0.25">
      <c r="A1432" t="s">
        <v>140</v>
      </c>
      <c r="B1432">
        <v>4316.8599999999997</v>
      </c>
      <c r="C1432">
        <v>4312.42</v>
      </c>
      <c r="D1432">
        <v>4312</v>
      </c>
      <c r="E1432">
        <v>4149.74</v>
      </c>
      <c r="F1432">
        <v>65.996499999999997</v>
      </c>
      <c r="G1432">
        <v>0</v>
      </c>
      <c r="H1432">
        <v>199.69200000000001</v>
      </c>
      <c r="I1432">
        <v>0</v>
      </c>
      <c r="J1432">
        <v>1.25399E-3</v>
      </c>
      <c r="K1432">
        <v>0.99511499999999997</v>
      </c>
      <c r="L1432">
        <v>0</v>
      </c>
      <c r="M1432" t="s">
        <v>42</v>
      </c>
    </row>
    <row r="1433" spans="1:13" x14ac:dyDescent="0.25">
      <c r="A1433" t="s">
        <v>140</v>
      </c>
      <c r="B1433">
        <v>4921.75</v>
      </c>
      <c r="C1433">
        <v>4917.3900000000003</v>
      </c>
      <c r="D1433">
        <v>4916.91</v>
      </c>
      <c r="E1433">
        <v>4732.04</v>
      </c>
      <c r="F1433">
        <v>74.821299999999994</v>
      </c>
      <c r="G1433">
        <v>0</v>
      </c>
      <c r="H1433">
        <v>226.44200000000001</v>
      </c>
      <c r="I1433">
        <v>0</v>
      </c>
      <c r="J1433">
        <v>1.23533E-3</v>
      </c>
      <c r="K1433">
        <v>0.995116</v>
      </c>
      <c r="L1433">
        <v>0</v>
      </c>
      <c r="M1433" t="s">
        <v>42</v>
      </c>
    </row>
    <row r="1434" spans="1:13" x14ac:dyDescent="0.25">
      <c r="A1434" t="s">
        <v>140</v>
      </c>
      <c r="B1434">
        <v>4415.8599999999997</v>
      </c>
      <c r="C1434">
        <v>4410.66</v>
      </c>
      <c r="D1434">
        <v>4410.2299999999996</v>
      </c>
      <c r="E1434">
        <v>4244.26</v>
      </c>
      <c r="F1434">
        <v>67.3797</v>
      </c>
      <c r="G1434">
        <v>0</v>
      </c>
      <c r="H1434">
        <v>203.755</v>
      </c>
      <c r="I1434">
        <v>0</v>
      </c>
      <c r="J1434">
        <v>1.4647099999999999E-3</v>
      </c>
      <c r="K1434">
        <v>0.995116</v>
      </c>
      <c r="L1434">
        <v>0</v>
      </c>
      <c r="M1434" t="s">
        <v>42</v>
      </c>
    </row>
    <row r="1435" spans="1:13" x14ac:dyDescent="0.25">
      <c r="A1435" t="s">
        <v>140</v>
      </c>
      <c r="B1435">
        <v>4621.33</v>
      </c>
      <c r="C1435">
        <v>4616.8999999999996</v>
      </c>
      <c r="D1435">
        <v>4616.45</v>
      </c>
      <c r="E1435">
        <v>4441.95</v>
      </c>
      <c r="F1435">
        <v>70.924999999999997</v>
      </c>
      <c r="G1435">
        <v>0</v>
      </c>
      <c r="H1435">
        <v>213.012</v>
      </c>
      <c r="I1435">
        <v>0</v>
      </c>
      <c r="J1435">
        <v>1.2316199999999999E-3</v>
      </c>
      <c r="K1435">
        <v>0.995116</v>
      </c>
      <c r="L1435">
        <v>0</v>
      </c>
      <c r="M1435" t="s">
        <v>42</v>
      </c>
    </row>
    <row r="1436" spans="1:13" x14ac:dyDescent="0.25">
      <c r="A1436" t="s">
        <v>140</v>
      </c>
      <c r="B1436">
        <v>4663.93</v>
      </c>
      <c r="C1436">
        <v>4658.21</v>
      </c>
      <c r="D1436">
        <v>4657.75</v>
      </c>
      <c r="E1436">
        <v>4482.42</v>
      </c>
      <c r="F1436">
        <v>71.058499999999995</v>
      </c>
      <c r="G1436">
        <v>0</v>
      </c>
      <c r="H1436">
        <v>214.54900000000001</v>
      </c>
      <c r="I1436">
        <v>0</v>
      </c>
      <c r="J1436">
        <v>1.2511200000000001E-3</v>
      </c>
      <c r="K1436">
        <v>0.995116</v>
      </c>
      <c r="L1436">
        <v>0</v>
      </c>
      <c r="M1436" t="s">
        <v>42</v>
      </c>
    </row>
    <row r="1437" spans="1:13" x14ac:dyDescent="0.25">
      <c r="A1437" t="s">
        <v>140</v>
      </c>
      <c r="B1437">
        <v>4496.6499999999996</v>
      </c>
      <c r="C1437">
        <v>4492.0600000000004</v>
      </c>
      <c r="D1437">
        <v>4491.62</v>
      </c>
      <c r="E1437">
        <v>4322.76</v>
      </c>
      <c r="F1437">
        <v>76.667199999999994</v>
      </c>
      <c r="G1437">
        <v>0</v>
      </c>
      <c r="H1437">
        <v>207.35</v>
      </c>
      <c r="I1437">
        <v>0</v>
      </c>
      <c r="J1437">
        <v>1.23025E-3</v>
      </c>
      <c r="K1437">
        <v>0.99511499999999997</v>
      </c>
      <c r="L1437">
        <v>0</v>
      </c>
      <c r="M1437" t="s">
        <v>42</v>
      </c>
    </row>
    <row r="1438" spans="1:13" x14ac:dyDescent="0.25">
      <c r="A1438" t="s">
        <v>140</v>
      </c>
      <c r="B1438">
        <v>4705.49</v>
      </c>
      <c r="C1438">
        <v>4700.8999999999996</v>
      </c>
      <c r="D1438">
        <v>4700.4399999999996</v>
      </c>
      <c r="E1438">
        <v>4523.37</v>
      </c>
      <c r="F1438">
        <v>72.063699999999997</v>
      </c>
      <c r="G1438">
        <v>0</v>
      </c>
      <c r="H1438">
        <v>216.30500000000001</v>
      </c>
      <c r="I1438">
        <v>0</v>
      </c>
      <c r="J1438">
        <v>1.2327499999999999E-3</v>
      </c>
      <c r="K1438">
        <v>0.995116</v>
      </c>
      <c r="L1438">
        <v>0</v>
      </c>
      <c r="M1438" t="s">
        <v>42</v>
      </c>
    </row>
    <row r="1439" spans="1:13" x14ac:dyDescent="0.25">
      <c r="A1439" t="s">
        <v>140</v>
      </c>
      <c r="B1439">
        <v>4496.6099999999997</v>
      </c>
      <c r="C1439">
        <v>4492.22</v>
      </c>
      <c r="D1439">
        <v>4491.78</v>
      </c>
      <c r="E1439">
        <v>4322.6400000000003</v>
      </c>
      <c r="F1439">
        <v>68.439400000000006</v>
      </c>
      <c r="G1439">
        <v>0</v>
      </c>
      <c r="H1439">
        <v>207.554</v>
      </c>
      <c r="I1439">
        <v>0</v>
      </c>
      <c r="J1439">
        <v>1.2304E-3</v>
      </c>
      <c r="K1439">
        <v>0.995116</v>
      </c>
      <c r="L1439">
        <v>0</v>
      </c>
      <c r="M1439" t="s">
        <v>42</v>
      </c>
    </row>
    <row r="1440" spans="1:13" x14ac:dyDescent="0.25">
      <c r="A1440" t="s">
        <v>140</v>
      </c>
      <c r="B1440">
        <v>4682.1099999999997</v>
      </c>
      <c r="C1440">
        <v>4677.75</v>
      </c>
      <c r="D1440">
        <v>4677.28</v>
      </c>
      <c r="E1440">
        <v>4500.3599999999997</v>
      </c>
      <c r="F1440">
        <v>71.929000000000002</v>
      </c>
      <c r="G1440">
        <v>0</v>
      </c>
      <c r="H1440">
        <v>215.42599999999999</v>
      </c>
      <c r="I1440">
        <v>0</v>
      </c>
      <c r="J1440">
        <v>1.2378000000000001E-3</v>
      </c>
      <c r="K1440">
        <v>0.995116</v>
      </c>
      <c r="L1440">
        <v>0</v>
      </c>
      <c r="M1440" t="s">
        <v>42</v>
      </c>
    </row>
    <row r="1441" spans="1:25" x14ac:dyDescent="0.25">
      <c r="A1441" t="s">
        <v>140</v>
      </c>
      <c r="B1441">
        <v>4369.1400000000003</v>
      </c>
      <c r="C1441">
        <v>4364.47</v>
      </c>
      <c r="D1441">
        <v>4364.04</v>
      </c>
      <c r="E1441">
        <v>4199.91</v>
      </c>
      <c r="F1441">
        <v>66.4559</v>
      </c>
      <c r="G1441">
        <v>0</v>
      </c>
      <c r="H1441">
        <v>201.80799999999999</v>
      </c>
      <c r="I1441">
        <v>0</v>
      </c>
      <c r="J1441">
        <v>1.23101E-3</v>
      </c>
      <c r="K1441">
        <v>0.995116</v>
      </c>
      <c r="L1441">
        <v>0</v>
      </c>
      <c r="M1441" t="s">
        <v>42</v>
      </c>
    </row>
    <row r="1442" spans="1:25" x14ac:dyDescent="0.25">
      <c r="A1442" t="s">
        <v>140</v>
      </c>
      <c r="B1442">
        <v>4646.78</v>
      </c>
      <c r="C1442">
        <v>4642.25</v>
      </c>
      <c r="D1442">
        <v>4641.79</v>
      </c>
      <c r="E1442">
        <v>4467.5600000000004</v>
      </c>
      <c r="F1442">
        <v>77.404899999999998</v>
      </c>
      <c r="G1442">
        <v>0</v>
      </c>
      <c r="H1442">
        <v>214.05199999999999</v>
      </c>
      <c r="I1442">
        <v>0</v>
      </c>
      <c r="J1442">
        <v>1.2979000000000001E-3</v>
      </c>
      <c r="K1442">
        <v>0.995116</v>
      </c>
      <c r="L1442">
        <v>0</v>
      </c>
      <c r="M1442" t="s">
        <v>42</v>
      </c>
    </row>
    <row r="1443" spans="1:25" x14ac:dyDescent="0.25">
      <c r="A1443" t="s">
        <v>140</v>
      </c>
      <c r="B1443">
        <v>4425.82</v>
      </c>
      <c r="C1443">
        <v>4421.41</v>
      </c>
      <c r="D1443">
        <v>4420.9799999999996</v>
      </c>
      <c r="E1443">
        <v>4254.5</v>
      </c>
      <c r="F1443">
        <v>67.436700000000002</v>
      </c>
      <c r="G1443">
        <v>0</v>
      </c>
      <c r="H1443">
        <v>204.47</v>
      </c>
      <c r="I1443">
        <v>0</v>
      </c>
      <c r="J1443">
        <v>1.2304E-3</v>
      </c>
      <c r="K1443">
        <v>0.995116</v>
      </c>
      <c r="L1443">
        <v>0</v>
      </c>
      <c r="M1443" t="s">
        <v>42</v>
      </c>
    </row>
    <row r="1444" spans="1:25" x14ac:dyDescent="0.25">
      <c r="A1444" t="s">
        <v>140</v>
      </c>
      <c r="B1444">
        <v>4635.4399999999996</v>
      </c>
      <c r="C1444">
        <v>4631.0600000000004</v>
      </c>
      <c r="D1444">
        <v>4630.6099999999997</v>
      </c>
      <c r="E1444">
        <v>4455.8500000000004</v>
      </c>
      <c r="F1444">
        <v>71.397900000000007</v>
      </c>
      <c r="G1444">
        <v>0</v>
      </c>
      <c r="H1444">
        <v>213.24199999999999</v>
      </c>
      <c r="I1444">
        <v>0</v>
      </c>
      <c r="J1444">
        <v>1.27742E-3</v>
      </c>
      <c r="K1444">
        <v>0.99511499999999997</v>
      </c>
      <c r="L1444">
        <v>0</v>
      </c>
      <c r="M1444" t="s">
        <v>42</v>
      </c>
    </row>
    <row r="1445" spans="1:25" x14ac:dyDescent="0.25">
      <c r="A1445" t="s">
        <v>140</v>
      </c>
      <c r="B1445">
        <v>4372.5600000000004</v>
      </c>
      <c r="C1445">
        <v>4367.8900000000003</v>
      </c>
      <c r="D1445">
        <v>4367.46</v>
      </c>
      <c r="E1445">
        <v>4203.17</v>
      </c>
      <c r="F1445">
        <v>66.712500000000006</v>
      </c>
      <c r="G1445">
        <v>0</v>
      </c>
      <c r="H1445">
        <v>202.005</v>
      </c>
      <c r="I1445">
        <v>0</v>
      </c>
      <c r="J1445">
        <v>1.3139E-3</v>
      </c>
      <c r="K1445">
        <v>0.99511499999999997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4769.08</v>
      </c>
      <c r="C1446">
        <v>4764.49</v>
      </c>
      <c r="D1446">
        <v>4764.0200000000004</v>
      </c>
      <c r="E1446">
        <v>4584.6000000000004</v>
      </c>
      <c r="F1446">
        <v>73.3292</v>
      </c>
      <c r="G1446">
        <v>0</v>
      </c>
      <c r="H1446">
        <v>219.05</v>
      </c>
      <c r="I1446">
        <v>0</v>
      </c>
      <c r="J1446">
        <v>1.2945400000000001E-3</v>
      </c>
      <c r="K1446">
        <v>0.995116</v>
      </c>
      <c r="L1446">
        <v>0</v>
      </c>
      <c r="M1446" t="s">
        <v>42</v>
      </c>
    </row>
    <row r="1447" spans="1:25" x14ac:dyDescent="0.25">
      <c r="A1447" t="s">
        <v>140</v>
      </c>
      <c r="B1447">
        <v>4514.25</v>
      </c>
      <c r="C1447">
        <v>4509.4399999999996</v>
      </c>
      <c r="D1447">
        <v>4508.99</v>
      </c>
      <c r="E1447">
        <v>4339.1899999999996</v>
      </c>
      <c r="F1447">
        <v>68.994299999999996</v>
      </c>
      <c r="G1447">
        <v>0</v>
      </c>
      <c r="H1447">
        <v>208.25200000000001</v>
      </c>
      <c r="I1447">
        <v>0</v>
      </c>
      <c r="J1447">
        <v>1.23974E-3</v>
      </c>
      <c r="K1447">
        <v>0.995116</v>
      </c>
      <c r="L1447">
        <v>0</v>
      </c>
      <c r="M1447" t="s">
        <v>42</v>
      </c>
    </row>
    <row r="1448" spans="1:25" x14ac:dyDescent="0.25">
      <c r="A1448" t="s">
        <v>140</v>
      </c>
      <c r="B1448">
        <v>4628.6000000000004</v>
      </c>
      <c r="C1448">
        <v>4624.21</v>
      </c>
      <c r="D1448">
        <v>4623.75</v>
      </c>
      <c r="E1448">
        <v>4449.72</v>
      </c>
      <c r="F1448">
        <v>70.952200000000005</v>
      </c>
      <c r="G1448">
        <v>0</v>
      </c>
      <c r="H1448">
        <v>212.529</v>
      </c>
      <c r="I1448">
        <v>0</v>
      </c>
      <c r="J1448">
        <v>1.3150799999999999E-3</v>
      </c>
      <c r="K1448">
        <v>0.995116</v>
      </c>
      <c r="L1448">
        <v>0</v>
      </c>
      <c r="M1448" t="s">
        <v>42</v>
      </c>
    </row>
    <row r="1449" spans="1:25" x14ac:dyDescent="0.25">
      <c r="A1449" t="s">
        <v>140</v>
      </c>
      <c r="B1449">
        <v>4638.04</v>
      </c>
      <c r="C1449">
        <v>4633.3999999999996</v>
      </c>
      <c r="D1449">
        <v>4632.9399999999996</v>
      </c>
      <c r="E1449">
        <v>4458.47</v>
      </c>
      <c r="F1449">
        <v>71.064400000000006</v>
      </c>
      <c r="G1449">
        <v>0</v>
      </c>
      <c r="H1449">
        <v>220.053</v>
      </c>
      <c r="I1449">
        <v>0</v>
      </c>
      <c r="J1449">
        <v>1.31777E-3</v>
      </c>
      <c r="K1449">
        <v>0.99511400000000005</v>
      </c>
      <c r="L1449">
        <v>0</v>
      </c>
      <c r="M1449" t="s">
        <v>42</v>
      </c>
    </row>
    <row r="1450" spans="1:25" x14ac:dyDescent="0.25">
      <c r="A1450" t="s">
        <v>140</v>
      </c>
      <c r="B1450">
        <v>4380.0600000000004</v>
      </c>
      <c r="C1450">
        <v>4375.62</v>
      </c>
      <c r="D1450">
        <v>4375.2</v>
      </c>
      <c r="E1450">
        <v>4210.0200000000004</v>
      </c>
      <c r="F1450">
        <v>67.019199999999998</v>
      </c>
      <c r="G1450">
        <v>0</v>
      </c>
      <c r="H1450">
        <v>202.57300000000001</v>
      </c>
      <c r="I1450">
        <v>0</v>
      </c>
      <c r="J1450">
        <v>1.27698E-3</v>
      </c>
      <c r="K1450">
        <v>0.99511499999999997</v>
      </c>
      <c r="L1450">
        <v>0</v>
      </c>
      <c r="M1450" t="s">
        <v>42</v>
      </c>
    </row>
    <row r="1451" spans="1:25" x14ac:dyDescent="0.25">
      <c r="A1451" t="s">
        <v>140</v>
      </c>
      <c r="B1451">
        <v>4753.8500000000004</v>
      </c>
      <c r="C1451">
        <v>4749.3500000000004</v>
      </c>
      <c r="D1451">
        <v>4748.88</v>
      </c>
      <c r="E1451">
        <v>4570.37</v>
      </c>
      <c r="F1451">
        <v>79.136499999999998</v>
      </c>
      <c r="G1451">
        <v>0</v>
      </c>
      <c r="H1451">
        <v>218.25899999999999</v>
      </c>
      <c r="I1451">
        <v>0</v>
      </c>
      <c r="J1451">
        <v>1.23015E-3</v>
      </c>
      <c r="K1451">
        <v>0.99511499999999997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4386.71</v>
      </c>
      <c r="C1452">
        <v>4382.32</v>
      </c>
      <c r="D1452">
        <v>4381.8900000000003</v>
      </c>
      <c r="E1452">
        <v>4216.55</v>
      </c>
      <c r="F1452">
        <v>67.199700000000007</v>
      </c>
      <c r="G1452">
        <v>0</v>
      </c>
      <c r="H1452">
        <v>202.97800000000001</v>
      </c>
      <c r="I1452">
        <v>0</v>
      </c>
      <c r="J1452">
        <v>1.3177E-3</v>
      </c>
      <c r="K1452">
        <v>0.995116</v>
      </c>
      <c r="L1452">
        <v>0</v>
      </c>
      <c r="M1452" t="s">
        <v>42</v>
      </c>
    </row>
    <row r="1453" spans="1:25" x14ac:dyDescent="0.25">
      <c r="A1453" t="s">
        <v>140</v>
      </c>
      <c r="B1453">
        <v>4637.03</v>
      </c>
      <c r="C1453">
        <v>4632.5</v>
      </c>
      <c r="D1453">
        <v>4632.04</v>
      </c>
      <c r="E1453">
        <v>4457.22</v>
      </c>
      <c r="F1453">
        <v>71.055400000000006</v>
      </c>
      <c r="G1453">
        <v>0</v>
      </c>
      <c r="H1453">
        <v>213.41800000000001</v>
      </c>
      <c r="I1453">
        <v>0</v>
      </c>
      <c r="J1453">
        <v>1.2311399999999999E-3</v>
      </c>
      <c r="K1453">
        <v>0.995116</v>
      </c>
      <c r="L1453">
        <v>0</v>
      </c>
      <c r="M1453" t="s">
        <v>42</v>
      </c>
    </row>
    <row r="1454" spans="1:25" x14ac:dyDescent="0.25">
      <c r="A1454" t="s">
        <v>140</v>
      </c>
      <c r="B1454">
        <v>4365.28</v>
      </c>
      <c r="C1454">
        <v>4360.8500000000004</v>
      </c>
      <c r="D1454">
        <v>4360.42</v>
      </c>
      <c r="E1454">
        <v>4196.28</v>
      </c>
      <c r="F1454">
        <v>66.819500000000005</v>
      </c>
      <c r="G1454">
        <v>0</v>
      </c>
      <c r="H1454">
        <v>201.86799999999999</v>
      </c>
      <c r="I1454">
        <v>0</v>
      </c>
      <c r="J1454">
        <v>1.31656E-3</v>
      </c>
      <c r="K1454">
        <v>0.995116</v>
      </c>
      <c r="L1454">
        <v>0</v>
      </c>
      <c r="M1454" t="s">
        <v>42</v>
      </c>
    </row>
    <row r="1455" spans="1:25" x14ac:dyDescent="0.25">
      <c r="A1455" t="s">
        <v>140</v>
      </c>
      <c r="B1455">
        <v>4515.16</v>
      </c>
      <c r="C1455">
        <v>4510.78</v>
      </c>
      <c r="D1455">
        <v>4510.34</v>
      </c>
      <c r="E1455">
        <v>4340.58</v>
      </c>
      <c r="F1455">
        <v>68.908199999999994</v>
      </c>
      <c r="G1455">
        <v>0</v>
      </c>
      <c r="H1455">
        <v>208.393</v>
      </c>
      <c r="I1455">
        <v>0</v>
      </c>
      <c r="J1455">
        <v>1.2333800000000001E-3</v>
      </c>
      <c r="K1455">
        <v>0.995116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4319.8999999999996</v>
      </c>
      <c r="C1456">
        <v>4315.34</v>
      </c>
      <c r="D1456">
        <v>4314.91</v>
      </c>
      <c r="E1456">
        <v>4152.53</v>
      </c>
      <c r="F1456">
        <v>66.011200000000002</v>
      </c>
      <c r="G1456">
        <v>0</v>
      </c>
      <c r="H1456">
        <v>207.53299999999999</v>
      </c>
      <c r="I1456">
        <v>0</v>
      </c>
      <c r="J1456">
        <v>1.2302299999999999E-3</v>
      </c>
      <c r="K1456">
        <v>0.99511400000000005</v>
      </c>
      <c r="L1456">
        <v>0</v>
      </c>
      <c r="M1456" t="s">
        <v>42</v>
      </c>
      <c r="R1456">
        <f>AVERAGE(B1407:B1456)</f>
        <v>4563.1079999999993</v>
      </c>
      <c r="S1456">
        <f>AVERAGE(C1407:C1456)</f>
        <v>4558.0859999999993</v>
      </c>
      <c r="U1456">
        <f>_xlfn.VAR.P(B1407:B1456)</f>
        <v>36187.065060000023</v>
      </c>
      <c r="V1456">
        <f>_xlfn.VAR.P(C1407:C1456)</f>
        <v>36364.543472000005</v>
      </c>
      <c r="X1456">
        <f>1.96*SQRT(U1456)/50</f>
        <v>7.4569760395081355</v>
      </c>
      <c r="Y1456">
        <f>1.96*SQRT(V1456)/50</f>
        <v>7.4752399346652467</v>
      </c>
    </row>
    <row r="1457" spans="1:22" x14ac:dyDescent="0.25">
      <c r="A1457" t="s">
        <v>141</v>
      </c>
      <c r="B1457">
        <v>228158.49355700001</v>
      </c>
      <c r="C1457" t="s">
        <v>36</v>
      </c>
      <c r="U1457" t="s">
        <v>73</v>
      </c>
    </row>
    <row r="1458" spans="1:22" x14ac:dyDescent="0.25">
      <c r="A1458" t="s">
        <v>177</v>
      </c>
      <c r="B1458">
        <v>7121.99</v>
      </c>
      <c r="C1458">
        <v>1162.3499999999999</v>
      </c>
      <c r="D1458">
        <v>1141.47</v>
      </c>
      <c r="E1458">
        <v>624.86199999999997</v>
      </c>
      <c r="F1458">
        <v>185.85400000000001</v>
      </c>
      <c r="G1458">
        <v>1.25E-3</v>
      </c>
      <c r="H1458">
        <v>0.995116</v>
      </c>
      <c r="I1458">
        <v>0</v>
      </c>
      <c r="U1458">
        <f>_xlfn.STDEV.P(B1407:B1456)</f>
        <v>190.22898059969734</v>
      </c>
      <c r="V1458">
        <f>_xlfn.STDEV.P(C1407:C1456)</f>
        <v>190.69489629248079</v>
      </c>
    </row>
    <row r="1459" spans="1:22" x14ac:dyDescent="0.25">
      <c r="A1459" t="s">
        <v>177</v>
      </c>
      <c r="B1459">
        <v>2396.77</v>
      </c>
      <c r="C1459">
        <v>1126.3599999999999</v>
      </c>
      <c r="D1459">
        <v>1105.52</v>
      </c>
      <c r="E1459">
        <v>607.29</v>
      </c>
      <c r="F1459">
        <v>180.327</v>
      </c>
      <c r="G1459">
        <v>1.23441E-3</v>
      </c>
      <c r="H1459">
        <v>0.995116</v>
      </c>
      <c r="I1459">
        <v>0</v>
      </c>
    </row>
    <row r="1460" spans="1:22" x14ac:dyDescent="0.25">
      <c r="A1460" t="s">
        <v>177</v>
      </c>
      <c r="B1460">
        <v>1319.13</v>
      </c>
      <c r="C1460">
        <v>1129.33</v>
      </c>
      <c r="D1460">
        <v>1105.8699999999999</v>
      </c>
      <c r="E1460">
        <v>607.28899999999999</v>
      </c>
      <c r="F1460">
        <v>180.31700000000001</v>
      </c>
      <c r="G1460">
        <v>1.25169E-3</v>
      </c>
      <c r="H1460">
        <v>0.995116</v>
      </c>
      <c r="I1460">
        <v>0</v>
      </c>
    </row>
    <row r="1461" spans="1:22" x14ac:dyDescent="0.25">
      <c r="A1461" t="s">
        <v>177</v>
      </c>
      <c r="B1461">
        <v>1140.7</v>
      </c>
      <c r="C1461">
        <v>1129.21</v>
      </c>
      <c r="D1461">
        <v>1105.74</v>
      </c>
      <c r="E1461">
        <v>607.245</v>
      </c>
      <c r="F1461">
        <v>180.29300000000001</v>
      </c>
      <c r="G1461">
        <v>1.2779899999999999E-3</v>
      </c>
      <c r="H1461">
        <v>0.995116</v>
      </c>
      <c r="I1461">
        <v>0</v>
      </c>
    </row>
    <row r="1462" spans="1:22" x14ac:dyDescent="0.25">
      <c r="A1462" t="s">
        <v>177</v>
      </c>
      <c r="B1462">
        <v>1132.26</v>
      </c>
      <c r="C1462">
        <v>1126.26</v>
      </c>
      <c r="D1462">
        <v>1105.49</v>
      </c>
      <c r="E1462">
        <v>607.27200000000005</v>
      </c>
      <c r="F1462">
        <v>180.3</v>
      </c>
      <c r="G1462">
        <v>1.32877E-3</v>
      </c>
      <c r="H1462">
        <v>0.995116</v>
      </c>
      <c r="I1462">
        <v>0</v>
      </c>
    </row>
    <row r="1463" spans="1:22" x14ac:dyDescent="0.25">
      <c r="A1463" t="s">
        <v>177</v>
      </c>
      <c r="B1463">
        <v>1131.8499999999999</v>
      </c>
      <c r="C1463">
        <v>1126.08</v>
      </c>
      <c r="D1463">
        <v>1105.48</v>
      </c>
      <c r="E1463">
        <v>607.27599999999995</v>
      </c>
      <c r="F1463">
        <v>180.30199999999999</v>
      </c>
      <c r="G1463">
        <v>1.2301E-3</v>
      </c>
      <c r="H1463">
        <v>0.995116</v>
      </c>
      <c r="I1463">
        <v>0</v>
      </c>
    </row>
    <row r="1464" spans="1:22" x14ac:dyDescent="0.25">
      <c r="A1464" t="s">
        <v>177</v>
      </c>
      <c r="B1464">
        <v>1133.3900000000001</v>
      </c>
      <c r="C1464">
        <v>1127.57</v>
      </c>
      <c r="D1464">
        <v>1105.51</v>
      </c>
      <c r="E1464">
        <v>607.26800000000003</v>
      </c>
      <c r="F1464">
        <v>180.29400000000001</v>
      </c>
      <c r="G1464">
        <v>1.23022E-3</v>
      </c>
      <c r="H1464">
        <v>0.995116</v>
      </c>
      <c r="I1464">
        <v>0</v>
      </c>
    </row>
    <row r="1465" spans="1:22" x14ac:dyDescent="0.25">
      <c r="A1465" t="s">
        <v>177</v>
      </c>
      <c r="B1465">
        <v>1131.94</v>
      </c>
      <c r="C1465">
        <v>1126.0999999999999</v>
      </c>
      <c r="D1465">
        <v>1105.5</v>
      </c>
      <c r="E1465">
        <v>607.279</v>
      </c>
      <c r="F1465">
        <v>180.29900000000001</v>
      </c>
      <c r="G1465">
        <v>1.2326399999999999E-3</v>
      </c>
      <c r="H1465">
        <v>0.995116</v>
      </c>
      <c r="I1465">
        <v>0</v>
      </c>
    </row>
    <row r="1466" spans="1:22" x14ac:dyDescent="0.25">
      <c r="A1466" t="s">
        <v>177</v>
      </c>
      <c r="B1466">
        <v>1131.73</v>
      </c>
      <c r="C1466">
        <v>1126.02</v>
      </c>
      <c r="D1466">
        <v>1105.45</v>
      </c>
      <c r="E1466">
        <v>607.24</v>
      </c>
      <c r="F1466">
        <v>180.298</v>
      </c>
      <c r="G1466">
        <v>1.2313300000000001E-3</v>
      </c>
      <c r="H1466">
        <v>0.995116</v>
      </c>
      <c r="I1466">
        <v>0</v>
      </c>
    </row>
    <row r="1467" spans="1:22" x14ac:dyDescent="0.25">
      <c r="A1467" t="s">
        <v>177</v>
      </c>
      <c r="B1467">
        <v>1979.44</v>
      </c>
      <c r="C1467">
        <v>1125.19</v>
      </c>
      <c r="D1467">
        <v>1104.1600000000001</v>
      </c>
      <c r="E1467">
        <v>606.59299999999996</v>
      </c>
      <c r="F1467">
        <v>180.13499999999999</v>
      </c>
      <c r="G1467">
        <v>1.2343300000000001E-3</v>
      </c>
      <c r="H1467">
        <v>0.99511499999999997</v>
      </c>
      <c r="I1467">
        <v>0</v>
      </c>
    </row>
    <row r="1468" spans="1:22" x14ac:dyDescent="0.25">
      <c r="A1468" t="s">
        <v>177</v>
      </c>
      <c r="B1468">
        <v>1145.7</v>
      </c>
      <c r="C1468">
        <v>1125.3</v>
      </c>
      <c r="D1468">
        <v>1101.49</v>
      </c>
      <c r="E1468">
        <v>604.99300000000005</v>
      </c>
      <c r="F1468">
        <v>179.69300000000001</v>
      </c>
      <c r="G1468">
        <v>1.23796E-3</v>
      </c>
      <c r="H1468">
        <v>0.995116</v>
      </c>
      <c r="I1468">
        <v>0</v>
      </c>
    </row>
    <row r="1469" spans="1:22" x14ac:dyDescent="0.25">
      <c r="A1469" t="s">
        <v>177</v>
      </c>
      <c r="B1469">
        <v>1131.29</v>
      </c>
      <c r="C1469">
        <v>1124.49</v>
      </c>
      <c r="D1469">
        <v>1101.29</v>
      </c>
      <c r="E1469">
        <v>604.952</v>
      </c>
      <c r="F1469">
        <v>179.69300000000001</v>
      </c>
      <c r="G1469">
        <v>1.23331E-3</v>
      </c>
      <c r="H1469">
        <v>0.99511499999999997</v>
      </c>
      <c r="I1469">
        <v>0</v>
      </c>
    </row>
    <row r="1470" spans="1:22" x14ac:dyDescent="0.25">
      <c r="A1470" t="s">
        <v>177</v>
      </c>
      <c r="B1470">
        <v>1127.8699999999999</v>
      </c>
      <c r="C1470">
        <v>1121.92</v>
      </c>
      <c r="D1470">
        <v>1101.07</v>
      </c>
      <c r="E1470">
        <v>604.96500000000003</v>
      </c>
      <c r="F1470">
        <v>179.69200000000001</v>
      </c>
      <c r="G1470">
        <v>1.2304499999999999E-3</v>
      </c>
      <c r="H1470">
        <v>0.99511400000000005</v>
      </c>
      <c r="I1470">
        <v>0</v>
      </c>
    </row>
    <row r="1471" spans="1:22" x14ac:dyDescent="0.25">
      <c r="A1471" t="s">
        <v>177</v>
      </c>
      <c r="B1471">
        <v>1127.57</v>
      </c>
      <c r="C1471">
        <v>1121.75</v>
      </c>
      <c r="D1471">
        <v>1101.06</v>
      </c>
      <c r="E1471">
        <v>604.96500000000003</v>
      </c>
      <c r="F1471">
        <v>179.678</v>
      </c>
      <c r="G1471">
        <v>1.24463E-3</v>
      </c>
      <c r="H1471">
        <v>0.99511499999999997</v>
      </c>
      <c r="I1471">
        <v>0</v>
      </c>
    </row>
    <row r="1472" spans="1:22" x14ac:dyDescent="0.25">
      <c r="A1472" t="s">
        <v>177</v>
      </c>
      <c r="B1472">
        <v>1127.56</v>
      </c>
      <c r="C1472">
        <v>1121.7</v>
      </c>
      <c r="D1472">
        <v>1101.06</v>
      </c>
      <c r="E1472">
        <v>604.92899999999997</v>
      </c>
      <c r="F1472">
        <v>179.679</v>
      </c>
      <c r="G1472">
        <v>1.2384799999999999E-3</v>
      </c>
      <c r="H1472">
        <v>0.995116</v>
      </c>
      <c r="I1472">
        <v>0</v>
      </c>
    </row>
    <row r="1473" spans="1:9" x14ac:dyDescent="0.25">
      <c r="A1473" t="s">
        <v>177</v>
      </c>
      <c r="B1473">
        <v>1127.3599999999999</v>
      </c>
      <c r="C1473">
        <v>1121.67</v>
      </c>
      <c r="D1473">
        <v>1101.04</v>
      </c>
      <c r="E1473">
        <v>604.95399999999995</v>
      </c>
      <c r="F1473">
        <v>179.67699999999999</v>
      </c>
      <c r="G1473">
        <v>1.4506600000000001E-3</v>
      </c>
      <c r="H1473">
        <v>0.995116</v>
      </c>
      <c r="I1473">
        <v>0</v>
      </c>
    </row>
    <row r="1474" spans="1:9" x14ac:dyDescent="0.25">
      <c r="A1474" t="s">
        <v>177</v>
      </c>
      <c r="B1474">
        <v>1127.42</v>
      </c>
      <c r="C1474">
        <v>1121.74</v>
      </c>
      <c r="D1474">
        <v>1101.08</v>
      </c>
      <c r="E1474">
        <v>604.97699999999998</v>
      </c>
      <c r="F1474">
        <v>179.70699999999999</v>
      </c>
      <c r="G1474">
        <v>1.2301199999999999E-3</v>
      </c>
      <c r="H1474">
        <v>0.995116</v>
      </c>
      <c r="I1474">
        <v>0</v>
      </c>
    </row>
    <row r="1475" spans="1:9" x14ac:dyDescent="0.25">
      <c r="A1475" t="s">
        <v>177</v>
      </c>
      <c r="B1475">
        <v>1466.91</v>
      </c>
      <c r="C1475">
        <v>1122.19</v>
      </c>
      <c r="D1475">
        <v>1101.0999999999999</v>
      </c>
      <c r="E1475">
        <v>604.96699999999998</v>
      </c>
      <c r="F1475">
        <v>179.71299999999999</v>
      </c>
      <c r="G1475">
        <v>1.2722899999999999E-3</v>
      </c>
      <c r="H1475">
        <v>0.99511400000000005</v>
      </c>
      <c r="I1475">
        <v>0</v>
      </c>
    </row>
    <row r="1476" spans="1:9" x14ac:dyDescent="0.25">
      <c r="A1476" t="s">
        <v>177</v>
      </c>
      <c r="B1476">
        <v>1926.21</v>
      </c>
      <c r="C1476">
        <v>1123.94</v>
      </c>
      <c r="D1476">
        <v>1101.29</v>
      </c>
      <c r="E1476">
        <v>604.98099999999999</v>
      </c>
      <c r="F1476">
        <v>179.69300000000001</v>
      </c>
      <c r="G1476">
        <v>1.2752600000000001E-3</v>
      </c>
      <c r="H1476">
        <v>0.995116</v>
      </c>
      <c r="I1476">
        <v>0</v>
      </c>
    </row>
    <row r="1477" spans="1:9" x14ac:dyDescent="0.25">
      <c r="A1477" t="s">
        <v>177</v>
      </c>
      <c r="B1477">
        <v>1133.8499999999999</v>
      </c>
      <c r="C1477">
        <v>1124.46</v>
      </c>
      <c r="D1477">
        <v>1101.3599999999999</v>
      </c>
      <c r="E1477">
        <v>604.99</v>
      </c>
      <c r="F1477">
        <v>179.691</v>
      </c>
      <c r="G1477">
        <v>1.23178E-3</v>
      </c>
      <c r="H1477">
        <v>0.995116</v>
      </c>
      <c r="I1477">
        <v>0</v>
      </c>
    </row>
    <row r="1478" spans="1:9" x14ac:dyDescent="0.25">
      <c r="A1478" t="s">
        <v>177</v>
      </c>
      <c r="B1478">
        <v>1127.6199999999999</v>
      </c>
      <c r="C1478">
        <v>1121.8</v>
      </c>
      <c r="D1478">
        <v>1101.1099999999999</v>
      </c>
      <c r="E1478">
        <v>604.99300000000005</v>
      </c>
      <c r="F1478">
        <v>179.685</v>
      </c>
      <c r="G1478">
        <v>1.23402E-3</v>
      </c>
      <c r="H1478">
        <v>0.995116</v>
      </c>
      <c r="I1478">
        <v>0</v>
      </c>
    </row>
    <row r="1479" spans="1:9" x14ac:dyDescent="0.25">
      <c r="A1479" t="s">
        <v>177</v>
      </c>
      <c r="B1479">
        <v>1127.5899999999999</v>
      </c>
      <c r="C1479">
        <v>1121.9000000000001</v>
      </c>
      <c r="D1479">
        <v>1101.17</v>
      </c>
      <c r="E1479">
        <v>605.03099999999995</v>
      </c>
      <c r="F1479">
        <v>179.72499999999999</v>
      </c>
      <c r="G1479">
        <v>1.30619E-3</v>
      </c>
      <c r="H1479">
        <v>0.995116</v>
      </c>
      <c r="I1479">
        <v>0</v>
      </c>
    </row>
    <row r="1480" spans="1:9" x14ac:dyDescent="0.25">
      <c r="A1480" t="s">
        <v>177</v>
      </c>
      <c r="B1480">
        <v>1127.8499999999999</v>
      </c>
      <c r="C1480">
        <v>1121.93</v>
      </c>
      <c r="D1480">
        <v>1101.18</v>
      </c>
      <c r="E1480">
        <v>605.03399999999999</v>
      </c>
      <c r="F1480">
        <v>179.71600000000001</v>
      </c>
      <c r="G1480">
        <v>1.2378000000000001E-3</v>
      </c>
      <c r="H1480">
        <v>0.995116</v>
      </c>
      <c r="I1480">
        <v>0</v>
      </c>
    </row>
    <row r="1481" spans="1:9" x14ac:dyDescent="0.25">
      <c r="A1481" t="s">
        <v>177</v>
      </c>
      <c r="B1481">
        <v>1127.57</v>
      </c>
      <c r="C1481">
        <v>1121.8699999999999</v>
      </c>
      <c r="D1481">
        <v>1101.1300000000001</v>
      </c>
      <c r="E1481">
        <v>605</v>
      </c>
      <c r="F1481">
        <v>179.697</v>
      </c>
      <c r="G1481">
        <v>1.23898E-3</v>
      </c>
      <c r="H1481">
        <v>0.995116</v>
      </c>
      <c r="I1481">
        <v>0</v>
      </c>
    </row>
    <row r="1482" spans="1:9" x14ac:dyDescent="0.25">
      <c r="A1482" t="s">
        <v>177</v>
      </c>
      <c r="B1482">
        <v>1127.6099999999999</v>
      </c>
      <c r="C1482">
        <v>1121.81</v>
      </c>
      <c r="D1482">
        <v>1101.1600000000001</v>
      </c>
      <c r="E1482">
        <v>605.03399999999999</v>
      </c>
      <c r="F1482">
        <v>179.71299999999999</v>
      </c>
      <c r="G1482">
        <v>1.23123E-3</v>
      </c>
      <c r="H1482">
        <v>0.995116</v>
      </c>
      <c r="I1482">
        <v>0</v>
      </c>
    </row>
    <row r="1483" spans="1:9" x14ac:dyDescent="0.25">
      <c r="A1483" t="s">
        <v>177</v>
      </c>
      <c r="B1483">
        <v>1291.8900000000001</v>
      </c>
      <c r="C1483">
        <v>1122.1300000000001</v>
      </c>
      <c r="D1483">
        <v>1101.17</v>
      </c>
      <c r="E1483">
        <v>605.01300000000003</v>
      </c>
      <c r="F1483">
        <v>179.709</v>
      </c>
      <c r="G1483">
        <v>1.2302599999999999E-3</v>
      </c>
      <c r="H1483">
        <v>0.995116</v>
      </c>
      <c r="I1483">
        <v>0</v>
      </c>
    </row>
    <row r="1484" spans="1:9" x14ac:dyDescent="0.25">
      <c r="A1484" t="s">
        <v>177</v>
      </c>
      <c r="B1484">
        <v>1726.09</v>
      </c>
      <c r="C1484">
        <v>1125.6199999999999</v>
      </c>
      <c r="D1484">
        <v>1101.6300000000001</v>
      </c>
      <c r="E1484">
        <v>605.04700000000003</v>
      </c>
      <c r="F1484">
        <v>179.73099999999999</v>
      </c>
      <c r="G1484">
        <v>1.2394400000000001E-3</v>
      </c>
      <c r="H1484">
        <v>0.995116</v>
      </c>
      <c r="I1484">
        <v>0</v>
      </c>
    </row>
    <row r="1485" spans="1:9" x14ac:dyDescent="0.25">
      <c r="A1485" t="s">
        <v>177</v>
      </c>
      <c r="B1485">
        <v>1131.22</v>
      </c>
      <c r="C1485">
        <v>1124.51</v>
      </c>
      <c r="D1485">
        <v>1101.42</v>
      </c>
      <c r="E1485">
        <v>605.03499999999997</v>
      </c>
      <c r="F1485">
        <v>179.72</v>
      </c>
      <c r="G1485">
        <v>1.2309599999999999E-3</v>
      </c>
      <c r="H1485">
        <v>0.995116</v>
      </c>
      <c r="I1485">
        <v>0</v>
      </c>
    </row>
    <row r="1486" spans="1:9" x14ac:dyDescent="0.25">
      <c r="A1486" t="s">
        <v>177</v>
      </c>
      <c r="B1486">
        <v>1127.72</v>
      </c>
      <c r="C1486">
        <v>1121.9100000000001</v>
      </c>
      <c r="D1486">
        <v>1101.24</v>
      </c>
      <c r="E1486">
        <v>605.07600000000002</v>
      </c>
      <c r="F1486">
        <v>179.74199999999999</v>
      </c>
      <c r="G1486">
        <v>1.2300600000000001E-3</v>
      </c>
      <c r="H1486">
        <v>0.995116</v>
      </c>
      <c r="I1486">
        <v>0</v>
      </c>
    </row>
    <row r="1487" spans="1:9" x14ac:dyDescent="0.25">
      <c r="A1487" t="s">
        <v>177</v>
      </c>
      <c r="B1487">
        <v>1127.54</v>
      </c>
      <c r="C1487">
        <v>1121.8599999999999</v>
      </c>
      <c r="D1487">
        <v>1101.19</v>
      </c>
      <c r="E1487">
        <v>605.024</v>
      </c>
      <c r="F1487">
        <v>179.70699999999999</v>
      </c>
      <c r="G1487">
        <v>1.2510399999999999E-3</v>
      </c>
      <c r="H1487">
        <v>0.995116</v>
      </c>
      <c r="I1487">
        <v>0</v>
      </c>
    </row>
    <row r="1488" spans="1:9" x14ac:dyDescent="0.25">
      <c r="A1488" t="s">
        <v>177</v>
      </c>
      <c r="B1488">
        <v>1128.01</v>
      </c>
      <c r="C1488">
        <v>1122.22</v>
      </c>
      <c r="D1488">
        <v>1101.29</v>
      </c>
      <c r="E1488">
        <v>605.07899999999995</v>
      </c>
      <c r="F1488">
        <v>179.73099999999999</v>
      </c>
      <c r="G1488">
        <v>1.2460100000000001E-3</v>
      </c>
      <c r="H1488">
        <v>0.995116</v>
      </c>
      <c r="I1488">
        <v>0</v>
      </c>
    </row>
    <row r="1489" spans="1:9" x14ac:dyDescent="0.25">
      <c r="A1489" t="s">
        <v>177</v>
      </c>
      <c r="B1489">
        <v>1127.9000000000001</v>
      </c>
      <c r="C1489">
        <v>1122.0899999999999</v>
      </c>
      <c r="D1489">
        <v>1101.3699999999999</v>
      </c>
      <c r="E1489">
        <v>605.16999999999996</v>
      </c>
      <c r="F1489">
        <v>179.71700000000001</v>
      </c>
      <c r="G1489">
        <v>1.2300499999999999E-3</v>
      </c>
      <c r="H1489">
        <v>0.995116</v>
      </c>
      <c r="I1489">
        <v>0</v>
      </c>
    </row>
    <row r="1490" spans="1:9" x14ac:dyDescent="0.25">
      <c r="A1490" t="s">
        <v>177</v>
      </c>
      <c r="B1490">
        <v>1127.6300000000001</v>
      </c>
      <c r="C1490">
        <v>1121.95</v>
      </c>
      <c r="D1490">
        <v>1101.26</v>
      </c>
      <c r="E1490">
        <v>605.06100000000004</v>
      </c>
      <c r="F1490">
        <v>179.72499999999999</v>
      </c>
      <c r="G1490">
        <v>1.2458E-3</v>
      </c>
      <c r="H1490">
        <v>0.99511499999999997</v>
      </c>
      <c r="I1490">
        <v>0</v>
      </c>
    </row>
    <row r="1491" spans="1:9" x14ac:dyDescent="0.25">
      <c r="A1491" t="s">
        <v>177</v>
      </c>
      <c r="B1491">
        <v>2023.15</v>
      </c>
      <c r="C1491">
        <v>1122.24</v>
      </c>
      <c r="D1491">
        <v>1101.3</v>
      </c>
      <c r="E1491">
        <v>605.09500000000003</v>
      </c>
      <c r="F1491">
        <v>179.73</v>
      </c>
      <c r="G1491">
        <v>1.2335E-3</v>
      </c>
      <c r="H1491">
        <v>0.995116</v>
      </c>
      <c r="I1491">
        <v>0</v>
      </c>
    </row>
    <row r="1492" spans="1:9" x14ac:dyDescent="0.25">
      <c r="A1492" t="s">
        <v>177</v>
      </c>
      <c r="B1492">
        <v>1275.33</v>
      </c>
      <c r="C1492">
        <v>1123.3699999999999</v>
      </c>
      <c r="D1492">
        <v>1101.3499999999999</v>
      </c>
      <c r="E1492">
        <v>605.04</v>
      </c>
      <c r="F1492">
        <v>179.71600000000001</v>
      </c>
      <c r="G1492">
        <v>1.2403200000000001E-3</v>
      </c>
      <c r="H1492">
        <v>0.995116</v>
      </c>
      <c r="I1492">
        <v>0</v>
      </c>
    </row>
    <row r="1493" spans="1:9" x14ac:dyDescent="0.25">
      <c r="A1493" t="s">
        <v>177</v>
      </c>
      <c r="B1493">
        <v>1127.8</v>
      </c>
      <c r="C1493">
        <v>1121.8900000000001</v>
      </c>
      <c r="D1493">
        <v>1101.21</v>
      </c>
      <c r="E1493">
        <v>605.03899999999999</v>
      </c>
      <c r="F1493">
        <v>179.70500000000001</v>
      </c>
      <c r="G1493">
        <v>1.33803E-3</v>
      </c>
      <c r="H1493">
        <v>0.995116</v>
      </c>
      <c r="I1493">
        <v>0</v>
      </c>
    </row>
    <row r="1494" spans="1:9" x14ac:dyDescent="0.25">
      <c r="A1494" t="s">
        <v>177</v>
      </c>
      <c r="B1494">
        <v>1128</v>
      </c>
      <c r="C1494">
        <v>1122.29</v>
      </c>
      <c r="D1494">
        <v>1101.25</v>
      </c>
      <c r="E1494">
        <v>605.03899999999999</v>
      </c>
      <c r="F1494">
        <v>179.71299999999999</v>
      </c>
      <c r="G1494">
        <v>1.2597699999999999E-3</v>
      </c>
      <c r="H1494">
        <v>0.995116</v>
      </c>
      <c r="I1494">
        <v>0</v>
      </c>
    </row>
    <row r="1495" spans="1:9" x14ac:dyDescent="0.25">
      <c r="A1495" t="s">
        <v>177</v>
      </c>
      <c r="B1495">
        <v>1128.0999999999999</v>
      </c>
      <c r="C1495">
        <v>1122.18</v>
      </c>
      <c r="D1495">
        <v>1101.28</v>
      </c>
      <c r="E1495">
        <v>605.08500000000004</v>
      </c>
      <c r="F1495">
        <v>179.74100000000001</v>
      </c>
      <c r="G1495">
        <v>1.24205E-3</v>
      </c>
      <c r="H1495">
        <v>0.995116</v>
      </c>
      <c r="I1495">
        <v>0</v>
      </c>
    </row>
    <row r="1496" spans="1:9" x14ac:dyDescent="0.25">
      <c r="A1496" t="s">
        <v>177</v>
      </c>
      <c r="B1496">
        <v>1127.93</v>
      </c>
      <c r="C1496">
        <v>1122.18</v>
      </c>
      <c r="D1496">
        <v>1101.27</v>
      </c>
      <c r="E1496">
        <v>605.07799999999997</v>
      </c>
      <c r="F1496">
        <v>179.726</v>
      </c>
      <c r="G1496">
        <v>1.23007E-3</v>
      </c>
      <c r="H1496">
        <v>0.99511499999999997</v>
      </c>
      <c r="I1496">
        <v>0</v>
      </c>
    </row>
    <row r="1497" spans="1:9" x14ac:dyDescent="0.25">
      <c r="A1497" t="s">
        <v>177</v>
      </c>
      <c r="B1497">
        <v>1127.6600000000001</v>
      </c>
      <c r="C1497">
        <v>1121.97</v>
      </c>
      <c r="D1497">
        <v>1101.33</v>
      </c>
      <c r="E1497">
        <v>605.11699999999996</v>
      </c>
      <c r="F1497">
        <v>179.745</v>
      </c>
      <c r="G1497">
        <v>1.2307399999999999E-3</v>
      </c>
      <c r="H1497">
        <v>0.99511300000000003</v>
      </c>
      <c r="I1497">
        <v>0</v>
      </c>
    </row>
    <row r="1498" spans="1:9" x14ac:dyDescent="0.25">
      <c r="A1498" t="s">
        <v>177</v>
      </c>
      <c r="B1498">
        <v>1127.6400000000001</v>
      </c>
      <c r="C1498">
        <v>1121.96</v>
      </c>
      <c r="D1498">
        <v>1101.3599999999999</v>
      </c>
      <c r="E1498">
        <v>605.15</v>
      </c>
      <c r="F1498">
        <v>179.738</v>
      </c>
      <c r="G1498">
        <v>1.2375800000000001E-3</v>
      </c>
      <c r="H1498">
        <v>0.995116</v>
      </c>
      <c r="I1498">
        <v>0</v>
      </c>
    </row>
    <row r="1499" spans="1:9" x14ac:dyDescent="0.25">
      <c r="A1499" t="s">
        <v>177</v>
      </c>
      <c r="B1499">
        <v>1975.11</v>
      </c>
      <c r="C1499">
        <v>1122.53</v>
      </c>
      <c r="D1499">
        <v>1101.28</v>
      </c>
      <c r="E1499">
        <v>605.07100000000003</v>
      </c>
      <c r="F1499">
        <v>179.73099999999999</v>
      </c>
      <c r="G1499">
        <v>1.2338799999999999E-3</v>
      </c>
      <c r="H1499">
        <v>0.995116</v>
      </c>
      <c r="I1499">
        <v>0</v>
      </c>
    </row>
    <row r="1500" spans="1:9" x14ac:dyDescent="0.25">
      <c r="A1500" t="s">
        <v>177</v>
      </c>
      <c r="B1500">
        <v>1142.9000000000001</v>
      </c>
      <c r="C1500">
        <v>1126.5899999999999</v>
      </c>
      <c r="D1500">
        <v>1101.71</v>
      </c>
      <c r="E1500">
        <v>605.07000000000005</v>
      </c>
      <c r="F1500">
        <v>179.71799999999999</v>
      </c>
      <c r="G1500">
        <v>1.23361E-3</v>
      </c>
      <c r="H1500">
        <v>0.995116</v>
      </c>
      <c r="I1500">
        <v>0</v>
      </c>
    </row>
    <row r="1501" spans="1:9" x14ac:dyDescent="0.25">
      <c r="A1501" t="s">
        <v>177</v>
      </c>
      <c r="B1501">
        <v>1131.1400000000001</v>
      </c>
      <c r="C1501">
        <v>1124.47</v>
      </c>
      <c r="D1501">
        <v>1101.51</v>
      </c>
      <c r="E1501">
        <v>605.06399999999996</v>
      </c>
      <c r="F1501">
        <v>179.73500000000001</v>
      </c>
      <c r="G1501">
        <v>1.2573E-3</v>
      </c>
      <c r="H1501">
        <v>0.995116</v>
      </c>
      <c r="I1501">
        <v>0</v>
      </c>
    </row>
    <row r="1502" spans="1:9" x14ac:dyDescent="0.25">
      <c r="A1502" t="s">
        <v>177</v>
      </c>
      <c r="B1502">
        <v>1127.77</v>
      </c>
      <c r="C1502">
        <v>1121.97</v>
      </c>
      <c r="D1502">
        <v>1101.24</v>
      </c>
      <c r="E1502">
        <v>605.06200000000001</v>
      </c>
      <c r="F1502">
        <v>179.72</v>
      </c>
      <c r="G1502">
        <v>1.2446499999999999E-3</v>
      </c>
      <c r="H1502">
        <v>0.99511499999999997</v>
      </c>
      <c r="I1502">
        <v>0</v>
      </c>
    </row>
    <row r="1503" spans="1:9" x14ac:dyDescent="0.25">
      <c r="A1503" t="s">
        <v>177</v>
      </c>
      <c r="B1503">
        <v>1127.79</v>
      </c>
      <c r="C1503">
        <v>1121.93</v>
      </c>
      <c r="D1503">
        <v>1101.24</v>
      </c>
      <c r="E1503">
        <v>605.05799999999999</v>
      </c>
      <c r="F1503">
        <v>179.71700000000001</v>
      </c>
      <c r="G1503">
        <v>1.23149E-3</v>
      </c>
      <c r="H1503">
        <v>0.99511499999999997</v>
      </c>
      <c r="I1503">
        <v>0</v>
      </c>
    </row>
    <row r="1504" spans="1:9" x14ac:dyDescent="0.25">
      <c r="A1504" t="s">
        <v>177</v>
      </c>
      <c r="B1504">
        <v>1127.6600000000001</v>
      </c>
      <c r="C1504">
        <v>1121.98</v>
      </c>
      <c r="D1504">
        <v>1101.24</v>
      </c>
      <c r="E1504">
        <v>605.03300000000002</v>
      </c>
      <c r="F1504">
        <v>179.726</v>
      </c>
      <c r="G1504">
        <v>1.24365E-3</v>
      </c>
      <c r="H1504">
        <v>0.995116</v>
      </c>
      <c r="I1504">
        <v>0</v>
      </c>
    </row>
    <row r="1505" spans="1:25" x14ac:dyDescent="0.25">
      <c r="A1505" t="s">
        <v>177</v>
      </c>
      <c r="B1505">
        <v>1127.6600000000001</v>
      </c>
      <c r="C1505">
        <v>1122</v>
      </c>
      <c r="D1505">
        <v>1101.28</v>
      </c>
      <c r="E1505">
        <v>605.08100000000002</v>
      </c>
      <c r="F1505">
        <v>179.72800000000001</v>
      </c>
      <c r="G1505">
        <v>1.25344E-3</v>
      </c>
      <c r="H1505">
        <v>0.995116</v>
      </c>
      <c r="I1505">
        <v>0</v>
      </c>
    </row>
    <row r="1506" spans="1:25" x14ac:dyDescent="0.25">
      <c r="A1506" t="s">
        <v>177</v>
      </c>
      <c r="B1506">
        <v>1127.6099999999999</v>
      </c>
      <c r="C1506">
        <v>1121.93</v>
      </c>
      <c r="D1506">
        <v>1101.25</v>
      </c>
      <c r="E1506">
        <v>605.06200000000001</v>
      </c>
      <c r="F1506">
        <v>179.71199999999999</v>
      </c>
      <c r="G1506">
        <v>1.2307500000000001E-3</v>
      </c>
      <c r="H1506">
        <v>0.99511499999999997</v>
      </c>
      <c r="I1506">
        <v>0</v>
      </c>
    </row>
    <row r="1507" spans="1:25" x14ac:dyDescent="0.25">
      <c r="A1507" t="s">
        <v>177</v>
      </c>
      <c r="B1507">
        <v>2029.71</v>
      </c>
      <c r="C1507">
        <v>1122.48</v>
      </c>
      <c r="D1507">
        <v>1101.26</v>
      </c>
      <c r="E1507">
        <v>605.06600000000003</v>
      </c>
      <c r="F1507">
        <v>179.727</v>
      </c>
      <c r="G1507">
        <v>1.2323200000000001E-3</v>
      </c>
      <c r="H1507">
        <v>0.995116</v>
      </c>
      <c r="I1507">
        <v>0</v>
      </c>
    </row>
    <row r="1508" spans="1:25" x14ac:dyDescent="0.25">
      <c r="A1508" t="s">
        <v>177</v>
      </c>
      <c r="B1508">
        <v>1281.3800000000001</v>
      </c>
      <c r="C1508">
        <v>1124.67</v>
      </c>
      <c r="D1508">
        <v>1101.54</v>
      </c>
      <c r="E1508">
        <v>605.08100000000002</v>
      </c>
      <c r="F1508">
        <v>179.733</v>
      </c>
      <c r="G1508">
        <v>1.2384900000000001E-3</v>
      </c>
      <c r="H1508">
        <v>0.995116</v>
      </c>
      <c r="I1508">
        <v>0</v>
      </c>
    </row>
    <row r="1509" spans="1:25" x14ac:dyDescent="0.25">
      <c r="A1509" t="s">
        <v>177</v>
      </c>
      <c r="B1509">
        <v>1131.54</v>
      </c>
      <c r="C1509">
        <v>1124.76</v>
      </c>
      <c r="D1509">
        <v>1101.52</v>
      </c>
      <c r="E1509">
        <v>605.07299999999998</v>
      </c>
      <c r="F1509">
        <v>179.744</v>
      </c>
      <c r="G1509">
        <v>1.26479E-3</v>
      </c>
      <c r="H1509">
        <v>0.99511499999999997</v>
      </c>
      <c r="I1509">
        <v>0</v>
      </c>
    </row>
    <row r="1510" spans="1:25" x14ac:dyDescent="0.25">
      <c r="A1510" t="s">
        <v>177</v>
      </c>
      <c r="B1510">
        <v>1127.74</v>
      </c>
      <c r="C1510">
        <v>1121.92</v>
      </c>
      <c r="D1510">
        <v>1101.23</v>
      </c>
      <c r="E1510">
        <v>605.05999999999995</v>
      </c>
      <c r="F1510">
        <v>179.715</v>
      </c>
      <c r="G1510">
        <v>1.24869E-3</v>
      </c>
      <c r="H1510">
        <v>0.99511499999999997</v>
      </c>
      <c r="I1510">
        <v>0</v>
      </c>
    </row>
    <row r="1511" spans="1:25" x14ac:dyDescent="0.25">
      <c r="A1511" t="s">
        <v>177</v>
      </c>
      <c r="B1511">
        <v>1127.6199999999999</v>
      </c>
      <c r="C1511">
        <v>1121.95</v>
      </c>
      <c r="D1511">
        <v>1101.24</v>
      </c>
      <c r="E1511">
        <v>605.07600000000002</v>
      </c>
      <c r="F1511">
        <v>179.732</v>
      </c>
      <c r="G1511">
        <v>1.2373099999999999E-3</v>
      </c>
      <c r="H1511">
        <v>0.995116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1127.6300000000001</v>
      </c>
      <c r="C1512">
        <v>1121.94</v>
      </c>
      <c r="D1512">
        <v>1101.2</v>
      </c>
      <c r="E1512">
        <v>605.04300000000001</v>
      </c>
      <c r="F1512">
        <v>179.70099999999999</v>
      </c>
      <c r="G1512">
        <v>1.2654400000000001E-3</v>
      </c>
      <c r="H1512">
        <v>0.995116</v>
      </c>
      <c r="I1512">
        <v>0</v>
      </c>
      <c r="R1512">
        <f>AVERAGE(B1463:B1512)</f>
        <v>1243.104</v>
      </c>
      <c r="S1512">
        <f>AVERAGE(C1463:C1512)</f>
        <v>1123.0184000000002</v>
      </c>
      <c r="U1512">
        <f>_xlfn.VAR.P(B1463:B1512)</f>
        <v>71539.30908399944</v>
      </c>
      <c r="V1512">
        <f>_xlfn.VAR.P(C1463:C1512)</f>
        <v>2.6080414399999152</v>
      </c>
      <c r="X1512">
        <f>1.96*SQRT(U1512)/50</f>
        <v>10.484758648191999</v>
      </c>
      <c r="Y1512">
        <f>1.96*SQRT(V1512)/50</f>
        <v>6.3305772235724839E-2</v>
      </c>
    </row>
    <row r="1513" spans="1:25" x14ac:dyDescent="0.25">
      <c r="A1513" t="s">
        <v>177</v>
      </c>
      <c r="B1513">
        <v>62157.846750999997</v>
      </c>
      <c r="C1513" t="s">
        <v>36</v>
      </c>
    </row>
    <row r="1514" spans="1:25" x14ac:dyDescent="0.25">
      <c r="A1514" t="s">
        <v>178</v>
      </c>
      <c r="B1514">
        <v>686.64700000000005</v>
      </c>
      <c r="C1514">
        <v>680.96500000000003</v>
      </c>
      <c r="D1514">
        <v>663.18</v>
      </c>
      <c r="E1514">
        <v>528.31200000000001</v>
      </c>
      <c r="F1514">
        <v>54.350200000000001</v>
      </c>
      <c r="G1514">
        <v>1.23215E-3</v>
      </c>
      <c r="H1514">
        <v>0.995116</v>
      </c>
      <c r="I1514">
        <v>0</v>
      </c>
    </row>
    <row r="1515" spans="1:25" x14ac:dyDescent="0.25">
      <c r="A1515" t="s">
        <v>178</v>
      </c>
      <c r="B1515">
        <v>687.524</v>
      </c>
      <c r="C1515">
        <v>681.80700000000002</v>
      </c>
      <c r="D1515">
        <v>663.90200000000004</v>
      </c>
      <c r="E1515">
        <v>528.53099999999995</v>
      </c>
      <c r="F1515">
        <v>54.636899999999997</v>
      </c>
      <c r="G1515">
        <v>1.2310400000000001E-3</v>
      </c>
      <c r="H1515">
        <v>0.995116</v>
      </c>
      <c r="I1515">
        <v>0</v>
      </c>
    </row>
    <row r="1516" spans="1:25" x14ac:dyDescent="0.25">
      <c r="A1516" t="s">
        <v>178</v>
      </c>
      <c r="B1516">
        <v>686.88400000000001</v>
      </c>
      <c r="C1516">
        <v>681.221</v>
      </c>
      <c r="D1516">
        <v>663.33199999999999</v>
      </c>
      <c r="E1516">
        <v>528.37199999999996</v>
      </c>
      <c r="F1516">
        <v>54.447400000000002</v>
      </c>
      <c r="G1516">
        <v>1.2569199999999999E-3</v>
      </c>
      <c r="H1516">
        <v>0.99511099999999997</v>
      </c>
      <c r="I1516">
        <v>0</v>
      </c>
    </row>
    <row r="1517" spans="1:25" x14ac:dyDescent="0.25">
      <c r="A1517" t="s">
        <v>178</v>
      </c>
      <c r="B1517">
        <v>2187.77</v>
      </c>
      <c r="C1517">
        <v>684.30899999999997</v>
      </c>
      <c r="D1517">
        <v>666.33900000000006</v>
      </c>
      <c r="E1517">
        <v>529.255</v>
      </c>
      <c r="F1517">
        <v>55.287100000000002</v>
      </c>
      <c r="G1517">
        <v>1.2601800000000001E-3</v>
      </c>
      <c r="H1517">
        <v>0.995116</v>
      </c>
      <c r="I1517">
        <v>0</v>
      </c>
    </row>
    <row r="1518" spans="1:25" x14ac:dyDescent="0.25">
      <c r="A1518" t="s">
        <v>178</v>
      </c>
      <c r="B1518">
        <v>743.14200000000005</v>
      </c>
      <c r="C1518">
        <v>726.92200000000003</v>
      </c>
      <c r="D1518">
        <v>707.79300000000001</v>
      </c>
      <c r="E1518">
        <v>541.36199999999997</v>
      </c>
      <c r="F1518">
        <v>65.956699999999998</v>
      </c>
      <c r="G1518">
        <v>1.2790499999999999E-3</v>
      </c>
      <c r="H1518">
        <v>0.995116</v>
      </c>
      <c r="I1518">
        <v>0</v>
      </c>
    </row>
    <row r="1519" spans="1:25" x14ac:dyDescent="0.25">
      <c r="A1519" t="s">
        <v>178</v>
      </c>
      <c r="B1519">
        <v>756.1</v>
      </c>
      <c r="C1519">
        <v>750.23599999999999</v>
      </c>
      <c r="D1519">
        <v>729.44600000000003</v>
      </c>
      <c r="E1519">
        <v>546.96100000000001</v>
      </c>
      <c r="F1519">
        <v>73.352099999999993</v>
      </c>
      <c r="G1519">
        <v>1.2918000000000001E-3</v>
      </c>
      <c r="H1519">
        <v>0.995116</v>
      </c>
      <c r="I1519">
        <v>0</v>
      </c>
    </row>
    <row r="1520" spans="1:25" x14ac:dyDescent="0.25">
      <c r="A1520" t="s">
        <v>178</v>
      </c>
      <c r="B1520">
        <v>744.81399999999996</v>
      </c>
      <c r="C1520">
        <v>738.22799999999995</v>
      </c>
      <c r="D1520">
        <v>718.77300000000002</v>
      </c>
      <c r="E1520">
        <v>544.95500000000004</v>
      </c>
      <c r="F1520">
        <v>69.388300000000001</v>
      </c>
      <c r="G1520">
        <v>1.2337100000000001E-3</v>
      </c>
      <c r="H1520">
        <v>0.995116</v>
      </c>
      <c r="I1520">
        <v>0</v>
      </c>
    </row>
    <row r="1521" spans="1:9" x14ac:dyDescent="0.25">
      <c r="A1521" t="s">
        <v>178</v>
      </c>
      <c r="B1521">
        <v>686.54300000000001</v>
      </c>
      <c r="C1521">
        <v>680.82299999999998</v>
      </c>
      <c r="D1521">
        <v>662.99099999999999</v>
      </c>
      <c r="E1521">
        <v>528.20699999999999</v>
      </c>
      <c r="F1521">
        <v>54.305199999999999</v>
      </c>
      <c r="G1521">
        <v>1.2493999999999999E-3</v>
      </c>
      <c r="H1521">
        <v>0.99511499999999997</v>
      </c>
      <c r="I1521">
        <v>0</v>
      </c>
    </row>
    <row r="1522" spans="1:9" x14ac:dyDescent="0.25">
      <c r="A1522" t="s">
        <v>178</v>
      </c>
      <c r="B1522">
        <v>688.51499999999999</v>
      </c>
      <c r="C1522">
        <v>682.61599999999999</v>
      </c>
      <c r="D1522">
        <v>664.66399999999999</v>
      </c>
      <c r="E1522">
        <v>528.61800000000005</v>
      </c>
      <c r="F1522">
        <v>54.748800000000003</v>
      </c>
      <c r="G1522">
        <v>1.23094E-3</v>
      </c>
      <c r="H1522">
        <v>0.99511499999999997</v>
      </c>
      <c r="I1522">
        <v>0</v>
      </c>
    </row>
    <row r="1523" spans="1:9" x14ac:dyDescent="0.25">
      <c r="A1523" t="s">
        <v>178</v>
      </c>
      <c r="B1523">
        <v>686.70799999999997</v>
      </c>
      <c r="C1523">
        <v>681.01900000000001</v>
      </c>
      <c r="D1523">
        <v>663.17899999999997</v>
      </c>
      <c r="E1523">
        <v>528.28300000000002</v>
      </c>
      <c r="F1523">
        <v>54.438400000000001</v>
      </c>
      <c r="G1523">
        <v>1.2929199999999999E-3</v>
      </c>
      <c r="H1523">
        <v>0.995116</v>
      </c>
      <c r="I1523">
        <v>0</v>
      </c>
    </row>
    <row r="1524" spans="1:9" x14ac:dyDescent="0.25">
      <c r="A1524" t="s">
        <v>178</v>
      </c>
      <c r="B1524">
        <v>686.75199999999995</v>
      </c>
      <c r="C1524">
        <v>681.06700000000001</v>
      </c>
      <c r="D1524">
        <v>663.19100000000003</v>
      </c>
      <c r="E1524">
        <v>528.31700000000001</v>
      </c>
      <c r="F1524">
        <v>54.444000000000003</v>
      </c>
      <c r="G1524">
        <v>1.2301E-3</v>
      </c>
      <c r="H1524">
        <v>0.99511300000000003</v>
      </c>
      <c r="I1524">
        <v>0</v>
      </c>
    </row>
    <row r="1525" spans="1:9" x14ac:dyDescent="0.25">
      <c r="A1525" t="s">
        <v>178</v>
      </c>
      <c r="B1525">
        <v>687.03099999999995</v>
      </c>
      <c r="C1525">
        <v>681.31200000000001</v>
      </c>
      <c r="D1525">
        <v>663.49099999999999</v>
      </c>
      <c r="E1525">
        <v>528.37199999999996</v>
      </c>
      <c r="F1525">
        <v>54.451799999999999</v>
      </c>
      <c r="G1525">
        <v>1.2313199999999999E-3</v>
      </c>
      <c r="H1525">
        <v>0.99511499999999997</v>
      </c>
      <c r="I1525">
        <v>0</v>
      </c>
    </row>
    <row r="1526" spans="1:9" x14ac:dyDescent="0.25">
      <c r="A1526" t="s">
        <v>178</v>
      </c>
      <c r="B1526">
        <v>687.55</v>
      </c>
      <c r="C1526">
        <v>681.76300000000003</v>
      </c>
      <c r="D1526">
        <v>663.88499999999999</v>
      </c>
      <c r="E1526">
        <v>528.40099999999995</v>
      </c>
      <c r="F1526">
        <v>54.547800000000002</v>
      </c>
      <c r="G1526">
        <v>1.2576499999999999E-3</v>
      </c>
      <c r="H1526">
        <v>0.995116</v>
      </c>
      <c r="I1526">
        <v>0</v>
      </c>
    </row>
    <row r="1527" spans="1:9" x14ac:dyDescent="0.25">
      <c r="A1527" t="s">
        <v>178</v>
      </c>
      <c r="B1527">
        <v>688.29100000000005</v>
      </c>
      <c r="C1527">
        <v>682.51099999999997</v>
      </c>
      <c r="D1527">
        <v>664.65700000000004</v>
      </c>
      <c r="E1527">
        <v>528.53899999999999</v>
      </c>
      <c r="F1527">
        <v>54.482799999999997</v>
      </c>
      <c r="G1527">
        <v>1.24226E-3</v>
      </c>
      <c r="H1527">
        <v>0.995116</v>
      </c>
      <c r="I1527">
        <v>0</v>
      </c>
    </row>
    <row r="1528" spans="1:9" x14ac:dyDescent="0.25">
      <c r="A1528" t="s">
        <v>178</v>
      </c>
      <c r="B1528">
        <v>686.58500000000004</v>
      </c>
      <c r="C1528">
        <v>680.84699999999998</v>
      </c>
      <c r="D1528">
        <v>663.053</v>
      </c>
      <c r="E1528">
        <v>528.24099999999999</v>
      </c>
      <c r="F1528">
        <v>54.401600000000002</v>
      </c>
      <c r="G1528">
        <v>1.23212E-3</v>
      </c>
      <c r="H1528">
        <v>0.995116</v>
      </c>
      <c r="I1528">
        <v>0</v>
      </c>
    </row>
    <row r="1529" spans="1:9" x14ac:dyDescent="0.25">
      <c r="A1529" t="s">
        <v>178</v>
      </c>
      <c r="B1529">
        <v>2345.87</v>
      </c>
      <c r="C1529">
        <v>683.50599999999997</v>
      </c>
      <c r="D1529">
        <v>665.55100000000004</v>
      </c>
      <c r="E1529">
        <v>529.03099999999995</v>
      </c>
      <c r="F1529">
        <v>55.078800000000001</v>
      </c>
      <c r="G1529">
        <v>1.24244E-3</v>
      </c>
      <c r="H1529">
        <v>0.995116</v>
      </c>
      <c r="I1529">
        <v>0</v>
      </c>
    </row>
    <row r="1530" spans="1:9" x14ac:dyDescent="0.25">
      <c r="A1530" t="s">
        <v>178</v>
      </c>
      <c r="B1530">
        <v>1163.42</v>
      </c>
      <c r="C1530">
        <v>727.15700000000004</v>
      </c>
      <c r="D1530">
        <v>707.971</v>
      </c>
      <c r="E1530">
        <v>541.721</v>
      </c>
      <c r="F1530">
        <v>66.121700000000004</v>
      </c>
      <c r="G1530">
        <v>1.2324199999999999E-3</v>
      </c>
      <c r="H1530">
        <v>0.99511499999999997</v>
      </c>
      <c r="I1530">
        <v>0</v>
      </c>
    </row>
    <row r="1531" spans="1:9" x14ac:dyDescent="0.25">
      <c r="A1531" t="s">
        <v>178</v>
      </c>
      <c r="B1531">
        <v>746.48800000000006</v>
      </c>
      <c r="C1531">
        <v>724.95600000000002</v>
      </c>
      <c r="D1531">
        <v>705.86099999999999</v>
      </c>
      <c r="E1531">
        <v>541.00800000000004</v>
      </c>
      <c r="F1531">
        <v>65.718800000000002</v>
      </c>
      <c r="G1531">
        <v>1.6504899999999999E-3</v>
      </c>
      <c r="H1531">
        <v>0.995116</v>
      </c>
      <c r="I1531">
        <v>0</v>
      </c>
    </row>
    <row r="1532" spans="1:9" x14ac:dyDescent="0.25">
      <c r="A1532" t="s">
        <v>178</v>
      </c>
      <c r="B1532">
        <v>686.06200000000001</v>
      </c>
      <c r="C1532">
        <v>680.34799999999996</v>
      </c>
      <c r="D1532">
        <v>662.53</v>
      </c>
      <c r="E1532">
        <v>527.98</v>
      </c>
      <c r="F1532">
        <v>54.235199999999999</v>
      </c>
      <c r="G1532">
        <v>1.26396E-3</v>
      </c>
      <c r="H1532">
        <v>0.99511499999999997</v>
      </c>
      <c r="I1532">
        <v>0</v>
      </c>
    </row>
    <row r="1533" spans="1:9" x14ac:dyDescent="0.25">
      <c r="A1533" t="s">
        <v>178</v>
      </c>
      <c r="B1533">
        <v>686.59799999999996</v>
      </c>
      <c r="C1533">
        <v>680.91099999999994</v>
      </c>
      <c r="D1533">
        <v>663.08</v>
      </c>
      <c r="E1533">
        <v>528.298</v>
      </c>
      <c r="F1533">
        <v>54.351199999999999</v>
      </c>
      <c r="G1533">
        <v>1.2319099999999999E-3</v>
      </c>
      <c r="H1533">
        <v>0.995116</v>
      </c>
      <c r="I1533">
        <v>0</v>
      </c>
    </row>
    <row r="1534" spans="1:9" x14ac:dyDescent="0.25">
      <c r="A1534" t="s">
        <v>178</v>
      </c>
      <c r="B1534">
        <v>686.41499999999996</v>
      </c>
      <c r="C1534">
        <v>680.74800000000005</v>
      </c>
      <c r="D1534">
        <v>662.91899999999998</v>
      </c>
      <c r="E1534">
        <v>528.14599999999996</v>
      </c>
      <c r="F1534">
        <v>54.341099999999997</v>
      </c>
      <c r="G1534">
        <v>1.33895E-3</v>
      </c>
      <c r="H1534">
        <v>0.995116</v>
      </c>
      <c r="I1534">
        <v>0</v>
      </c>
    </row>
    <row r="1535" spans="1:9" x14ac:dyDescent="0.25">
      <c r="A1535" t="s">
        <v>178</v>
      </c>
      <c r="B1535">
        <v>686.15300000000002</v>
      </c>
      <c r="C1535">
        <v>680.476</v>
      </c>
      <c r="D1535">
        <v>662.67899999999997</v>
      </c>
      <c r="E1535">
        <v>528.09699999999998</v>
      </c>
      <c r="F1535">
        <v>54.286000000000001</v>
      </c>
      <c r="G1535">
        <v>1.2355599999999999E-3</v>
      </c>
      <c r="H1535">
        <v>0.99511499999999997</v>
      </c>
      <c r="I1535">
        <v>0</v>
      </c>
    </row>
    <row r="1536" spans="1:9" x14ac:dyDescent="0.25">
      <c r="A1536" t="s">
        <v>178</v>
      </c>
      <c r="B1536">
        <v>687.22199999999998</v>
      </c>
      <c r="C1536">
        <v>681.53700000000003</v>
      </c>
      <c r="D1536">
        <v>663.66399999999999</v>
      </c>
      <c r="E1536">
        <v>528.49699999999996</v>
      </c>
      <c r="F1536">
        <v>54.53</v>
      </c>
      <c r="G1536">
        <v>1.2577199999999999E-3</v>
      </c>
      <c r="H1536">
        <v>0.995116</v>
      </c>
      <c r="I1536">
        <v>0</v>
      </c>
    </row>
    <row r="1537" spans="1:9" x14ac:dyDescent="0.25">
      <c r="A1537" t="s">
        <v>178</v>
      </c>
      <c r="B1537">
        <v>687.327</v>
      </c>
      <c r="C1537">
        <v>681.65899999999999</v>
      </c>
      <c r="D1537">
        <v>663.79100000000005</v>
      </c>
      <c r="E1537">
        <v>528.48599999999999</v>
      </c>
      <c r="F1537">
        <v>54.591099999999997</v>
      </c>
      <c r="G1537">
        <v>1.23033E-3</v>
      </c>
      <c r="H1537">
        <v>0.99511499999999997</v>
      </c>
      <c r="I1537">
        <v>0</v>
      </c>
    </row>
    <row r="1538" spans="1:9" x14ac:dyDescent="0.25">
      <c r="A1538" t="s">
        <v>178</v>
      </c>
      <c r="B1538">
        <v>686.53099999999995</v>
      </c>
      <c r="C1538">
        <v>680.85299999999995</v>
      </c>
      <c r="D1538">
        <v>663.06299999999999</v>
      </c>
      <c r="E1538">
        <v>528.23299999999995</v>
      </c>
      <c r="F1538">
        <v>54.3474</v>
      </c>
      <c r="G1538">
        <v>1.23862E-3</v>
      </c>
      <c r="H1538">
        <v>0.995116</v>
      </c>
      <c r="I1538">
        <v>0</v>
      </c>
    </row>
    <row r="1539" spans="1:9" x14ac:dyDescent="0.25">
      <c r="A1539" t="s">
        <v>178</v>
      </c>
      <c r="B1539">
        <v>687.19399999999996</v>
      </c>
      <c r="C1539">
        <v>681.505</v>
      </c>
      <c r="D1539">
        <v>663.66800000000001</v>
      </c>
      <c r="E1539">
        <v>528.447</v>
      </c>
      <c r="F1539">
        <v>54.512300000000003</v>
      </c>
      <c r="G1539">
        <v>1.23339E-3</v>
      </c>
      <c r="H1539">
        <v>0.995116</v>
      </c>
      <c r="I1539">
        <v>0</v>
      </c>
    </row>
    <row r="1540" spans="1:9" x14ac:dyDescent="0.25">
      <c r="A1540" t="s">
        <v>178</v>
      </c>
      <c r="B1540">
        <v>686.95</v>
      </c>
      <c r="C1540">
        <v>681.13199999999995</v>
      </c>
      <c r="D1540">
        <v>663.32299999999998</v>
      </c>
      <c r="E1540">
        <v>528.33500000000004</v>
      </c>
      <c r="F1540">
        <v>54.4495</v>
      </c>
      <c r="G1540">
        <v>1.25191E-3</v>
      </c>
      <c r="H1540">
        <v>0.995116</v>
      </c>
      <c r="I1540">
        <v>0</v>
      </c>
    </row>
    <row r="1541" spans="1:9" x14ac:dyDescent="0.25">
      <c r="A1541" t="s">
        <v>178</v>
      </c>
      <c r="B1541">
        <v>1904.22</v>
      </c>
      <c r="C1541">
        <v>688.64400000000001</v>
      </c>
      <c r="D1541">
        <v>670.36099999999999</v>
      </c>
      <c r="E1541">
        <v>530.28200000000004</v>
      </c>
      <c r="F1541">
        <v>56.295200000000001</v>
      </c>
      <c r="G1541">
        <v>1.23767E-3</v>
      </c>
      <c r="H1541">
        <v>0.995116</v>
      </c>
      <c r="I1541">
        <v>0</v>
      </c>
    </row>
    <row r="1542" spans="1:9" x14ac:dyDescent="0.25">
      <c r="A1542" t="s">
        <v>178</v>
      </c>
      <c r="B1542">
        <v>743.35199999999998</v>
      </c>
      <c r="C1542">
        <v>727.19500000000005</v>
      </c>
      <c r="D1542">
        <v>708.11699999999996</v>
      </c>
      <c r="E1542">
        <v>541.54100000000005</v>
      </c>
      <c r="F1542">
        <v>66.120900000000006</v>
      </c>
      <c r="G1542">
        <v>1.2412E-3</v>
      </c>
      <c r="H1542">
        <v>0.995116</v>
      </c>
      <c r="I1542">
        <v>0</v>
      </c>
    </row>
    <row r="1543" spans="1:9" x14ac:dyDescent="0.25">
      <c r="A1543" t="s">
        <v>178</v>
      </c>
      <c r="B1543">
        <v>707.49400000000003</v>
      </c>
      <c r="C1543">
        <v>701.39</v>
      </c>
      <c r="D1543">
        <v>682.69100000000003</v>
      </c>
      <c r="E1543">
        <v>534.00800000000004</v>
      </c>
      <c r="F1543">
        <v>59.570700000000002</v>
      </c>
      <c r="G1543">
        <v>1.2455400000000001E-3</v>
      </c>
      <c r="H1543">
        <v>0.99511499999999997</v>
      </c>
      <c r="I1543">
        <v>0</v>
      </c>
    </row>
    <row r="1544" spans="1:9" x14ac:dyDescent="0.25">
      <c r="A1544" t="s">
        <v>178</v>
      </c>
      <c r="B1544">
        <v>710.69</v>
      </c>
      <c r="C1544">
        <v>704.17600000000004</v>
      </c>
      <c r="D1544">
        <v>686.01</v>
      </c>
      <c r="E1544">
        <v>535.072</v>
      </c>
      <c r="F1544">
        <v>60.523200000000003</v>
      </c>
      <c r="G1544">
        <v>1.24351E-3</v>
      </c>
      <c r="H1544">
        <v>0.995116</v>
      </c>
      <c r="I1544">
        <v>0</v>
      </c>
    </row>
    <row r="1545" spans="1:9" x14ac:dyDescent="0.25">
      <c r="A1545" t="s">
        <v>178</v>
      </c>
      <c r="B1545">
        <v>688.09500000000003</v>
      </c>
      <c r="C1545">
        <v>682.39099999999996</v>
      </c>
      <c r="D1545">
        <v>664.495</v>
      </c>
      <c r="E1545">
        <v>528.673</v>
      </c>
      <c r="F1545">
        <v>54.776299999999999</v>
      </c>
      <c r="G1545">
        <v>1.2335200000000001E-3</v>
      </c>
      <c r="H1545">
        <v>0.995116</v>
      </c>
      <c r="I1545">
        <v>0</v>
      </c>
    </row>
    <row r="1546" spans="1:9" x14ac:dyDescent="0.25">
      <c r="A1546" t="s">
        <v>178</v>
      </c>
      <c r="B1546">
        <v>697.31500000000005</v>
      </c>
      <c r="C1546">
        <v>691.375</v>
      </c>
      <c r="D1546">
        <v>672.92499999999995</v>
      </c>
      <c r="E1546">
        <v>531.11500000000001</v>
      </c>
      <c r="F1546">
        <v>57.246600000000001</v>
      </c>
      <c r="G1546">
        <v>1.2318100000000001E-3</v>
      </c>
      <c r="H1546">
        <v>0.995116</v>
      </c>
      <c r="I1546">
        <v>0</v>
      </c>
    </row>
    <row r="1547" spans="1:9" x14ac:dyDescent="0.25">
      <c r="A1547" t="s">
        <v>178</v>
      </c>
      <c r="B1547">
        <v>689.46799999999996</v>
      </c>
      <c r="C1547">
        <v>683.54899999999998</v>
      </c>
      <c r="D1547">
        <v>665.55200000000002</v>
      </c>
      <c r="E1547">
        <v>529.02200000000005</v>
      </c>
      <c r="F1547">
        <v>55.201599999999999</v>
      </c>
      <c r="G1547">
        <v>1.2413400000000001E-3</v>
      </c>
      <c r="H1547">
        <v>0.99511499999999997</v>
      </c>
      <c r="I1547">
        <v>0</v>
      </c>
    </row>
    <row r="1548" spans="1:9" x14ac:dyDescent="0.25">
      <c r="A1548" t="s">
        <v>178</v>
      </c>
      <c r="B1548">
        <v>689.79499999999996</v>
      </c>
      <c r="C1548">
        <v>684.077</v>
      </c>
      <c r="D1548">
        <v>666.12400000000002</v>
      </c>
      <c r="E1548">
        <v>529.37400000000002</v>
      </c>
      <c r="F1548">
        <v>55.322600000000001</v>
      </c>
      <c r="G1548">
        <v>1.39069E-3</v>
      </c>
      <c r="H1548">
        <v>0.99511499999999997</v>
      </c>
      <c r="I1548">
        <v>0</v>
      </c>
    </row>
    <row r="1549" spans="1:9" x14ac:dyDescent="0.25">
      <c r="A1549" t="s">
        <v>178</v>
      </c>
      <c r="B1549">
        <v>686.82</v>
      </c>
      <c r="C1549">
        <v>681.12</v>
      </c>
      <c r="D1549">
        <v>663.24099999999999</v>
      </c>
      <c r="E1549">
        <v>528.42499999999995</v>
      </c>
      <c r="F1549">
        <v>54.5488</v>
      </c>
      <c r="G1549">
        <v>1.31139E-3</v>
      </c>
      <c r="H1549">
        <v>0.995116</v>
      </c>
      <c r="I1549">
        <v>0</v>
      </c>
    </row>
    <row r="1550" spans="1:9" x14ac:dyDescent="0.25">
      <c r="A1550" t="s">
        <v>178</v>
      </c>
      <c r="B1550">
        <v>686.78499999999997</v>
      </c>
      <c r="C1550">
        <v>681.11199999999997</v>
      </c>
      <c r="D1550">
        <v>663.27099999999996</v>
      </c>
      <c r="E1550">
        <v>528.44200000000001</v>
      </c>
      <c r="F1550">
        <v>54.5199</v>
      </c>
      <c r="G1550">
        <v>1.2357100000000001E-3</v>
      </c>
      <c r="H1550">
        <v>0.99511499999999997</v>
      </c>
      <c r="I1550">
        <v>0</v>
      </c>
    </row>
    <row r="1551" spans="1:9" x14ac:dyDescent="0.25">
      <c r="A1551" t="s">
        <v>178</v>
      </c>
      <c r="B1551">
        <v>686.33799999999997</v>
      </c>
      <c r="C1551">
        <v>680.63800000000003</v>
      </c>
      <c r="D1551">
        <v>662.78</v>
      </c>
      <c r="E1551">
        <v>528.28800000000001</v>
      </c>
      <c r="F1551">
        <v>54.4983</v>
      </c>
      <c r="G1551">
        <v>1.35787E-3</v>
      </c>
      <c r="H1551">
        <v>0.995116</v>
      </c>
      <c r="I1551">
        <v>0</v>
      </c>
    </row>
    <row r="1552" spans="1:9" x14ac:dyDescent="0.25">
      <c r="A1552" t="s">
        <v>178</v>
      </c>
      <c r="B1552">
        <v>687.399</v>
      </c>
      <c r="C1552">
        <v>681.678</v>
      </c>
      <c r="D1552">
        <v>663.77599999999995</v>
      </c>
      <c r="E1552">
        <v>528.625</v>
      </c>
      <c r="F1552">
        <v>54.762099999999997</v>
      </c>
      <c r="G1552">
        <v>1.3346E-3</v>
      </c>
      <c r="H1552">
        <v>0.99511499999999997</v>
      </c>
      <c r="I1552">
        <v>0</v>
      </c>
    </row>
    <row r="1553" spans="1:25" x14ac:dyDescent="0.25">
      <c r="A1553" t="s">
        <v>178</v>
      </c>
      <c r="B1553">
        <v>2227.7399999999998</v>
      </c>
      <c r="C1553">
        <v>682.72500000000002</v>
      </c>
      <c r="D1553">
        <v>664.76</v>
      </c>
      <c r="E1553">
        <v>528.97500000000002</v>
      </c>
      <c r="F1553">
        <v>54.952100000000002</v>
      </c>
      <c r="G1553">
        <v>1.2344000000000001E-3</v>
      </c>
      <c r="H1553">
        <v>0.995116</v>
      </c>
      <c r="I1553">
        <v>0</v>
      </c>
    </row>
    <row r="1554" spans="1:25" x14ac:dyDescent="0.25">
      <c r="A1554" t="s">
        <v>178</v>
      </c>
      <c r="B1554">
        <v>1064.03</v>
      </c>
      <c r="C1554">
        <v>729.56600000000003</v>
      </c>
      <c r="D1554">
        <v>710.36300000000006</v>
      </c>
      <c r="E1554">
        <v>542.39700000000005</v>
      </c>
      <c r="F1554">
        <v>66.857200000000006</v>
      </c>
      <c r="G1554">
        <v>1.24401E-3</v>
      </c>
      <c r="H1554">
        <v>0.99511499999999997</v>
      </c>
      <c r="I1554">
        <v>0</v>
      </c>
    </row>
    <row r="1555" spans="1:25" x14ac:dyDescent="0.25">
      <c r="A1555" t="s">
        <v>178</v>
      </c>
      <c r="B1555">
        <v>719.19500000000005</v>
      </c>
      <c r="C1555">
        <v>697.68700000000001</v>
      </c>
      <c r="D1555">
        <v>678.87300000000005</v>
      </c>
      <c r="E1555">
        <v>532.93700000000001</v>
      </c>
      <c r="F1555">
        <v>58.761600000000001</v>
      </c>
      <c r="G1555">
        <v>1.2351199999999999E-3</v>
      </c>
      <c r="H1555">
        <v>0.995116</v>
      </c>
      <c r="I1555">
        <v>0</v>
      </c>
    </row>
    <row r="1556" spans="1:25" x14ac:dyDescent="0.25">
      <c r="A1556" t="s">
        <v>178</v>
      </c>
      <c r="B1556">
        <v>690.72799999999995</v>
      </c>
      <c r="C1556">
        <v>684.697</v>
      </c>
      <c r="D1556">
        <v>666.61599999999999</v>
      </c>
      <c r="E1556">
        <v>529.34799999999996</v>
      </c>
      <c r="F1556">
        <v>55.446800000000003</v>
      </c>
      <c r="G1556">
        <v>1.24102E-3</v>
      </c>
      <c r="H1556">
        <v>0.995116</v>
      </c>
      <c r="I1556">
        <v>0</v>
      </c>
    </row>
    <row r="1557" spans="1:25" x14ac:dyDescent="0.25">
      <c r="A1557" t="s">
        <v>178</v>
      </c>
      <c r="B1557">
        <v>686.81299999999999</v>
      </c>
      <c r="C1557">
        <v>681.11</v>
      </c>
      <c r="D1557">
        <v>663.22699999999998</v>
      </c>
      <c r="E1557">
        <v>528.44299999999998</v>
      </c>
      <c r="F1557">
        <v>54.573799999999999</v>
      </c>
      <c r="G1557">
        <v>1.2327099999999999E-3</v>
      </c>
      <c r="H1557">
        <v>0.995116</v>
      </c>
      <c r="I1557">
        <v>0</v>
      </c>
    </row>
    <row r="1558" spans="1:25" x14ac:dyDescent="0.25">
      <c r="A1558" t="s">
        <v>178</v>
      </c>
      <c r="B1558">
        <v>687.00599999999997</v>
      </c>
      <c r="C1558">
        <v>681.221</v>
      </c>
      <c r="D1558">
        <v>663.32299999999998</v>
      </c>
      <c r="E1558">
        <v>528.51</v>
      </c>
      <c r="F1558">
        <v>54.560499999999998</v>
      </c>
      <c r="G1558">
        <v>1.2718300000000001E-3</v>
      </c>
      <c r="H1558">
        <v>0.995116</v>
      </c>
      <c r="I1558">
        <v>0</v>
      </c>
    </row>
    <row r="1559" spans="1:25" x14ac:dyDescent="0.25">
      <c r="A1559" t="s">
        <v>178</v>
      </c>
      <c r="B1559">
        <v>686.95799999999997</v>
      </c>
      <c r="C1559">
        <v>681.27800000000002</v>
      </c>
      <c r="D1559">
        <v>663.41899999999998</v>
      </c>
      <c r="E1559">
        <v>528.42100000000005</v>
      </c>
      <c r="F1559">
        <v>54.545900000000003</v>
      </c>
      <c r="G1559">
        <v>1.3158600000000001E-3</v>
      </c>
      <c r="H1559">
        <v>0.99511499999999997</v>
      </c>
      <c r="I1559">
        <v>0</v>
      </c>
    </row>
    <row r="1560" spans="1:25" x14ac:dyDescent="0.25">
      <c r="A1560" t="s">
        <v>178</v>
      </c>
      <c r="B1560">
        <v>687.20100000000002</v>
      </c>
      <c r="C1560">
        <v>681.48500000000001</v>
      </c>
      <c r="D1560">
        <v>663.56200000000001</v>
      </c>
      <c r="E1560">
        <v>528.45100000000002</v>
      </c>
      <c r="F1560">
        <v>54.639699999999998</v>
      </c>
      <c r="G1560">
        <v>1.4211E-3</v>
      </c>
      <c r="H1560">
        <v>0.995116</v>
      </c>
      <c r="I1560">
        <v>0</v>
      </c>
    </row>
    <row r="1561" spans="1:25" x14ac:dyDescent="0.25">
      <c r="A1561" t="s">
        <v>178</v>
      </c>
      <c r="B1561">
        <v>687.43899999999996</v>
      </c>
      <c r="C1561">
        <v>681.702</v>
      </c>
      <c r="D1561">
        <v>663.803</v>
      </c>
      <c r="E1561">
        <v>528.63099999999997</v>
      </c>
      <c r="F1561">
        <v>54.7697</v>
      </c>
      <c r="G1561">
        <v>1.2313199999999999E-3</v>
      </c>
      <c r="H1561">
        <v>0.995116</v>
      </c>
      <c r="I1561">
        <v>0</v>
      </c>
    </row>
    <row r="1562" spans="1:25" x14ac:dyDescent="0.25">
      <c r="A1562" t="s">
        <v>178</v>
      </c>
      <c r="B1562">
        <v>686.57500000000005</v>
      </c>
      <c r="C1562">
        <v>680.88599999999997</v>
      </c>
      <c r="D1562">
        <v>663.03099999999995</v>
      </c>
      <c r="E1562">
        <v>528.38099999999997</v>
      </c>
      <c r="F1562">
        <v>54.505000000000003</v>
      </c>
      <c r="G1562">
        <v>1.2433399999999999E-3</v>
      </c>
      <c r="H1562">
        <v>0.995116</v>
      </c>
      <c r="I1562">
        <v>0</v>
      </c>
    </row>
    <row r="1563" spans="1:25" x14ac:dyDescent="0.25">
      <c r="A1563" t="s">
        <v>178</v>
      </c>
      <c r="B1563">
        <v>686.27499999999998</v>
      </c>
      <c r="C1563">
        <v>680.44500000000005</v>
      </c>
      <c r="D1563">
        <v>662.63199999999995</v>
      </c>
      <c r="E1563">
        <v>528.15499999999997</v>
      </c>
      <c r="F1563">
        <v>54.344900000000003</v>
      </c>
      <c r="G1563">
        <v>1.23007E-3</v>
      </c>
      <c r="H1563">
        <v>0.995116</v>
      </c>
      <c r="I1563">
        <v>0</v>
      </c>
    </row>
    <row r="1564" spans="1:25" x14ac:dyDescent="0.25">
      <c r="A1564" t="s">
        <v>178</v>
      </c>
      <c r="B1564">
        <v>686.50400000000002</v>
      </c>
      <c r="C1564">
        <v>680.76099999999997</v>
      </c>
      <c r="D1564">
        <v>662.923</v>
      </c>
      <c r="E1564">
        <v>528.31799999999998</v>
      </c>
      <c r="F1564">
        <v>54.315399999999997</v>
      </c>
      <c r="G1564">
        <v>1.23777E-3</v>
      </c>
      <c r="H1564">
        <v>0.995116</v>
      </c>
      <c r="I1564">
        <v>0</v>
      </c>
    </row>
    <row r="1565" spans="1:25" x14ac:dyDescent="0.25">
      <c r="A1565" t="s">
        <v>178</v>
      </c>
      <c r="B1565">
        <v>2037.78</v>
      </c>
      <c r="C1565">
        <v>686.70899999999995</v>
      </c>
      <c r="D1565">
        <v>668.58399999999995</v>
      </c>
      <c r="E1565">
        <v>530.02</v>
      </c>
      <c r="F1565">
        <v>55.889400000000002</v>
      </c>
      <c r="G1565">
        <v>1.23499E-3</v>
      </c>
      <c r="H1565">
        <v>0.995116</v>
      </c>
      <c r="I1565">
        <v>0</v>
      </c>
    </row>
    <row r="1566" spans="1:25" x14ac:dyDescent="0.25">
      <c r="A1566" t="s">
        <v>178</v>
      </c>
      <c r="B1566">
        <v>729.89300000000003</v>
      </c>
      <c r="C1566">
        <v>713.60199999999998</v>
      </c>
      <c r="D1566">
        <v>694.72799999999995</v>
      </c>
      <c r="E1566">
        <v>538.46100000000001</v>
      </c>
      <c r="F1566">
        <v>63.174599999999998</v>
      </c>
      <c r="G1566">
        <v>1.49146E-3</v>
      </c>
      <c r="H1566">
        <v>0.995116</v>
      </c>
      <c r="I1566">
        <v>0</v>
      </c>
    </row>
    <row r="1567" spans="1:25" x14ac:dyDescent="0.25">
      <c r="A1567" t="s">
        <v>178</v>
      </c>
      <c r="B1567">
        <v>755.29399999999998</v>
      </c>
      <c r="C1567">
        <v>748.94299999999998</v>
      </c>
      <c r="D1567">
        <v>728.06399999999996</v>
      </c>
      <c r="E1567">
        <v>546.49300000000005</v>
      </c>
      <c r="F1567">
        <v>73.316199999999995</v>
      </c>
      <c r="G1567">
        <v>1.2306800000000001E-3</v>
      </c>
      <c r="H1567">
        <v>0.995116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756.27300000000002</v>
      </c>
      <c r="C1568">
        <v>749.65300000000002</v>
      </c>
      <c r="D1568">
        <v>729.96799999999996</v>
      </c>
      <c r="E1568">
        <v>548.38699999999994</v>
      </c>
      <c r="F1568">
        <v>72.684100000000001</v>
      </c>
      <c r="G1568">
        <v>1.23007E-3</v>
      </c>
      <c r="H1568">
        <v>0.995116</v>
      </c>
      <c r="I1568">
        <v>0</v>
      </c>
      <c r="R1568">
        <f>AVERAGE(B1519:B1568)</f>
        <v>829.77187999999978</v>
      </c>
      <c r="S1568">
        <f>AVERAGE(C1519:C1568)</f>
        <v>692.70049999999992</v>
      </c>
      <c r="U1568">
        <f>_xlfn.VAR.P(B1519:B1568)</f>
        <v>156203.88651986618</v>
      </c>
      <c r="V1568">
        <f>_xlfn.VAR.P(C1519:C1568)</f>
        <v>433.02596045000018</v>
      </c>
      <c r="X1568">
        <f>1.96*SQRT(U1568)/50</f>
        <v>15.492873851609559</v>
      </c>
      <c r="Y1568">
        <f>1.96*SQRT(V1568)/50</f>
        <v>0.81572361242389457</v>
      </c>
    </row>
    <row r="1569" spans="1:9" x14ac:dyDescent="0.25">
      <c r="A1569" t="s">
        <v>178</v>
      </c>
      <c r="B1569">
        <v>41491.13076</v>
      </c>
      <c r="C1569" t="s">
        <v>36</v>
      </c>
    </row>
    <row r="1570" spans="1:9" x14ac:dyDescent="0.25">
      <c r="A1570" t="s">
        <v>179</v>
      </c>
      <c r="B1570">
        <v>1143.44</v>
      </c>
      <c r="C1570">
        <v>1137.6500000000001</v>
      </c>
      <c r="D1570">
        <v>1117.9100000000001</v>
      </c>
      <c r="E1570">
        <v>425.30900000000003</v>
      </c>
      <c r="F1570">
        <v>0</v>
      </c>
      <c r="G1570">
        <v>1.23679E-3</v>
      </c>
      <c r="H1570">
        <v>0.995116</v>
      </c>
      <c r="I1570">
        <v>0</v>
      </c>
    </row>
    <row r="1571" spans="1:9" x14ac:dyDescent="0.25">
      <c r="A1571" t="s">
        <v>179</v>
      </c>
      <c r="B1571">
        <v>1143.45</v>
      </c>
      <c r="C1571">
        <v>1137.48</v>
      </c>
      <c r="D1571">
        <v>1117.71</v>
      </c>
      <c r="E1571">
        <v>425.30599999999998</v>
      </c>
      <c r="F1571">
        <v>0</v>
      </c>
      <c r="G1571">
        <v>1.23661E-3</v>
      </c>
      <c r="H1571">
        <v>0.995116</v>
      </c>
      <c r="I1571">
        <v>0</v>
      </c>
    </row>
    <row r="1572" spans="1:9" x14ac:dyDescent="0.25">
      <c r="A1572" t="s">
        <v>179</v>
      </c>
      <c r="B1572">
        <v>1143.18</v>
      </c>
      <c r="C1572">
        <v>1137.47</v>
      </c>
      <c r="D1572">
        <v>1117.71</v>
      </c>
      <c r="E1572">
        <v>425.28699999999998</v>
      </c>
      <c r="F1572">
        <v>0</v>
      </c>
      <c r="G1572">
        <v>1.2338900000000001E-3</v>
      </c>
      <c r="H1572">
        <v>0.995116</v>
      </c>
      <c r="I1572">
        <v>0</v>
      </c>
    </row>
    <row r="1573" spans="1:9" x14ac:dyDescent="0.25">
      <c r="A1573" t="s">
        <v>179</v>
      </c>
      <c r="B1573">
        <v>1143.1500000000001</v>
      </c>
      <c r="C1573">
        <v>1137.45</v>
      </c>
      <c r="D1573">
        <v>1117.7</v>
      </c>
      <c r="E1573">
        <v>425.29700000000003</v>
      </c>
      <c r="F1573">
        <v>0</v>
      </c>
      <c r="G1573">
        <v>1.2420599999999999E-3</v>
      </c>
      <c r="H1573">
        <v>0.99511099999999997</v>
      </c>
      <c r="I1573">
        <v>0</v>
      </c>
    </row>
    <row r="1574" spans="1:9" x14ac:dyDescent="0.25">
      <c r="A1574" t="s">
        <v>179</v>
      </c>
      <c r="B1574">
        <v>1143.19</v>
      </c>
      <c r="C1574">
        <v>1137.45</v>
      </c>
      <c r="D1574">
        <v>1117.72</v>
      </c>
      <c r="E1574">
        <v>425.28500000000003</v>
      </c>
      <c r="F1574">
        <v>0</v>
      </c>
      <c r="G1574">
        <v>1.24518E-3</v>
      </c>
      <c r="H1574">
        <v>0.99511499999999997</v>
      </c>
      <c r="I1574">
        <v>0</v>
      </c>
    </row>
    <row r="1575" spans="1:9" x14ac:dyDescent="0.25">
      <c r="A1575" t="s">
        <v>179</v>
      </c>
      <c r="B1575">
        <v>2056.4299999999998</v>
      </c>
      <c r="C1575">
        <v>1137.8900000000001</v>
      </c>
      <c r="D1575">
        <v>1117.79</v>
      </c>
      <c r="E1575">
        <v>425.32499999999999</v>
      </c>
      <c r="F1575">
        <v>0</v>
      </c>
      <c r="G1575">
        <v>1.23222E-3</v>
      </c>
      <c r="H1575">
        <v>0.995116</v>
      </c>
      <c r="I1575">
        <v>0</v>
      </c>
    </row>
    <row r="1576" spans="1:9" x14ac:dyDescent="0.25">
      <c r="A1576" t="s">
        <v>179</v>
      </c>
      <c r="B1576">
        <v>1255.28</v>
      </c>
      <c r="C1576">
        <v>1140.8</v>
      </c>
      <c r="D1576">
        <v>1118.0999999999999</v>
      </c>
      <c r="E1576">
        <v>425.31900000000002</v>
      </c>
      <c r="F1576">
        <v>0</v>
      </c>
      <c r="G1576">
        <v>1.34994E-3</v>
      </c>
      <c r="H1576">
        <v>0.99511499999999997</v>
      </c>
      <c r="I1576">
        <v>0</v>
      </c>
    </row>
    <row r="1577" spans="1:9" x14ac:dyDescent="0.25">
      <c r="A1577" t="s">
        <v>179</v>
      </c>
      <c r="B1577">
        <v>1146.1500000000001</v>
      </c>
      <c r="C1577">
        <v>1139.93</v>
      </c>
      <c r="D1577">
        <v>1117.95</v>
      </c>
      <c r="E1577">
        <v>425.29300000000001</v>
      </c>
      <c r="F1577">
        <v>0</v>
      </c>
      <c r="G1577">
        <v>1.2477899999999999E-3</v>
      </c>
      <c r="H1577">
        <v>0.99511499999999997</v>
      </c>
      <c r="I1577">
        <v>0</v>
      </c>
    </row>
    <row r="1578" spans="1:9" x14ac:dyDescent="0.25">
      <c r="A1578" t="s">
        <v>179</v>
      </c>
      <c r="B1578">
        <v>1143.24</v>
      </c>
      <c r="C1578">
        <v>1137.44</v>
      </c>
      <c r="D1578">
        <v>1117.67</v>
      </c>
      <c r="E1578">
        <v>425.28500000000003</v>
      </c>
      <c r="F1578">
        <v>0</v>
      </c>
      <c r="G1578">
        <v>1.2329000000000001E-3</v>
      </c>
      <c r="H1578">
        <v>0.995116</v>
      </c>
      <c r="I1578">
        <v>0</v>
      </c>
    </row>
    <row r="1579" spans="1:9" x14ac:dyDescent="0.25">
      <c r="A1579" t="s">
        <v>179</v>
      </c>
      <c r="B1579">
        <v>1143.2</v>
      </c>
      <c r="C1579">
        <v>1137.48</v>
      </c>
      <c r="D1579">
        <v>1117.73</v>
      </c>
      <c r="E1579">
        <v>425.32900000000001</v>
      </c>
      <c r="F1579">
        <v>0</v>
      </c>
      <c r="G1579">
        <v>1.2694E-3</v>
      </c>
      <c r="H1579">
        <v>0.995116</v>
      </c>
      <c r="I1579">
        <v>0</v>
      </c>
    </row>
    <row r="1580" spans="1:9" x14ac:dyDescent="0.25">
      <c r="A1580" t="s">
        <v>179</v>
      </c>
      <c r="B1580">
        <v>1143.31</v>
      </c>
      <c r="C1580">
        <v>1137.57</v>
      </c>
      <c r="D1580">
        <v>1117.72</v>
      </c>
      <c r="E1580">
        <v>425.31099999999998</v>
      </c>
      <c r="F1580">
        <v>0</v>
      </c>
      <c r="G1580">
        <v>1.2528400000000001E-3</v>
      </c>
      <c r="H1580">
        <v>0.99511400000000005</v>
      </c>
      <c r="I1580">
        <v>0</v>
      </c>
    </row>
    <row r="1581" spans="1:9" x14ac:dyDescent="0.25">
      <c r="A1581" t="s">
        <v>179</v>
      </c>
      <c r="B1581">
        <v>1143.27</v>
      </c>
      <c r="C1581">
        <v>1137.51</v>
      </c>
      <c r="D1581">
        <v>1117.72</v>
      </c>
      <c r="E1581">
        <v>425.30799999999999</v>
      </c>
      <c r="F1581">
        <v>0</v>
      </c>
      <c r="G1581">
        <v>1.2319200000000001E-3</v>
      </c>
      <c r="H1581">
        <v>0.995116</v>
      </c>
      <c r="I1581">
        <v>0</v>
      </c>
    </row>
    <row r="1582" spans="1:9" x14ac:dyDescent="0.25">
      <c r="A1582" t="s">
        <v>179</v>
      </c>
      <c r="B1582">
        <v>1143.0999999999999</v>
      </c>
      <c r="C1582">
        <v>1137.4000000000001</v>
      </c>
      <c r="D1582">
        <v>1117.71</v>
      </c>
      <c r="E1582">
        <v>425.31700000000001</v>
      </c>
      <c r="F1582">
        <v>0</v>
      </c>
      <c r="G1582">
        <v>1.23434E-3</v>
      </c>
      <c r="H1582">
        <v>0.995116</v>
      </c>
      <c r="I1582">
        <v>0</v>
      </c>
    </row>
    <row r="1583" spans="1:9" x14ac:dyDescent="0.25">
      <c r="A1583" t="s">
        <v>179</v>
      </c>
      <c r="B1583">
        <v>1906.49</v>
      </c>
      <c r="C1583">
        <v>1137.93</v>
      </c>
      <c r="D1583">
        <v>1117.71</v>
      </c>
      <c r="E1583">
        <v>425.28300000000002</v>
      </c>
      <c r="F1583">
        <v>0</v>
      </c>
      <c r="G1583">
        <v>1.2301E-3</v>
      </c>
      <c r="H1583">
        <v>0.99511499999999997</v>
      </c>
      <c r="I1583">
        <v>0</v>
      </c>
    </row>
    <row r="1584" spans="1:9" x14ac:dyDescent="0.25">
      <c r="A1584" t="s">
        <v>179</v>
      </c>
      <c r="B1584">
        <v>1157.6600000000001</v>
      </c>
      <c r="C1584">
        <v>1141.32</v>
      </c>
      <c r="D1584">
        <v>1118.17</v>
      </c>
      <c r="E1584">
        <v>425.28199999999998</v>
      </c>
      <c r="F1584">
        <v>0</v>
      </c>
      <c r="G1584">
        <v>1.7472099999999999E-3</v>
      </c>
      <c r="H1584">
        <v>0.99511499999999997</v>
      </c>
      <c r="I1584">
        <v>0</v>
      </c>
    </row>
    <row r="1585" spans="1:9" x14ac:dyDescent="0.25">
      <c r="A1585" t="s">
        <v>179</v>
      </c>
      <c r="B1585">
        <v>1146.55</v>
      </c>
      <c r="C1585">
        <v>1139.9000000000001</v>
      </c>
      <c r="D1585">
        <v>1117.92</v>
      </c>
      <c r="E1585">
        <v>425.31700000000001</v>
      </c>
      <c r="F1585">
        <v>0</v>
      </c>
      <c r="G1585">
        <v>1.44304E-3</v>
      </c>
      <c r="H1585">
        <v>0.99511499999999997</v>
      </c>
      <c r="I1585">
        <v>0</v>
      </c>
    </row>
    <row r="1586" spans="1:9" x14ac:dyDescent="0.25">
      <c r="A1586" t="s">
        <v>179</v>
      </c>
      <c r="B1586">
        <v>1143.27</v>
      </c>
      <c r="C1586">
        <v>1137.46</v>
      </c>
      <c r="D1586">
        <v>1117.76</v>
      </c>
      <c r="E1586">
        <v>425.33300000000003</v>
      </c>
      <c r="F1586">
        <v>0</v>
      </c>
      <c r="G1586">
        <v>1.26081E-3</v>
      </c>
      <c r="H1586">
        <v>0.995116</v>
      </c>
      <c r="I1586">
        <v>0</v>
      </c>
    </row>
    <row r="1587" spans="1:9" x14ac:dyDescent="0.25">
      <c r="A1587" t="s">
        <v>179</v>
      </c>
      <c r="B1587">
        <v>1143.1400000000001</v>
      </c>
      <c r="C1587">
        <v>1137.43</v>
      </c>
      <c r="D1587">
        <v>1117.74</v>
      </c>
      <c r="E1587">
        <v>425.34800000000001</v>
      </c>
      <c r="F1587">
        <v>0</v>
      </c>
      <c r="G1587">
        <v>1.23157E-3</v>
      </c>
      <c r="H1587">
        <v>0.995116</v>
      </c>
      <c r="I1587">
        <v>0</v>
      </c>
    </row>
    <row r="1588" spans="1:9" x14ac:dyDescent="0.25">
      <c r="A1588" t="s">
        <v>179</v>
      </c>
      <c r="B1588">
        <v>1143.19</v>
      </c>
      <c r="C1588">
        <v>1137.49</v>
      </c>
      <c r="D1588">
        <v>1117.75</v>
      </c>
      <c r="E1588">
        <v>425.315</v>
      </c>
      <c r="F1588">
        <v>0</v>
      </c>
      <c r="G1588">
        <v>1.23021E-3</v>
      </c>
      <c r="H1588">
        <v>0.99511499999999997</v>
      </c>
      <c r="I1588">
        <v>0</v>
      </c>
    </row>
    <row r="1589" spans="1:9" x14ac:dyDescent="0.25">
      <c r="A1589" t="s">
        <v>179</v>
      </c>
      <c r="B1589">
        <v>1143.24</v>
      </c>
      <c r="C1589">
        <v>1137.54</v>
      </c>
      <c r="D1589">
        <v>1117.76</v>
      </c>
      <c r="E1589">
        <v>425.35300000000001</v>
      </c>
      <c r="F1589">
        <v>0</v>
      </c>
      <c r="G1589">
        <v>1.2315500000000001E-3</v>
      </c>
      <c r="H1589">
        <v>0.995116</v>
      </c>
      <c r="I1589">
        <v>0</v>
      </c>
    </row>
    <row r="1590" spans="1:9" x14ac:dyDescent="0.25">
      <c r="A1590" t="s">
        <v>179</v>
      </c>
      <c r="B1590">
        <v>1143.18</v>
      </c>
      <c r="C1590">
        <v>1137.48</v>
      </c>
      <c r="D1590">
        <v>1117.77</v>
      </c>
      <c r="E1590">
        <v>425.30799999999999</v>
      </c>
      <c r="F1590">
        <v>0</v>
      </c>
      <c r="G1590">
        <v>1.2301600000000001E-3</v>
      </c>
      <c r="H1590">
        <v>0.995116</v>
      </c>
      <c r="I1590">
        <v>0</v>
      </c>
    </row>
    <row r="1591" spans="1:9" x14ac:dyDescent="0.25">
      <c r="A1591" t="s">
        <v>179</v>
      </c>
      <c r="B1591">
        <v>1370.05</v>
      </c>
      <c r="C1591">
        <v>1138</v>
      </c>
      <c r="D1591">
        <v>1117.71</v>
      </c>
      <c r="E1591">
        <v>425.29399999999998</v>
      </c>
      <c r="F1591">
        <v>0</v>
      </c>
      <c r="G1591">
        <v>1.23185E-3</v>
      </c>
      <c r="H1591">
        <v>0.995116</v>
      </c>
      <c r="I1591">
        <v>0</v>
      </c>
    </row>
    <row r="1592" spans="1:9" x14ac:dyDescent="0.25">
      <c r="A1592" t="s">
        <v>179</v>
      </c>
      <c r="B1592">
        <v>1914.36</v>
      </c>
      <c r="C1592">
        <v>1139.05</v>
      </c>
      <c r="D1592">
        <v>1117.9000000000001</v>
      </c>
      <c r="E1592">
        <v>425.31799999999998</v>
      </c>
      <c r="F1592">
        <v>0</v>
      </c>
      <c r="G1592">
        <v>1.25252E-3</v>
      </c>
      <c r="H1592">
        <v>0.995116</v>
      </c>
      <c r="I1592">
        <v>0</v>
      </c>
    </row>
    <row r="1593" spans="1:9" x14ac:dyDescent="0.25">
      <c r="A1593" t="s">
        <v>179</v>
      </c>
      <c r="B1593">
        <v>1153.48</v>
      </c>
      <c r="C1593">
        <v>1138.51</v>
      </c>
      <c r="D1593">
        <v>1117.8</v>
      </c>
      <c r="E1593">
        <v>425.34399999999999</v>
      </c>
      <c r="F1593">
        <v>0</v>
      </c>
      <c r="G1593">
        <v>1.23237E-3</v>
      </c>
      <c r="H1593">
        <v>0.99511499999999997</v>
      </c>
      <c r="I1593">
        <v>0</v>
      </c>
    </row>
    <row r="1594" spans="1:9" x14ac:dyDescent="0.25">
      <c r="A1594" t="s">
        <v>179</v>
      </c>
      <c r="B1594">
        <v>1143.3</v>
      </c>
      <c r="C1594">
        <v>1137.54</v>
      </c>
      <c r="D1594">
        <v>1117.73</v>
      </c>
      <c r="E1594">
        <v>425.33600000000001</v>
      </c>
      <c r="F1594">
        <v>0</v>
      </c>
      <c r="G1594">
        <v>1.2464399999999999E-3</v>
      </c>
      <c r="H1594">
        <v>0.995116</v>
      </c>
      <c r="I1594">
        <v>0</v>
      </c>
    </row>
    <row r="1595" spans="1:9" x14ac:dyDescent="0.25">
      <c r="A1595" t="s">
        <v>179</v>
      </c>
      <c r="B1595">
        <v>1143.19</v>
      </c>
      <c r="C1595">
        <v>1137.47</v>
      </c>
      <c r="D1595">
        <v>1117.78</v>
      </c>
      <c r="E1595">
        <v>425.32</v>
      </c>
      <c r="F1595">
        <v>0</v>
      </c>
      <c r="G1595">
        <v>1.2322699999999999E-3</v>
      </c>
      <c r="H1595">
        <v>0.995116</v>
      </c>
      <c r="I1595">
        <v>0</v>
      </c>
    </row>
    <row r="1596" spans="1:9" x14ac:dyDescent="0.25">
      <c r="A1596" t="s">
        <v>179</v>
      </c>
      <c r="B1596">
        <v>1143.47</v>
      </c>
      <c r="C1596">
        <v>1137.52</v>
      </c>
      <c r="D1596">
        <v>1117.79</v>
      </c>
      <c r="E1596">
        <v>425.32900000000001</v>
      </c>
      <c r="F1596">
        <v>0</v>
      </c>
      <c r="G1596">
        <v>1.2332700000000001E-3</v>
      </c>
      <c r="H1596">
        <v>0.99511499999999997</v>
      </c>
      <c r="I1596">
        <v>0</v>
      </c>
    </row>
    <row r="1597" spans="1:9" x14ac:dyDescent="0.25">
      <c r="A1597" t="s">
        <v>179</v>
      </c>
      <c r="B1597">
        <v>1143.1600000000001</v>
      </c>
      <c r="C1597">
        <v>1137.46</v>
      </c>
      <c r="D1597">
        <v>1117.8</v>
      </c>
      <c r="E1597">
        <v>425.334</v>
      </c>
      <c r="F1597">
        <v>0</v>
      </c>
      <c r="G1597">
        <v>1.26588E-3</v>
      </c>
      <c r="H1597">
        <v>0.995116</v>
      </c>
      <c r="I1597">
        <v>0</v>
      </c>
    </row>
    <row r="1598" spans="1:9" x14ac:dyDescent="0.25">
      <c r="A1598" t="s">
        <v>179</v>
      </c>
      <c r="B1598">
        <v>1143.2</v>
      </c>
      <c r="C1598">
        <v>1137.48</v>
      </c>
      <c r="D1598">
        <v>1117.73</v>
      </c>
      <c r="E1598">
        <v>425.32400000000001</v>
      </c>
      <c r="F1598">
        <v>0</v>
      </c>
      <c r="G1598">
        <v>1.25091E-3</v>
      </c>
      <c r="H1598">
        <v>0.995116</v>
      </c>
      <c r="I1598">
        <v>0</v>
      </c>
    </row>
    <row r="1599" spans="1:9" x14ac:dyDescent="0.25">
      <c r="A1599" t="s">
        <v>179</v>
      </c>
      <c r="B1599">
        <v>1254.99</v>
      </c>
      <c r="C1599">
        <v>1138.1099999999999</v>
      </c>
      <c r="D1599">
        <v>1117.73</v>
      </c>
      <c r="E1599">
        <v>425.32900000000001</v>
      </c>
      <c r="F1599">
        <v>0</v>
      </c>
      <c r="G1599">
        <v>1.33326E-3</v>
      </c>
      <c r="H1599">
        <v>0.995116</v>
      </c>
      <c r="I1599">
        <v>0</v>
      </c>
    </row>
    <row r="1600" spans="1:9" x14ac:dyDescent="0.25">
      <c r="A1600" t="s">
        <v>179</v>
      </c>
      <c r="B1600">
        <v>1768.6</v>
      </c>
      <c r="C1600">
        <v>1140.79</v>
      </c>
      <c r="D1600">
        <v>1118.1400000000001</v>
      </c>
      <c r="E1600">
        <v>425.34199999999998</v>
      </c>
      <c r="F1600">
        <v>0</v>
      </c>
      <c r="G1600">
        <v>1.2403399999999999E-3</v>
      </c>
      <c r="H1600">
        <v>0.995116</v>
      </c>
      <c r="I1600">
        <v>0</v>
      </c>
    </row>
    <row r="1601" spans="1:9" x14ac:dyDescent="0.25">
      <c r="A1601" t="s">
        <v>179</v>
      </c>
      <c r="B1601">
        <v>1147.3</v>
      </c>
      <c r="C1601">
        <v>1140.08</v>
      </c>
      <c r="D1601">
        <v>1118.02</v>
      </c>
      <c r="E1601">
        <v>425.3</v>
      </c>
      <c r="F1601">
        <v>0</v>
      </c>
      <c r="G1601">
        <v>1.26779E-3</v>
      </c>
      <c r="H1601">
        <v>0.99511499999999997</v>
      </c>
      <c r="I1601">
        <v>0</v>
      </c>
    </row>
    <row r="1602" spans="1:9" x14ac:dyDescent="0.25">
      <c r="A1602" t="s">
        <v>179</v>
      </c>
      <c r="B1602">
        <v>1143.3399999999999</v>
      </c>
      <c r="C1602">
        <v>1137.51</v>
      </c>
      <c r="D1602">
        <v>1117.77</v>
      </c>
      <c r="E1602">
        <v>425.34800000000001</v>
      </c>
      <c r="F1602">
        <v>0</v>
      </c>
      <c r="G1602">
        <v>1.23292E-3</v>
      </c>
      <c r="H1602">
        <v>0.995116</v>
      </c>
      <c r="I1602">
        <v>0</v>
      </c>
    </row>
    <row r="1603" spans="1:9" x14ac:dyDescent="0.25">
      <c r="A1603" t="s">
        <v>179</v>
      </c>
      <c r="B1603">
        <v>1143.31</v>
      </c>
      <c r="C1603">
        <v>1137.42</v>
      </c>
      <c r="D1603">
        <v>1117.72</v>
      </c>
      <c r="E1603">
        <v>425.31299999999999</v>
      </c>
      <c r="F1603">
        <v>0</v>
      </c>
      <c r="G1603">
        <v>1.23007E-3</v>
      </c>
      <c r="H1603">
        <v>0.99511400000000005</v>
      </c>
      <c r="I1603">
        <v>0</v>
      </c>
    </row>
    <row r="1604" spans="1:9" x14ac:dyDescent="0.25">
      <c r="A1604" t="s">
        <v>179</v>
      </c>
      <c r="B1604">
        <v>1143.23</v>
      </c>
      <c r="C1604">
        <v>1137.53</v>
      </c>
      <c r="D1604">
        <v>1117.78</v>
      </c>
      <c r="E1604">
        <v>425.32100000000003</v>
      </c>
      <c r="F1604">
        <v>0</v>
      </c>
      <c r="G1604">
        <v>1.30065E-3</v>
      </c>
      <c r="H1604">
        <v>0.995116</v>
      </c>
      <c r="I1604">
        <v>0</v>
      </c>
    </row>
    <row r="1605" spans="1:9" x14ac:dyDescent="0.25">
      <c r="A1605" t="s">
        <v>179</v>
      </c>
      <c r="B1605">
        <v>1143.54</v>
      </c>
      <c r="C1605">
        <v>1137.67</v>
      </c>
      <c r="D1605">
        <v>1117.73</v>
      </c>
      <c r="E1605">
        <v>425.31400000000002</v>
      </c>
      <c r="F1605">
        <v>0</v>
      </c>
      <c r="G1605">
        <v>1.25705E-3</v>
      </c>
      <c r="H1605">
        <v>0.995116</v>
      </c>
      <c r="I1605">
        <v>0</v>
      </c>
    </row>
    <row r="1606" spans="1:9" x14ac:dyDescent="0.25">
      <c r="A1606" t="s">
        <v>179</v>
      </c>
      <c r="B1606">
        <v>1143.3699999999999</v>
      </c>
      <c r="C1606">
        <v>1137.51</v>
      </c>
      <c r="D1606">
        <v>1117.72</v>
      </c>
      <c r="E1606">
        <v>425.30900000000003</v>
      </c>
      <c r="F1606">
        <v>0</v>
      </c>
      <c r="G1606">
        <v>1.2307500000000001E-3</v>
      </c>
      <c r="H1606">
        <v>0.99511499999999997</v>
      </c>
      <c r="I1606">
        <v>0</v>
      </c>
    </row>
    <row r="1607" spans="1:9" x14ac:dyDescent="0.25">
      <c r="A1607" t="s">
        <v>179</v>
      </c>
      <c r="B1607">
        <v>1897.5</v>
      </c>
      <c r="C1607">
        <v>1138.0899999999999</v>
      </c>
      <c r="D1607">
        <v>1117.78</v>
      </c>
      <c r="E1607">
        <v>425.32900000000001</v>
      </c>
      <c r="F1607">
        <v>0</v>
      </c>
      <c r="G1607">
        <v>1.2858399999999999E-3</v>
      </c>
      <c r="H1607">
        <v>0.99511499999999997</v>
      </c>
      <c r="I1607">
        <v>0</v>
      </c>
    </row>
    <row r="1608" spans="1:9" x14ac:dyDescent="0.25">
      <c r="A1608" t="s">
        <v>179</v>
      </c>
      <c r="B1608">
        <v>1224.96</v>
      </c>
      <c r="C1608">
        <v>1140.71</v>
      </c>
      <c r="D1608">
        <v>1118.0999999999999</v>
      </c>
      <c r="E1608">
        <v>425.33</v>
      </c>
      <c r="F1608">
        <v>0</v>
      </c>
      <c r="G1608">
        <v>1.2353500000000001E-3</v>
      </c>
      <c r="H1608">
        <v>0.995116</v>
      </c>
      <c r="I1608">
        <v>0</v>
      </c>
    </row>
    <row r="1609" spans="1:9" x14ac:dyDescent="0.25">
      <c r="A1609" t="s">
        <v>179</v>
      </c>
      <c r="B1609">
        <v>1147.8599999999999</v>
      </c>
      <c r="C1609">
        <v>1140.71</v>
      </c>
      <c r="D1609">
        <v>1118.03</v>
      </c>
      <c r="E1609">
        <v>425.3</v>
      </c>
      <c r="F1609">
        <v>0</v>
      </c>
      <c r="G1609">
        <v>1.24446E-3</v>
      </c>
      <c r="H1609">
        <v>0.995116</v>
      </c>
      <c r="I1609">
        <v>0</v>
      </c>
    </row>
    <row r="1610" spans="1:9" x14ac:dyDescent="0.25">
      <c r="A1610" t="s">
        <v>179</v>
      </c>
      <c r="B1610">
        <v>1143.3800000000001</v>
      </c>
      <c r="C1610">
        <v>1137.48</v>
      </c>
      <c r="D1610">
        <v>1117.73</v>
      </c>
      <c r="E1610">
        <v>425.29599999999999</v>
      </c>
      <c r="F1610">
        <v>0</v>
      </c>
      <c r="G1610">
        <v>1.2335499999999999E-3</v>
      </c>
      <c r="H1610">
        <v>0.995116</v>
      </c>
      <c r="I1610">
        <v>0</v>
      </c>
    </row>
    <row r="1611" spans="1:9" x14ac:dyDescent="0.25">
      <c r="A1611" t="s">
        <v>179</v>
      </c>
      <c r="B1611">
        <v>1143.25</v>
      </c>
      <c r="C1611">
        <v>1137.52</v>
      </c>
      <c r="D1611">
        <v>1117.75</v>
      </c>
      <c r="E1611">
        <v>425.29300000000001</v>
      </c>
      <c r="F1611">
        <v>0</v>
      </c>
      <c r="G1611">
        <v>1.2375400000000001E-3</v>
      </c>
      <c r="H1611">
        <v>0.995116</v>
      </c>
      <c r="I1611">
        <v>0</v>
      </c>
    </row>
    <row r="1612" spans="1:9" x14ac:dyDescent="0.25">
      <c r="A1612" t="s">
        <v>179</v>
      </c>
      <c r="B1612">
        <v>1143.1500000000001</v>
      </c>
      <c r="C1612">
        <v>1137.46</v>
      </c>
      <c r="D1612">
        <v>1117.75</v>
      </c>
      <c r="E1612">
        <v>425.30700000000002</v>
      </c>
      <c r="F1612">
        <v>0</v>
      </c>
      <c r="G1612">
        <v>1.2635000000000001E-3</v>
      </c>
      <c r="H1612">
        <v>0.99511499999999997</v>
      </c>
      <c r="I1612">
        <v>0</v>
      </c>
    </row>
    <row r="1613" spans="1:9" x14ac:dyDescent="0.25">
      <c r="A1613" t="s">
        <v>179</v>
      </c>
      <c r="B1613">
        <v>1143.1099999999999</v>
      </c>
      <c r="C1613">
        <v>1137.4100000000001</v>
      </c>
      <c r="D1613">
        <v>1117.75</v>
      </c>
      <c r="E1613">
        <v>425.3</v>
      </c>
      <c r="F1613">
        <v>0</v>
      </c>
      <c r="G1613">
        <v>1.27362E-3</v>
      </c>
      <c r="H1613">
        <v>0.99511499999999997</v>
      </c>
      <c r="I1613">
        <v>0</v>
      </c>
    </row>
    <row r="1614" spans="1:9" x14ac:dyDescent="0.25">
      <c r="A1614" t="s">
        <v>179</v>
      </c>
      <c r="B1614">
        <v>1143.22</v>
      </c>
      <c r="C1614">
        <v>1137.48</v>
      </c>
      <c r="D1614">
        <v>1117.75</v>
      </c>
      <c r="E1614">
        <v>425.30900000000003</v>
      </c>
      <c r="F1614">
        <v>0</v>
      </c>
      <c r="G1614">
        <v>1.23562E-3</v>
      </c>
      <c r="H1614">
        <v>0.995116</v>
      </c>
      <c r="I1614">
        <v>0</v>
      </c>
    </row>
    <row r="1615" spans="1:9" x14ac:dyDescent="0.25">
      <c r="A1615" t="s">
        <v>179</v>
      </c>
      <c r="B1615">
        <v>1947.39</v>
      </c>
      <c r="C1615">
        <v>1138.1500000000001</v>
      </c>
      <c r="D1615">
        <v>1117.77</v>
      </c>
      <c r="E1615">
        <v>425.334</v>
      </c>
      <c r="F1615">
        <v>0</v>
      </c>
      <c r="G1615">
        <v>1.23632E-3</v>
      </c>
      <c r="H1615">
        <v>0.995116</v>
      </c>
      <c r="I1615">
        <v>0</v>
      </c>
    </row>
    <row r="1616" spans="1:9" x14ac:dyDescent="0.25">
      <c r="A1616" t="s">
        <v>179</v>
      </c>
      <c r="B1616">
        <v>1157.6400000000001</v>
      </c>
      <c r="C1616">
        <v>1141.06</v>
      </c>
      <c r="D1616">
        <v>1118.1300000000001</v>
      </c>
      <c r="E1616">
        <v>425.31900000000002</v>
      </c>
      <c r="F1616">
        <v>0</v>
      </c>
      <c r="G1616">
        <v>1.23018E-3</v>
      </c>
      <c r="H1616">
        <v>0.99511400000000005</v>
      </c>
      <c r="I1616">
        <v>0</v>
      </c>
    </row>
    <row r="1617" spans="1:25" x14ac:dyDescent="0.25">
      <c r="A1617" t="s">
        <v>179</v>
      </c>
      <c r="B1617">
        <v>1147</v>
      </c>
      <c r="C1617">
        <v>1140.32</v>
      </c>
      <c r="D1617">
        <v>1118.02</v>
      </c>
      <c r="E1617">
        <v>425.291</v>
      </c>
      <c r="F1617">
        <v>0</v>
      </c>
      <c r="G1617">
        <v>1.3636900000000001E-3</v>
      </c>
      <c r="H1617">
        <v>0.995116</v>
      </c>
      <c r="I1617">
        <v>0</v>
      </c>
    </row>
    <row r="1618" spans="1:25" x14ac:dyDescent="0.25">
      <c r="A1618" t="s">
        <v>179</v>
      </c>
      <c r="B1618">
        <v>1143.48</v>
      </c>
      <c r="C1618">
        <v>1137.7</v>
      </c>
      <c r="D1618">
        <v>1117.76</v>
      </c>
      <c r="E1618">
        <v>425.32299999999998</v>
      </c>
      <c r="F1618">
        <v>0</v>
      </c>
      <c r="G1618">
        <v>1.23179E-3</v>
      </c>
      <c r="H1618">
        <v>0.99511300000000003</v>
      </c>
      <c r="I1618">
        <v>0</v>
      </c>
    </row>
    <row r="1619" spans="1:25" x14ac:dyDescent="0.25">
      <c r="A1619" t="s">
        <v>179</v>
      </c>
      <c r="B1619">
        <v>1143.6099999999999</v>
      </c>
      <c r="C1619">
        <v>1137.72</v>
      </c>
      <c r="D1619">
        <v>1117.7</v>
      </c>
      <c r="E1619">
        <v>425.33100000000002</v>
      </c>
      <c r="F1619">
        <v>0</v>
      </c>
      <c r="G1619">
        <v>1.2434099999999999E-3</v>
      </c>
      <c r="H1619">
        <v>0.99511499999999997</v>
      </c>
      <c r="I1619">
        <v>0</v>
      </c>
    </row>
    <row r="1620" spans="1:25" x14ac:dyDescent="0.25">
      <c r="A1620" t="s">
        <v>179</v>
      </c>
      <c r="B1620">
        <v>1143.06</v>
      </c>
      <c r="C1620">
        <v>1137.44</v>
      </c>
      <c r="D1620">
        <v>1117.72</v>
      </c>
      <c r="E1620">
        <v>425.31</v>
      </c>
      <c r="F1620">
        <v>0</v>
      </c>
      <c r="G1620">
        <v>1.23131E-3</v>
      </c>
      <c r="H1620">
        <v>0.99511499999999997</v>
      </c>
      <c r="I1620">
        <v>0</v>
      </c>
    </row>
    <row r="1621" spans="1:25" x14ac:dyDescent="0.25">
      <c r="A1621" t="s">
        <v>179</v>
      </c>
      <c r="B1621">
        <v>1143.1600000000001</v>
      </c>
      <c r="C1621">
        <v>1137.44</v>
      </c>
      <c r="D1621">
        <v>1117.74</v>
      </c>
      <c r="E1621">
        <v>425.30900000000003</v>
      </c>
      <c r="F1621">
        <v>0</v>
      </c>
      <c r="G1621">
        <v>1.2325999999999999E-3</v>
      </c>
      <c r="H1621">
        <v>0.995116</v>
      </c>
      <c r="I1621">
        <v>0</v>
      </c>
    </row>
    <row r="1622" spans="1:25" x14ac:dyDescent="0.25">
      <c r="A1622" t="s">
        <v>179</v>
      </c>
      <c r="B1622">
        <v>1143.1500000000001</v>
      </c>
      <c r="C1622">
        <v>1137.51</v>
      </c>
      <c r="D1622">
        <v>1117.72</v>
      </c>
      <c r="E1622">
        <v>425.30099999999999</v>
      </c>
      <c r="F1622">
        <v>0</v>
      </c>
      <c r="G1622">
        <v>1.35381E-3</v>
      </c>
      <c r="H1622">
        <v>0.995116</v>
      </c>
      <c r="I1622">
        <v>0</v>
      </c>
    </row>
    <row r="1623" spans="1:25" x14ac:dyDescent="0.25">
      <c r="A1623" t="s">
        <v>179</v>
      </c>
      <c r="B1623">
        <v>1954.92</v>
      </c>
      <c r="C1623">
        <v>1138.02</v>
      </c>
      <c r="D1623">
        <v>1117.76</v>
      </c>
      <c r="E1623">
        <v>425.30799999999999</v>
      </c>
      <c r="F1623">
        <v>0</v>
      </c>
      <c r="G1623">
        <v>1.2385899999999999E-3</v>
      </c>
      <c r="H1623">
        <v>0.99511499999999997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1158.73</v>
      </c>
      <c r="C1624">
        <v>1141.1400000000001</v>
      </c>
      <c r="D1624">
        <v>1118.1099999999999</v>
      </c>
      <c r="E1624">
        <v>425.29399999999998</v>
      </c>
      <c r="F1624">
        <v>0</v>
      </c>
      <c r="G1624">
        <v>1.2564200000000001E-3</v>
      </c>
      <c r="H1624">
        <v>0.995116</v>
      </c>
      <c r="I1624">
        <v>0</v>
      </c>
      <c r="R1624">
        <f>AVERAGE(B1575:B1624)</f>
        <v>1264.2232000000001</v>
      </c>
      <c r="S1624">
        <f>AVERAGE(C1575:C1624)</f>
        <v>1138.3116</v>
      </c>
      <c r="U1624">
        <f>_xlfn.VAR.P(B1575:B1624)</f>
        <v>72574.094857759483</v>
      </c>
      <c r="V1624">
        <f>_xlfn.VAR.P(C1575:C1624)</f>
        <v>1.6355014399999723</v>
      </c>
      <c r="X1624">
        <f>1.96*SQRT(U1624)/50</f>
        <v>10.560315199946807</v>
      </c>
      <c r="Y1624">
        <f>1.96*SQRT(V1624)/50</f>
        <v>5.0131596152142993E-2</v>
      </c>
    </row>
    <row r="1625" spans="1:25" x14ac:dyDescent="0.25">
      <c r="A1625" t="s">
        <v>179</v>
      </c>
      <c r="B1625">
        <v>63213.846975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8" workbookViewId="0">
      <selection activeCell="D55" sqref="D55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146.96813999999995</v>
      </c>
      <c r="E3">
        <f ca="1">OFFSET('84p trace'!$S$56,(A3-1)*56,0)-OFFSET('84p stat'!$H$1,A3*20,0)</f>
        <v>21.487753999999882</v>
      </c>
      <c r="F3">
        <f ca="1">OFFSET('84p stat'!$H$1,A3*20,0)-OFFSET('84p stat'!$K$1,A3*20,0)</f>
        <v>560.86382200000003</v>
      </c>
      <c r="G3">
        <f ca="1">OFFSET('84p stat'!$K$1,A3*20,0)-OFFSET('84p stat'!$N$1,A3*20,0)</f>
        <v>40.400441000000001</v>
      </c>
      <c r="H3">
        <f ca="1">OFFSET('84p stat'!$N$1,A3*20,0)</f>
        <v>141.002003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145473.94579577446</v>
      </c>
      <c r="E4" s="5">
        <f ca="1">OFFSET('84p trace'!$V$56,(A4-1)*56,0)</f>
        <v>9.0378602996000286</v>
      </c>
      <c r="F4" s="5">
        <f ca="1">OFFSET('84p stat'!$H$1,A4*20,1)</f>
        <v>6.6569839999999996</v>
      </c>
      <c r="G4" s="5">
        <f ca="1">OFFSET('84p stat'!$K$1,A4*20,1)</f>
        <v>1.6494549999999999</v>
      </c>
      <c r="H4" s="5">
        <f ca="1">OFFSET('84p stat'!$N$1,A4*20,1)</f>
        <v>1.6569590000000001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875.12922000000037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96046.320732930762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130.89290000000005</v>
      </c>
      <c r="E7">
        <f ca="1">OFFSET('84p trace'!$S$56,(A7-1)*56,0)-OFFSET('84p stat'!$H$1,A7*20,0)</f>
        <v>21.157588000000032</v>
      </c>
      <c r="F7">
        <f ca="1">OFFSET('84p stat'!$H$1,A7*20,0)-OFFSET('84p stat'!$K$1,A7*20,0)</f>
        <v>546.53916199999992</v>
      </c>
      <c r="G7">
        <f ca="1">OFFSET('84p stat'!$K$1,A7*20,0)-OFFSET('84p stat'!$N$1,A7*20,0)</f>
        <v>57.439684</v>
      </c>
      <c r="H7">
        <f ca="1">OFFSET('84p stat'!$N$1,A7*20,0)</f>
        <v>142.55962600000001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69729.157473278625</v>
      </c>
      <c r="E8" s="5">
        <f ca="1">OFFSET('84p trace'!$V$56,(A8-1)*56,0)</f>
        <v>0.76999689640000157</v>
      </c>
      <c r="F8" s="5">
        <f ca="1">OFFSET('84p stat'!$H$1,A8*20,1)</f>
        <v>0.20315900000000001</v>
      </c>
      <c r="G8" s="5">
        <f ca="1">OFFSET('84p stat'!$K$1,A8*20,1)</f>
        <v>0.25543300000000002</v>
      </c>
      <c r="H8" s="5">
        <f ca="1">OFFSET('84p stat'!$N$1,A8*20,1)</f>
        <v>6.2500000000000001E-4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127.42819999999983</v>
      </c>
      <c r="E9">
        <f ca="1">OFFSET('84p trace'!$S$56,(A9-1)*56,0)-OFFSET('84p stat'!$H$1,A9*20,0)</f>
        <v>21.680543000000171</v>
      </c>
      <c r="F9">
        <f ca="1">OFFSET('84p stat'!$H$1,A9*20,0)-OFFSET('84p stat'!$K$1,A9*20,0)</f>
        <v>539.5500659999999</v>
      </c>
      <c r="G9">
        <f ca="1">OFFSET('84p stat'!$K$1,A9*20,0)-OFFSET('84p stat'!$N$1,A9*20,0)</f>
        <v>423.08773000000008</v>
      </c>
      <c r="H9">
        <f ca="1">OFFSET('84p stat'!$N$1,A9*20,0)</f>
        <v>133.645861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74242.083078239448</v>
      </c>
      <c r="E10" s="5">
        <f ca="1">OFFSET('84p trace'!$V$56,(A10-1)*56,0)</f>
        <v>18.412900359999945</v>
      </c>
      <c r="F10" s="5">
        <f ca="1">OFFSET('84p stat'!$H$1,A10*20,1)</f>
        <v>16.632223</v>
      </c>
      <c r="G10" s="5">
        <f ca="1">OFFSET('84p stat'!$K$1,A10*20,1)</f>
        <v>5.2122999999999999</v>
      </c>
      <c r="H10" s="5">
        <f ca="1">OFFSET('84p stat'!$N$1,A10*20,1)</f>
        <v>0.167043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126.67620000000011</v>
      </c>
      <c r="E11">
        <f ca="1">OFFSET('84p trace'!$S$56,(A11-1)*56,0)-OFFSET('84p stat'!$H$1,A11*20,0)</f>
        <v>21.300395999999864</v>
      </c>
      <c r="F11">
        <f ca="1">OFFSET('84p stat'!$H$1,A11*20,0)-OFFSET('84p stat'!$K$1,A11*20,0)</f>
        <v>495.82746600000007</v>
      </c>
      <c r="G11">
        <f ca="1">OFFSET('84p stat'!$K$1,A11*20,0)-OFFSET('84p stat'!$N$1,A11*20,0)</f>
        <v>417.32214100000004</v>
      </c>
      <c r="H11">
        <f ca="1">OFFSET('84p stat'!$N$1,A11*20,0)</f>
        <v>179.59719699999999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76631.824986439897</v>
      </c>
      <c r="E12" s="5">
        <f ca="1">OFFSET('84p trace'!$V$56,(A12-1)*56,0)</f>
        <v>1.2188241599999854</v>
      </c>
      <c r="F12" s="5">
        <f ca="1">OFFSET('84p stat'!$H$1,A12*20,1)</f>
        <v>0.12797700000000001</v>
      </c>
      <c r="G12" s="5">
        <f ca="1">OFFSET('84p stat'!$K$1,A12*20,1)</f>
        <v>6.8959000000000006E-2</v>
      </c>
      <c r="H12" s="5">
        <f ca="1">OFFSET('84p stat'!$N$1,A12*20,1)</f>
        <v>1.7156999999999999E-2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126.53779999999983</v>
      </c>
      <c r="E13">
        <f ca="1">OFFSET('84p trace'!$S$56,(A13-1)*56,0)-OFFSET('84p stat'!$H$1,A13*20,0)</f>
        <v>21.586964999999964</v>
      </c>
      <c r="F13">
        <f ca="1">OFFSET('84p stat'!$H$1,A13*20,0)-OFFSET('84p stat'!$K$1,A13*20,0)</f>
        <v>533.53634800000009</v>
      </c>
      <c r="G13">
        <f ca="1">OFFSET('84p stat'!$K$1,A13*20,0)-OFFSET('84p stat'!$N$1,A13*20,0)</f>
        <v>425.58671499999997</v>
      </c>
      <c r="H13">
        <f ca="1">OFFSET('84p stat'!$N$1,A13*20,0)</f>
        <v>133.60777200000001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61761.623964640043</v>
      </c>
      <c r="E14" s="5">
        <f ca="1">OFFSET('84p trace'!$V$56,(A14-1)*56,0)</f>
        <v>1.5554771600000024</v>
      </c>
      <c r="F14" s="5">
        <f ca="1">OFFSET('84p stat'!$H$1,A14*20,1)</f>
        <v>3.3918999999999998E-2</v>
      </c>
      <c r="G14" s="5">
        <f ca="1">OFFSET('84p stat'!$K$1,A14*20,1)</f>
        <v>1.085E-2</v>
      </c>
      <c r="H14" s="5">
        <f ca="1">OFFSET('84p stat'!$N$1,A14*20,1)</f>
        <v>3.2230000000000002E-3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86.253280000000018</v>
      </c>
      <c r="E15">
        <f ca="1">OFFSET('84p trace'!$S$56,(A15-1)*56,0)-OFFSET('84p stat'!$H$1,A15*20,0)</f>
        <v>18.45588900000007</v>
      </c>
      <c r="F15">
        <f ca="1">OFFSET('84p stat'!$H$1,A15*20,0)-OFFSET('84p stat'!$K$1,A15*20,0)</f>
        <v>145.32166699999993</v>
      </c>
      <c r="G15">
        <f ca="1">OFFSET('84p stat'!$K$1,A15*20,0)-OFFSET('84p stat'!$N$1,A15*20,0)</f>
        <v>466.54194100000001</v>
      </c>
      <c r="H15">
        <f ca="1">OFFSET('84p stat'!$N$1,A15*20,0)</f>
        <v>58.793602999999997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66237.179120235436</v>
      </c>
      <c r="E16" s="5">
        <f ca="1">OFFSET('84p trace'!$V$56,(A16-1)*56,0)</f>
        <v>507.01174208999981</v>
      </c>
      <c r="F16" s="5">
        <f ca="1">OFFSET('84p stat'!$H$1,A16*20,1)</f>
        <v>469.03295300000002</v>
      </c>
      <c r="G16" s="5">
        <f ca="1">OFFSET('84p stat'!$K$1,A16*20,1)</f>
        <v>39.052894999999999</v>
      </c>
      <c r="H16" s="5">
        <f ca="1">OFFSET('84p stat'!$N$1,A16*20,1)</f>
        <v>37.044266999999998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785.38786000000005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116850.92973336029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98.409820000000195</v>
      </c>
      <c r="E19">
        <f ca="1">OFFSET('84p trace'!$S$56,(A19-1)*56,0)-OFFSET('84p stat'!$H$1,A19*20,0)</f>
        <v>18.468135999999959</v>
      </c>
      <c r="F19">
        <f ca="1">OFFSET('84p stat'!$H$1,A19*20,0)-OFFSET('84p stat'!$K$1,A19*20,0)</f>
        <v>145.14746300000002</v>
      </c>
      <c r="G19">
        <f ca="1">OFFSET('84p stat'!$K$1,A19*20,0)-OFFSET('84p stat'!$N$1,A19*20,0)</f>
        <v>463.75323199999991</v>
      </c>
      <c r="H19">
        <f ca="1">OFFSET('84p stat'!$N$1,A19*20,0)</f>
        <v>58.791369000000003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51320.297344419574</v>
      </c>
      <c r="E20" s="5">
        <f ca="1">OFFSET('84p trace'!$V$56,(A20-1)*56,0)</f>
        <v>632.50752927999974</v>
      </c>
      <c r="F20" s="5">
        <f ca="1">OFFSET('84p stat'!$H$1,A20*20,1)</f>
        <v>589.16099799999995</v>
      </c>
      <c r="G20" s="5">
        <f ca="1">OFFSET('84p stat'!$K$1,A20*20,1)</f>
        <v>50.291190999999998</v>
      </c>
      <c r="H20" s="5">
        <f ca="1">OFFSET('84p stat'!$N$1,A20*20,1)</f>
        <v>45.144266999999999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203.82099999999991</v>
      </c>
      <c r="E21">
        <f ca="1">OFFSET('84p trace'!$S$56,(A21-1)*56,0)-OFFSET('84p stat'!$H$1,A21*20,0)</f>
        <v>7.673596999999063</v>
      </c>
      <c r="F21">
        <f ca="1">OFFSET('84p stat'!$H$1,A21*20,0)-OFFSET('84p stat'!$K$1,A21*20,0)</f>
        <v>578.13655299999937</v>
      </c>
      <c r="G21">
        <f ca="1">OFFSET('84p stat'!$K$1,A21*20,0)-OFFSET('84p stat'!$N$1,A21*20,0)</f>
        <v>4306.7105040000006</v>
      </c>
      <c r="H21">
        <f ca="1">OFFSET('84p stat'!$N$1,A21*20,0)</f>
        <v>208.330746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76829.741450240035</v>
      </c>
      <c r="E22" s="5">
        <f ca="1">OFFSET('84p trace'!$V$56,(A22-1)*56,0)</f>
        <v>30730.205544039989</v>
      </c>
      <c r="F22" s="5">
        <f ca="1">OFFSET('84p stat'!$H$1,A22*20,1)</f>
        <v>30636.750308999999</v>
      </c>
      <c r="G22" s="5">
        <f ca="1">OFFSET('84p stat'!$K$1,A22*20,1)</f>
        <v>30607.139523999998</v>
      </c>
      <c r="H22" s="5">
        <f ca="1">OFFSET('84p stat'!$N$1,A22*20,1)</f>
        <v>1.9158000000000001E-2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828.03065999999978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172322.90763406488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129.66963999999939</v>
      </c>
      <c r="E25">
        <f ca="1">OFFSET('84p trace'!$S$56,(A25-1)*56,0)-OFFSET('84p stat'!$H$1,A25*20,0)</f>
        <v>22.283173000000261</v>
      </c>
      <c r="F25">
        <f ca="1">OFFSET('84p stat'!$H$1,A25*20,0)-OFFSET('84p stat'!$K$1,A25*20,0)</f>
        <v>636.72355600000003</v>
      </c>
      <c r="G25">
        <f ca="1">OFFSET('84p stat'!$K$1,A25*20,0)-OFFSET('84p stat'!$N$1,A25*20,0)</f>
        <v>40.265870999999997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155165.93131386291</v>
      </c>
      <c r="E26" s="5">
        <f ca="1">OFFSET('84p trace'!$V$56,(A26-1)*56,0)</f>
        <v>22.965815000000021</v>
      </c>
      <c r="F26" s="5">
        <f ca="1">OFFSET('84p stat'!$H$1,A26*20,1)</f>
        <v>8.0101440000000004</v>
      </c>
      <c r="G26" s="5">
        <f ca="1">OFFSET('84p stat'!$K$1,A26*20,1)</f>
        <v>3.19E-4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126.99509999999987</v>
      </c>
      <c r="E27">
        <f ca="1">OFFSET('84p trace'!$S$56,(A27-1)*56,0)-OFFSET('84p stat'!$H$1,A27*20,0)</f>
        <v>22.324390000000108</v>
      </c>
      <c r="F27">
        <f ca="1">OFFSET('84p stat'!$H$1,A27*20,0)-OFFSET('84p stat'!$K$1,A27*20,0)</f>
        <v>635.37879999999996</v>
      </c>
      <c r="G27">
        <f ca="1">OFFSET('84p stat'!$K$1,A27*20,0)-OFFSET('84p stat'!$N$1,A27*20,0)</f>
        <v>39.409489999999998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100599.73747605161</v>
      </c>
      <c r="E28" s="5">
        <f ca="1">OFFSET('84p trace'!$V$56,(A28-1)*56,0)</f>
        <v>10.803814417600011</v>
      </c>
      <c r="F28" s="5">
        <f ca="1">OFFSET('84p stat'!$H$1,A28*20,1)</f>
        <v>2.6176000000000001E-2</v>
      </c>
      <c r="G28" s="5">
        <f ca="1">OFFSET('84p stat'!$K$1,A28*20,1)</f>
        <v>2.1599999999999999E-4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146.96813999999995</v>
      </c>
      <c r="E31" s="5">
        <f ca="1">OFFSET('84p trace'!$S$56,(A31-1)*56,0)-OFFSET('84p stat'!$H$1,A31*20,0)</f>
        <v>21.487753999999882</v>
      </c>
      <c r="F31" s="5">
        <f ca="1">OFFSET('84p stat'!$H$1,A31*20,0)-OFFSET('84p stat'!$K$1,A31*20,0)</f>
        <v>560.86382200000003</v>
      </c>
      <c r="G31" s="5">
        <f ca="1">OFFSET('84p stat'!$K$1,A31*20,0)-OFFSET('84p stat'!$N$1,A31*20,0)</f>
        <v>40.400441000000001</v>
      </c>
      <c r="H31" s="5">
        <f ca="1">OFFSET('84p stat'!$N$1,A31*20,0)</f>
        <v>141.002003</v>
      </c>
      <c r="I31" s="5"/>
      <c r="J31" s="5">
        <f ca="1">SUM(E31:H31)</f>
        <v>763.75401999999985</v>
      </c>
      <c r="K31" s="10">
        <f ca="1">G31/J31</f>
        <v>5.2897189333288235E-2</v>
      </c>
      <c r="L31">
        <f ca="1">$K$29*POWER(K31,2)*SQRT(G138/(POWER(G31,2)*$L$29)+J138/(POWER(J31,2)*$L$29))</f>
        <v>2.5050094082395543E-5</v>
      </c>
      <c r="N31" s="12">
        <f ca="1">SUM(E31:H31)</f>
        <v>763.75401999999985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875.12922000000037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130.89290000000005</v>
      </c>
      <c r="E33" s="5">
        <f ca="1">OFFSET('84p trace'!$S$56,(A33-1)*56,0)-OFFSET('84p stat'!$H$1,A33*20,0)</f>
        <v>21.157588000000032</v>
      </c>
      <c r="F33" s="5">
        <f ca="1">OFFSET('84p stat'!$H$1,A33*20,0)-OFFSET('84p stat'!$K$1,A33*20,0)</f>
        <v>546.53916199999992</v>
      </c>
      <c r="G33" s="5">
        <f ca="1">OFFSET('84p stat'!$K$1,A33*20,0)-OFFSET('84p stat'!$N$1,A33*20,0)</f>
        <v>57.439684</v>
      </c>
      <c r="H33" s="5">
        <f ca="1">OFFSET('84p stat'!$N$1,A33*20,0)</f>
        <v>142.55962600000001</v>
      </c>
      <c r="I33" s="5"/>
      <c r="J33" s="5">
        <f t="shared" ca="1" si="0"/>
        <v>767.69605999999999</v>
      </c>
      <c r="K33" s="10">
        <f t="shared" ca="1" si="1"/>
        <v>7.4820865955727317E-2</v>
      </c>
      <c r="L33">
        <f ca="1">$K$29*POWER(K33,2)*SQRT(G140/(POWER(G33,2)*$L$29)+J140/(POWER(J33,2)*$L$29))</f>
        <v>1.3836157689677824E-5</v>
      </c>
      <c r="N33" s="12">
        <f t="shared" ca="1" si="2"/>
        <v>767.69605999999999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127.42819999999983</v>
      </c>
      <c r="E34" s="5">
        <f ca="1">OFFSET('84p trace'!$S$56,(A34-1)*56,0)-OFFSET('84p stat'!$H$1,A34*20,0)</f>
        <v>21.680543000000171</v>
      </c>
      <c r="F34" s="5">
        <f ca="1">OFFSET('84p stat'!$H$1,A34*20,0)-OFFSET('84p stat'!$K$1,A34*20,0)</f>
        <v>539.5500659999999</v>
      </c>
      <c r="G34" s="5">
        <f ca="1">OFFSET('84p stat'!$K$1,A34*20,0)-OFFSET('84p stat'!$N$1,A34*20,0)</f>
        <v>423.08773000000008</v>
      </c>
      <c r="H34" s="5">
        <f ca="1">OFFSET('84p stat'!$N$1,A34*20,0)</f>
        <v>133.645861</v>
      </c>
      <c r="I34" s="5"/>
      <c r="J34" s="5">
        <f t="shared" ca="1" si="0"/>
        <v>1117.9642000000001</v>
      </c>
      <c r="K34" s="10">
        <f t="shared" ca="1" si="1"/>
        <v>0.37844479277601201</v>
      </c>
      <c r="L34">
        <f ca="1">$K$29*POWER(K34,2)*SQRT(G141/(POWER(G34,2)*$L$29)+J141/(POWER(J34,2)*$L$29))</f>
        <v>3.1122879023383441E-4</v>
      </c>
      <c r="N34" s="12">
        <f t="shared" ca="1" si="2"/>
        <v>1117.9642000000001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126.67620000000011</v>
      </c>
      <c r="E35" s="5">
        <f ca="1">OFFSET('84p trace'!$S$56,(A35-1)*56,0)-OFFSET('84p stat'!$H$1,A35*20,0)</f>
        <v>21.300395999999864</v>
      </c>
      <c r="F35" s="5">
        <f ca="1">OFFSET('84p stat'!$H$1,A35*20,0)-OFFSET('84p stat'!$K$1,A35*20,0)</f>
        <v>495.82746600000007</v>
      </c>
      <c r="G35" s="5">
        <f ca="1">OFFSET('84p stat'!$K$1,A35*20,0)-OFFSET('84p stat'!$N$1,A35*20,0)</f>
        <v>417.32214100000004</v>
      </c>
      <c r="H35" s="5">
        <f ca="1">OFFSET('84p stat'!$N$1,A35*20,0)</f>
        <v>179.59719699999999</v>
      </c>
      <c r="I35" s="5"/>
      <c r="J35" s="5">
        <f t="shared" ca="1" si="0"/>
        <v>1114.0472</v>
      </c>
      <c r="K35" s="10">
        <f ca="1">E35/J35</f>
        <v>1.9119832624685799E-2</v>
      </c>
      <c r="L35">
        <f ca="1">$K$29*POWER(K35,2)*SQRT(E142/(POWER(E35,2)*$L$29)+J142/(POWER(J35,2)*$L$29))</f>
        <v>5.2530967187897073E-6</v>
      </c>
      <c r="N35" s="12">
        <f t="shared" ca="1" si="2"/>
        <v>1114.0472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126.53779999999983</v>
      </c>
      <c r="E36" s="5">
        <f ca="1">OFFSET('84p trace'!$S$56,(A36-1)*56,0)-OFFSET('84p stat'!$H$1,A36*20,0)</f>
        <v>21.586964999999964</v>
      </c>
      <c r="F36" s="5">
        <f ca="1">OFFSET('84p stat'!$H$1,A36*20,0)-OFFSET('84p stat'!$K$1,A36*20,0)</f>
        <v>533.53634800000009</v>
      </c>
      <c r="G36" s="5">
        <f ca="1">OFFSET('84p stat'!$K$1,A36*20,0)-OFFSET('84p stat'!$N$1,A36*20,0)</f>
        <v>425.58671499999997</v>
      </c>
      <c r="H36" s="5">
        <f ca="1">OFFSET('84p stat'!$N$1,A36*20,0)</f>
        <v>133.60777200000001</v>
      </c>
      <c r="I36" s="5"/>
      <c r="J36" s="5">
        <f t="shared" ca="1" si="0"/>
        <v>1114.3178</v>
      </c>
      <c r="K36" s="10">
        <f ca="1">E36/J36</f>
        <v>1.9372359483084595E-2</v>
      </c>
      <c r="L36">
        <f ca="1">$K$29*POWER(K36,2)*SQRT(E143/(POWER(E36,2)*$L$29)+J143/(POWER(J36,2)*$L$29))</f>
        <v>6.0111882780062521E-6</v>
      </c>
      <c r="N36" s="12">
        <f t="shared" ca="1" si="2"/>
        <v>1114.3178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86.253280000000018</v>
      </c>
      <c r="E37" s="5">
        <f ca="1">OFFSET('84p trace'!$S$56,(A37-1)*56,0)-OFFSET('84p stat'!$H$1,A37*20,0)</f>
        <v>18.45588900000007</v>
      </c>
      <c r="F37" s="5">
        <f ca="1">OFFSET('84p stat'!$H$1,A37*20,0)-OFFSET('84p stat'!$K$1,A37*20,0)</f>
        <v>145.32166699999993</v>
      </c>
      <c r="G37" s="5">
        <f ca="1">OFFSET('84p stat'!$K$1,A37*20,0)-OFFSET('84p stat'!$N$1,A37*20,0)</f>
        <v>466.54194100000001</v>
      </c>
      <c r="H37" s="5">
        <f ca="1">OFFSET('84p stat'!$N$1,A37*20,0)</f>
        <v>58.793602999999997</v>
      </c>
      <c r="I37" s="5"/>
      <c r="J37" s="5">
        <f t="shared" ca="1" si="0"/>
        <v>689.11309999999992</v>
      </c>
      <c r="K37" s="10">
        <f t="shared" ca="1" si="1"/>
        <v>0.67701795394689213</v>
      </c>
      <c r="L37">
        <f t="shared" ref="L37:L59" ca="1" si="3">$K$29*POWER(K37,2)*SQRT(G144/(POWER(G37,2)*$L$29)+J144/(POWER(J37,2)*$L$29))</f>
        <v>6.2176596218075026E-3</v>
      </c>
      <c r="N37" s="12">
        <f t="shared" ca="1" si="2"/>
        <v>689.11309999999992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785.38786000000005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98.409820000000195</v>
      </c>
      <c r="E39" s="5">
        <f ca="1">OFFSET('84p trace'!$S$56,(A39-1)*56,0)-OFFSET('84p stat'!$H$1,A39*20,0)</f>
        <v>18.468135999999959</v>
      </c>
      <c r="F39" s="5">
        <f ca="1">OFFSET('84p stat'!$H$1,A39*20,0)-OFFSET('84p stat'!$K$1,A39*20,0)</f>
        <v>145.14746300000002</v>
      </c>
      <c r="G39" s="5">
        <f ca="1">OFFSET('84p stat'!$K$1,A39*20,0)-OFFSET('84p stat'!$N$1,A39*20,0)</f>
        <v>463.75323199999991</v>
      </c>
      <c r="H39" s="5">
        <f ca="1">OFFSET('84p stat'!$N$1,A39*20,0)</f>
        <v>58.791369000000003</v>
      </c>
      <c r="I39" s="5"/>
      <c r="J39" s="5">
        <f t="shared" ca="1" si="0"/>
        <v>686.16019999999992</v>
      </c>
      <c r="K39" s="10">
        <f t="shared" ca="1" si="1"/>
        <v>0.67586728580293631</v>
      </c>
      <c r="L39">
        <f t="shared" ca="1" si="3"/>
        <v>6.9712509686004481E-3</v>
      </c>
      <c r="N39" s="12">
        <f t="shared" ca="1" si="2"/>
        <v>686.16019999999992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203.82099999999991</v>
      </c>
      <c r="E40" s="5">
        <f ca="1">OFFSET('84p trace'!$S$56,(A40-1)*56,0)-OFFSET('84p stat'!$H$1,A40*20,0)</f>
        <v>7.673596999999063</v>
      </c>
      <c r="F40" s="5">
        <f ca="1">OFFSET('84p stat'!$H$1,A40*20,0)-OFFSET('84p stat'!$K$1,A40*20,0)</f>
        <v>578.13655299999937</v>
      </c>
      <c r="G40" s="5">
        <f ca="1">OFFSET('84p stat'!$K$1,A40*20,0)-OFFSET('84p stat'!$N$1,A40*20,0)</f>
        <v>4306.7105040000006</v>
      </c>
      <c r="H40" s="5">
        <f ca="1">OFFSET('84p stat'!$N$1,A40*20,0)</f>
        <v>208.330746</v>
      </c>
      <c r="I40" s="5"/>
      <c r="J40" s="5">
        <f t="shared" ca="1" si="0"/>
        <v>5100.8513999999986</v>
      </c>
      <c r="K40" s="10">
        <f t="shared" ca="1" si="1"/>
        <v>0.84431208954646308</v>
      </c>
      <c r="L40">
        <f t="shared" ca="1" si="3"/>
        <v>1.4228394442188477E-2</v>
      </c>
      <c r="N40" s="12">
        <f t="shared" ca="1" si="2"/>
        <v>5100.8513999999986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828.03065999999978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129.66963999999939</v>
      </c>
      <c r="E42" s="5">
        <f ca="1">OFFSET('84p trace'!$S$56,(A42-1)*56,0)-OFFSET('84p stat'!$H$1,A42*20,0)</f>
        <v>22.283173000000261</v>
      </c>
      <c r="F42" s="5">
        <f ca="1">OFFSET('84p stat'!$H$1,A42*20,0)-OFFSET('84p stat'!$K$1,A42*20,0)</f>
        <v>636.72355600000003</v>
      </c>
      <c r="G42" s="5">
        <f ca="1">OFFSET('84p stat'!$K$1,A42*20,0)-OFFSET('84p stat'!$N$1,A42*20,0)</f>
        <v>40.265870999999997</v>
      </c>
      <c r="H42" s="5">
        <f ca="1">OFFSET('84p stat'!$N$1,A42*20,0)</f>
        <v>0</v>
      </c>
      <c r="I42" s="5"/>
      <c r="J42" s="5">
        <f t="shared" ca="1" si="0"/>
        <v>699.27260000000024</v>
      </c>
      <c r="K42" s="10">
        <f t="shared" ca="1" si="1"/>
        <v>5.7582509310389086E-2</v>
      </c>
      <c r="L42">
        <f t="shared" ca="1" si="3"/>
        <v>7.3264523387676894E-6</v>
      </c>
      <c r="N42" s="12">
        <f t="shared" ca="1" si="2"/>
        <v>699.27260000000024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126.99509999999987</v>
      </c>
      <c r="E43" s="5">
        <f ca="1">OFFSET('84p trace'!$S$56,(A43-1)*56,0)-OFFSET('84p stat'!$H$1,A43*20,0)</f>
        <v>22.324390000000108</v>
      </c>
      <c r="F43" s="5">
        <f ca="1">OFFSET('84p stat'!$H$1,A43*20,0)-OFFSET('84p stat'!$K$1,A43*20,0)</f>
        <v>635.37879999999996</v>
      </c>
      <c r="G43" s="5">
        <f ca="1">OFFSET('84p stat'!$K$1,A43*20,0)-OFFSET('84p stat'!$N$1,A43*20,0)</f>
        <v>39.409489999999998</v>
      </c>
      <c r="H43" s="5">
        <f ca="1">OFFSET('84p stat'!$N$1,A43*20,0)</f>
        <v>0</v>
      </c>
      <c r="I43" s="5"/>
      <c r="J43" s="5">
        <f t="shared" ca="1" si="0"/>
        <v>697.11268000000007</v>
      </c>
      <c r="K43" s="10">
        <f t="shared" ca="1" si="1"/>
        <v>5.6532453261357966E-2</v>
      </c>
      <c r="L43">
        <f t="shared" ca="1" si="3"/>
        <v>4.1950102016394367E-6</v>
      </c>
      <c r="N43" s="12">
        <f t="shared" ca="1" si="2"/>
        <v>697.11268000000007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173.46860000000038</v>
      </c>
      <c r="E44" s="5">
        <f ca="1">OFFSET('84p trace'!$S$56,(A44-1)*56,0)-OFFSET('84p stat'!$H$1,A44*20,0)</f>
        <v>23.859323999999333</v>
      </c>
      <c r="F44" s="5">
        <f ca="1">OFFSET('84p stat'!$H$1,A44*20,0)-OFFSET('84p stat'!$K$1,A44*20,0)</f>
        <v>637.14392999999995</v>
      </c>
      <c r="G44" s="5">
        <f ca="1">OFFSET('84p stat'!$K$1,A44*20,0)-OFFSET('84p stat'!$N$1,A44*20,0)</f>
        <v>421.721746</v>
      </c>
      <c r="H44" s="5">
        <f ca="1">OFFSET('84p stat'!$N$1,A44*20,0)</f>
        <v>0</v>
      </c>
      <c r="I44" s="5"/>
      <c r="J44" s="5">
        <f t="shared" ca="1" si="0"/>
        <v>1082.7249999999992</v>
      </c>
      <c r="K44" s="10">
        <f t="shared" ref="K44:K59" ca="1" si="5">G44/J44</f>
        <v>0.38950033110900761</v>
      </c>
      <c r="L44">
        <f t="shared" ca="1" si="3"/>
        <v>2.9531343139034159E-4</v>
      </c>
      <c r="N44" s="12">
        <f t="shared" ca="1" si="2"/>
        <v>1082.7249999999992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120.88679999999999</v>
      </c>
      <c r="E45" s="5">
        <f ca="1">OFFSET('84p trace'!$S$56,(A45-1)*56,0)-OFFSET('84p stat'!$H$1,A45*20,0)</f>
        <v>25.582427999999709</v>
      </c>
      <c r="F45" s="5">
        <f ca="1">OFFSET('84p stat'!$H$1,A45*20,0)-OFFSET('84p stat'!$K$1,A45*20,0)</f>
        <v>635.23812700000008</v>
      </c>
      <c r="G45" s="5">
        <f ca="1">OFFSET('84p stat'!$K$1,A45*20,0)-OFFSET('84p stat'!$N$1,A45*20,0)</f>
        <v>417.88344499999999</v>
      </c>
      <c r="H45" s="5">
        <f ca="1">OFFSET('84p stat'!$N$1,A45*20,0)</f>
        <v>0</v>
      </c>
      <c r="I45" s="5"/>
      <c r="J45" s="5">
        <f t="shared" ca="1" si="0"/>
        <v>1078.7039999999997</v>
      </c>
      <c r="K45" s="10">
        <f t="shared" ca="1" si="5"/>
        <v>0.38739398852697321</v>
      </c>
      <c r="L45">
        <f t="shared" ca="1" si="3"/>
        <v>1.9604395113944075E-4</v>
      </c>
      <c r="N45" s="12">
        <f t="shared" ca="1" si="2"/>
        <v>1078.7039999999997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109.55979999999977</v>
      </c>
      <c r="E46" s="5">
        <f ca="1">OFFSET('84p trace'!$S$56,(A46-1)*56,0)-OFFSET('84p stat'!$H$1,A46*20,0)</f>
        <v>25.485847999999805</v>
      </c>
      <c r="F46" s="5">
        <f ca="1">OFFSET('84p stat'!$H$1,A46*20,0)-OFFSET('84p stat'!$K$1,A46*20,0)</f>
        <v>691.91071899999997</v>
      </c>
      <c r="G46" s="5">
        <f ca="1">OFFSET('84p stat'!$K$1,A46*20,0)-OFFSET('84p stat'!$N$1,A46*20,0)</f>
        <v>417.31983300000002</v>
      </c>
      <c r="H46" s="5">
        <f ca="1">OFFSET('84p stat'!$N$1,A46*20,0)</f>
        <v>0</v>
      </c>
      <c r="I46" s="5"/>
      <c r="J46" s="5">
        <f t="shared" ca="1" si="0"/>
        <v>1134.7163999999998</v>
      </c>
      <c r="K46" s="10">
        <f t="shared" ca="1" si="5"/>
        <v>0.36777456728394875</v>
      </c>
      <c r="L46">
        <f t="shared" ca="1" si="3"/>
        <v>1.7252404173625789E-4</v>
      </c>
      <c r="N46" s="12">
        <f t="shared" ca="1" si="2"/>
        <v>1134.7163999999998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118.22159999999894</v>
      </c>
      <c r="E47" s="5">
        <f ca="1">OFFSET('84p trace'!$S$56,(A47-1)*56,0)-OFFSET('84p stat'!$H$1,A47*20,0)</f>
        <v>0.43559399999958259</v>
      </c>
      <c r="F47" s="5">
        <f ca="1">OFFSET('84p stat'!$H$1,A47*20,0)-OFFSET('84p stat'!$K$1,A47*20,0)</f>
        <v>141.96326500000032</v>
      </c>
      <c r="G47" s="5">
        <f ca="1">OFFSET('84p stat'!$K$1,A47*20,0)-OFFSET('84p stat'!$N$1,A47*20,0)</f>
        <v>5813.4176390000002</v>
      </c>
      <c r="H47" s="5">
        <f ca="1">OFFSET('84p stat'!$N$1,A47*20,0)</f>
        <v>56.633102000000001</v>
      </c>
      <c r="I47" s="5"/>
      <c r="J47" s="5">
        <f t="shared" ca="1" si="0"/>
        <v>6012.4495999999999</v>
      </c>
      <c r="K47" s="10">
        <f t="shared" ca="1" si="5"/>
        <v>0.96689669365378139</v>
      </c>
      <c r="L47">
        <f t="shared" ca="1" si="3"/>
        <v>1.6263646195235671E-2</v>
      </c>
      <c r="N47" s="12">
        <f t="shared" ca="1" si="2"/>
        <v>6012.4495999999999</v>
      </c>
    </row>
    <row r="48" spans="1:14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4555.3409999999994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0"/>
        <v>0</v>
      </c>
      <c r="K48" s="10" t="e">
        <f t="shared" ca="1" si="5"/>
        <v>#DIV/0!</v>
      </c>
      <c r="L48" t="e">
        <f t="shared" ca="1" si="3"/>
        <v>#DIV/0!</v>
      </c>
      <c r="N48" s="12">
        <f t="shared" ca="1" si="2"/>
        <v>0</v>
      </c>
    </row>
    <row r="49" spans="1:14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4.5295999999989363</v>
      </c>
      <c r="E49" s="5">
        <f ca="1">OFFSET('84p trace'!$S$56,(A49-1)*56,0)-OFFSET('84p stat'!$H$1,A49*20,0)</f>
        <v>0.43016900000020541</v>
      </c>
      <c r="F49" s="5">
        <f ca="1">OFFSET('84p stat'!$H$1,A49*20,0)-OFFSET('84p stat'!$K$1,A49*20,0)</f>
        <v>142.87044700000024</v>
      </c>
      <c r="G49" s="5">
        <f ca="1">OFFSET('84p stat'!$K$1,A49*20,0)-OFFSET('84p stat'!$N$1,A49*20,0)</f>
        <v>4485.0710330000002</v>
      </c>
      <c r="H49" s="5">
        <f ca="1">OFFSET('84p stat'!$N$1,A49*20,0)</f>
        <v>55.909151000000001</v>
      </c>
      <c r="I49" s="5"/>
      <c r="J49" s="5">
        <f ca="1">SUM(E49:H49)</f>
        <v>4684.2808000000005</v>
      </c>
      <c r="K49" s="10">
        <f t="shared" ca="1" si="5"/>
        <v>0.95747271021839675</v>
      </c>
      <c r="L49">
        <f t="shared" ca="1" si="3"/>
        <v>1.8715300919146974E-2</v>
      </c>
      <c r="N49" s="12">
        <f t="shared" ca="1" si="2"/>
        <v>4684.2808000000005</v>
      </c>
    </row>
    <row r="50" spans="1:14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2496.0899999999674</v>
      </c>
      <c r="E50" s="5">
        <f ca="1">OFFSET('84p trace'!$S$56,(A50-1)*56,0)-OFFSET('84p stat'!$H$1,A50*20,0)</f>
        <v>11.911031000025105</v>
      </c>
      <c r="F50" s="5">
        <f ca="1">OFFSET('84p stat'!$H$1,A50*20,0)-OFFSET('84p stat'!$K$1,A50*20,0)</f>
        <v>175.34671899999375</v>
      </c>
      <c r="G50" s="5">
        <f ca="1">OFFSET('84p stat'!$K$1,A50*20,0)-OFFSET('84p stat'!$N$1,A50*20,0)</f>
        <v>76848.996679000003</v>
      </c>
      <c r="H50" s="5">
        <f ca="1">OFFSET('84p stat'!$N$1,A50*20,0)</f>
        <v>134.789571</v>
      </c>
      <c r="I50" s="5"/>
      <c r="J50" s="5">
        <f ca="1">SUM(E50:H50)</f>
        <v>77171.044000000024</v>
      </c>
      <c r="K50" s="10">
        <f t="shared" ca="1" si="5"/>
        <v>0.99582683731737487</v>
      </c>
      <c r="L50">
        <f t="shared" ca="1" si="3"/>
        <v>4.9129809741121451E-3</v>
      </c>
      <c r="N50" s="12">
        <f t="shared" ca="1" si="2"/>
        <v>77171.044000000024</v>
      </c>
    </row>
    <row r="51" spans="1:14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5.084000000031665</v>
      </c>
      <c r="E51" s="5">
        <f ca="1">OFFSET('84p trace'!$S$56,(A51-1)*56,0)-OFFSET('84p stat'!$H$1,A51*20,0)</f>
        <v>12.321750000002794</v>
      </c>
      <c r="F51" s="5">
        <f ca="1">OFFSET('84p stat'!$H$1,A51*20,0)-OFFSET('84p stat'!$K$1,A51*20,0)</f>
        <v>143.26187499999651</v>
      </c>
      <c r="G51" s="5">
        <f ca="1">OFFSET('84p stat'!$K$1,A51*20,0)-OFFSET('84p stat'!$N$1,A51*20,0)</f>
        <v>74895.157200000001</v>
      </c>
      <c r="H51" s="5">
        <f ca="1">OFFSET('84p stat'!$N$1,A51*20,0)</f>
        <v>116.967175</v>
      </c>
      <c r="I51" s="5"/>
      <c r="J51" s="5">
        <f t="shared" ca="1" si="0"/>
        <v>75167.707999999999</v>
      </c>
      <c r="K51" s="10">
        <f t="shared" ca="1" si="5"/>
        <v>0.99637409723867065</v>
      </c>
      <c r="L51">
        <f t="shared" ca="1" si="3"/>
        <v>3.7769127644824148E-3</v>
      </c>
      <c r="N51" s="12">
        <f t="shared" ca="1" si="2"/>
        <v>75167.707999999999</v>
      </c>
    </row>
    <row r="52" spans="1:14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124.48419999999987</v>
      </c>
      <c r="E52" s="5">
        <f ca="1">OFFSET('84p trace'!$S$56,(A52-1)*56,0)-OFFSET('84p stat'!$H$1,A52*20,0)</f>
        <v>0.4384329999993497</v>
      </c>
      <c r="F52" s="5">
        <f ca="1">OFFSET('84p stat'!$H$1,A52*20,0)-OFFSET('84p stat'!$K$1,A52*20,0)</f>
        <v>142.63085599999977</v>
      </c>
      <c r="G52" s="5">
        <f ca="1">OFFSET('84p stat'!$K$1,A52*20,0)-OFFSET('84p stat'!$N$1,A52*20,0)</f>
        <v>4949.5891160000001</v>
      </c>
      <c r="H52" s="5">
        <f ca="1">OFFSET('84p stat'!$N$1,A52*20,0)</f>
        <v>55.287795000000003</v>
      </c>
      <c r="I52" s="5"/>
      <c r="J52" s="5">
        <f t="shared" ca="1" si="0"/>
        <v>5147.9461999999994</v>
      </c>
      <c r="K52" s="10">
        <f t="shared" ca="1" si="5"/>
        <v>0.96146869522451506</v>
      </c>
      <c r="L52">
        <f t="shared" ca="1" si="3"/>
        <v>1.9751791281204509E-2</v>
      </c>
      <c r="N52" s="12">
        <f t="shared" ca="1" si="2"/>
        <v>5147.9461999999994</v>
      </c>
    </row>
    <row r="53" spans="1:14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4.4879999999993743</v>
      </c>
      <c r="E53" s="5">
        <f ca="1">OFFSET('84p trace'!$S$56,(A53-1)*56,0)-OFFSET('84p stat'!$H$1,A53*20,0)</f>
        <v>0.43099400000119203</v>
      </c>
      <c r="F53" s="5">
        <f ca="1">OFFSET('84p stat'!$H$1,A53*20,0)-OFFSET('84p stat'!$K$1,A53*20,0)</f>
        <v>141.88968999999997</v>
      </c>
      <c r="G53" s="5">
        <f ca="1">OFFSET('84p stat'!$K$1,A53*20,0)-OFFSET('84p stat'!$N$1,A53*20,0)</f>
        <v>4477.3248249999997</v>
      </c>
      <c r="H53" s="5">
        <f ca="1">OFFSET('84p stat'!$N$1,A53*20,0)</f>
        <v>55.005490999999999</v>
      </c>
      <c r="I53" s="5"/>
      <c r="J53" s="5">
        <f t="shared" ca="1" si="0"/>
        <v>4674.6510000000007</v>
      </c>
      <c r="K53" s="10">
        <f t="shared" ca="1" si="5"/>
        <v>0.95778804128907147</v>
      </c>
      <c r="L53">
        <f t="shared" ca="1" si="3"/>
        <v>1.7574257754391052E-2</v>
      </c>
      <c r="N53" s="12">
        <f t="shared" ca="1" si="2"/>
        <v>4674.6510000000007</v>
      </c>
    </row>
    <row r="54" spans="1:14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126.04459999999835</v>
      </c>
      <c r="E54" s="5">
        <f ca="1">OFFSET('84p trace'!$S$56,(A54-1)*56,0)-OFFSET('84p stat'!$H$1,A54*20,0)</f>
        <v>0.45360300000083953</v>
      </c>
      <c r="F54" s="5">
        <f ca="1">OFFSET('84p stat'!$H$1,A54*20,0)-OFFSET('84p stat'!$K$1,A54*20,0)</f>
        <v>171.07816800000001</v>
      </c>
      <c r="G54" s="5">
        <f ca="1">OFFSET('84p stat'!$K$1,A54*20,0)-OFFSET('84p stat'!$N$1,A54*20,0)</f>
        <v>5621.9956189999994</v>
      </c>
      <c r="H54" s="5">
        <f ca="1">OFFSET('84p stat'!$N$1,A54*20,0)</f>
        <v>71.347009999999997</v>
      </c>
      <c r="I54" s="5"/>
      <c r="J54" s="5">
        <f t="shared" ca="1" si="0"/>
        <v>5864.8744000000006</v>
      </c>
      <c r="K54" s="10">
        <f t="shared" ca="1" si="5"/>
        <v>0.958587556282535</v>
      </c>
      <c r="L54">
        <f t="shared" ca="1" si="3"/>
        <v>1.7481885200344303E-2</v>
      </c>
      <c r="N54" s="12">
        <f t="shared" ca="1" si="2"/>
        <v>5864.8744000000006</v>
      </c>
    </row>
    <row r="55" spans="1:14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4407.9269999999988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0"/>
        <v>0</v>
      </c>
      <c r="K55" s="10" t="e">
        <f t="shared" ca="1" si="5"/>
        <v>#DIV/0!</v>
      </c>
      <c r="L55" t="e">
        <f t="shared" ca="1" si="3"/>
        <v>#DIV/0!</v>
      </c>
      <c r="N55" s="12">
        <f t="shared" ca="1" si="2"/>
        <v>0</v>
      </c>
    </row>
    <row r="56" spans="1:14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5.0219999999999345</v>
      </c>
      <c r="E56" s="5">
        <f ca="1">OFFSET('84p trace'!$S$56,(A56-1)*56,0)-OFFSET('84p stat'!$H$1,A56*20,0)</f>
        <v>0.44842199999948207</v>
      </c>
      <c r="F56" s="5">
        <f ca="1">OFFSET('84p stat'!$H$1,A56*20,0)-OFFSET('84p stat'!$K$1,A56*20,0)</f>
        <v>172.00303799999983</v>
      </c>
      <c r="G56" s="5">
        <f ca="1">OFFSET('84p stat'!$K$1,A56*20,0)-OFFSET('84p stat'!$N$1,A56*20,0)</f>
        <v>4315.3086389999999</v>
      </c>
      <c r="H56" s="5">
        <f ca="1">OFFSET('84p stat'!$N$1,A56*20,0)</f>
        <v>70.325901000000002</v>
      </c>
      <c r="I56" s="5"/>
      <c r="J56" s="5">
        <f t="shared" ca="1" si="0"/>
        <v>4558.0859999999993</v>
      </c>
      <c r="K56" s="10">
        <f t="shared" ca="1" si="5"/>
        <v>0.94673699421204438</v>
      </c>
      <c r="L56">
        <f t="shared" ca="1" si="3"/>
        <v>2.0684254241656E-2</v>
      </c>
      <c r="N56" s="12">
        <f t="shared" ca="1" si="2"/>
        <v>4558.0859999999993</v>
      </c>
    </row>
    <row r="57" spans="1:14" x14ac:dyDescent="0.25">
      <c r="A57">
        <v>27</v>
      </c>
      <c r="C57" t="str">
        <f ca="1">OFFSET('84p stat'!$A$1,A57*20,0)</f>
        <v>CUDA ant par global</v>
      </c>
      <c r="D57" s="5">
        <f ca="1">OFFSET('84p trace'!$R$56,(A57-1)*56,0)-OFFSET('84p trace'!$S$56,(A57-1)*56,0)</f>
        <v>120.08559999999989</v>
      </c>
      <c r="E57" s="5">
        <f ca="1">OFFSET('84p trace'!$S$56,(A57-1)*56,0)-OFFSET('84p stat'!$H$1,A57*20,0)</f>
        <v>21.351632000000109</v>
      </c>
      <c r="F57" s="5">
        <f ca="1">OFFSET('84p stat'!$H$1,A57*20,0)-OFFSET('84p stat'!$K$1,A57*20,0)</f>
        <v>496.41729900000007</v>
      </c>
      <c r="G57" s="5">
        <f ca="1">OFFSET('84p stat'!$K$1,A57*20,0)-OFFSET('84p stat'!$N$1,A57*20,0)</f>
        <v>425.47914500000002</v>
      </c>
      <c r="H57" s="5">
        <f ca="1">OFFSET('84p stat'!$N$1,A57*20,0)</f>
        <v>179.77032399999999</v>
      </c>
      <c r="I57" s="5"/>
      <c r="J57" s="5">
        <f t="shared" ca="1" si="0"/>
        <v>1123.0184000000002</v>
      </c>
      <c r="K57" s="10">
        <f t="shared" ca="1" si="5"/>
        <v>0.37887103630715219</v>
      </c>
      <c r="L57">
        <f t="shared" ca="1" si="3"/>
        <v>9.5708672422894274E-5</v>
      </c>
      <c r="N57" s="5">
        <f t="shared" ca="1" si="2"/>
        <v>1123.0184000000002</v>
      </c>
    </row>
    <row r="58" spans="1:14" x14ac:dyDescent="0.25">
      <c r="A58">
        <v>28</v>
      </c>
      <c r="C58" t="str">
        <f ca="1">OFFSET('84p stat'!$A$1,A58*20,0)</f>
        <v>CUDA ant add CPU Time global</v>
      </c>
      <c r="D58" s="5">
        <f ca="1">OFFSET('84p trace'!$R$56,(A58-1)*56,0)-OFFSET('84p trace'!$S$56,(A58-1)*56,0)</f>
        <v>137.07137999999986</v>
      </c>
      <c r="E58" s="5">
        <f ca="1">OFFSET('84p trace'!$S$56,(A58-1)*56,0)-OFFSET('84p stat'!$H$1,A58*20,0)</f>
        <v>18.247474999999895</v>
      </c>
      <c r="F58" s="5">
        <f ca="1">OFFSET('84p stat'!$H$1,A58*20,0)-OFFSET('84p stat'!$K$1,A58*20,0)</f>
        <v>142.80569500000001</v>
      </c>
      <c r="G58" s="5">
        <f ca="1">OFFSET('84p stat'!$K$1,A58*20,0)-OFFSET('84p stat'!$N$1,A58*20,0)</f>
        <v>474.13040000000001</v>
      </c>
      <c r="H58" s="5">
        <f ca="1">OFFSET('84p stat'!$N$1,A58*20,0)</f>
        <v>57.516930000000002</v>
      </c>
      <c r="I58" s="5"/>
      <c r="J58" s="5">
        <f t="shared" ca="1" si="0"/>
        <v>692.70049999999992</v>
      </c>
      <c r="K58" s="10">
        <f t="shared" ca="1" si="5"/>
        <v>0.68446666344257012</v>
      </c>
      <c r="L58">
        <f t="shared" ca="1" si="3"/>
        <v>5.8604290409763797E-3</v>
      </c>
      <c r="N58" s="5">
        <f t="shared" ca="1" si="2"/>
        <v>692.70049999999992</v>
      </c>
    </row>
    <row r="59" spans="1:14" x14ac:dyDescent="0.25">
      <c r="A59">
        <v>29</v>
      </c>
      <c r="C59" t="str">
        <f ca="1">OFFSET('84p stat'!$A$1,A59*20,0)</f>
        <v>CUDA opt ant par global</v>
      </c>
      <c r="D59" s="5">
        <f ca="1">OFFSET('84p trace'!$R$56,(A59-1)*56,0)-OFFSET('84p trace'!$S$56,(A59-1)*56,0)</f>
        <v>125.91160000000013</v>
      </c>
      <c r="E59" s="5">
        <f ca="1">OFFSET('84p trace'!$S$56,(A59-1)*56,0)-OFFSET('84p stat'!$H$1,A59*20,0)</f>
        <v>20.493860999999924</v>
      </c>
      <c r="F59" s="5">
        <f ca="1">OFFSET('84p stat'!$H$1,A59*20,0)-OFFSET('84p stat'!$K$1,A59*20,0)</f>
        <v>692.50205900000014</v>
      </c>
      <c r="G59" s="5">
        <f ca="1">OFFSET('84p stat'!$K$1,A59*20,0)-OFFSET('84p stat'!$N$1,A59*20,0)</f>
        <v>425.31567999999999</v>
      </c>
      <c r="H59" s="5">
        <f ca="1">OFFSET('84p stat'!$N$1,A59*20,0)</f>
        <v>0</v>
      </c>
      <c r="I59" s="5"/>
      <c r="J59" s="5">
        <f t="shared" ca="1" si="0"/>
        <v>1138.3116</v>
      </c>
      <c r="K59" s="10">
        <f t="shared" ca="1" si="5"/>
        <v>0.37363730634037284</v>
      </c>
      <c r="L59">
        <f t="shared" ca="1" si="3"/>
        <v>4.3763053689435873E-5</v>
      </c>
      <c r="N59" s="5">
        <f t="shared" ca="1" si="2"/>
        <v>1138.3116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>
        <f ca="1">OFFSET('84p trace'!$R$56,(A67-1)*56,0)-OFFSET('84p trace'!$S$56,(A67-1)*56,0)</f>
        <v>0</v>
      </c>
      <c r="E67" s="5">
        <f ca="1">OFFSET('84p trace'!$S$56,(A67-1)*56,0)-OFFSET('84p stat'!$H$1,A67*20,0)</f>
        <v>0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>
        <f t="shared" ca="1" si="0"/>
        <v>0</v>
      </c>
      <c r="K67" s="10" t="e">
        <f t="shared" ca="1" si="8"/>
        <v>#DIV/0!</v>
      </c>
      <c r="L67" t="e">
        <f t="shared" ca="1" si="7"/>
        <v>#DIV/0!</v>
      </c>
      <c r="N67" s="5">
        <f t="shared" ca="1" si="2"/>
        <v>0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66</v>
      </c>
    </row>
    <row r="83" spans="1:10" x14ac:dyDescent="0.25">
      <c r="D83" t="s">
        <v>55</v>
      </c>
      <c r="E83" t="s">
        <v>51</v>
      </c>
      <c r="F83" t="s">
        <v>52</v>
      </c>
      <c r="G83" t="s">
        <v>53</v>
      </c>
      <c r="H83" t="s">
        <v>54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910.7221599999998</v>
      </c>
      <c r="E84" s="5">
        <f ca="1">OFFSET('84p trace'!$S$56,(A84-1)*56,0)</f>
        <v>763.75401999999985</v>
      </c>
      <c r="F84" s="5">
        <f ca="1">OFFSET('84p stat'!$H$1,A84*20,0)</f>
        <v>742.26626599999997</v>
      </c>
      <c r="G84" s="5">
        <f ca="1">OFFSET('84p stat'!$K$1,A84*20,0)</f>
        <v>181.402444</v>
      </c>
      <c r="H84" s="5">
        <f ca="1">OFFSET('84p stat'!$N$1,A84*20,0)</f>
        <v>141.002003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875.12922000000037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898.58896000000004</v>
      </c>
      <c r="E86" s="5">
        <f ca="1">OFFSET('84p trace'!$S$56,(A86-1)*56,0)</f>
        <v>767.69605999999999</v>
      </c>
      <c r="F86" s="5">
        <f ca="1">OFFSET('84p stat'!$H$1,A86*20,0)</f>
        <v>746.53847199999996</v>
      </c>
      <c r="G86" s="5">
        <f ca="1">OFFSET('84p stat'!$K$1,A86*20,0)</f>
        <v>199.99931000000001</v>
      </c>
      <c r="H86" s="5">
        <f ca="1">OFFSET('84p stat'!$N$1,A86*20,0)</f>
        <v>142.55962600000001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1245.3924</v>
      </c>
      <c r="E87" s="5">
        <f ca="1">OFFSET('84p trace'!$S$56,(A87-1)*56,0)</f>
        <v>1117.9642000000001</v>
      </c>
      <c r="F87" s="5">
        <f ca="1">OFFSET('84p stat'!$H$1,A87*20,0)</f>
        <v>1096.2836569999999</v>
      </c>
      <c r="G87" s="5">
        <f ca="1">OFFSET('84p stat'!$K$1,A87*20,0)</f>
        <v>556.73359100000005</v>
      </c>
      <c r="H87" s="5">
        <f ca="1">OFFSET('84p stat'!$N$1,A87*20,0)</f>
        <v>133.645861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1240.7234000000001</v>
      </c>
      <c r="E88" s="5">
        <f ca="1">OFFSET('84p trace'!$S$56,(A88-1)*56,0)</f>
        <v>1114.0472</v>
      </c>
      <c r="F88" s="5">
        <f ca="1">OFFSET('84p stat'!$H$1,A88*20,0)</f>
        <v>1092.7468040000001</v>
      </c>
      <c r="G88" s="5">
        <f ca="1">OFFSET('84p stat'!$K$1,A88*20,0)</f>
        <v>596.91933800000004</v>
      </c>
      <c r="H88" s="5">
        <f ca="1">OFFSET('84p stat'!$N$1,A88*20,0)</f>
        <v>179.59719699999999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1240.8555999999999</v>
      </c>
      <c r="E89" s="5">
        <f ca="1">OFFSET('84p trace'!$S$56,(A89-1)*56,0)</f>
        <v>1114.3178</v>
      </c>
      <c r="F89" s="5">
        <f ca="1">OFFSET('84p stat'!$H$1,A89*20,0)</f>
        <v>1092.7308350000001</v>
      </c>
      <c r="G89" s="5">
        <f ca="1">OFFSET('84p stat'!$K$1,A89*20,0)</f>
        <v>559.19448699999998</v>
      </c>
      <c r="H89" s="5">
        <f ca="1">OFFSET('84p stat'!$N$1,A89*20,0)</f>
        <v>133.60777200000001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775.36638000000005</v>
      </c>
      <c r="E90" s="5">
        <f ca="1">OFFSET('84p trace'!$S$56,(A90-1)*56,0)</f>
        <v>689.11310000000003</v>
      </c>
      <c r="F90" s="5">
        <f ca="1">OFFSET('84p stat'!$H$1,A90*20,0)</f>
        <v>670.65721099999996</v>
      </c>
      <c r="G90" s="5">
        <f ca="1">OFFSET('84p stat'!$K$1,A90*20,0)</f>
        <v>525.33554400000003</v>
      </c>
      <c r="H90" s="5">
        <f ca="1">OFFSET('84p stat'!$N$1,A90*20,0)</f>
        <v>58.793602999999997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785.38786000000005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784.57002000000011</v>
      </c>
      <c r="E92" s="5">
        <f ca="1">OFFSET('84p trace'!$S$56,(A92-1)*56,0)</f>
        <v>686.16019999999992</v>
      </c>
      <c r="F92" s="5">
        <f ca="1">OFFSET('84p stat'!$H$1,A92*20,0)</f>
        <v>667.69206399999996</v>
      </c>
      <c r="G92" s="5">
        <f ca="1">OFFSET('84p stat'!$K$1,A92*20,0)</f>
        <v>522.54460099999994</v>
      </c>
      <c r="H92" s="5">
        <f ca="1">OFFSET('84p stat'!$N$1,A92*20,0)</f>
        <v>58.791369000000003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5304.6723999999986</v>
      </c>
      <c r="E93" s="5">
        <f ca="1">OFFSET('84p trace'!$S$56,(A93-1)*56,0)</f>
        <v>5100.8513999999986</v>
      </c>
      <c r="F93" s="5">
        <f ca="1">OFFSET('84p stat'!$H$1,A93*20,0)</f>
        <v>5093.1778029999996</v>
      </c>
      <c r="G93" s="5">
        <f ca="1">OFFSET('84p stat'!$K$1,A93*20,0)</f>
        <v>4515.0412500000002</v>
      </c>
      <c r="H93" s="5">
        <f ca="1">OFFSET('84p stat'!$N$1,A93*20,0)</f>
        <v>208.330746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828.03065999999978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828.94223999999963</v>
      </c>
      <c r="E95" s="5">
        <f ca="1">OFFSET('84p trace'!$S$56,(A95-1)*56,0)</f>
        <v>699.27260000000024</v>
      </c>
      <c r="F95" s="5">
        <f ca="1">OFFSET('84p stat'!$H$1,A95*20,0)</f>
        <v>676.98942699999998</v>
      </c>
      <c r="G95" s="5">
        <f ca="1">OFFSET('84p stat'!$K$1,A95*20,0)</f>
        <v>40.265870999999997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824.10777999999993</v>
      </c>
      <c r="E96" s="5">
        <f ca="1">OFFSET('84p trace'!$S$56,(A96-1)*56,0)</f>
        <v>697.11268000000007</v>
      </c>
      <c r="F96" s="5">
        <f ca="1">OFFSET('84p stat'!$H$1,A96*20,0)</f>
        <v>674.78828999999996</v>
      </c>
      <c r="G96" s="5">
        <f ca="1">OFFSET('84p stat'!$K$1,A96*20,0)</f>
        <v>39.409489999999998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1256.1935999999996</v>
      </c>
      <c r="E97" s="5">
        <f ca="1">OFFSET('84p trace'!$S$56,(A97-1)*56,0)</f>
        <v>1082.7249999999992</v>
      </c>
      <c r="F97" s="5">
        <f ca="1">OFFSET('84p stat'!$H$1,A97*20,0)</f>
        <v>1058.8656759999999</v>
      </c>
      <c r="G97" s="5">
        <f ca="1">OFFSET('84p stat'!$K$1,A97*20,0)</f>
        <v>421.721746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1199.5907999999997</v>
      </c>
      <c r="E98" s="5">
        <f ca="1">OFFSET('84p trace'!$S$56,(A98-1)*56,0)</f>
        <v>1078.7039999999997</v>
      </c>
      <c r="F98" s="5">
        <f ca="1">OFFSET('84p stat'!$H$1,A98*20,0)</f>
        <v>1053.121572</v>
      </c>
      <c r="G98" s="5">
        <f ca="1">OFFSET('84p stat'!$K$1,A98*20,0)</f>
        <v>417.88344499999999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1244.2761999999996</v>
      </c>
      <c r="E99" s="5">
        <f ca="1">OFFSET('84p trace'!$S$56,(A99-1)*56,0)</f>
        <v>1134.7163999999998</v>
      </c>
      <c r="F99" s="5">
        <f ca="1">OFFSET('84p stat'!$H$1,A99*20,0)</f>
        <v>1109.230552</v>
      </c>
      <c r="G99" s="5">
        <f ca="1">OFFSET('84p stat'!$K$1,A99*20,0)</f>
        <v>417.31983300000002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6130.6711999999989</v>
      </c>
      <c r="E100" s="5">
        <f ca="1">OFFSET('84p trace'!$S$56,(A100-1)*56,0)</f>
        <v>6012.4495999999999</v>
      </c>
      <c r="F100" s="5">
        <f ca="1">OFFSET('84p stat'!$H$1,A100*20,0)</f>
        <v>6012.0140060000003</v>
      </c>
      <c r="G100" s="5">
        <f ca="1">OFFSET('84p stat'!$K$1,A100*20,0)</f>
        <v>5870.050741</v>
      </c>
      <c r="H100" s="5">
        <f ca="1">OFFSET('84p stat'!$N$1,A100*20,0)</f>
        <v>56.633102000000001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4555.3409999999994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4688.8103999999994</v>
      </c>
      <c r="E102" s="5">
        <f ca="1">OFFSET('84p trace'!$S$56,(A102-1)*56,0)</f>
        <v>4684.2808000000005</v>
      </c>
      <c r="F102" s="5">
        <f ca="1">OFFSET('84p stat'!$H$1,A102*20,0)</f>
        <v>4683.8506310000002</v>
      </c>
      <c r="G102" s="5">
        <f ca="1">OFFSET('84p stat'!$K$1,A102*20,0)</f>
        <v>4540.980184</v>
      </c>
      <c r="H102" s="5">
        <f ca="1">OFFSET('84p stat'!$N$1,A102*20,0)</f>
        <v>55.909151000000001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79667.133999999991</v>
      </c>
      <c r="E103" s="5">
        <f ca="1">OFFSET('84p trace'!$S$56,(A103-1)*56,0)</f>
        <v>77171.044000000024</v>
      </c>
      <c r="F103" s="5">
        <f ca="1">OFFSET('84p stat'!$H$1,A103*20,0)</f>
        <v>77159.132968999998</v>
      </c>
      <c r="G103" s="5">
        <f ca="1">OFFSET('84p stat'!$K$1,A103*20,0)</f>
        <v>76983.786250000005</v>
      </c>
      <c r="H103" s="5">
        <f ca="1">OFFSET('84p stat'!$N$1,A103*20,0)</f>
        <v>134.789571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75172.79200000003</v>
      </c>
      <c r="E104" s="5">
        <f ca="1">OFFSET('84p trace'!$S$56,(A104-1)*56,0)</f>
        <v>75167.707999999999</v>
      </c>
      <c r="F104" s="5">
        <f ca="1">OFFSET('84p stat'!$H$1,A104*20,0)</f>
        <v>75155.386249999996</v>
      </c>
      <c r="G104" s="5">
        <f ca="1">OFFSET('84p stat'!$K$1,A104*20,0)</f>
        <v>75012.124374999999</v>
      </c>
      <c r="H104" s="5">
        <f ca="1">OFFSET('84p stat'!$N$1,A104*20,0)</f>
        <v>116.967175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5272.4303999999993</v>
      </c>
      <c r="E105" s="5">
        <f ca="1">OFFSET('84p trace'!$S$56,(A105-1)*56,0)</f>
        <v>5147.9461999999994</v>
      </c>
      <c r="F105" s="5">
        <f ca="1">OFFSET('84p stat'!$H$1,A105*20,0)</f>
        <v>5147.5077670000001</v>
      </c>
      <c r="G105" s="5">
        <f ca="1">OFFSET('84p stat'!$K$1,A105*20,0)</f>
        <v>5004.8769110000003</v>
      </c>
      <c r="H105" s="5">
        <f ca="1">OFFSET('84p stat'!$N$1,A105*20,0)</f>
        <v>55.287795000000003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4679.1390000000001</v>
      </c>
      <c r="E106" s="5">
        <f ca="1">OFFSET('84p trace'!$S$56,(A106-1)*56,0)</f>
        <v>4674.6510000000007</v>
      </c>
      <c r="F106" s="5">
        <f ca="1">OFFSET('84p stat'!$H$1,A106*20,0)</f>
        <v>4674.2200059999996</v>
      </c>
      <c r="G106" s="5">
        <f ca="1">OFFSET('84p stat'!$K$1,A106*20,0)</f>
        <v>4532.3303159999996</v>
      </c>
      <c r="H106" s="5">
        <f ca="1">OFFSET('84p stat'!$N$1,A106*20,0)</f>
        <v>55.005490999999999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5990.918999999999</v>
      </c>
      <c r="E107" s="5">
        <f ca="1">OFFSET('84p trace'!$S$56,(A107-1)*56,0)</f>
        <v>5864.8744000000006</v>
      </c>
      <c r="F107" s="5">
        <f ca="1">OFFSET('84p stat'!$H$1,A107*20,0)</f>
        <v>5864.4207969999998</v>
      </c>
      <c r="G107" s="5">
        <f ca="1">OFFSET('84p stat'!$K$1,A107*20,0)</f>
        <v>5693.3426289999998</v>
      </c>
      <c r="H107" s="5">
        <f ca="1">OFFSET('84p stat'!$N$1,A107*20,0)</f>
        <v>71.347009999999997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4407.9269999999988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4563.1079999999993</v>
      </c>
      <c r="E109" s="5">
        <f ca="1">OFFSET('84p trace'!$S$56,(A109-1)*56,0)</f>
        <v>4558.0859999999993</v>
      </c>
      <c r="F109" s="5">
        <f ca="1">OFFSET('84p stat'!$H$1,A109*20,0)</f>
        <v>4557.6375779999998</v>
      </c>
      <c r="G109" s="5">
        <f ca="1">OFFSET('84p stat'!$K$1,A109*20,0)</f>
        <v>4385.63454</v>
      </c>
      <c r="H109" s="5">
        <f ca="1">OFFSET('84p stat'!$N$1,A109*20,0)</f>
        <v>70.325901000000002</v>
      </c>
    </row>
    <row r="110" spans="1:8" x14ac:dyDescent="0.25">
      <c r="A110">
        <v>27</v>
      </c>
      <c r="C110" t="str">
        <f ca="1">OFFSET('84p stat'!$A$1,A110*20,0)</f>
        <v>CUDA ant par global</v>
      </c>
      <c r="D110" s="5">
        <f ca="1">OFFSET('84p trace'!$R$56,(A110-1)*56,0)</f>
        <v>1243.104</v>
      </c>
      <c r="E110" s="5">
        <f ca="1">OFFSET('84p trace'!$S$56,(A110-1)*56,0)</f>
        <v>1123.0184000000002</v>
      </c>
      <c r="F110" s="5">
        <f ca="1">OFFSET('84p stat'!$H$1,A110*20,0)</f>
        <v>1101.666768</v>
      </c>
      <c r="G110" s="5">
        <f ca="1">OFFSET('84p stat'!$K$1,A110*20,0)</f>
        <v>605.24946899999998</v>
      </c>
      <c r="H110" s="5">
        <f ca="1">OFFSET('84p stat'!$N$1,A110*20,0)</f>
        <v>179.77032399999999</v>
      </c>
    </row>
    <row r="111" spans="1:8" x14ac:dyDescent="0.25">
      <c r="A111">
        <v>28</v>
      </c>
      <c r="C111" t="str">
        <f ca="1">OFFSET('84p stat'!$A$1,A111*20,0)</f>
        <v>CUDA ant add CPU Time global</v>
      </c>
      <c r="D111" s="5">
        <f ca="1">OFFSET('84p trace'!$R$56,(A111-1)*56,0)</f>
        <v>829.77187999999978</v>
      </c>
      <c r="E111" s="5">
        <f ca="1">OFFSET('84p trace'!$S$56,(A111-1)*56,0)</f>
        <v>692.70049999999992</v>
      </c>
      <c r="F111" s="5">
        <f ca="1">OFFSET('84p stat'!$H$1,A111*20,0)</f>
        <v>674.45302500000003</v>
      </c>
      <c r="G111" s="5">
        <f ca="1">OFFSET('84p stat'!$K$1,A111*20,0)</f>
        <v>531.64733000000001</v>
      </c>
      <c r="H111" s="5">
        <f ca="1">OFFSET('84p stat'!$N$1,A111*20,0)</f>
        <v>57.516930000000002</v>
      </c>
    </row>
    <row r="112" spans="1:8" x14ac:dyDescent="0.25">
      <c r="A112">
        <v>29</v>
      </c>
      <c r="C112" t="str">
        <f ca="1">OFFSET('84p stat'!$A$1,A112*20,0)</f>
        <v>CUDA opt ant par global</v>
      </c>
      <c r="D112" s="5">
        <f ca="1">OFFSET('84p trace'!$R$56,(A112-1)*56,0)</f>
        <v>1264.2232000000001</v>
      </c>
      <c r="E112" s="5">
        <f ca="1">OFFSET('84p trace'!$S$56,(A112-1)*56,0)</f>
        <v>1138.3116</v>
      </c>
      <c r="F112" s="5">
        <f ca="1">OFFSET('84p stat'!$H$1,A112*20,0)</f>
        <v>1117.8177390000001</v>
      </c>
      <c r="G112" s="5">
        <f ca="1">OFFSET('84p stat'!$K$1,A112*20,0)</f>
        <v>425.31567999999999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>
        <f ca="1">OFFSET('84p trace'!$R$56,(A120-1)*56,0)</f>
        <v>0</v>
      </c>
      <c r="E120" s="5">
        <f ca="1">OFFSET('84p trace'!$S$56,(A120-1)*56,0)</f>
        <v>0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70</v>
      </c>
    </row>
    <row r="137" spans="1:10" x14ac:dyDescent="0.25">
      <c r="D137" t="s">
        <v>55</v>
      </c>
      <c r="E137" t="s">
        <v>51</v>
      </c>
      <c r="F137" t="s">
        <v>52</v>
      </c>
      <c r="G137" t="s">
        <v>53</v>
      </c>
      <c r="H137" t="s">
        <v>54</v>
      </c>
      <c r="J137" t="s">
        <v>69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145473.94579577446</v>
      </c>
      <c r="E138" s="5">
        <f ca="1">OFFSET('84p trace'!$V$56,(A31-1)*56,0)</f>
        <v>9.0378602996000286</v>
      </c>
      <c r="F138" s="5">
        <f ca="1">OFFSET('84p stat'!$H$1,A138*20,1)</f>
        <v>6.6569839999999996</v>
      </c>
      <c r="G138" s="5">
        <f ca="1">OFFSET('84p stat'!$K$1,A138*20,1)</f>
        <v>1.6494549999999999</v>
      </c>
      <c r="H138" s="5">
        <f ca="1">OFFSET('84p stat'!$N$1,A138*20,1)</f>
        <v>1.6569590000000001</v>
      </c>
      <c r="J138" s="5">
        <f ca="1">SUM(E138:H138)</f>
        <v>19.001258299600028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96046.320732930762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69729.157473278625</v>
      </c>
      <c r="E140" s="5">
        <f ca="1">OFFSET('84p trace'!$V$56,(A33-1)*56,0)</f>
        <v>0.76999689640000157</v>
      </c>
      <c r="F140" s="5">
        <f ca="1">OFFSET('84p stat'!$H$1,A140*20,1)</f>
        <v>0.20315900000000001</v>
      </c>
      <c r="G140" s="5">
        <f ca="1">OFFSET('84p stat'!$K$1,A140*20,1)</f>
        <v>0.25543300000000002</v>
      </c>
      <c r="H140" s="5">
        <f ca="1">OFFSET('84p stat'!$N$1,A140*20,1)</f>
        <v>6.2500000000000001E-4</v>
      </c>
      <c r="J140" s="5">
        <f t="shared" ca="1" si="9"/>
        <v>1.2292138964000017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74242.083078239448</v>
      </c>
      <c r="E141" s="5">
        <f ca="1">OFFSET('84p trace'!$V$56,(A34-1)*56,0)</f>
        <v>18.412900359999945</v>
      </c>
      <c r="F141" s="5">
        <f ca="1">OFFSET('84p stat'!$H$1,A141*20,1)</f>
        <v>16.632223</v>
      </c>
      <c r="G141" s="5">
        <f ca="1">OFFSET('84p stat'!$K$1,A141*20,1)</f>
        <v>5.2122999999999999</v>
      </c>
      <c r="H141" s="5">
        <f ca="1">OFFSET('84p stat'!$N$1,A141*20,1)</f>
        <v>0.167043</v>
      </c>
      <c r="J141" s="5">
        <f t="shared" ca="1" si="9"/>
        <v>40.424466359999947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76631.824986439897</v>
      </c>
      <c r="E142" s="5">
        <f ca="1">OFFSET('84p trace'!$V$56,(A35-1)*56,0)</f>
        <v>1.2188241599999854</v>
      </c>
      <c r="F142" s="5">
        <f ca="1">OFFSET('84p stat'!$H$1,A142*20,1)</f>
        <v>0.12797700000000001</v>
      </c>
      <c r="G142" s="5">
        <f ca="1">OFFSET('84p stat'!$K$1,A142*20,1)</f>
        <v>6.8959000000000006E-2</v>
      </c>
      <c r="H142" s="5">
        <f ca="1">OFFSET('84p stat'!$N$1,A142*20,1)</f>
        <v>1.7156999999999999E-2</v>
      </c>
      <c r="J142" s="5">
        <f t="shared" ca="1" si="9"/>
        <v>1.4329171599999855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61761.623964640043</v>
      </c>
      <c r="E143" s="5">
        <f ca="1">OFFSET('84p trace'!$V$56,(A36-1)*56,0)</f>
        <v>1.5554771600000024</v>
      </c>
      <c r="F143" s="5">
        <f ca="1">OFFSET('84p stat'!$H$1,A143*20,1)</f>
        <v>3.3918999999999998E-2</v>
      </c>
      <c r="G143" s="5">
        <f ca="1">OFFSET('84p stat'!$K$1,A143*20,1)</f>
        <v>1.085E-2</v>
      </c>
      <c r="H143" s="5">
        <f ca="1">OFFSET('84p stat'!$N$1,A143*20,1)</f>
        <v>3.2230000000000002E-3</v>
      </c>
      <c r="J143" s="5">
        <f t="shared" ca="1" si="9"/>
        <v>1.6034691600000024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66237.179120235436</v>
      </c>
      <c r="E144" s="5">
        <f ca="1">OFFSET('84p trace'!$V$56,(A37-1)*56,0)</f>
        <v>507.01174208999981</v>
      </c>
      <c r="F144" s="5">
        <f ca="1">OFFSET('84p stat'!$H$1,A144*20,1)</f>
        <v>469.03295300000002</v>
      </c>
      <c r="G144" s="5">
        <f ca="1">OFFSET('84p stat'!$K$1,A144*20,1)</f>
        <v>39.052894999999999</v>
      </c>
      <c r="H144" s="5">
        <f ca="1">OFFSET('84p stat'!$N$1,A144*20,1)</f>
        <v>37.044266999999998</v>
      </c>
      <c r="J144" s="5">
        <f t="shared" ca="1" si="9"/>
        <v>1052.1418570899998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116850.92973336029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51320.297344419574</v>
      </c>
      <c r="E146" s="5">
        <f ca="1">OFFSET('84p trace'!$V$56,(A39-1)*56,0)</f>
        <v>632.50752927999974</v>
      </c>
      <c r="F146" s="5">
        <f ca="1">OFFSET('84p stat'!$H$1,A146*20,1)</f>
        <v>589.16099799999995</v>
      </c>
      <c r="G146" s="5">
        <f ca="1">OFFSET('84p stat'!$K$1,A146*20,1)</f>
        <v>50.291190999999998</v>
      </c>
      <c r="H146" s="5">
        <f ca="1">OFFSET('84p stat'!$N$1,A146*20,1)</f>
        <v>45.144266999999999</v>
      </c>
      <c r="J146" s="5">
        <f t="shared" ca="1" si="9"/>
        <v>1317.1039852799995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76829.741450240035</v>
      </c>
      <c r="E147" s="5">
        <f ca="1">OFFSET('84p trace'!$V$56,(A40-1)*56,0)</f>
        <v>30730.205544039989</v>
      </c>
      <c r="F147" s="5">
        <f ca="1">OFFSET('84p stat'!$H$1,A147*20,1)</f>
        <v>30636.750308999999</v>
      </c>
      <c r="G147" s="5">
        <f ca="1">OFFSET('84p stat'!$K$1,A147*20,1)</f>
        <v>30607.139523999998</v>
      </c>
      <c r="H147" s="5">
        <f ca="1">OFFSET('84p stat'!$N$1,A147*20,1)</f>
        <v>1.9158000000000001E-2</v>
      </c>
      <c r="J147" s="5">
        <f t="shared" ca="1" si="9"/>
        <v>91974.114535039975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172322.90763406488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155165.93131386291</v>
      </c>
      <c r="E149" s="5">
        <f ca="1">OFFSET('84p trace'!$V$56,(A42-1)*56,0)</f>
        <v>22.965815000000021</v>
      </c>
      <c r="F149" s="5">
        <f ca="1">OFFSET('84p stat'!$H$1,A149*20,1)</f>
        <v>8.0101440000000004</v>
      </c>
      <c r="G149" s="5">
        <f ca="1">OFFSET('84p stat'!$K$1,A149*20,1)</f>
        <v>3.19E-4</v>
      </c>
      <c r="H149" s="5">
        <f ca="1">OFFSET('84p stat'!$N$1,A149*20,1)</f>
        <v>0</v>
      </c>
      <c r="J149" s="5">
        <f t="shared" ca="1" si="9"/>
        <v>30.976278000000022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100599.73747605161</v>
      </c>
      <c r="E150" s="5">
        <f ca="1">OFFSET('84p trace'!$V$56,(A43-1)*56,0)</f>
        <v>10.803814417600011</v>
      </c>
      <c r="F150" s="5">
        <f ca="1">OFFSET('84p stat'!$H$1,A150*20,1)</f>
        <v>2.6176000000000001E-2</v>
      </c>
      <c r="G150" s="5">
        <f ca="1">OFFSET('84p stat'!$K$1,A150*20,1)</f>
        <v>2.1599999999999999E-4</v>
      </c>
      <c r="H150" s="5">
        <f ca="1">OFFSET('84p stat'!$N$1,A150*20,1)</f>
        <v>0</v>
      </c>
      <c r="J150" s="5">
        <f t="shared" ca="1" si="9"/>
        <v>10.83020641760001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139160.60374304085</v>
      </c>
      <c r="E151" s="5">
        <f ca="1">OFFSET('84p trace'!$V$56,(A44-1)*56,0)</f>
        <v>22.43868100000013</v>
      </c>
      <c r="F151" s="5">
        <f ca="1">OFFSET('84p stat'!$H$1,A151*20,1)</f>
        <v>10.65324</v>
      </c>
      <c r="G151" s="5">
        <f ca="1">OFFSET('84p stat'!$K$1,A151*20,1)</f>
        <v>3.256481</v>
      </c>
      <c r="H151" s="5">
        <f ca="1">OFFSET('84p stat'!$N$1,A151*20,1)</f>
        <v>0</v>
      </c>
      <c r="J151" s="5">
        <f t="shared" ca="1" si="9"/>
        <v>36.348402000000128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67846.608547360986</v>
      </c>
      <c r="E152" s="5">
        <f ca="1">OFFSET('84p trace'!$V$56,(A45-1)*56,0)</f>
        <v>25.67988400000003</v>
      </c>
      <c r="F152" s="5">
        <f ca="1">OFFSET('84p stat'!$H$1,A152*20,1)</f>
        <v>9.2985999999999999E-2</v>
      </c>
      <c r="G152" s="5">
        <f ca="1">OFFSET('84p stat'!$K$1,A152*20,1)</f>
        <v>9.2669999999999992E-3</v>
      </c>
      <c r="H152" s="5">
        <f ca="1">OFFSET('84p stat'!$N$1,A152*20,1)</f>
        <v>0</v>
      </c>
      <c r="J152" s="5">
        <f t="shared" ca="1" si="9"/>
        <v>25.782137000000031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50471.03587556057</v>
      </c>
      <c r="E153" s="5">
        <f ca="1">OFFSET('84p trace'!$V$56,(A46-1)*56,0)</f>
        <v>26.927647040000053</v>
      </c>
      <c r="F153" s="5">
        <f ca="1">OFFSET('84p stat'!$H$1,A153*20,1)</f>
        <v>0.138317</v>
      </c>
      <c r="G153" s="5">
        <f ca="1">OFFSET('84p stat'!$K$1,A153*20,1)</f>
        <v>2.3709999999999998E-2</v>
      </c>
      <c r="H153" s="5">
        <f ca="1">OFFSET('84p stat'!$N$1,A153*20,1)</f>
        <v>0</v>
      </c>
      <c r="J153" s="5">
        <f t="shared" ca="1" si="9"/>
        <v>27.089674040000055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35944.868714559983</v>
      </c>
      <c r="E154" s="5">
        <f ca="1">OFFSET('84p trace'!$V$56,(A47-1)*56,0)</f>
        <v>35760.650863840019</v>
      </c>
      <c r="F154" s="5">
        <f ca="1">OFFSET('84p stat'!$H$1,A154*20,1)</f>
        <v>35755.472449000001</v>
      </c>
      <c r="G154" s="5">
        <f ca="1">OFFSET('84p stat'!$K$1,A154*20,1)</f>
        <v>34241.531480999998</v>
      </c>
      <c r="H154" s="5">
        <f ca="1">OFFSET('84p stat'!$N$1,A154*20,1)</f>
        <v>4.9990889999999997</v>
      </c>
      <c r="J154" s="5">
        <f t="shared" ca="1" si="9"/>
        <v>105762.65388284002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37975.558420999965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9"/>
        <v>0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29945.727755840006</v>
      </c>
      <c r="E156" s="5">
        <f ca="1">OFFSET('84p trace'!$V$56,(A49-1)*56,0)</f>
        <v>29940.945543359983</v>
      </c>
      <c r="F156" s="5">
        <f ca="1">OFFSET('84p stat'!$H$1,A156*20,1)</f>
        <v>29935.125543999999</v>
      </c>
      <c r="G156" s="5">
        <f ca="1">OFFSET('84p stat'!$K$1,A156*20,1)</f>
        <v>28286.628816</v>
      </c>
      <c r="H156" s="5">
        <f ca="1">OFFSET('84p stat'!$N$1,A156*20,1)</f>
        <v>5.3240860000000003</v>
      </c>
      <c r="J156" s="5">
        <f t="shared" ca="1" si="9"/>
        <v>88168.023989359979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562337.75184400042</v>
      </c>
      <c r="E157" s="5">
        <f ca="1">OFFSET('84p trace'!$V$56,(A50-1)*56,0)</f>
        <v>475736.17646399885</v>
      </c>
      <c r="F157" s="5">
        <f ca="1">OFFSET('84p stat'!$H$1,A157*20,1)</f>
        <v>475463.55524299998</v>
      </c>
      <c r="G157" s="5">
        <f ca="1">OFFSET('84p stat'!$K$1,A157*20,1)</f>
        <v>473651.18468399998</v>
      </c>
      <c r="H157" s="5">
        <f ca="1">OFFSET('84p stat'!$N$1,A157*20,1)</f>
        <v>5.779935</v>
      </c>
      <c r="J157" s="5">
        <f t="shared" ca="1" si="9"/>
        <v>1424856.6963259988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266440.93033600011</v>
      </c>
      <c r="E158" s="5">
        <f ca="1">OFFSET('84p trace'!$V$56,(A51-1)*56,0)</f>
        <v>266447.2263360002</v>
      </c>
      <c r="F158" s="5">
        <f ca="1">OFFSET('84p stat'!$H$1,A158*20,1)</f>
        <v>265961.837543</v>
      </c>
      <c r="G158" s="5">
        <f ca="1">OFFSET('84p stat'!$K$1,A158*20,1)</f>
        <v>265027.30998199998</v>
      </c>
      <c r="H158" s="5">
        <f ca="1">OFFSET('84p stat'!$N$1,A158*20,1)</f>
        <v>3.4084840000000001</v>
      </c>
      <c r="J158" s="5">
        <f t="shared" ca="1" si="9"/>
        <v>797439.78234500019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39343.120579840004</v>
      </c>
      <c r="E159" s="5">
        <f ca="1">OFFSET('84p trace'!$V$56,(A52-1)*56,0)</f>
        <v>39599.999771559982</v>
      </c>
      <c r="F159" s="5">
        <f ca="1">OFFSET('84p stat'!$H$1,A159*20,1)</f>
        <v>39593.527628999997</v>
      </c>
      <c r="G159" s="5">
        <f ca="1">OFFSET('84p stat'!$K$1,A159*20,1)</f>
        <v>37598.267211999999</v>
      </c>
      <c r="H159" s="5">
        <f ca="1">OFFSET('84p stat'!$N$1,A159*20,1)</f>
        <v>6.1680849999999996</v>
      </c>
      <c r="J159" s="5">
        <f t="shared" ca="1" si="9"/>
        <v>116797.96269755998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26298.242936999988</v>
      </c>
      <c r="E160" s="5">
        <f ca="1">OFFSET('84p trace'!$V$56,(A53-1)*56,0)</f>
        <v>26296.940556999994</v>
      </c>
      <c r="F160" s="5">
        <f ca="1">OFFSET('84p stat'!$H$1,A160*20,1)</f>
        <v>26292.223153999999</v>
      </c>
      <c r="G160" s="5">
        <f ca="1">OFFSET('84p stat'!$K$1,A160*20,1)</f>
        <v>24777.777396000001</v>
      </c>
      <c r="H160" s="5">
        <f ca="1">OFFSET('84p stat'!$N$1,A160*20,1)</f>
        <v>6.801361</v>
      </c>
      <c r="J160" s="5">
        <f t="shared" ca="1" si="9"/>
        <v>77373.742467999997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41723.780405000012</v>
      </c>
      <c r="E161" s="5">
        <f ca="1">OFFSET('84p trace'!$V$56,(A54-1)*56,0)</f>
        <v>40696.539856639996</v>
      </c>
      <c r="F161" s="5">
        <f ca="1">OFFSET('84p stat'!$H$1,A161*20,1)</f>
        <v>40690.769697999996</v>
      </c>
      <c r="G161" s="5">
        <f ca="1">OFFSET('84p stat'!$K$1,A161*20,1)</f>
        <v>38617.861553000002</v>
      </c>
      <c r="H161" s="5">
        <f ca="1">OFFSET('84p stat'!$N$1,A161*20,1)</f>
        <v>9.1010550000000006</v>
      </c>
      <c r="J161" s="5">
        <f t="shared" ca="1" si="9"/>
        <v>120014.27216264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45336.872312999993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9"/>
        <v>0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36187.065060000023</v>
      </c>
      <c r="E163" s="5">
        <f ca="1">OFFSET('84p trace'!$V$56,(A56-1)*56,0)</f>
        <v>36364.543472000005</v>
      </c>
      <c r="F163" s="5">
        <f ca="1">OFFSET('84p stat'!$H$1,A163*20,1)</f>
        <v>36357.156067999997</v>
      </c>
      <c r="G163" s="5">
        <f ca="1">OFFSET('84p stat'!$K$1,A163*20,1)</f>
        <v>33686.852555999998</v>
      </c>
      <c r="H163" s="5">
        <f ca="1">OFFSET('84p stat'!$N$1,A163*20,1)</f>
        <v>15.098096</v>
      </c>
      <c r="J163" s="5">
        <f t="shared" ca="1" si="9"/>
        <v>106423.650192</v>
      </c>
    </row>
    <row r="164" spans="1:10" x14ac:dyDescent="0.25">
      <c r="A164">
        <v>27</v>
      </c>
      <c r="C164" t="str">
        <f ca="1">OFFSET('84p stat'!$A$1,A164*20,0)</f>
        <v>CUDA ant par global</v>
      </c>
      <c r="D164" s="5">
        <f ca="1">OFFSET('84p trace'!$U$56,(A57-1)*56,0)</f>
        <v>71539.30908399944</v>
      </c>
      <c r="E164" s="5">
        <f ca="1">OFFSET('84p trace'!$V$56,(A57-1)*56,0)</f>
        <v>2.6080414399999152</v>
      </c>
      <c r="F164" s="5">
        <f ca="1">OFFSET('84p stat'!$H$1,A164*20,1)</f>
        <v>1.450018</v>
      </c>
      <c r="G164" s="5">
        <f ca="1">OFFSET('84p stat'!$K$1,A164*20,1)</f>
        <v>0.40310299999999999</v>
      </c>
      <c r="H164" s="5">
        <f ca="1">OFFSET('84p stat'!$N$1,A164*20,1)</f>
        <v>2.8011000000000001E-2</v>
      </c>
      <c r="J164" s="5">
        <f t="shared" ca="1" si="9"/>
        <v>4.4891734399999157</v>
      </c>
    </row>
    <row r="165" spans="1:10" x14ac:dyDescent="0.25">
      <c r="A165">
        <v>28</v>
      </c>
      <c r="C165" t="str">
        <f ca="1">OFFSET('84p stat'!$A$1,A165*20,0)</f>
        <v>CUDA ant add CPU Time global</v>
      </c>
      <c r="D165" s="5">
        <f ca="1">OFFSET('84p trace'!$U$56,(A58-1)*56,0)</f>
        <v>156203.88651986618</v>
      </c>
      <c r="E165" s="5">
        <f ca="1">OFFSET('84p trace'!$V$56,(A58-1)*56,0)</f>
        <v>433.02596045000018</v>
      </c>
      <c r="F165" s="5">
        <f ca="1">OFFSET('84p stat'!$H$1,A165*20,1)</f>
        <v>404.70541200000002</v>
      </c>
      <c r="G165" s="5">
        <f ca="1">OFFSET('84p stat'!$K$1,A165*20,1)</f>
        <v>34.764384999999997</v>
      </c>
      <c r="H165" s="5">
        <f ca="1">OFFSET('84p stat'!$N$1,A165*20,1)</f>
        <v>30.533601999999998</v>
      </c>
      <c r="J165" s="5">
        <f t="shared" ca="1" si="9"/>
        <v>903.02935945000013</v>
      </c>
    </row>
    <row r="166" spans="1:10" x14ac:dyDescent="0.25">
      <c r="A166">
        <v>29</v>
      </c>
      <c r="C166" t="str">
        <f ca="1">OFFSET('84p stat'!$A$1,A166*20,0)</f>
        <v>CUDA opt ant par global</v>
      </c>
      <c r="D166" s="5">
        <f ca="1">OFFSET('84p trace'!$U$56,(A59-1)*56,0)</f>
        <v>72574.094857759483</v>
      </c>
      <c r="E166" s="5">
        <f ca="1">OFFSET('84p trace'!$V$56,(A59-1)*56,0)</f>
        <v>1.6355014399999723</v>
      </c>
      <c r="F166" s="5">
        <f ca="1">OFFSET('84p stat'!$H$1,A166*20,1)</f>
        <v>1.9258999999999998E-2</v>
      </c>
      <c r="G166" s="5">
        <f ca="1">OFFSET('84p stat'!$K$1,A166*20,1)</f>
        <v>3.0800000000000001E-4</v>
      </c>
      <c r="H166" s="5">
        <f ca="1">OFFSET('84p stat'!$N$1,A166*20,1)</f>
        <v>0</v>
      </c>
      <c r="J166" s="5">
        <f t="shared" ca="1" si="9"/>
        <v>1.6550684399999722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>
        <f ca="1">OFFSET('84p trace'!$U$56,(A67-1)*56,0)</f>
        <v>0</v>
      </c>
      <c r="E174" s="5">
        <f ca="1">OFFSET('84p trace'!$V$56,(A67-1)*56,0)</f>
        <v>0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>
        <f t="shared" ca="1" si="9"/>
        <v>0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105.72158816145803</v>
      </c>
      <c r="E194" s="8">
        <f t="shared" ca="1" si="10"/>
        <v>0.83330479570135052</v>
      </c>
      <c r="F194" s="8">
        <f t="shared" ca="1" si="10"/>
        <v>0.71517088495547687</v>
      </c>
      <c r="G194" s="8">
        <f t="shared" ca="1" si="10"/>
        <v>0.35599287431070858</v>
      </c>
      <c r="H194" s="8">
        <f t="shared" ca="1" si="10"/>
        <v>0.35680172909894931</v>
      </c>
      <c r="J194" s="8">
        <f ca="1">$D$192*SQRT(J138)/$E$192</f>
        <v>1.2082651520568113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85.903614094824533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73.194471287023745</v>
      </c>
      <c r="E196" s="8">
        <f t="shared" ca="1" si="10"/>
        <v>0.24322911327430546</v>
      </c>
      <c r="F196" s="8">
        <f t="shared" ca="1" si="10"/>
        <v>0.12493643298894042</v>
      </c>
      <c r="G196" s="8">
        <f t="shared" ca="1" si="10"/>
        <v>0.14009078576408943</v>
      </c>
      <c r="H196" s="8">
        <f t="shared" ca="1" si="10"/>
        <v>6.9296464556281656E-3</v>
      </c>
      <c r="J196" s="8">
        <f t="shared" ca="1" si="11"/>
        <v>0.30731573680533331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75.525940755923685</v>
      </c>
      <c r="E197" s="8">
        <f t="shared" ca="1" si="10"/>
        <v>1.189411602625229</v>
      </c>
      <c r="F197" s="8">
        <f t="shared" ca="1" si="10"/>
        <v>1.1304366225206965</v>
      </c>
      <c r="G197" s="8">
        <f t="shared" ca="1" si="10"/>
        <v>0.63282812326886984</v>
      </c>
      <c r="H197" s="8">
        <f t="shared" ca="1" si="10"/>
        <v>0.1132883390998385</v>
      </c>
      <c r="J197" s="8">
        <f t="shared" ca="1" si="11"/>
        <v>1.7623542774855216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76.731847217163676</v>
      </c>
      <c r="E198" s="8">
        <f t="shared" ca="1" si="10"/>
        <v>0.30601421186134292</v>
      </c>
      <c r="F198" s="8">
        <f t="shared" ca="1" si="10"/>
        <v>9.9160117305295684E-2</v>
      </c>
      <c r="G198" s="8">
        <f t="shared" ca="1" si="10"/>
        <v>7.2789133035089784E-2</v>
      </c>
      <c r="H198" s="8">
        <f t="shared" ca="1" si="10"/>
        <v>3.6307115335702446E-2</v>
      </c>
      <c r="J198" s="8">
        <f t="shared" ca="1" si="11"/>
        <v>0.33180399520970039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68.885913599597572</v>
      </c>
      <c r="E199" s="8">
        <f t="shared" ca="1" si="10"/>
        <v>0.34570279309996926</v>
      </c>
      <c r="F199" s="8">
        <f t="shared" ca="1" si="10"/>
        <v>5.1049628872304249E-2</v>
      </c>
      <c r="G199" s="8">
        <f t="shared" ca="1" si="10"/>
        <v>2.8872602930806221E-2</v>
      </c>
      <c r="H199" s="8">
        <f t="shared" ca="1" si="10"/>
        <v>1.5736249108348532E-2</v>
      </c>
      <c r="J199" s="8">
        <f t="shared" ca="1" si="11"/>
        <v>0.35099535965753192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71.338173134486198</v>
      </c>
      <c r="E200" s="8">
        <f t="shared" ca="1" si="10"/>
        <v>6.2413721382608536</v>
      </c>
      <c r="F200" s="8">
        <f t="shared" ca="1" si="10"/>
        <v>6.0030608729960422</v>
      </c>
      <c r="G200" s="8">
        <f t="shared" ca="1" si="10"/>
        <v>1.7321986111990737</v>
      </c>
      <c r="H200" s="8">
        <f t="shared" ca="1" si="10"/>
        <v>1.6870640539540873</v>
      </c>
      <c r="J200" s="8">
        <f t="shared" ca="1" si="11"/>
        <v>8.9910045692313396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94.751731558180694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62.793638894130382</v>
      </c>
      <c r="E202" s="8">
        <f t="shared" ca="1" si="10"/>
        <v>6.97114183542703</v>
      </c>
      <c r="F202" s="8">
        <f t="shared" ca="1" si="10"/>
        <v>6.7280322382057589</v>
      </c>
      <c r="G202" s="8">
        <f t="shared" ca="1" si="10"/>
        <v>1.9656990580737428</v>
      </c>
      <c r="H202" s="8">
        <f t="shared" ca="1" si="10"/>
        <v>1.8623974662096163</v>
      </c>
      <c r="J202" s="8">
        <f t="shared" ca="1" si="11"/>
        <v>10.05960900815896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76.830870716820854</v>
      </c>
      <c r="E203" s="8">
        <f t="shared" ca="1" si="10"/>
        <v>48.59077229639059</v>
      </c>
      <c r="F203" s="8">
        <f t="shared" ca="1" si="10"/>
        <v>48.51683006690655</v>
      </c>
      <c r="G203" s="8">
        <f t="shared" ca="1" si="10"/>
        <v>48.493378351151904</v>
      </c>
      <c r="H203" s="8">
        <f t="shared" ca="1" si="10"/>
        <v>3.8365967419055132E-2</v>
      </c>
      <c r="J203" s="8">
        <f t="shared" ca="1" si="11"/>
        <v>84.062804901788709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115.06482364015716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109.18657808864016</v>
      </c>
      <c r="E205" s="8">
        <f t="shared" ca="1" si="12"/>
        <v>1.3283484098985483</v>
      </c>
      <c r="F205" s="8">
        <f t="shared" ca="1" si="12"/>
        <v>0.78449689853306614</v>
      </c>
      <c r="G205" s="8">
        <f t="shared" ca="1" si="12"/>
        <v>4.9506977286035139E-3</v>
      </c>
      <c r="H205" s="8">
        <f t="shared" ca="1" si="12"/>
        <v>0</v>
      </c>
      <c r="J205" s="8">
        <f t="shared" ca="1" si="11"/>
        <v>1.5427149416843029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87.916318336017667</v>
      </c>
      <c r="E206" s="8">
        <f t="shared" ca="1" si="12"/>
        <v>0.91108653229703929</v>
      </c>
      <c r="F206" s="8">
        <f t="shared" ca="1" si="12"/>
        <v>4.4845896490091484E-2</v>
      </c>
      <c r="G206" s="8">
        <f t="shared" ca="1" si="12"/>
        <v>4.073783499401999E-3</v>
      </c>
      <c r="H206" s="8">
        <f t="shared" ca="1" si="12"/>
        <v>0</v>
      </c>
      <c r="J206" s="8">
        <f t="shared" ca="1" si="11"/>
        <v>0.9121986732488947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103.40206722684665</v>
      </c>
      <c r="E207" s="8">
        <f t="shared" ca="1" si="12"/>
        <v>1.3130151326591823</v>
      </c>
      <c r="F207" s="8">
        <f t="shared" ca="1" si="12"/>
        <v>0.90471527879217339</v>
      </c>
      <c r="G207" s="8">
        <f t="shared" ca="1" si="12"/>
        <v>0.5002019074253915</v>
      </c>
      <c r="H207" s="8">
        <f t="shared" ca="1" si="12"/>
        <v>0</v>
      </c>
      <c r="J207" s="8">
        <f t="shared" ca="1" si="11"/>
        <v>1.6711434476022724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72.19965808721561</v>
      </c>
      <c r="E208" s="8">
        <f t="shared" ca="1" si="12"/>
        <v>1.4046483002830288</v>
      </c>
      <c r="F208" s="8">
        <f t="shared" ca="1" si="12"/>
        <v>8.4523963182046788E-2</v>
      </c>
      <c r="G208" s="8">
        <f t="shared" ca="1" si="12"/>
        <v>2.6683368303120954E-2</v>
      </c>
      <c r="H208" s="8">
        <f t="shared" ca="1" si="12"/>
        <v>0</v>
      </c>
      <c r="J208" s="8">
        <f t="shared" ca="1" si="11"/>
        <v>1.4074420591924921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62.271908822446335</v>
      </c>
      <c r="E209" s="8">
        <f t="shared" ca="1" si="12"/>
        <v>1.4383688599859508</v>
      </c>
      <c r="F209" s="8">
        <f t="shared" ca="1" si="12"/>
        <v>0.10308817460795393</v>
      </c>
      <c r="G209" s="8">
        <f t="shared" ca="1" si="12"/>
        <v>4.2681222100591262E-2</v>
      </c>
      <c r="H209" s="8">
        <f t="shared" ca="1" si="12"/>
        <v>0</v>
      </c>
      <c r="J209" s="8">
        <f t="shared" ca="1" si="11"/>
        <v>1.4426897919654398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52.552032815839503</v>
      </c>
      <c r="E210" s="8">
        <f t="shared" ca="1" si="12"/>
        <v>52.417194957099298</v>
      </c>
      <c r="F210" s="8">
        <f t="shared" ca="1" si="12"/>
        <v>52.413399614998909</v>
      </c>
      <c r="G210" s="8">
        <f t="shared" ca="1" si="12"/>
        <v>51.29176685149568</v>
      </c>
      <c r="H210" s="8">
        <f t="shared" ca="1" si="12"/>
        <v>0.61974995445582726</v>
      </c>
      <c r="J210" s="8">
        <f t="shared" ca="1" si="11"/>
        <v>90.144085902106539</v>
      </c>
    </row>
    <row r="211" spans="1:10" x14ac:dyDescent="0.25">
      <c r="A211">
        <v>18</v>
      </c>
      <c r="C211" t="str">
        <f ca="1">OFFSET('84p stat'!$A$1,A211*20,0)</f>
        <v>non CUDA</v>
      </c>
      <c r="D211" s="8">
        <f t="shared" ca="1" si="12"/>
        <v>54.016091163673337</v>
      </c>
      <c r="E211" s="8">
        <f t="shared" ca="1" si="12"/>
        <v>0</v>
      </c>
      <c r="F211" s="8">
        <f t="shared" ca="1" si="12"/>
        <v>0</v>
      </c>
      <c r="G211" s="8">
        <f t="shared" ca="1" si="12"/>
        <v>0</v>
      </c>
      <c r="H211" s="8">
        <f t="shared" ca="1" si="12"/>
        <v>0</v>
      </c>
      <c r="J211" s="8">
        <f t="shared" ca="1" si="11"/>
        <v>0</v>
      </c>
    </row>
    <row r="212" spans="1:10" x14ac:dyDescent="0.25">
      <c r="A212">
        <v>19</v>
      </c>
      <c r="C212" t="str">
        <f ca="1">OFFSET('84p stat'!$A$1,A212*20,0)</f>
        <v>non CUDA non hash</v>
      </c>
      <c r="D212" s="8">
        <f t="shared" ca="1" si="12"/>
        <v>47.96655246040411</v>
      </c>
      <c r="E212" s="8">
        <f t="shared" ca="1" si="12"/>
        <v>47.962722274568968</v>
      </c>
      <c r="F212" s="8">
        <f t="shared" ca="1" si="12"/>
        <v>47.958060488270455</v>
      </c>
      <c r="G212" s="8">
        <f t="shared" ca="1" si="12"/>
        <v>46.618861689137283</v>
      </c>
      <c r="H212" s="8">
        <f t="shared" ca="1" si="12"/>
        <v>0.63957812310303419</v>
      </c>
      <c r="J212" s="8">
        <f t="shared" ca="1" si="11"/>
        <v>82.305076508988833</v>
      </c>
    </row>
    <row r="213" spans="1:10" x14ac:dyDescent="0.25">
      <c r="A213">
        <v>20</v>
      </c>
      <c r="C213" t="str">
        <f ca="1">OFFSET('84p stat'!$A$1,A213*20,0)</f>
        <v>Classic ACO</v>
      </c>
      <c r="D213" s="8">
        <f t="shared" ca="1" si="12"/>
        <v>207.85940957694996</v>
      </c>
      <c r="E213" s="8">
        <f t="shared" ca="1" si="12"/>
        <v>191.1851508618856</v>
      </c>
      <c r="F213" s="8">
        <f t="shared" ca="1" si="12"/>
        <v>191.13036356484591</v>
      </c>
      <c r="G213" s="8">
        <f t="shared" ca="1" si="12"/>
        <v>190.76574069166895</v>
      </c>
      <c r="H213" s="8">
        <f t="shared" ca="1" si="12"/>
        <v>0.66639625293064175</v>
      </c>
      <c r="J213" s="8">
        <f t="shared" ca="1" si="11"/>
        <v>330.86944508690908</v>
      </c>
    </row>
    <row r="214" spans="1:10" x14ac:dyDescent="0.25">
      <c r="A214">
        <v>21</v>
      </c>
      <c r="C214" t="str">
        <f ca="1">OFFSET('84p stat'!$A$1,A214*20,0)</f>
        <v>Classic ACO non hash</v>
      </c>
      <c r="D214" s="8">
        <f t="shared" ref="D214:H223" ca="1" si="13">$D$192*SQRT(D158)/$E$192</f>
        <v>143.07756483661424</v>
      </c>
      <c r="E214" s="8">
        <f t="shared" ca="1" si="13"/>
        <v>143.0792552882757</v>
      </c>
      <c r="F214" s="8">
        <f t="shared" ca="1" si="13"/>
        <v>142.94887163634337</v>
      </c>
      <c r="G214" s="8">
        <f t="shared" ca="1" si="13"/>
        <v>142.69750621695189</v>
      </c>
      <c r="H214" s="8">
        <f t="shared" ca="1" si="13"/>
        <v>0.51174275049872464</v>
      </c>
      <c r="J214" s="8">
        <f t="shared" ca="1" si="11"/>
        <v>247.52554081777308</v>
      </c>
    </row>
    <row r="215" spans="1:10" x14ac:dyDescent="0.25">
      <c r="A215">
        <v>22</v>
      </c>
      <c r="C215" t="str">
        <f ca="1">OFFSET('84p stat'!$A$1,A215*20,0)</f>
        <v>omp</v>
      </c>
      <c r="D215" s="8">
        <f t="shared" ca="1" si="13"/>
        <v>54.980093128242949</v>
      </c>
      <c r="E215" s="8">
        <f t="shared" ca="1" si="13"/>
        <v>55.159289176425176</v>
      </c>
      <c r="F215" s="8">
        <f t="shared" ca="1" si="13"/>
        <v>55.154781431815394</v>
      </c>
      <c r="G215" s="8">
        <f t="shared" ca="1" si="13"/>
        <v>53.747093562651216</v>
      </c>
      <c r="H215" s="8">
        <f t="shared" ca="1" si="13"/>
        <v>0.68840853184718731</v>
      </c>
      <c r="J215" s="8">
        <f t="shared" ca="1" si="11"/>
        <v>94.73025424846557</v>
      </c>
    </row>
    <row r="216" spans="1:10" x14ac:dyDescent="0.25">
      <c r="A216">
        <v>23</v>
      </c>
      <c r="C216" t="str">
        <f ca="1">OFFSET('84p stat'!$A$1,A216*20,0)</f>
        <v>omp non hash</v>
      </c>
      <c r="D216" s="8">
        <f t="shared" ca="1" si="13"/>
        <v>44.95049055722955</v>
      </c>
      <c r="E216" s="8">
        <f t="shared" ca="1" si="13"/>
        <v>44.949377491522874</v>
      </c>
      <c r="F216" s="8">
        <f t="shared" ca="1" si="13"/>
        <v>44.94534558069531</v>
      </c>
      <c r="G216" s="8">
        <f t="shared" ca="1" si="13"/>
        <v>43.631710863653645</v>
      </c>
      <c r="H216" s="8">
        <f t="shared" ca="1" si="13"/>
        <v>0.72288461620925371</v>
      </c>
      <c r="J216" s="8">
        <f t="shared" ca="1" si="11"/>
        <v>77.102395431668498</v>
      </c>
    </row>
    <row r="217" spans="1:10" x14ac:dyDescent="0.25">
      <c r="A217">
        <v>24</v>
      </c>
      <c r="C217" t="str">
        <f ca="1">OFFSET('84p stat'!$A$1,A217*20,0)</f>
        <v>non CUDA transp Time</v>
      </c>
      <c r="D217" s="8">
        <f t="shared" ca="1" si="13"/>
        <v>56.619091268554996</v>
      </c>
      <c r="E217" s="8">
        <f t="shared" ca="1" si="13"/>
        <v>55.917765962754302</v>
      </c>
      <c r="F217" s="8">
        <f t="shared" ca="1" si="13"/>
        <v>55.91380167218766</v>
      </c>
      <c r="G217" s="8">
        <f t="shared" ca="1" si="13"/>
        <v>54.4709788680183</v>
      </c>
      <c r="H217" s="8">
        <f t="shared" ca="1" si="13"/>
        <v>0.83621304567675803</v>
      </c>
      <c r="J217" s="8">
        <f t="shared" ca="1" si="11"/>
        <v>96.025707801608817</v>
      </c>
    </row>
    <row r="218" spans="1:10" x14ac:dyDescent="0.25">
      <c r="A218">
        <v>25</v>
      </c>
      <c r="C218" t="str">
        <f ca="1">OFFSET('84p stat'!$A$1,A218*20,0)</f>
        <v>non CUDA transp</v>
      </c>
      <c r="D218" s="8">
        <f t="shared" ca="1" si="13"/>
        <v>59.019679544643544</v>
      </c>
      <c r="E218" s="8">
        <f t="shared" ca="1" si="13"/>
        <v>0</v>
      </c>
      <c r="F218" s="8">
        <f t="shared" ca="1" si="13"/>
        <v>0</v>
      </c>
      <c r="G218" s="8">
        <f t="shared" ca="1" si="13"/>
        <v>0</v>
      </c>
      <c r="H218" s="8">
        <f t="shared" ca="1" si="13"/>
        <v>0</v>
      </c>
      <c r="J218" s="8">
        <f t="shared" ca="1" si="11"/>
        <v>0</v>
      </c>
    </row>
    <row r="219" spans="1:10" x14ac:dyDescent="0.25">
      <c r="A219">
        <v>26</v>
      </c>
      <c r="C219" t="str">
        <f ca="1">OFFSET('84p stat'!$A$1,A219*20,0)</f>
        <v>non CUDA transp non hash</v>
      </c>
      <c r="D219" s="8">
        <f t="shared" ca="1" si="13"/>
        <v>52.728783246818068</v>
      </c>
      <c r="E219" s="8">
        <f t="shared" ca="1" si="13"/>
        <v>52.857928487982804</v>
      </c>
      <c r="F219" s="8">
        <f t="shared" ca="1" si="13"/>
        <v>52.852559209716375</v>
      </c>
      <c r="G219" s="8">
        <f t="shared" ca="1" si="13"/>
        <v>50.874632731672776</v>
      </c>
      <c r="H219" s="8">
        <f t="shared" ca="1" si="13"/>
        <v>1.0770408125377608</v>
      </c>
      <c r="J219" s="8">
        <f t="shared" ca="1" si="11"/>
        <v>90.425338769350176</v>
      </c>
    </row>
    <row r="220" spans="1:10" x14ac:dyDescent="0.25">
      <c r="A220">
        <v>27</v>
      </c>
      <c r="C220" t="str">
        <f ca="1">OFFSET('84p stat'!$A$1,A220*20,0)</f>
        <v>CUDA ant par global</v>
      </c>
      <c r="D220" s="8">
        <f t="shared" ca="1" si="13"/>
        <v>74.138439392408614</v>
      </c>
      <c r="E220" s="8">
        <f t="shared" ca="1" si="13"/>
        <v>0.44763940836132099</v>
      </c>
      <c r="F220" s="8">
        <f t="shared" ca="1" si="13"/>
        <v>0.33377804447866244</v>
      </c>
      <c r="G220" s="8">
        <f t="shared" ca="1" si="13"/>
        <v>0.17598639065564131</v>
      </c>
      <c r="H220" s="8">
        <f t="shared" ca="1" si="13"/>
        <v>4.6391175367735613E-2</v>
      </c>
      <c r="J220" s="8">
        <f t="shared" ca="1" si="11"/>
        <v>0.58729223878923642</v>
      </c>
    </row>
    <row r="221" spans="1:10" x14ac:dyDescent="0.25">
      <c r="A221">
        <v>28</v>
      </c>
      <c r="C221" t="str">
        <f ca="1">OFFSET('84p stat'!$A$1,A221*20,0)</f>
        <v>CUDA ant add CPU Time global</v>
      </c>
      <c r="D221" s="8">
        <f t="shared" ca="1" si="13"/>
        <v>109.55116160540864</v>
      </c>
      <c r="E221" s="8">
        <f t="shared" ca="1" si="13"/>
        <v>5.7680369791892296</v>
      </c>
      <c r="F221" s="8">
        <f t="shared" ca="1" si="13"/>
        <v>5.576228673107301</v>
      </c>
      <c r="G221" s="8">
        <f t="shared" ca="1" si="13"/>
        <v>1.6343247010065043</v>
      </c>
      <c r="H221" s="8">
        <f t="shared" ca="1" si="13"/>
        <v>1.531651954219365</v>
      </c>
      <c r="J221" s="8">
        <f t="shared" ca="1" si="11"/>
        <v>8.3295589166091144</v>
      </c>
    </row>
    <row r="222" spans="1:10" x14ac:dyDescent="0.25">
      <c r="A222">
        <v>29</v>
      </c>
      <c r="C222" t="str">
        <f ca="1">OFFSET('84p stat'!$A$1,A222*20,0)</f>
        <v>CUDA opt ant par global</v>
      </c>
      <c r="D222" s="8">
        <f t="shared" ca="1" si="13"/>
        <v>74.672704893497581</v>
      </c>
      <c r="E222" s="8">
        <f t="shared" ca="1" si="13"/>
        <v>0.35448391590885742</v>
      </c>
      <c r="F222" s="8">
        <f t="shared" ca="1" si="13"/>
        <v>3.8466966191785912E-2</v>
      </c>
      <c r="G222" s="8">
        <f t="shared" ca="1" si="13"/>
        <v>4.8645920692284156E-3</v>
      </c>
      <c r="H222" s="8">
        <f t="shared" ca="1" si="13"/>
        <v>0</v>
      </c>
      <c r="J222" s="8">
        <f t="shared" ca="1" si="11"/>
        <v>0.35659811887063825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>
        <f t="shared" ca="1" si="14"/>
        <v>0</v>
      </c>
      <c r="E230" s="8">
        <f t="shared" ca="1" si="14"/>
        <v>0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>
        <f t="shared" ca="1" si="11"/>
        <v>0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62</v>
      </c>
      <c r="D245">
        <v>1.96</v>
      </c>
      <c r="E245">
        <v>50</v>
      </c>
    </row>
    <row r="246" spans="1:10" x14ac:dyDescent="0.25">
      <c r="D246" t="s">
        <v>55</v>
      </c>
      <c r="E246" t="s">
        <v>51</v>
      </c>
      <c r="F246" t="s">
        <v>52</v>
      </c>
      <c r="G246" t="s">
        <v>53</v>
      </c>
      <c r="H246" t="s">
        <v>54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0.17539346603158812</v>
      </c>
      <c r="E247" s="9">
        <f ca="1">POWER(SQRT(E138)/E84,2)</f>
        <v>1.5493823550244763E-5</v>
      </c>
      <c r="F247" s="9">
        <f ca="1">POWER(SQRT(F138)/F84,2)</f>
        <v>1.208253511966991E-5</v>
      </c>
      <c r="G247" s="9">
        <f ca="1">POWER(SQRT(G138)/G84,2)</f>
        <v>5.0124979022760508E-5</v>
      </c>
      <c r="H247" s="9">
        <f ca="1">POWER(SQRT(H138)/H84,2)</f>
        <v>8.3341478022490718E-5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0.12541121146061668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8.6355948879321673E-2</v>
      </c>
      <c r="E249" s="9">
        <f t="shared" ca="1" si="17"/>
        <v>1.306502819402223E-6</v>
      </c>
      <c r="F249" s="9">
        <f t="shared" ca="1" si="17"/>
        <v>3.6452866026644142E-7</v>
      </c>
      <c r="G249" s="9">
        <f t="shared" ca="1" si="17"/>
        <v>6.3858690624205247E-6</v>
      </c>
      <c r="H249" s="9">
        <f t="shared" ca="1" si="17"/>
        <v>3.0752959951151588E-8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4.7867167205365033E-2</v>
      </c>
      <c r="E250" s="9">
        <f t="shared" ca="1" si="18"/>
        <v>1.4732159421534202E-5</v>
      </c>
      <c r="F250" s="9">
        <f t="shared" ca="1" si="18"/>
        <v>1.3838990766174825E-5</v>
      </c>
      <c r="G250" s="9">
        <f t="shared" ca="1" si="18"/>
        <v>1.6816459001917766E-5</v>
      </c>
      <c r="H250" s="9">
        <f t="shared" ca="1" si="18"/>
        <v>9.3522746984806452E-6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4.9780496314104077E-2</v>
      </c>
      <c r="E251" s="9">
        <f t="shared" ca="1" si="19"/>
        <v>9.8205061402154586E-7</v>
      </c>
      <c r="F251" s="9">
        <f t="shared" ca="1" si="19"/>
        <v>1.07174837923463E-7</v>
      </c>
      <c r="G251" s="9">
        <f t="shared" ca="1" si="19"/>
        <v>1.9353506276642729E-7</v>
      </c>
      <c r="H251" s="9">
        <f t="shared" ca="1" si="19"/>
        <v>5.3191500624529201E-7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4.0112175505078881E-2</v>
      </c>
      <c r="E252" s="9">
        <f t="shared" ca="1" si="20"/>
        <v>1.2526954574715911E-6</v>
      </c>
      <c r="F252" s="9">
        <f t="shared" ca="1" si="20"/>
        <v>2.8406429113498779E-8</v>
      </c>
      <c r="G252" s="9">
        <f t="shared" ca="1" si="20"/>
        <v>3.469796270862579E-8</v>
      </c>
      <c r="H252" s="9">
        <f t="shared" ca="1" si="20"/>
        <v>1.8054973765159255E-7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0.11017622720219199</v>
      </c>
      <c r="E253" s="9">
        <f t="shared" ca="1" si="21"/>
        <v>1.0676699159181519E-3</v>
      </c>
      <c r="F253" s="9">
        <f t="shared" ca="1" si="21"/>
        <v>1.0428027290653133E-3</v>
      </c>
      <c r="G253" s="9">
        <f t="shared" ca="1" si="21"/>
        <v>1.4150756626626324E-4</v>
      </c>
      <c r="H253" s="9">
        <f t="shared" ca="1" si="21"/>
        <v>1.0716694604572443E-2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0.18943656245230567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8.3373060920423306E-2</v>
      </c>
      <c r="E255" s="9">
        <f t="shared" ca="1" si="23"/>
        <v>1.3434287938624634E-3</v>
      </c>
      <c r="F255" s="9">
        <f t="shared" ca="1" si="23"/>
        <v>1.321543796617094E-3</v>
      </c>
      <c r="G255" s="9">
        <f t="shared" ca="1" si="23"/>
        <v>1.8418115449767475E-4</v>
      </c>
      <c r="H255" s="9">
        <f t="shared" ca="1" si="23"/>
        <v>1.306097082973748E-2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2.7303117299231445E-3</v>
      </c>
      <c r="E256" s="9">
        <f t="shared" ca="1" si="23"/>
        <v>1.1810821929806987E-3</v>
      </c>
      <c r="F256" s="9">
        <f t="shared" ca="1" si="23"/>
        <v>1.181041128490193E-3</v>
      </c>
      <c r="G256" s="9">
        <f t="shared" ca="1" si="23"/>
        <v>1.5014099802673376E-3</v>
      </c>
      <c r="H256" s="9">
        <f t="shared" ca="1" si="23"/>
        <v>4.4141128388195191E-7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0.25133338359409024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0.22581242348916394</v>
      </c>
      <c r="E258" s="9">
        <f t="shared" ca="1" si="23"/>
        <v>4.6966569439054507E-5</v>
      </c>
      <c r="F258" s="9">
        <f t="shared" ca="1" si="23"/>
        <v>1.747738895331751E-5</v>
      </c>
      <c r="G258" s="9">
        <f t="shared" ca="1" si="23"/>
        <v>1.9675079114559207E-7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0.1481251554575404</v>
      </c>
      <c r="E259" s="9">
        <f t="shared" ca="1" si="23"/>
        <v>2.2231622063076828E-5</v>
      </c>
      <c r="F259" s="9">
        <f t="shared" ca="1" si="23"/>
        <v>5.7486809639966107E-8</v>
      </c>
      <c r="G259" s="9">
        <f t="shared" ca="1" si="23"/>
        <v>1.3907597773051675E-7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8.8186712185110788E-2</v>
      </c>
      <c r="E260" s="9">
        <f t="shared" ca="1" si="24"/>
        <v>1.9140840091325375E-5</v>
      </c>
      <c r="F260" s="9">
        <f t="shared" ca="1" si="24"/>
        <v>9.5016705918748467E-6</v>
      </c>
      <c r="G260" s="9">
        <f t="shared" ca="1" si="24"/>
        <v>1.8310346245452756E-5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4.7147849731229395E-2</v>
      </c>
      <c r="E261" s="9">
        <f t="shared" ca="1" si="25"/>
        <v>2.2069295984623558E-5</v>
      </c>
      <c r="F261" s="9">
        <f t="shared" ca="1" si="25"/>
        <v>8.3841791231891231E-8</v>
      </c>
      <c r="G261" s="9">
        <f t="shared" ca="1" si="25"/>
        <v>5.3067524653825383E-8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3.2599326672087287E-2</v>
      </c>
      <c r="E262" s="9">
        <f t="shared" ca="1" si="26"/>
        <v>2.0913356588607039E-5</v>
      </c>
      <c r="F262" s="9">
        <f t="shared" ca="1" si="26"/>
        <v>1.1241698017136787E-7</v>
      </c>
      <c r="G262" s="9">
        <f t="shared" ca="1" si="26"/>
        <v>1.3614243191333941E-7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9.5635878668584335E-4</v>
      </c>
      <c r="E263" s="9">
        <f t="shared" ca="1" si="27"/>
        <v>9.8924193173556031E-4</v>
      </c>
      <c r="F263" s="9">
        <f t="shared" ca="1" si="27"/>
        <v>9.8924201531496131E-4</v>
      </c>
      <c r="G263" s="9">
        <f t="shared" ca="1" si="27"/>
        <v>9.9373244582882849E-4</v>
      </c>
      <c r="H263" s="9">
        <f t="shared" ca="1" si="27"/>
        <v>1.558655614797014E-3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28">POWER(SQRT(D155)/D101,2)</f>
        <v>1.8300475899302039E-3</v>
      </c>
      <c r="E264" s="9" t="e">
        <f t="shared" ca="1" si="28"/>
        <v>#DIV/0!</v>
      </c>
      <c r="F264" s="9" t="e">
        <f t="shared" ca="1" si="28"/>
        <v>#DIV/0!</v>
      </c>
      <c r="G264" s="9" t="e">
        <f t="shared" ca="1" si="28"/>
        <v>#DIV/0!</v>
      </c>
      <c r="H264" s="9" t="e">
        <f t="shared" ca="1" si="28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29">POWER(SQRT(D156)/D102,2)</f>
        <v>1.3621016802539616E-3</v>
      </c>
      <c r="E265" s="9">
        <f t="shared" ca="1" si="29"/>
        <v>1.3645192575978127E-3</v>
      </c>
      <c r="F265" s="9">
        <f t="shared" ca="1" si="29"/>
        <v>1.3645046188806452E-3</v>
      </c>
      <c r="G265" s="9">
        <f t="shared" ca="1" si="29"/>
        <v>1.3717721394264711E-3</v>
      </c>
      <c r="H265" s="9">
        <f t="shared" ca="1" si="29"/>
        <v>1.7032534105443464E-3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30">POWER(SQRT(D157)/D103,2)</f>
        <v>8.8601046723600481E-5</v>
      </c>
      <c r="E266" s="9">
        <f t="shared" ca="1" si="30"/>
        <v>7.9883562885888759E-5</v>
      </c>
      <c r="F266" s="9">
        <f t="shared" ca="1" si="30"/>
        <v>7.9862436478603642E-5</v>
      </c>
      <c r="G266" s="9">
        <f t="shared" ca="1" si="30"/>
        <v>7.9920849965060676E-5</v>
      </c>
      <c r="H266" s="9">
        <f t="shared" ca="1" si="30"/>
        <v>3.1813420971620309E-4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31">POWER(SQRT(D158)/D104,2)</f>
        <v>4.7149770154503667E-5</v>
      </c>
      <c r="E267" s="9">
        <f t="shared" ca="1" si="31"/>
        <v>4.7157262659763537E-5</v>
      </c>
      <c r="F267" s="9">
        <f t="shared" ca="1" si="31"/>
        <v>4.7086791934977464E-5</v>
      </c>
      <c r="G267" s="9">
        <f t="shared" ca="1" si="31"/>
        <v>4.7100736534985006E-5</v>
      </c>
      <c r="H267" s="9">
        <f t="shared" ca="1" si="31"/>
        <v>2.4913414737420347E-4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32">POWER(SQRT(D159)/D105,2)</f>
        <v>1.4152953931478862E-3</v>
      </c>
      <c r="E268" s="9">
        <f t="shared" ca="1" si="32"/>
        <v>1.494263486760724E-3</v>
      </c>
      <c r="F268" s="9">
        <f t="shared" ca="1" si="32"/>
        <v>1.4942737809609458E-3</v>
      </c>
      <c r="G268" s="9">
        <f t="shared" ca="1" si="32"/>
        <v>1.5010011608429402E-3</v>
      </c>
      <c r="H268" s="9">
        <f t="shared" ca="1" si="32"/>
        <v>2.0178636204408189E-3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33">POWER(SQRT(D160)/D106,2)</f>
        <v>1.2011433456033897E-3</v>
      </c>
      <c r="E269" s="9">
        <f t="shared" ca="1" si="33"/>
        <v>1.2033912210924573E-3</v>
      </c>
      <c r="F269" s="9">
        <f t="shared" ca="1" si="33"/>
        <v>1.2033972366565007E-3</v>
      </c>
      <c r="G269" s="9">
        <f t="shared" ca="1" si="33"/>
        <v>1.2061997649608803E-3</v>
      </c>
      <c r="H269" s="9">
        <f t="shared" ca="1" si="33"/>
        <v>2.247934927949257E-3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34">POWER(SQRT(D161)/D107,2)</f>
        <v>1.1625101554380219E-3</v>
      </c>
      <c r="E270" s="9">
        <f t="shared" ca="1" si="34"/>
        <v>1.1831506701191659E-3</v>
      </c>
      <c r="F270" s="9">
        <f t="shared" ca="1" si="34"/>
        <v>1.1831659276301228E-3</v>
      </c>
      <c r="G270" s="9">
        <f t="shared" ca="1" si="34"/>
        <v>1.1913889830855067E-3</v>
      </c>
      <c r="H270" s="9">
        <f t="shared" ca="1" si="34"/>
        <v>1.7878874832764765E-3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ca="1">POWER(SQRT(D162)/D108,2)</f>
        <v>2.3333654811290906E-3</v>
      </c>
      <c r="E271" s="9" t="e">
        <f t="shared" ref="E271:H271" ca="1" si="35">POWER(SQRT(E162)/E108,2)</f>
        <v>#DIV/0!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36">POWER(SQRT(D163)/D109,2)</f>
        <v>1.7379283415508654E-3</v>
      </c>
      <c r="E272" s="9">
        <f t="shared" ca="1" si="36"/>
        <v>1.7503024863445352E-3</v>
      </c>
      <c r="F272" s="9">
        <f t="shared" ca="1" si="36"/>
        <v>1.750291283397932E-3</v>
      </c>
      <c r="G272" s="9">
        <f t="shared" ca="1" si="36"/>
        <v>1.751441187528266E-3</v>
      </c>
      <c r="H272" s="9">
        <f t="shared" ca="1" si="36"/>
        <v>3.0527523381926407E-3</v>
      </c>
    </row>
    <row r="273" spans="1:8" x14ac:dyDescent="0.25">
      <c r="A273">
        <v>27</v>
      </c>
      <c r="C273" t="str">
        <f ca="1">OFFSET('84p stat'!$A$1,A273*20,0)</f>
        <v>CUDA ant par global</v>
      </c>
      <c r="D273" s="9">
        <f t="shared" ref="D273:H273" ca="1" si="37">POWER(SQRT(D164)/D110,2)</f>
        <v>4.6294544319701862E-2</v>
      </c>
      <c r="E273" s="9">
        <f t="shared" ca="1" si="37"/>
        <v>2.0679533800517018E-6</v>
      </c>
      <c r="F273" s="9">
        <f t="shared" ca="1" si="37"/>
        <v>1.194738600272759E-6</v>
      </c>
      <c r="G273" s="9">
        <f t="shared" ca="1" si="37"/>
        <v>1.1003914216919891E-6</v>
      </c>
      <c r="H273" s="9">
        <f t="shared" ca="1" si="37"/>
        <v>8.667475270355517E-7</v>
      </c>
    </row>
    <row r="274" spans="1:8" x14ac:dyDescent="0.25">
      <c r="A274">
        <v>28</v>
      </c>
      <c r="C274" t="str">
        <f ca="1">OFFSET('84p stat'!$A$1,A274*20,0)</f>
        <v>CUDA ant add CPU Time global</v>
      </c>
      <c r="D274" s="9">
        <f t="shared" ref="D274:H274" ca="1" si="38">POWER(SQRT(D165)/D111,2)</f>
        <v>0.2268686095768481</v>
      </c>
      <c r="E274" s="9">
        <f t="shared" ca="1" si="38"/>
        <v>9.0244954726457875E-4</v>
      </c>
      <c r="F274" s="9">
        <f t="shared" ca="1" si="38"/>
        <v>8.8968362726082255E-4</v>
      </c>
      <c r="G274" s="9">
        <f t="shared" ca="1" si="38"/>
        <v>1.2299494896280433E-4</v>
      </c>
      <c r="H274" s="9">
        <f t="shared" ca="1" si="38"/>
        <v>9.2296800390145681E-3</v>
      </c>
    </row>
    <row r="275" spans="1:8" x14ac:dyDescent="0.25">
      <c r="A275">
        <v>29</v>
      </c>
      <c r="C275" t="str">
        <f ca="1">OFFSET('84p stat'!$A$1,A275*20,0)</f>
        <v>CUDA opt ant par global</v>
      </c>
      <c r="D275" s="9">
        <f t="shared" ref="D275:H275" ca="1" si="39">POWER(SQRT(D166)/D112,2)</f>
        <v>4.5408182186703963E-2</v>
      </c>
      <c r="E275" s="9">
        <f t="shared" ca="1" si="39"/>
        <v>1.2622012551677087E-6</v>
      </c>
      <c r="F275" s="9">
        <f t="shared" ca="1" si="39"/>
        <v>1.541316184030861E-8</v>
      </c>
      <c r="G275" s="9">
        <f t="shared" ca="1" si="39"/>
        <v>1.7026599804905825E-9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81"/>
  <sheetViews>
    <sheetView topLeftCell="A549" workbookViewId="0">
      <selection activeCell="A522" sqref="A522:AN58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39.919533999999999</v>
      </c>
      <c r="I2">
        <v>1.6159E-2</v>
      </c>
      <c r="J2" t="s">
        <v>3</v>
      </c>
      <c r="K2">
        <v>13.719757</v>
      </c>
      <c r="L2">
        <v>1.5055000000000001E-2</v>
      </c>
      <c r="M2" t="s">
        <v>4</v>
      </c>
      <c r="N2">
        <v>11.108495</v>
      </c>
      <c r="O2">
        <v>1.4970000000000001E-2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1.0917E-2</v>
      </c>
      <c r="AG2">
        <v>3.0299999999999999E-4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79.855678999999995</v>
      </c>
      <c r="I3">
        <v>6.5997E-2</v>
      </c>
      <c r="J3" t="s">
        <v>3</v>
      </c>
      <c r="K3">
        <v>27.436277</v>
      </c>
      <c r="L3">
        <v>5.9837000000000001E-2</v>
      </c>
      <c r="M3" t="s">
        <v>4</v>
      </c>
      <c r="N3">
        <v>22.212523999999998</v>
      </c>
      <c r="O3">
        <v>5.9552000000000001E-2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1.0917E-2</v>
      </c>
      <c r="AG3">
        <v>3.0299999999999999E-4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119.790272</v>
      </c>
      <c r="I4">
        <v>0.151259</v>
      </c>
      <c r="J4" t="s">
        <v>3</v>
      </c>
      <c r="K4">
        <v>41.151733999999998</v>
      </c>
      <c r="L4">
        <v>0.13517199999999999</v>
      </c>
      <c r="M4" t="s">
        <v>4</v>
      </c>
      <c r="N4">
        <v>33.315792999999999</v>
      </c>
      <c r="O4">
        <v>0.13411799999999999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1.0917E-2</v>
      </c>
      <c r="AG4">
        <v>3.0299999999999999E-4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159.726731</v>
      </c>
      <c r="I5">
        <v>0.27173000000000003</v>
      </c>
      <c r="J5" t="s">
        <v>3</v>
      </c>
      <c r="K5">
        <v>54.868256000000002</v>
      </c>
      <c r="L5">
        <v>0.24199200000000001</v>
      </c>
      <c r="M5" t="s">
        <v>4</v>
      </c>
      <c r="N5">
        <v>44.421095999999999</v>
      </c>
      <c r="O5">
        <v>0.24000299999999999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1.0917E-2</v>
      </c>
      <c r="AG5">
        <v>3.0299999999999999E-4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199.661958</v>
      </c>
      <c r="I6">
        <v>0.42456199999999999</v>
      </c>
      <c r="J6" t="s">
        <v>3</v>
      </c>
      <c r="K6">
        <v>68.585104999999999</v>
      </c>
      <c r="L6">
        <v>0.37706400000000001</v>
      </c>
      <c r="M6" t="s">
        <v>4</v>
      </c>
      <c r="N6">
        <v>55.527402000000002</v>
      </c>
      <c r="O6">
        <v>0.374056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1.0917E-2</v>
      </c>
      <c r="AG6">
        <v>3.0299999999999999E-4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239.594561</v>
      </c>
      <c r="I7">
        <v>0.61588299999999996</v>
      </c>
      <c r="J7" t="s">
        <v>3</v>
      </c>
      <c r="K7">
        <v>82.299285999999995</v>
      </c>
      <c r="L7">
        <v>0.54595099999999996</v>
      </c>
      <c r="M7" t="s">
        <v>4</v>
      </c>
      <c r="N7">
        <v>66.629857999999999</v>
      </c>
      <c r="O7">
        <v>0.53850600000000004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1.0917E-2</v>
      </c>
      <c r="AG7">
        <v>3.0299999999999999E-4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279.52895799999999</v>
      </c>
      <c r="I8">
        <v>0.84174899999999997</v>
      </c>
      <c r="J8" t="s">
        <v>3</v>
      </c>
      <c r="K8">
        <v>96.016441</v>
      </c>
      <c r="L8">
        <v>0.74576500000000001</v>
      </c>
      <c r="M8" t="s">
        <v>4</v>
      </c>
      <c r="N8">
        <v>77.734562999999994</v>
      </c>
      <c r="O8">
        <v>0.73264499999999999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1.0917E-2</v>
      </c>
      <c r="AG8">
        <v>3.0299999999999999E-4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319.46419800000001</v>
      </c>
      <c r="I9">
        <v>1.10137</v>
      </c>
      <c r="J9" t="s">
        <v>3</v>
      </c>
      <c r="K9">
        <v>109.734826</v>
      </c>
      <c r="L9">
        <v>0.97570900000000005</v>
      </c>
      <c r="M9" t="s">
        <v>4</v>
      </c>
      <c r="N9">
        <v>88.840968000000004</v>
      </c>
      <c r="O9">
        <v>0.95992699999999997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1.0917E-2</v>
      </c>
      <c r="AG9">
        <v>3.0299999999999999E-4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359.40035</v>
      </c>
      <c r="I10">
        <v>1.398339</v>
      </c>
      <c r="J10" t="s">
        <v>3</v>
      </c>
      <c r="K10">
        <v>123.45345399999999</v>
      </c>
      <c r="L10">
        <v>1.2390270000000001</v>
      </c>
      <c r="M10" t="s">
        <v>4</v>
      </c>
      <c r="N10">
        <v>99.947967000000006</v>
      </c>
      <c r="O10">
        <v>1.2184219999999999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1.0917E-2</v>
      </c>
      <c r="AG10">
        <v>3.0299999999999999E-4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399.335511</v>
      </c>
      <c r="I11">
        <v>1.7275640000000001</v>
      </c>
      <c r="J11" t="s">
        <v>3</v>
      </c>
      <c r="K11">
        <v>137.17153500000001</v>
      </c>
      <c r="L11">
        <v>1.5294730000000001</v>
      </c>
      <c r="M11" t="s">
        <v>4</v>
      </c>
      <c r="N11">
        <v>111.052874</v>
      </c>
      <c r="O11">
        <v>1.5051159999999999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1.0917E-2</v>
      </c>
      <c r="AG11">
        <v>3.0299999999999999E-4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439.26875200000001</v>
      </c>
      <c r="I12">
        <v>2.088263</v>
      </c>
      <c r="J12" t="s">
        <v>3</v>
      </c>
      <c r="K12">
        <v>150.88734099999999</v>
      </c>
      <c r="L12">
        <v>1.850042</v>
      </c>
      <c r="M12" t="s">
        <v>4</v>
      </c>
      <c r="N12">
        <v>122.158357</v>
      </c>
      <c r="O12">
        <v>1.8214239999999999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1.0917E-2</v>
      </c>
      <c r="AG12">
        <v>3.0299999999999999E-4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479.20725299999998</v>
      </c>
      <c r="I13">
        <v>2.486151</v>
      </c>
      <c r="J13" t="s">
        <v>3</v>
      </c>
      <c r="K13">
        <v>164.60582700000001</v>
      </c>
      <c r="L13">
        <v>2.2093759999999998</v>
      </c>
      <c r="M13" t="s">
        <v>4</v>
      </c>
      <c r="N13">
        <v>133.26473200000001</v>
      </c>
      <c r="O13">
        <v>2.174728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1.0917E-2</v>
      </c>
      <c r="AG13">
        <v>3.0299999999999999E-4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519.14434700000004</v>
      </c>
      <c r="I14">
        <v>2.9284349999999999</v>
      </c>
      <c r="J14" t="s">
        <v>3</v>
      </c>
      <c r="K14">
        <v>178.323027</v>
      </c>
      <c r="L14">
        <v>2.6057459999999999</v>
      </c>
      <c r="M14" t="s">
        <v>4</v>
      </c>
      <c r="N14">
        <v>144.37009</v>
      </c>
      <c r="O14">
        <v>2.5590350000000002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1.0917E-2</v>
      </c>
      <c r="AG14">
        <v>3.0299999999999999E-4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559.07962799999996</v>
      </c>
      <c r="I15">
        <v>3.3999060000000001</v>
      </c>
      <c r="J15" t="s">
        <v>3</v>
      </c>
      <c r="K15">
        <v>192.03910200000001</v>
      </c>
      <c r="L15">
        <v>3.0243829999999998</v>
      </c>
      <c r="M15" t="s">
        <v>4</v>
      </c>
      <c r="N15">
        <v>155.474155</v>
      </c>
      <c r="O15">
        <v>2.9716740000000001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1.0917E-2</v>
      </c>
      <c r="AG15">
        <v>3.0299999999999999E-4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599.01391699999999</v>
      </c>
      <c r="I16">
        <v>3.8952779999999998</v>
      </c>
      <c r="J16" t="s">
        <v>3</v>
      </c>
      <c r="K16">
        <v>205.75389200000001</v>
      </c>
      <c r="L16">
        <v>3.4624079999999999</v>
      </c>
      <c r="M16" t="s">
        <v>4</v>
      </c>
      <c r="N16">
        <v>166.577485</v>
      </c>
      <c r="O16">
        <v>3.4004750000000001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1.0917E-2</v>
      </c>
      <c r="AG16">
        <v>3.0299999999999999E-4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638.94787399999996</v>
      </c>
      <c r="I17">
        <v>4.4342709999999999</v>
      </c>
      <c r="J17" t="s">
        <v>3</v>
      </c>
      <c r="K17">
        <v>219.47063900000001</v>
      </c>
      <c r="L17">
        <v>3.940283</v>
      </c>
      <c r="M17" t="s">
        <v>4</v>
      </c>
      <c r="N17">
        <v>177.682715</v>
      </c>
      <c r="O17">
        <v>3.8695889999999999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1.0917E-2</v>
      </c>
      <c r="AG17">
        <v>3.0299999999999999E-4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678.88386700000001</v>
      </c>
      <c r="I18">
        <v>4.9989319999999999</v>
      </c>
      <c r="J18" t="s">
        <v>3</v>
      </c>
      <c r="K18">
        <v>233.18964299999999</v>
      </c>
      <c r="L18">
        <v>4.4364610000000004</v>
      </c>
      <c r="M18" t="s">
        <v>4</v>
      </c>
      <c r="N18">
        <v>188.78870900000001</v>
      </c>
      <c r="O18">
        <v>4.3551349999999998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1.0917E-2</v>
      </c>
      <c r="AG18">
        <v>3.0299999999999999E-4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718.81805099999997</v>
      </c>
      <c r="I19">
        <v>5.6228490000000004</v>
      </c>
      <c r="J19" t="s">
        <v>3</v>
      </c>
      <c r="K19">
        <v>246.90608700000001</v>
      </c>
      <c r="L19">
        <v>4.9870289999999997</v>
      </c>
      <c r="M19" t="s">
        <v>4</v>
      </c>
      <c r="N19">
        <v>199.894082</v>
      </c>
      <c r="O19">
        <v>4.8916959999999996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1.0917E-2</v>
      </c>
      <c r="AG19">
        <v>3.0299999999999999E-4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758.74954600000001</v>
      </c>
      <c r="I20">
        <v>6.2392050000000001</v>
      </c>
      <c r="J20" t="s">
        <v>3</v>
      </c>
      <c r="K20">
        <v>260.61998599999998</v>
      </c>
      <c r="L20">
        <v>5.530068</v>
      </c>
      <c r="M20" t="s">
        <v>4</v>
      </c>
      <c r="N20">
        <v>210.996208</v>
      </c>
      <c r="O20">
        <v>5.4266389999999998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1.0917E-2</v>
      </c>
      <c r="AG20">
        <v>3.0299999999999999E-4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798.68091800000002</v>
      </c>
      <c r="I21">
        <v>6.9189639999999999</v>
      </c>
      <c r="J21" t="s">
        <v>3</v>
      </c>
      <c r="K21">
        <v>274.33448399999997</v>
      </c>
      <c r="L21">
        <v>6.1255319999999998</v>
      </c>
      <c r="M21" t="s">
        <v>4</v>
      </c>
      <c r="N21">
        <v>222.09898899999999</v>
      </c>
      <c r="O21">
        <v>6.0157040000000004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1.0917E-2</v>
      </c>
      <c r="AG21">
        <v>3.0299999999999999E-4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1.3103E-2</v>
      </c>
      <c r="AG22">
        <v>9.8400000000000007E-4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1.3103E-2</v>
      </c>
      <c r="AG23">
        <v>9.8400000000000007E-4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1.3103E-2</v>
      </c>
      <c r="AG24">
        <v>9.8400000000000007E-4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1.3103E-2</v>
      </c>
      <c r="AG25">
        <v>9.8400000000000007E-4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1.3103E-2</v>
      </c>
      <c r="AG26">
        <v>9.8400000000000007E-4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1.3103E-2</v>
      </c>
      <c r="AG27">
        <v>9.8400000000000007E-4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1.3103E-2</v>
      </c>
      <c r="AG28">
        <v>9.8400000000000007E-4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1.3103E-2</v>
      </c>
      <c r="AG29">
        <v>9.8400000000000007E-4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1.3103E-2</v>
      </c>
      <c r="AG30">
        <v>9.8400000000000007E-4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1.3103E-2</v>
      </c>
      <c r="AG31">
        <v>9.8400000000000007E-4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1.3103E-2</v>
      </c>
      <c r="AG32">
        <v>9.8400000000000007E-4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1.3103E-2</v>
      </c>
      <c r="AG33">
        <v>9.8400000000000007E-4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1.3103E-2</v>
      </c>
      <c r="AG34">
        <v>9.8400000000000007E-4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1.3103E-2</v>
      </c>
      <c r="AG35">
        <v>9.8400000000000007E-4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1.3103E-2</v>
      </c>
      <c r="AG36">
        <v>9.8400000000000007E-4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1.3103E-2</v>
      </c>
      <c r="AG37">
        <v>9.8400000000000007E-4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1.3103E-2</v>
      </c>
      <c r="AG38">
        <v>9.8400000000000007E-4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1.3103E-2</v>
      </c>
      <c r="AG39">
        <v>9.8400000000000007E-4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1.3103E-2</v>
      </c>
      <c r="AG40">
        <v>9.8400000000000007E-4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1.3103E-2</v>
      </c>
      <c r="AG41">
        <v>9.8400000000000007E-4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40.992767000000001</v>
      </c>
      <c r="I42">
        <v>1.8678E-2</v>
      </c>
      <c r="J42" t="s">
        <v>3</v>
      </c>
      <c r="K42">
        <v>14.815068</v>
      </c>
      <c r="L42">
        <v>1.6008000000000001E-2</v>
      </c>
      <c r="M42" t="s">
        <v>4</v>
      </c>
      <c r="N42">
        <v>10.927861999999999</v>
      </c>
      <c r="O42">
        <v>1.9799999999999999E-4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81.977054999999993</v>
      </c>
      <c r="I43">
        <v>5.7230999999999997E-2</v>
      </c>
      <c r="J43" t="s">
        <v>3</v>
      </c>
      <c r="K43">
        <v>29.605315999999998</v>
      </c>
      <c r="L43">
        <v>5.1951999999999998E-2</v>
      </c>
      <c r="M43" t="s">
        <v>4</v>
      </c>
      <c r="N43">
        <v>21.851178000000001</v>
      </c>
      <c r="O43">
        <v>2.5999999999999998E-4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122.948482</v>
      </c>
      <c r="I44">
        <v>0.108013</v>
      </c>
      <c r="J44" t="s">
        <v>3</v>
      </c>
      <c r="K44">
        <v>44.384300000000003</v>
      </c>
      <c r="L44">
        <v>0.102228</v>
      </c>
      <c r="M44" t="s">
        <v>4</v>
      </c>
      <c r="N44">
        <v>32.77355</v>
      </c>
      <c r="O44">
        <v>5.0900000000000001E-4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163.91372899999999</v>
      </c>
      <c r="I45">
        <v>0.166383</v>
      </c>
      <c r="J45" t="s">
        <v>3</v>
      </c>
      <c r="K45">
        <v>59.158574999999999</v>
      </c>
      <c r="L45">
        <v>0.16261999999999999</v>
      </c>
      <c r="M45" t="s">
        <v>4</v>
      </c>
      <c r="N45">
        <v>43.696482000000003</v>
      </c>
      <c r="O45">
        <v>7.4700000000000005E-4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204.875957</v>
      </c>
      <c r="I46">
        <v>0.23796100000000001</v>
      </c>
      <c r="J46" t="s">
        <v>3</v>
      </c>
      <c r="K46">
        <v>73.929547999999997</v>
      </c>
      <c r="L46">
        <v>0.23649600000000001</v>
      </c>
      <c r="M46" t="s">
        <v>4</v>
      </c>
      <c r="N46">
        <v>54.617243000000002</v>
      </c>
      <c r="O46">
        <v>9.1799999999999998E-4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245.833459</v>
      </c>
      <c r="I47">
        <v>0.31385600000000002</v>
      </c>
      <c r="J47" t="s">
        <v>3</v>
      </c>
      <c r="K47">
        <v>88.695789000000005</v>
      </c>
      <c r="L47">
        <v>0.31605699999999998</v>
      </c>
      <c r="M47" t="s">
        <v>4</v>
      </c>
      <c r="N47">
        <v>65.539006999999998</v>
      </c>
      <c r="O47">
        <v>1.1199999999999999E-3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286.795164</v>
      </c>
      <c r="I48">
        <v>0.40996199999999999</v>
      </c>
      <c r="J48" t="s">
        <v>3</v>
      </c>
      <c r="K48">
        <v>103.46483499999999</v>
      </c>
      <c r="L48">
        <v>0.41715799999999997</v>
      </c>
      <c r="M48" t="s">
        <v>4</v>
      </c>
      <c r="N48">
        <v>76.460445000000007</v>
      </c>
      <c r="O48">
        <v>1.5950000000000001E-3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327.75619599999999</v>
      </c>
      <c r="I49">
        <v>0.510162</v>
      </c>
      <c r="J49" t="s">
        <v>3</v>
      </c>
      <c r="K49">
        <v>118.230604</v>
      </c>
      <c r="L49">
        <v>0.52075499999999997</v>
      </c>
      <c r="M49" t="s">
        <v>4</v>
      </c>
      <c r="N49">
        <v>87.379692000000006</v>
      </c>
      <c r="O49">
        <v>1.8320000000000001E-3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368.71685300000001</v>
      </c>
      <c r="I50">
        <v>0.63435600000000003</v>
      </c>
      <c r="J50" t="s">
        <v>3</v>
      </c>
      <c r="K50">
        <v>132.99498299999999</v>
      </c>
      <c r="L50">
        <v>0.64705599999999996</v>
      </c>
      <c r="M50" t="s">
        <v>4</v>
      </c>
      <c r="N50">
        <v>98.299491000000003</v>
      </c>
      <c r="O50">
        <v>2.127E-3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409.69024000000002</v>
      </c>
      <c r="I51">
        <v>0.63460000000000005</v>
      </c>
      <c r="J51" t="s">
        <v>3</v>
      </c>
      <c r="K51">
        <v>147.77367799999999</v>
      </c>
      <c r="L51">
        <v>0.65684900000000002</v>
      </c>
      <c r="M51" t="s">
        <v>4</v>
      </c>
      <c r="N51">
        <v>109.22033399999999</v>
      </c>
      <c r="O51">
        <v>2.4919999999999999E-3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450.65223500000002</v>
      </c>
      <c r="I52">
        <v>0.66112700000000002</v>
      </c>
      <c r="J52" t="s">
        <v>3</v>
      </c>
      <c r="K52">
        <v>162.542035</v>
      </c>
      <c r="L52">
        <v>0.69506800000000002</v>
      </c>
      <c r="M52" t="s">
        <v>4</v>
      </c>
      <c r="N52">
        <v>120.14183300000001</v>
      </c>
      <c r="O52">
        <v>2.9399999999999999E-3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491.62234599999999</v>
      </c>
      <c r="I53">
        <v>0.72209400000000001</v>
      </c>
      <c r="J53" t="s">
        <v>3</v>
      </c>
      <c r="K53">
        <v>177.31465299999999</v>
      </c>
      <c r="L53">
        <v>0.762212</v>
      </c>
      <c r="M53" t="s">
        <v>4</v>
      </c>
      <c r="N53">
        <v>131.07127</v>
      </c>
      <c r="O53">
        <v>5.1310000000000001E-3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532.57751499999995</v>
      </c>
      <c r="I54">
        <v>0.79505300000000001</v>
      </c>
      <c r="J54" t="s">
        <v>3</v>
      </c>
      <c r="K54">
        <v>192.077809</v>
      </c>
      <c r="L54">
        <v>0.85583799999999999</v>
      </c>
      <c r="M54" t="s">
        <v>4</v>
      </c>
      <c r="N54">
        <v>141.994044</v>
      </c>
      <c r="O54">
        <v>5.4999999999999997E-3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573.52704600000004</v>
      </c>
      <c r="I55">
        <v>0.89341199999999998</v>
      </c>
      <c r="J55" t="s">
        <v>3</v>
      </c>
      <c r="K55">
        <v>206.835149</v>
      </c>
      <c r="L55">
        <v>0.97673100000000002</v>
      </c>
      <c r="M55" t="s">
        <v>4</v>
      </c>
      <c r="N55">
        <v>152.91358</v>
      </c>
      <c r="O55">
        <v>5.7359999999999998E-3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614.47965799999997</v>
      </c>
      <c r="I56">
        <v>1.0139339999999999</v>
      </c>
      <c r="J56" t="s">
        <v>3</v>
      </c>
      <c r="K56">
        <v>221.59570500000001</v>
      </c>
      <c r="L56">
        <v>1.121828</v>
      </c>
      <c r="M56" t="s">
        <v>4</v>
      </c>
      <c r="N56">
        <v>163.83649500000001</v>
      </c>
      <c r="O56">
        <v>5.8630000000000002E-3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655.42776600000002</v>
      </c>
      <c r="I57">
        <v>1.158266</v>
      </c>
      <c r="J57" t="s">
        <v>3</v>
      </c>
      <c r="K57">
        <v>236.35314399999999</v>
      </c>
      <c r="L57">
        <v>1.290422</v>
      </c>
      <c r="M57" t="s">
        <v>4</v>
      </c>
      <c r="N57">
        <v>174.75677200000001</v>
      </c>
      <c r="O57">
        <v>6.5290000000000001E-3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696.38685799999996</v>
      </c>
      <c r="I58">
        <v>1.2844180000000001</v>
      </c>
      <c r="J58" t="s">
        <v>3</v>
      </c>
      <c r="K58">
        <v>251.120003</v>
      </c>
      <c r="L58">
        <v>1.435478</v>
      </c>
      <c r="M58" t="s">
        <v>4</v>
      </c>
      <c r="N58">
        <v>185.67694</v>
      </c>
      <c r="O58">
        <v>6.8510000000000003E-3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737.35146099999997</v>
      </c>
      <c r="I59">
        <v>1.417645</v>
      </c>
      <c r="J59" t="s">
        <v>3</v>
      </c>
      <c r="K59">
        <v>265.89187299999998</v>
      </c>
      <c r="L59">
        <v>1.5843050000000001</v>
      </c>
      <c r="M59" t="s">
        <v>4</v>
      </c>
      <c r="N59">
        <v>196.59576000000001</v>
      </c>
      <c r="O59">
        <v>7.0629999999999998E-3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778.31559900000002</v>
      </c>
      <c r="I60">
        <v>1.5765290000000001</v>
      </c>
      <c r="J60" t="s">
        <v>3</v>
      </c>
      <c r="K60">
        <v>280.66407099999998</v>
      </c>
      <c r="L60">
        <v>1.760308</v>
      </c>
      <c r="M60" t="s">
        <v>4</v>
      </c>
      <c r="N60">
        <v>207.518573</v>
      </c>
      <c r="O60">
        <v>7.3559999999999997E-3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819.27571</v>
      </c>
      <c r="I61">
        <v>1.740766</v>
      </c>
      <c r="J61" t="s">
        <v>3</v>
      </c>
      <c r="K61">
        <v>295.43297899999999</v>
      </c>
      <c r="L61">
        <v>1.943678</v>
      </c>
      <c r="M61" t="s">
        <v>4</v>
      </c>
      <c r="N61">
        <v>218.44081399999999</v>
      </c>
      <c r="O61">
        <v>8.1580000000000003E-3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83.699057999999994</v>
      </c>
      <c r="I62">
        <v>0.38256099999999998</v>
      </c>
      <c r="J62" t="s">
        <v>3</v>
      </c>
      <c r="K62">
        <v>55.278367000000003</v>
      </c>
      <c r="L62">
        <v>0.34048200000000001</v>
      </c>
      <c r="M62" t="s">
        <v>4</v>
      </c>
      <c r="N62">
        <v>6.7038409999999997</v>
      </c>
      <c r="O62">
        <v>7.2800000000000002E-4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167.40614299999999</v>
      </c>
      <c r="I63">
        <v>1.5184550000000001</v>
      </c>
      <c r="J63" t="s">
        <v>3</v>
      </c>
      <c r="K63">
        <v>110.578912</v>
      </c>
      <c r="L63">
        <v>1.368819</v>
      </c>
      <c r="M63" t="s">
        <v>4</v>
      </c>
      <c r="N63">
        <v>13.413848</v>
      </c>
      <c r="O63">
        <v>3.0339999999999998E-3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251.110972</v>
      </c>
      <c r="I64">
        <v>3.3746269999999998</v>
      </c>
      <c r="J64" t="s">
        <v>3</v>
      </c>
      <c r="K64">
        <v>165.880605</v>
      </c>
      <c r="L64">
        <v>3.0577260000000002</v>
      </c>
      <c r="M64" t="s">
        <v>4</v>
      </c>
      <c r="N64">
        <v>20.123522000000001</v>
      </c>
      <c r="O64">
        <v>6.8389999999999996E-3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334.831682</v>
      </c>
      <c r="I65">
        <v>6.0026539999999997</v>
      </c>
      <c r="J65" t="s">
        <v>3</v>
      </c>
      <c r="K65">
        <v>221.19420299999999</v>
      </c>
      <c r="L65">
        <v>5.4491209999999999</v>
      </c>
      <c r="M65" t="s">
        <v>4</v>
      </c>
      <c r="N65">
        <v>26.835467000000001</v>
      </c>
      <c r="O65">
        <v>1.2298E-2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418.54610500000001</v>
      </c>
      <c r="I66">
        <v>9.3538060000000005</v>
      </c>
      <c r="J66" t="s">
        <v>3</v>
      </c>
      <c r="K66">
        <v>276.50477699999999</v>
      </c>
      <c r="L66">
        <v>8.5059129999999996</v>
      </c>
      <c r="M66" t="s">
        <v>4</v>
      </c>
      <c r="N66">
        <v>33.547251000000003</v>
      </c>
      <c r="O66">
        <v>1.9002000000000002E-2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502.26747799999998</v>
      </c>
      <c r="I67">
        <v>13.496257999999999</v>
      </c>
      <c r="J67" t="s">
        <v>3</v>
      </c>
      <c r="K67">
        <v>331.82041299999997</v>
      </c>
      <c r="L67">
        <v>12.299329</v>
      </c>
      <c r="M67" t="s">
        <v>4</v>
      </c>
      <c r="N67">
        <v>40.259399000000002</v>
      </c>
      <c r="O67">
        <v>2.7630999999999999E-2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585.97903199999996</v>
      </c>
      <c r="I68">
        <v>18.292490999999998</v>
      </c>
      <c r="J68" t="s">
        <v>3</v>
      </c>
      <c r="K68">
        <v>387.13052800000003</v>
      </c>
      <c r="L68">
        <v>16.680309000000001</v>
      </c>
      <c r="M68" t="s">
        <v>4</v>
      </c>
      <c r="N68">
        <v>46.970193999999999</v>
      </c>
      <c r="O68">
        <v>3.7307E-2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669.70212300000003</v>
      </c>
      <c r="I69">
        <v>23.910093</v>
      </c>
      <c r="J69" t="s">
        <v>3</v>
      </c>
      <c r="K69">
        <v>442.44750399999998</v>
      </c>
      <c r="L69">
        <v>21.821391999999999</v>
      </c>
      <c r="M69" t="s">
        <v>4</v>
      </c>
      <c r="N69">
        <v>53.682156999999997</v>
      </c>
      <c r="O69">
        <v>4.8734E-2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753.41940299999999</v>
      </c>
      <c r="I70">
        <v>30.23377</v>
      </c>
      <c r="J70" t="s">
        <v>3</v>
      </c>
      <c r="K70">
        <v>497.75728299999997</v>
      </c>
      <c r="L70">
        <v>27.620339999999999</v>
      </c>
      <c r="M70" t="s">
        <v>4</v>
      </c>
      <c r="N70">
        <v>60.392972999999998</v>
      </c>
      <c r="O70">
        <v>6.1388999999999999E-2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837.14372100000003</v>
      </c>
      <c r="I71">
        <v>37.307645999999998</v>
      </c>
      <c r="J71" t="s">
        <v>3</v>
      </c>
      <c r="K71">
        <v>553.07464100000004</v>
      </c>
      <c r="L71">
        <v>34.094377000000001</v>
      </c>
      <c r="M71" t="s">
        <v>4</v>
      </c>
      <c r="N71">
        <v>67.104659999999996</v>
      </c>
      <c r="O71">
        <v>7.5094999999999995E-2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920.86431400000004</v>
      </c>
      <c r="I72">
        <v>45.061124</v>
      </c>
      <c r="J72" t="s">
        <v>3</v>
      </c>
      <c r="K72">
        <v>608.38743199999999</v>
      </c>
      <c r="L72">
        <v>41.157223999999999</v>
      </c>
      <c r="M72" t="s">
        <v>4</v>
      </c>
      <c r="N72">
        <v>73.815293999999994</v>
      </c>
      <c r="O72">
        <v>9.0353000000000003E-2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1004.598268</v>
      </c>
      <c r="I73">
        <v>53.798254</v>
      </c>
      <c r="J73" t="s">
        <v>3</v>
      </c>
      <c r="K73">
        <v>663.70789600000001</v>
      </c>
      <c r="L73">
        <v>49.048116999999998</v>
      </c>
      <c r="M73" t="s">
        <v>4</v>
      </c>
      <c r="N73">
        <v>80.528261000000001</v>
      </c>
      <c r="O73">
        <v>0.106838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1088.3227509999999</v>
      </c>
      <c r="I74">
        <v>63.235736000000003</v>
      </c>
      <c r="J74" t="s">
        <v>3</v>
      </c>
      <c r="K74">
        <v>719.02295000000004</v>
      </c>
      <c r="L74">
        <v>57.563690000000001</v>
      </c>
      <c r="M74" t="s">
        <v>4</v>
      </c>
      <c r="N74">
        <v>87.239959999999996</v>
      </c>
      <c r="O74">
        <v>0.124443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1172.0571580000001</v>
      </c>
      <c r="I75">
        <v>73.373287000000005</v>
      </c>
      <c r="J75" t="s">
        <v>3</v>
      </c>
      <c r="K75">
        <v>774.34346200000005</v>
      </c>
      <c r="L75">
        <v>66.754971999999995</v>
      </c>
      <c r="M75" t="s">
        <v>4</v>
      </c>
      <c r="N75">
        <v>93.952151000000001</v>
      </c>
      <c r="O75">
        <v>0.14360500000000001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1255.781514</v>
      </c>
      <c r="I76">
        <v>84.218349000000003</v>
      </c>
      <c r="J76" t="s">
        <v>3</v>
      </c>
      <c r="K76">
        <v>829.65896699999996</v>
      </c>
      <c r="L76">
        <v>76.553627000000006</v>
      </c>
      <c r="M76" t="s">
        <v>4</v>
      </c>
      <c r="N76">
        <v>100.663872</v>
      </c>
      <c r="O76">
        <v>0.164519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1339.5137790000001</v>
      </c>
      <c r="I77">
        <v>95.858016000000006</v>
      </c>
      <c r="J77" t="s">
        <v>3</v>
      </c>
      <c r="K77">
        <v>884.98191699999995</v>
      </c>
      <c r="L77">
        <v>87.096530999999999</v>
      </c>
      <c r="M77" t="s">
        <v>4</v>
      </c>
      <c r="N77">
        <v>107.375838</v>
      </c>
      <c r="O77">
        <v>0.18664900000000001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1423.2433759999999</v>
      </c>
      <c r="I78">
        <v>108.20229500000001</v>
      </c>
      <c r="J78" t="s">
        <v>3</v>
      </c>
      <c r="K78">
        <v>940.301333</v>
      </c>
      <c r="L78">
        <v>98.327045999999996</v>
      </c>
      <c r="M78" t="s">
        <v>4</v>
      </c>
      <c r="N78">
        <v>114.08747700000001</v>
      </c>
      <c r="O78">
        <v>0.20991199999999999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1506.9812400000001</v>
      </c>
      <c r="I79">
        <v>121.39708899999999</v>
      </c>
      <c r="J79" t="s">
        <v>3</v>
      </c>
      <c r="K79">
        <v>995.62817900000005</v>
      </c>
      <c r="L79">
        <v>110.26602699999999</v>
      </c>
      <c r="M79" t="s">
        <v>4</v>
      </c>
      <c r="N79">
        <v>120.799565</v>
      </c>
      <c r="O79">
        <v>0.23602200000000001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1590.713013</v>
      </c>
      <c r="I80">
        <v>135.176365</v>
      </c>
      <c r="J80" t="s">
        <v>3</v>
      </c>
      <c r="K80">
        <v>1050.9496140000001</v>
      </c>
      <c r="L80">
        <v>122.73805900000001</v>
      </c>
      <c r="M80" t="s">
        <v>4</v>
      </c>
      <c r="N80">
        <v>127.511284</v>
      </c>
      <c r="O80">
        <v>0.26158500000000001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1674.45364</v>
      </c>
      <c r="I81">
        <v>149.89691999999999</v>
      </c>
      <c r="J81" t="s">
        <v>3</v>
      </c>
      <c r="K81">
        <v>1106.2801440000001</v>
      </c>
      <c r="L81">
        <v>136.10562899999999</v>
      </c>
      <c r="M81" t="s">
        <v>4</v>
      </c>
      <c r="N81">
        <v>134.22391200000001</v>
      </c>
      <c r="O81">
        <v>0.290578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78.101831000000004</v>
      </c>
      <c r="I82">
        <v>1.4790000000000001E-3</v>
      </c>
      <c r="J82" t="s">
        <v>3</v>
      </c>
      <c r="K82">
        <v>52.465932000000002</v>
      </c>
      <c r="L82">
        <v>7.3999999999999999E-4</v>
      </c>
      <c r="M82" t="s">
        <v>4</v>
      </c>
      <c r="N82">
        <v>9.848751</v>
      </c>
      <c r="O82">
        <v>9.0000000000000002E-6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156.204914</v>
      </c>
      <c r="I83">
        <v>4.15E-3</v>
      </c>
      <c r="J83" t="s">
        <v>3</v>
      </c>
      <c r="K83">
        <v>104.941637</v>
      </c>
      <c r="L83">
        <v>2.8180000000000002E-3</v>
      </c>
      <c r="M83" t="s">
        <v>4</v>
      </c>
      <c r="N83">
        <v>19.697499000000001</v>
      </c>
      <c r="O83">
        <v>2.1999999999999999E-5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234.31401199999999</v>
      </c>
      <c r="I84">
        <v>7.4650000000000003E-3</v>
      </c>
      <c r="J84" t="s">
        <v>3</v>
      </c>
      <c r="K84">
        <v>157.42600899999999</v>
      </c>
      <c r="L84">
        <v>6.2459999999999998E-3</v>
      </c>
      <c r="M84" t="s">
        <v>4</v>
      </c>
      <c r="N84">
        <v>29.546970999999999</v>
      </c>
      <c r="O84">
        <v>4.8000000000000001E-5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312.42220400000002</v>
      </c>
      <c r="I85">
        <v>1.172E-2</v>
      </c>
      <c r="J85" t="s">
        <v>3</v>
      </c>
      <c r="K85">
        <v>209.91077999999999</v>
      </c>
      <c r="L85">
        <v>1.1009E-2</v>
      </c>
      <c r="M85" t="s">
        <v>4</v>
      </c>
      <c r="N85">
        <v>39.396116999999997</v>
      </c>
      <c r="O85">
        <v>8.8999999999999995E-5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390.53429699999998</v>
      </c>
      <c r="I86">
        <v>1.6712000000000001E-2</v>
      </c>
      <c r="J86" t="s">
        <v>3</v>
      </c>
      <c r="K86">
        <v>262.39871599999998</v>
      </c>
      <c r="L86">
        <v>1.7399000000000001E-2</v>
      </c>
      <c r="M86" t="s">
        <v>4</v>
      </c>
      <c r="N86">
        <v>49.244923999999997</v>
      </c>
      <c r="O86">
        <v>1.35E-4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468.64519100000001</v>
      </c>
      <c r="I87">
        <v>2.2308000000000001E-2</v>
      </c>
      <c r="J87" t="s">
        <v>3</v>
      </c>
      <c r="K87">
        <v>314.88624499999997</v>
      </c>
      <c r="L87">
        <v>2.4139000000000001E-2</v>
      </c>
      <c r="M87" t="s">
        <v>4</v>
      </c>
      <c r="N87">
        <v>59.093791000000003</v>
      </c>
      <c r="O87">
        <v>1.6899999999999999E-4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546.75473499999998</v>
      </c>
      <c r="I88">
        <v>2.9582000000000001E-2</v>
      </c>
      <c r="J88" t="s">
        <v>3</v>
      </c>
      <c r="K88">
        <v>367.37371300000001</v>
      </c>
      <c r="L88">
        <v>3.2931000000000002E-2</v>
      </c>
      <c r="M88" t="s">
        <v>4</v>
      </c>
      <c r="N88">
        <v>68.942262999999997</v>
      </c>
      <c r="O88">
        <v>2.23E-4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624.86667</v>
      </c>
      <c r="I89">
        <v>3.7684000000000002E-2</v>
      </c>
      <c r="J89" t="s">
        <v>3</v>
      </c>
      <c r="K89">
        <v>419.86134800000002</v>
      </c>
      <c r="L89">
        <v>4.2431000000000003E-2</v>
      </c>
      <c r="M89" t="s">
        <v>4</v>
      </c>
      <c r="N89">
        <v>78.791038</v>
      </c>
      <c r="O89">
        <v>2.61E-4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702.97871299999997</v>
      </c>
      <c r="I90">
        <v>4.7162999999999997E-2</v>
      </c>
      <c r="J90" t="s">
        <v>3</v>
      </c>
      <c r="K90">
        <v>472.349084</v>
      </c>
      <c r="L90">
        <v>5.3522E-2</v>
      </c>
      <c r="M90" t="s">
        <v>4</v>
      </c>
      <c r="N90">
        <v>88.640159999999995</v>
      </c>
      <c r="O90">
        <v>3.2200000000000002E-4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781.08892800000001</v>
      </c>
      <c r="I91">
        <v>5.7714000000000001E-2</v>
      </c>
      <c r="J91" t="s">
        <v>3</v>
      </c>
      <c r="K91">
        <v>524.837354</v>
      </c>
      <c r="L91">
        <v>6.5865000000000007E-2</v>
      </c>
      <c r="M91" t="s">
        <v>4</v>
      </c>
      <c r="N91">
        <v>98.488996</v>
      </c>
      <c r="O91">
        <v>4.2400000000000001E-4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859.20508299999995</v>
      </c>
      <c r="I92">
        <v>7.2103E-2</v>
      </c>
      <c r="J92" t="s">
        <v>3</v>
      </c>
      <c r="K92">
        <v>577.32647099999997</v>
      </c>
      <c r="L92">
        <v>7.8924999999999995E-2</v>
      </c>
      <c r="M92" t="s">
        <v>4</v>
      </c>
      <c r="N92">
        <v>108.338241</v>
      </c>
      <c r="O92">
        <v>4.9399999999999997E-4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937.32246299999997</v>
      </c>
      <c r="I93">
        <v>8.6462999999999998E-2</v>
      </c>
      <c r="J93" t="s">
        <v>3</v>
      </c>
      <c r="K93">
        <v>629.817091</v>
      </c>
      <c r="L93">
        <v>9.2549999999999993E-2</v>
      </c>
      <c r="M93" t="s">
        <v>4</v>
      </c>
      <c r="N93">
        <v>118.18754800000001</v>
      </c>
      <c r="O93">
        <v>6.0700000000000001E-4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1015.436233</v>
      </c>
      <c r="I94">
        <v>0.103363</v>
      </c>
      <c r="J94" t="s">
        <v>3</v>
      </c>
      <c r="K94">
        <v>682.30613000000005</v>
      </c>
      <c r="L94">
        <v>0.108103</v>
      </c>
      <c r="M94" t="s">
        <v>4</v>
      </c>
      <c r="N94">
        <v>128.03683000000001</v>
      </c>
      <c r="O94">
        <v>6.7400000000000001E-4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1093.55502</v>
      </c>
      <c r="I95">
        <v>0.12587599999999999</v>
      </c>
      <c r="J95" t="s">
        <v>3</v>
      </c>
      <c r="K95">
        <v>734.79741000000001</v>
      </c>
      <c r="L95">
        <v>0.124941</v>
      </c>
      <c r="M95" t="s">
        <v>4</v>
      </c>
      <c r="N95">
        <v>137.88678999999999</v>
      </c>
      <c r="O95">
        <v>7.4100000000000001E-4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1171.6734550000001</v>
      </c>
      <c r="I96">
        <v>0.14754900000000001</v>
      </c>
      <c r="J96" t="s">
        <v>3</v>
      </c>
      <c r="K96">
        <v>787.28986199999997</v>
      </c>
      <c r="L96">
        <v>0.142678</v>
      </c>
      <c r="M96" t="s">
        <v>4</v>
      </c>
      <c r="N96">
        <v>147.73607699999999</v>
      </c>
      <c r="O96">
        <v>8.4999999999999995E-4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1249.795183</v>
      </c>
      <c r="I97">
        <v>0.171435</v>
      </c>
      <c r="J97" t="s">
        <v>3</v>
      </c>
      <c r="K97">
        <v>839.78472299999999</v>
      </c>
      <c r="L97">
        <v>0.161132</v>
      </c>
      <c r="M97" t="s">
        <v>4</v>
      </c>
      <c r="N97">
        <v>157.585342</v>
      </c>
      <c r="O97">
        <v>9.5699999999999995E-4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1327.999575</v>
      </c>
      <c r="I98">
        <v>0.22695599999999999</v>
      </c>
      <c r="J98" t="s">
        <v>3</v>
      </c>
      <c r="K98">
        <v>892.34701500000006</v>
      </c>
      <c r="L98">
        <v>0.157383</v>
      </c>
      <c r="M98" t="s">
        <v>4</v>
      </c>
      <c r="N98">
        <v>167.44622000000001</v>
      </c>
      <c r="O98">
        <v>3.771E-3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1406.1394089999999</v>
      </c>
      <c r="I99">
        <v>0.259241</v>
      </c>
      <c r="J99" t="s">
        <v>3</v>
      </c>
      <c r="K99">
        <v>944.85643900000002</v>
      </c>
      <c r="L99">
        <v>0.16978499999999999</v>
      </c>
      <c r="M99" t="s">
        <v>4</v>
      </c>
      <c r="N99">
        <v>177.29581300000001</v>
      </c>
      <c r="O99">
        <v>3.81E-3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1484.2632860000001</v>
      </c>
      <c r="I100">
        <v>0.28506599999999999</v>
      </c>
      <c r="J100" t="s">
        <v>3</v>
      </c>
      <c r="K100">
        <v>997.35441300000002</v>
      </c>
      <c r="L100">
        <v>0.188725</v>
      </c>
      <c r="M100" t="s">
        <v>4</v>
      </c>
      <c r="N100">
        <v>187.14466899999999</v>
      </c>
      <c r="O100">
        <v>3.8890000000000001E-3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1562.3904910000001</v>
      </c>
      <c r="I101">
        <v>0.309865</v>
      </c>
      <c r="J101" t="s">
        <v>3</v>
      </c>
      <c r="K101">
        <v>1049.8531620000001</v>
      </c>
      <c r="L101">
        <v>0.208065</v>
      </c>
      <c r="M101" t="s">
        <v>4</v>
      </c>
      <c r="N101">
        <v>196.99336199999999</v>
      </c>
      <c r="O101">
        <v>3.967E-3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85.402625999999998</v>
      </c>
      <c r="I102">
        <v>6.7500000000000004E-4</v>
      </c>
      <c r="J102" t="s">
        <v>3</v>
      </c>
      <c r="K102">
        <v>56.831406000000001</v>
      </c>
      <c r="L102">
        <v>9.3999999999999994E-5</v>
      </c>
      <c r="M102" t="s">
        <v>4</v>
      </c>
      <c r="N102">
        <v>6.6916969999999996</v>
      </c>
      <c r="O102">
        <v>3.1000000000000001E-5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170.77208400000001</v>
      </c>
      <c r="I103">
        <v>1.4469999999999999E-3</v>
      </c>
      <c r="J103" t="s">
        <v>3</v>
      </c>
      <c r="K103">
        <v>113.641496</v>
      </c>
      <c r="L103">
        <v>1.9799999999999999E-4</v>
      </c>
      <c r="M103" t="s">
        <v>4</v>
      </c>
      <c r="N103">
        <v>13.389455</v>
      </c>
      <c r="O103">
        <v>5.3000000000000001E-5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256.18125700000002</v>
      </c>
      <c r="I104">
        <v>1.82E-3</v>
      </c>
      <c r="J104" t="s">
        <v>3</v>
      </c>
      <c r="K104">
        <v>170.48348899999999</v>
      </c>
      <c r="L104">
        <v>3.8299999999999999E-4</v>
      </c>
      <c r="M104" t="s">
        <v>4</v>
      </c>
      <c r="N104">
        <v>20.086736999999999</v>
      </c>
      <c r="O104">
        <v>7.7000000000000001E-5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341.535955</v>
      </c>
      <c r="I105">
        <v>2.3809999999999999E-3</v>
      </c>
      <c r="J105" t="s">
        <v>3</v>
      </c>
      <c r="K105">
        <v>227.28669300000001</v>
      </c>
      <c r="L105">
        <v>5.1800000000000001E-4</v>
      </c>
      <c r="M105" t="s">
        <v>4</v>
      </c>
      <c r="N105">
        <v>26.784791999999999</v>
      </c>
      <c r="O105">
        <v>1.07E-4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426.926558</v>
      </c>
      <c r="I106">
        <v>2.9299999999999999E-3</v>
      </c>
      <c r="J106" t="s">
        <v>3</v>
      </c>
      <c r="K106">
        <v>284.12089700000001</v>
      </c>
      <c r="L106">
        <v>6.2500000000000001E-4</v>
      </c>
      <c r="M106" t="s">
        <v>4</v>
      </c>
      <c r="N106">
        <v>33.483632</v>
      </c>
      <c r="O106">
        <v>1.4200000000000001E-4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512.30967499999997</v>
      </c>
      <c r="I107">
        <v>2.7892E-2</v>
      </c>
      <c r="J107" t="s">
        <v>3</v>
      </c>
      <c r="K107">
        <v>340.938984</v>
      </c>
      <c r="L107">
        <v>2.2049999999999999E-3</v>
      </c>
      <c r="M107" t="s">
        <v>4</v>
      </c>
      <c r="N107">
        <v>40.183042</v>
      </c>
      <c r="O107">
        <v>1.6000000000000001E-4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597.71670200000005</v>
      </c>
      <c r="I108">
        <v>2.8766E-2</v>
      </c>
      <c r="J108" t="s">
        <v>3</v>
      </c>
      <c r="K108">
        <v>397.78146099999998</v>
      </c>
      <c r="L108">
        <v>2.1879999999999998E-3</v>
      </c>
      <c r="M108" t="s">
        <v>4</v>
      </c>
      <c r="N108">
        <v>46.881838999999999</v>
      </c>
      <c r="O108">
        <v>2.2599999999999999E-4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683.06822</v>
      </c>
      <c r="I109">
        <v>2.9567E-2</v>
      </c>
      <c r="J109" t="s">
        <v>3</v>
      </c>
      <c r="K109">
        <v>454.58199500000001</v>
      </c>
      <c r="L109">
        <v>2.1979999999999999E-3</v>
      </c>
      <c r="M109" t="s">
        <v>4</v>
      </c>
      <c r="N109">
        <v>53.580244999999998</v>
      </c>
      <c r="O109">
        <v>2.3800000000000001E-4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768.45387900000003</v>
      </c>
      <c r="I110">
        <v>3.0851E-2</v>
      </c>
      <c r="J110" t="s">
        <v>3</v>
      </c>
      <c r="K110">
        <v>511.41732999999999</v>
      </c>
      <c r="L110">
        <v>2.2850000000000001E-3</v>
      </c>
      <c r="M110" t="s">
        <v>4</v>
      </c>
      <c r="N110">
        <v>60.278939000000001</v>
      </c>
      <c r="O110">
        <v>3.28E-4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853.81441500000005</v>
      </c>
      <c r="I111">
        <v>3.1463999999999999E-2</v>
      </c>
      <c r="J111" t="s">
        <v>3</v>
      </c>
      <c r="K111">
        <v>568.22731899999997</v>
      </c>
      <c r="L111">
        <v>2.2920000000000002E-3</v>
      </c>
      <c r="M111" t="s">
        <v>4</v>
      </c>
      <c r="N111">
        <v>66.977732000000003</v>
      </c>
      <c r="O111">
        <v>3.77E-4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939.21702300000004</v>
      </c>
      <c r="I112">
        <v>3.1229E-2</v>
      </c>
      <c r="J112" t="s">
        <v>3</v>
      </c>
      <c r="K112">
        <v>625.069659</v>
      </c>
      <c r="L112">
        <v>2.1970000000000002E-3</v>
      </c>
      <c r="M112" t="s">
        <v>4</v>
      </c>
      <c r="N112">
        <v>73.678054000000003</v>
      </c>
      <c r="O112">
        <v>4.3600000000000003E-4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1024.5744460000001</v>
      </c>
      <c r="I113">
        <v>3.3494999999999997E-2</v>
      </c>
      <c r="J113" t="s">
        <v>3</v>
      </c>
      <c r="K113">
        <v>681.87253699999997</v>
      </c>
      <c r="L113">
        <v>2.3839999999999998E-3</v>
      </c>
      <c r="M113" t="s">
        <v>4</v>
      </c>
      <c r="N113">
        <v>80.377084999999994</v>
      </c>
      <c r="O113">
        <v>4.66E-4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1109.9654419999999</v>
      </c>
      <c r="I114">
        <v>3.4731999999999999E-2</v>
      </c>
      <c r="J114" t="s">
        <v>3</v>
      </c>
      <c r="K114">
        <v>738.70754299999999</v>
      </c>
      <c r="L114">
        <v>2.4580000000000001E-3</v>
      </c>
      <c r="M114" t="s">
        <v>4</v>
      </c>
      <c r="N114">
        <v>87.076813999999999</v>
      </c>
      <c r="O114">
        <v>5.2700000000000002E-4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1195.3495479999999</v>
      </c>
      <c r="I115">
        <v>4.3501999999999999E-2</v>
      </c>
      <c r="J115" t="s">
        <v>3</v>
      </c>
      <c r="K115">
        <v>795.53268400000002</v>
      </c>
      <c r="L115">
        <v>1.0359999999999999E-2</v>
      </c>
      <c r="M115" t="s">
        <v>4</v>
      </c>
      <c r="N115">
        <v>93.775702999999993</v>
      </c>
      <c r="O115">
        <v>5.2300000000000003E-4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1280.760278</v>
      </c>
      <c r="I116">
        <v>4.6803999999999998E-2</v>
      </c>
      <c r="J116" t="s">
        <v>3</v>
      </c>
      <c r="K116">
        <v>852.372389</v>
      </c>
      <c r="L116">
        <v>1.0436000000000001E-2</v>
      </c>
      <c r="M116" t="s">
        <v>4</v>
      </c>
      <c r="N116">
        <v>100.474265</v>
      </c>
      <c r="O116">
        <v>5.7499999999999999E-4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1366.12571</v>
      </c>
      <c r="I117">
        <v>4.8335999999999997E-2</v>
      </c>
      <c r="J117" t="s">
        <v>3</v>
      </c>
      <c r="K117">
        <v>909.17869099999996</v>
      </c>
      <c r="L117">
        <v>1.0508999999999999E-2</v>
      </c>
      <c r="M117" t="s">
        <v>4</v>
      </c>
      <c r="N117">
        <v>107.172866</v>
      </c>
      <c r="O117">
        <v>6.7599999999999995E-4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1451.5199170000001</v>
      </c>
      <c r="I118">
        <v>5.3983000000000003E-2</v>
      </c>
      <c r="J118" t="s">
        <v>3</v>
      </c>
      <c r="K118">
        <v>966.01335099999994</v>
      </c>
      <c r="L118">
        <v>1.0947999999999999E-2</v>
      </c>
      <c r="M118" t="s">
        <v>4</v>
      </c>
      <c r="N118">
        <v>113.87075400000001</v>
      </c>
      <c r="O118">
        <v>7.7399999999999995E-4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1536.886238</v>
      </c>
      <c r="I119">
        <v>5.7015999999999997E-2</v>
      </c>
      <c r="J119" t="s">
        <v>3</v>
      </c>
      <c r="K119">
        <v>1022.8254480000001</v>
      </c>
      <c r="L119">
        <v>1.1029000000000001E-2</v>
      </c>
      <c r="M119" t="s">
        <v>4</v>
      </c>
      <c r="N119">
        <v>120.57001099999999</v>
      </c>
      <c r="O119">
        <v>8.0800000000000002E-4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1622.2930570000001</v>
      </c>
      <c r="I120">
        <v>6.0326999999999999E-2</v>
      </c>
      <c r="J120" t="s">
        <v>3</v>
      </c>
      <c r="K120">
        <v>1079.667837</v>
      </c>
      <c r="L120">
        <v>1.1028E-2</v>
      </c>
      <c r="M120" t="s">
        <v>4</v>
      </c>
      <c r="N120">
        <v>127.269677</v>
      </c>
      <c r="O120">
        <v>8.0699999999999999E-4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1707.655735</v>
      </c>
      <c r="I121">
        <v>6.5492999999999996E-2</v>
      </c>
      <c r="J121" t="s">
        <v>3</v>
      </c>
      <c r="K121">
        <v>1136.4719749999999</v>
      </c>
      <c r="L121">
        <v>1.1003000000000001E-2</v>
      </c>
      <c r="M121" t="s">
        <v>4</v>
      </c>
      <c r="N121">
        <v>133.96900400000001</v>
      </c>
      <c r="O121">
        <v>8.4900000000000004E-4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70.980013</v>
      </c>
      <c r="I122">
        <v>86.255328000000006</v>
      </c>
      <c r="J122" t="s">
        <v>3</v>
      </c>
      <c r="K122">
        <v>53.520282999999999</v>
      </c>
      <c r="L122">
        <v>7.5494289999999999</v>
      </c>
      <c r="M122" t="s">
        <v>4</v>
      </c>
      <c r="N122">
        <v>7.1780980000000003</v>
      </c>
      <c r="O122">
        <v>6.1226649999999996</v>
      </c>
      <c r="P122" t="s">
        <v>5</v>
      </c>
      <c r="Q122">
        <v>17.455514999999998</v>
      </c>
      <c r="R122">
        <v>42.778784000000002</v>
      </c>
      <c r="S122" t="s">
        <v>6</v>
      </c>
      <c r="T122">
        <v>42.695154000000002</v>
      </c>
      <c r="U122">
        <v>1.3370000000000001E-3</v>
      </c>
      <c r="V122" t="s">
        <v>7</v>
      </c>
      <c r="W122">
        <v>0.12503</v>
      </c>
      <c r="X122">
        <v>9.5299999999999996E-4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2.767E-2</v>
      </c>
      <c r="AG122">
        <v>2.3E-5</v>
      </c>
      <c r="AH122" t="s">
        <v>11</v>
      </c>
      <c r="AI122">
        <v>0.97353500000000004</v>
      </c>
      <c r="AJ122">
        <v>6.9999999999999994E-5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139.77450999999999</v>
      </c>
      <c r="I123">
        <v>204.739589</v>
      </c>
      <c r="J123" t="s">
        <v>3</v>
      </c>
      <c r="K123">
        <v>106.390613</v>
      </c>
      <c r="L123">
        <v>17.754774000000001</v>
      </c>
      <c r="M123" t="s">
        <v>4</v>
      </c>
      <c r="N123">
        <v>13.755082</v>
      </c>
      <c r="O123">
        <v>14.623787999999999</v>
      </c>
      <c r="P123" t="s">
        <v>5</v>
      </c>
      <c r="Q123">
        <v>33.375610999999999</v>
      </c>
      <c r="R123">
        <v>101.92529500000001</v>
      </c>
      <c r="S123" t="s">
        <v>6</v>
      </c>
      <c r="T123">
        <v>85.387890999999996</v>
      </c>
      <c r="U123">
        <v>3.8960000000000002E-3</v>
      </c>
      <c r="V123" t="s">
        <v>7</v>
      </c>
      <c r="W123">
        <v>0.23835100000000001</v>
      </c>
      <c r="X123">
        <v>2.3419999999999999E-3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2.4945999999999999E-2</v>
      </c>
      <c r="AG123">
        <v>3.8999999999999999E-5</v>
      </c>
      <c r="AH123" t="s">
        <v>11</v>
      </c>
      <c r="AI123">
        <v>0.97925300000000004</v>
      </c>
      <c r="AJ123">
        <v>6.9999999999999999E-6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206.88500500000001</v>
      </c>
      <c r="I124">
        <v>280.14512400000001</v>
      </c>
      <c r="J124" t="s">
        <v>3</v>
      </c>
      <c r="K124">
        <v>158.77500699999999</v>
      </c>
      <c r="L124">
        <v>24.192599999999999</v>
      </c>
      <c r="M124" t="s">
        <v>4</v>
      </c>
      <c r="N124">
        <v>19.882707</v>
      </c>
      <c r="O124">
        <v>20.042565</v>
      </c>
      <c r="P124" t="s">
        <v>5</v>
      </c>
      <c r="Q124">
        <v>48.097468999999997</v>
      </c>
      <c r="R124">
        <v>139.73825299999999</v>
      </c>
      <c r="S124" t="s">
        <v>6</v>
      </c>
      <c r="T124">
        <v>128.08112</v>
      </c>
      <c r="U124">
        <v>7.2560000000000003E-3</v>
      </c>
      <c r="V124" t="s">
        <v>7</v>
      </c>
      <c r="W124">
        <v>0.34642499999999998</v>
      </c>
      <c r="X124">
        <v>3.238E-3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2.3050999999999999E-2</v>
      </c>
      <c r="AG124">
        <v>5.0000000000000002E-5</v>
      </c>
      <c r="AH124" t="s">
        <v>11</v>
      </c>
      <c r="AI124">
        <v>0.98004100000000005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272.93939499999999</v>
      </c>
      <c r="I125">
        <v>310.72441500000002</v>
      </c>
      <c r="J125" t="s">
        <v>3</v>
      </c>
      <c r="K125">
        <v>210.849806</v>
      </c>
      <c r="L125">
        <v>26.832882000000001</v>
      </c>
      <c r="M125" t="s">
        <v>4</v>
      </c>
      <c r="N125">
        <v>25.729028</v>
      </c>
      <c r="O125">
        <v>22.243265000000001</v>
      </c>
      <c r="P125" t="s">
        <v>5</v>
      </c>
      <c r="Q125">
        <v>62.073621000000003</v>
      </c>
      <c r="R125">
        <v>155.05221</v>
      </c>
      <c r="S125" t="s">
        <v>6</v>
      </c>
      <c r="T125">
        <v>170.775903</v>
      </c>
      <c r="U125">
        <v>1.1429999999999999E-2</v>
      </c>
      <c r="V125" t="s">
        <v>7</v>
      </c>
      <c r="W125">
        <v>0.45097900000000002</v>
      </c>
      <c r="X125">
        <v>3.7569999999999999E-3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2.1770000000000001E-2</v>
      </c>
      <c r="AG125">
        <v>5.1999999999999997E-5</v>
      </c>
      <c r="AH125" t="s">
        <v>11</v>
      </c>
      <c r="AI125">
        <v>0.98053599999999996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338.69975499999998</v>
      </c>
      <c r="I126">
        <v>324.10861</v>
      </c>
      <c r="J126" t="s">
        <v>3</v>
      </c>
      <c r="K126">
        <v>262.84759600000001</v>
      </c>
      <c r="L126">
        <v>28.103124999999999</v>
      </c>
      <c r="M126" t="s">
        <v>4</v>
      </c>
      <c r="N126">
        <v>31.501767000000001</v>
      </c>
      <c r="O126">
        <v>23.178294999999999</v>
      </c>
      <c r="P126" t="s">
        <v>5</v>
      </c>
      <c r="Q126">
        <v>75.832742999999994</v>
      </c>
      <c r="R126">
        <v>161.53010800000001</v>
      </c>
      <c r="S126" t="s">
        <v>6</v>
      </c>
      <c r="T126">
        <v>213.47182100000001</v>
      </c>
      <c r="U126">
        <v>1.7128000000000001E-2</v>
      </c>
      <c r="V126" t="s">
        <v>7</v>
      </c>
      <c r="W126">
        <v>0.55516500000000002</v>
      </c>
      <c r="X126">
        <v>4.241E-3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2.0593E-2</v>
      </c>
      <c r="AG126">
        <v>5.1E-5</v>
      </c>
      <c r="AH126" t="s">
        <v>11</v>
      </c>
      <c r="AI126">
        <v>0.98061399999999999</v>
      </c>
      <c r="AJ126">
        <v>9.9999999999999995E-7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404.98095599999999</v>
      </c>
      <c r="I127">
        <v>342.53367600000001</v>
      </c>
      <c r="J127" t="s">
        <v>3</v>
      </c>
      <c r="K127">
        <v>315.00465000000003</v>
      </c>
      <c r="L127">
        <v>29.296256</v>
      </c>
      <c r="M127" t="s">
        <v>4</v>
      </c>
      <c r="N127">
        <v>37.413693000000002</v>
      </c>
      <c r="O127">
        <v>24.958552000000001</v>
      </c>
      <c r="P127" t="s">
        <v>5</v>
      </c>
      <c r="Q127">
        <v>89.954186000000007</v>
      </c>
      <c r="R127">
        <v>171.64563699999999</v>
      </c>
      <c r="S127" t="s">
        <v>6</v>
      </c>
      <c r="T127">
        <v>256.16419999999999</v>
      </c>
      <c r="U127">
        <v>2.4218E-2</v>
      </c>
      <c r="V127" t="s">
        <v>7</v>
      </c>
      <c r="W127">
        <v>0.65976999999999997</v>
      </c>
      <c r="X127">
        <v>5.2259999999999997E-3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1.9356999999999999E-2</v>
      </c>
      <c r="AG127">
        <v>5.0000000000000002E-5</v>
      </c>
      <c r="AH127" t="s">
        <v>11</v>
      </c>
      <c r="AI127">
        <v>0.98092500000000005</v>
      </c>
      <c r="AJ127">
        <v>3.9999999999999998E-6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471.02282300000002</v>
      </c>
      <c r="I128">
        <v>368.585669</v>
      </c>
      <c r="J128" t="s">
        <v>3</v>
      </c>
      <c r="K128">
        <v>367.08052300000003</v>
      </c>
      <c r="L128">
        <v>31.341436000000002</v>
      </c>
      <c r="M128" t="s">
        <v>4</v>
      </c>
      <c r="N128">
        <v>43.248080999999999</v>
      </c>
      <c r="O128">
        <v>27.001235000000001</v>
      </c>
      <c r="P128" t="s">
        <v>5</v>
      </c>
      <c r="Q128">
        <v>103.91672</v>
      </c>
      <c r="R128">
        <v>185.151284</v>
      </c>
      <c r="S128" t="s">
        <v>6</v>
      </c>
      <c r="T128">
        <v>298.85494</v>
      </c>
      <c r="U128">
        <v>3.2410000000000001E-2</v>
      </c>
      <c r="V128" t="s">
        <v>7</v>
      </c>
      <c r="W128">
        <v>0.76299499999999998</v>
      </c>
      <c r="X128">
        <v>5.7980000000000002E-3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1.8478000000000001E-2</v>
      </c>
      <c r="AG128">
        <v>4.6E-5</v>
      </c>
      <c r="AH128" t="s">
        <v>11</v>
      </c>
      <c r="AI128">
        <v>0.980985</v>
      </c>
      <c r="AJ128">
        <v>3.9999999999999998E-6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536.90875900000003</v>
      </c>
      <c r="I129">
        <v>386.297821</v>
      </c>
      <c r="J129" t="s">
        <v>3</v>
      </c>
      <c r="K129">
        <v>419.12780299999997</v>
      </c>
      <c r="L129">
        <v>32.659030000000001</v>
      </c>
      <c r="M129" t="s">
        <v>4</v>
      </c>
      <c r="N129">
        <v>49.043979999999998</v>
      </c>
      <c r="O129">
        <v>28.289660999999999</v>
      </c>
      <c r="P129" t="s">
        <v>5</v>
      </c>
      <c r="Q129">
        <v>117.752358</v>
      </c>
      <c r="R129">
        <v>194.53177700000001</v>
      </c>
      <c r="S129" t="s">
        <v>6</v>
      </c>
      <c r="T129">
        <v>341.54708299999999</v>
      </c>
      <c r="U129">
        <v>4.1447999999999999E-2</v>
      </c>
      <c r="V129" t="s">
        <v>7</v>
      </c>
      <c r="W129">
        <v>0.86634199999999995</v>
      </c>
      <c r="X129">
        <v>6.0809999999999996E-3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1.7454000000000001E-2</v>
      </c>
      <c r="AG129">
        <v>4.3999999999999999E-5</v>
      </c>
      <c r="AH129" t="s">
        <v>11</v>
      </c>
      <c r="AI129">
        <v>0.98128899999999997</v>
      </c>
      <c r="AJ129">
        <v>6.0000000000000002E-6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602.65578900000003</v>
      </c>
      <c r="I130">
        <v>394.49754899999999</v>
      </c>
      <c r="J130" t="s">
        <v>3</v>
      </c>
      <c r="K130">
        <v>471.11906099999999</v>
      </c>
      <c r="L130">
        <v>33.364448000000003</v>
      </c>
      <c r="M130" t="s">
        <v>4</v>
      </c>
      <c r="N130">
        <v>54.802076999999997</v>
      </c>
      <c r="O130">
        <v>28.872951</v>
      </c>
      <c r="P130" t="s">
        <v>5</v>
      </c>
      <c r="Q130">
        <v>131.50521599999999</v>
      </c>
      <c r="R130">
        <v>198.65275399999999</v>
      </c>
      <c r="S130" t="s">
        <v>6</v>
      </c>
      <c r="T130">
        <v>384.23666100000003</v>
      </c>
      <c r="U130">
        <v>5.1427E-2</v>
      </c>
      <c r="V130" t="s">
        <v>7</v>
      </c>
      <c r="W130">
        <v>0.96873900000000002</v>
      </c>
      <c r="X130">
        <v>6.2220000000000001E-3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1.6597000000000001E-2</v>
      </c>
      <c r="AG130">
        <v>3.8000000000000002E-5</v>
      </c>
      <c r="AH130" t="s">
        <v>11</v>
      </c>
      <c r="AI130">
        <v>0.98131699999999999</v>
      </c>
      <c r="AJ130">
        <v>6.0000000000000002E-6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668.45689800000002</v>
      </c>
      <c r="I131">
        <v>398.07307400000002</v>
      </c>
      <c r="J131" t="s">
        <v>3</v>
      </c>
      <c r="K131">
        <v>523.14002100000005</v>
      </c>
      <c r="L131">
        <v>33.678949000000003</v>
      </c>
      <c r="M131" t="s">
        <v>4</v>
      </c>
      <c r="N131">
        <v>60.579002000000003</v>
      </c>
      <c r="O131">
        <v>29.089229</v>
      </c>
      <c r="P131" t="s">
        <v>5</v>
      </c>
      <c r="Q131">
        <v>145.28257500000001</v>
      </c>
      <c r="R131">
        <v>200.445382</v>
      </c>
      <c r="S131" t="s">
        <v>6</v>
      </c>
      <c r="T131">
        <v>426.92867999999999</v>
      </c>
      <c r="U131">
        <v>6.3107999999999997E-2</v>
      </c>
      <c r="V131" t="s">
        <v>7</v>
      </c>
      <c r="W131">
        <v>1.070824</v>
      </c>
      <c r="X131">
        <v>6.326E-3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1.5717999999999999E-2</v>
      </c>
      <c r="AG131">
        <v>2.9E-5</v>
      </c>
      <c r="AH131" t="s">
        <v>11</v>
      </c>
      <c r="AI131">
        <v>0.981348</v>
      </c>
      <c r="AJ131">
        <v>6.0000000000000002E-6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734.33371099999999</v>
      </c>
      <c r="I132">
        <v>407.49961500000001</v>
      </c>
      <c r="J132" t="s">
        <v>3</v>
      </c>
      <c r="K132">
        <v>575.18920700000001</v>
      </c>
      <c r="L132">
        <v>34.518023999999997</v>
      </c>
      <c r="M132" t="s">
        <v>4</v>
      </c>
      <c r="N132">
        <v>66.376531999999997</v>
      </c>
      <c r="O132">
        <v>29.693842</v>
      </c>
      <c r="P132" t="s">
        <v>5</v>
      </c>
      <c r="Q132">
        <v>159.107843</v>
      </c>
      <c r="R132">
        <v>205.102349</v>
      </c>
      <c r="S132" t="s">
        <v>6</v>
      </c>
      <c r="T132">
        <v>469.624213</v>
      </c>
      <c r="U132">
        <v>7.4527999999999997E-2</v>
      </c>
      <c r="V132" t="s">
        <v>7</v>
      </c>
      <c r="W132">
        <v>1.1741809999999999</v>
      </c>
      <c r="X132">
        <v>6.5129999999999997E-3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1.4598E-2</v>
      </c>
      <c r="AG132">
        <v>2.1999999999999999E-5</v>
      </c>
      <c r="AH132" t="s">
        <v>11</v>
      </c>
      <c r="AI132">
        <v>0.98158400000000001</v>
      </c>
      <c r="AJ132">
        <v>7.9999999999999996E-6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800.15421100000003</v>
      </c>
      <c r="I133">
        <v>418.40175199999999</v>
      </c>
      <c r="J133" t="s">
        <v>3</v>
      </c>
      <c r="K133">
        <v>627.20345499999996</v>
      </c>
      <c r="L133">
        <v>35.558002999999999</v>
      </c>
      <c r="M133" t="s">
        <v>4</v>
      </c>
      <c r="N133">
        <v>72.154900999999995</v>
      </c>
      <c r="O133">
        <v>30.448415000000001</v>
      </c>
      <c r="P133" t="s">
        <v>5</v>
      </c>
      <c r="Q133">
        <v>172.91113899999999</v>
      </c>
      <c r="R133">
        <v>210.33550399999999</v>
      </c>
      <c r="S133" t="s">
        <v>6</v>
      </c>
      <c r="T133">
        <v>512.31441800000005</v>
      </c>
      <c r="U133">
        <v>8.7632000000000002E-2</v>
      </c>
      <c r="V133" t="s">
        <v>7</v>
      </c>
      <c r="W133">
        <v>1.276516</v>
      </c>
      <c r="X133">
        <v>6.6629999999999997E-3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1.3738E-2</v>
      </c>
      <c r="AG133">
        <v>1.4E-5</v>
      </c>
      <c r="AH133" t="s">
        <v>11</v>
      </c>
      <c r="AI133">
        <v>0.98160499999999995</v>
      </c>
      <c r="AJ133">
        <v>7.9999999999999996E-6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866.62251200000003</v>
      </c>
      <c r="I134">
        <v>488.33604000000003</v>
      </c>
      <c r="J134" t="s">
        <v>3</v>
      </c>
      <c r="K134">
        <v>679.41622600000005</v>
      </c>
      <c r="L134">
        <v>41.649230000000003</v>
      </c>
      <c r="M134" t="s">
        <v>4</v>
      </c>
      <c r="N134">
        <v>78.118989999999997</v>
      </c>
      <c r="O134">
        <v>35.704039999999999</v>
      </c>
      <c r="P134" t="s">
        <v>5</v>
      </c>
      <c r="Q134">
        <v>187.16271900000001</v>
      </c>
      <c r="R134">
        <v>245.114227</v>
      </c>
      <c r="S134" t="s">
        <v>6</v>
      </c>
      <c r="T134">
        <v>555.007881</v>
      </c>
      <c r="U134">
        <v>0.101467</v>
      </c>
      <c r="V134" t="s">
        <v>7</v>
      </c>
      <c r="W134">
        <v>1.383003</v>
      </c>
      <c r="X134">
        <v>8.1440000000000002E-3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1.3675E-2</v>
      </c>
      <c r="AG134">
        <v>1.5E-5</v>
      </c>
      <c r="AH134" t="s">
        <v>11</v>
      </c>
      <c r="AI134">
        <v>0.98162700000000003</v>
      </c>
      <c r="AJ134">
        <v>7.9999999999999996E-6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934.32178699999997</v>
      </c>
      <c r="I135">
        <v>648.10605499999997</v>
      </c>
      <c r="J135" t="s">
        <v>3</v>
      </c>
      <c r="K135">
        <v>731.99751500000002</v>
      </c>
      <c r="L135">
        <v>55.900323999999998</v>
      </c>
      <c r="M135" t="s">
        <v>4</v>
      </c>
      <c r="N135">
        <v>84.435642000000001</v>
      </c>
      <c r="O135">
        <v>47.780008000000002</v>
      </c>
      <c r="P135" t="s">
        <v>5</v>
      </c>
      <c r="Q135">
        <v>202.276264</v>
      </c>
      <c r="R135">
        <v>323.682073</v>
      </c>
      <c r="S135" t="s">
        <v>6</v>
      </c>
      <c r="T135">
        <v>597.70788000000005</v>
      </c>
      <c r="U135">
        <v>0.116884</v>
      </c>
      <c r="V135" t="s">
        <v>7</v>
      </c>
      <c r="W135">
        <v>1.49698</v>
      </c>
      <c r="X135">
        <v>1.193E-2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1.3176999999999999E-2</v>
      </c>
      <c r="AG135">
        <v>1.1E-5</v>
      </c>
      <c r="AH135" t="s">
        <v>11</v>
      </c>
      <c r="AI135">
        <v>0.98169099999999998</v>
      </c>
      <c r="AJ135">
        <v>7.9999999999999996E-6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1001.998258</v>
      </c>
      <c r="I136">
        <v>841.944121</v>
      </c>
      <c r="J136" t="s">
        <v>3</v>
      </c>
      <c r="K136">
        <v>784.54102399999999</v>
      </c>
      <c r="L136">
        <v>71.820998000000003</v>
      </c>
      <c r="M136" t="s">
        <v>4</v>
      </c>
      <c r="N136">
        <v>90.742827000000005</v>
      </c>
      <c r="O136">
        <v>62.440632999999998</v>
      </c>
      <c r="P136" t="s">
        <v>5</v>
      </c>
      <c r="Q136">
        <v>217.40498600000001</v>
      </c>
      <c r="R136">
        <v>422.18788999999998</v>
      </c>
      <c r="S136" t="s">
        <v>6</v>
      </c>
      <c r="T136">
        <v>640.41553799999997</v>
      </c>
      <c r="U136">
        <v>0.135128</v>
      </c>
      <c r="V136" t="s">
        <v>7</v>
      </c>
      <c r="W136">
        <v>1.6111040000000001</v>
      </c>
      <c r="X136">
        <v>1.7278999999999999E-2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1.2980999999999999E-2</v>
      </c>
      <c r="AG136">
        <v>1.1E-5</v>
      </c>
      <c r="AH136" t="s">
        <v>11</v>
      </c>
      <c r="AI136">
        <v>0.98169099999999998</v>
      </c>
      <c r="AJ136">
        <v>7.9999999999999996E-6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1068.943792</v>
      </c>
      <c r="I137">
        <v>989.30250000000001</v>
      </c>
      <c r="J137" t="s">
        <v>3</v>
      </c>
      <c r="K137">
        <v>836.86760600000002</v>
      </c>
      <c r="L137">
        <v>83.179215999999997</v>
      </c>
      <c r="M137" t="s">
        <v>4</v>
      </c>
      <c r="N137">
        <v>96.855339999999998</v>
      </c>
      <c r="O137">
        <v>74.110018999999994</v>
      </c>
      <c r="P137" t="s">
        <v>5</v>
      </c>
      <c r="Q137">
        <v>232.020736</v>
      </c>
      <c r="R137">
        <v>498.91123099999999</v>
      </c>
      <c r="S137" t="s">
        <v>6</v>
      </c>
      <c r="T137">
        <v>683.13530500000002</v>
      </c>
      <c r="U137">
        <v>0.15717900000000001</v>
      </c>
      <c r="V137" t="s">
        <v>7</v>
      </c>
      <c r="W137">
        <v>1.722186</v>
      </c>
      <c r="X137">
        <v>2.2499999999999999E-2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1.2784E-2</v>
      </c>
      <c r="AG137">
        <v>9.0000000000000002E-6</v>
      </c>
      <c r="AH137" t="s">
        <v>11</v>
      </c>
      <c r="AI137">
        <v>0.98169200000000001</v>
      </c>
      <c r="AJ137">
        <v>7.9999999999999996E-6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1135.156997</v>
      </c>
      <c r="I138">
        <v>1066.0595169999999</v>
      </c>
      <c r="J138" t="s">
        <v>3</v>
      </c>
      <c r="K138">
        <v>888.99397499999998</v>
      </c>
      <c r="L138">
        <v>88.168780999999996</v>
      </c>
      <c r="M138" t="s">
        <v>4</v>
      </c>
      <c r="N138">
        <v>102.766205</v>
      </c>
      <c r="O138">
        <v>81.060219000000004</v>
      </c>
      <c r="P138" t="s">
        <v>5</v>
      </c>
      <c r="Q138">
        <v>246.10251</v>
      </c>
      <c r="R138">
        <v>541.27721199999996</v>
      </c>
      <c r="S138" t="s">
        <v>6</v>
      </c>
      <c r="T138">
        <v>725.87320599999998</v>
      </c>
      <c r="U138">
        <v>0.19295100000000001</v>
      </c>
      <c r="V138" t="s">
        <v>7</v>
      </c>
      <c r="W138">
        <v>1.8306480000000001</v>
      </c>
      <c r="X138">
        <v>2.7140000000000001E-2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1.2729000000000001E-2</v>
      </c>
      <c r="AG138">
        <v>9.0000000000000002E-6</v>
      </c>
      <c r="AH138" t="s">
        <v>11</v>
      </c>
      <c r="AI138">
        <v>0.98169300000000004</v>
      </c>
      <c r="AJ138">
        <v>7.9999999999999996E-6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1201.572844</v>
      </c>
      <c r="I139">
        <v>1149.9204609999999</v>
      </c>
      <c r="J139" t="s">
        <v>3</v>
      </c>
      <c r="K139">
        <v>941.16963899999996</v>
      </c>
      <c r="L139">
        <v>93.643618000000004</v>
      </c>
      <c r="M139" t="s">
        <v>4</v>
      </c>
      <c r="N139">
        <v>108.73761399999999</v>
      </c>
      <c r="O139">
        <v>88.583630999999997</v>
      </c>
      <c r="P139" t="s">
        <v>5</v>
      </c>
      <c r="Q139">
        <v>260.33915300000001</v>
      </c>
      <c r="R139">
        <v>587.50664200000006</v>
      </c>
      <c r="S139" t="s">
        <v>6</v>
      </c>
      <c r="T139">
        <v>768.603069</v>
      </c>
      <c r="U139">
        <v>0.24589800000000001</v>
      </c>
      <c r="V139" t="s">
        <v>7</v>
      </c>
      <c r="W139">
        <v>1.9411369999999999</v>
      </c>
      <c r="X139">
        <v>3.2216000000000002E-2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1.2666999999999999E-2</v>
      </c>
      <c r="AG139">
        <v>9.0000000000000002E-6</v>
      </c>
      <c r="AH139" t="s">
        <v>11</v>
      </c>
      <c r="AI139">
        <v>0.981819</v>
      </c>
      <c r="AJ139">
        <v>9.0000000000000002E-6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1267.832688</v>
      </c>
      <c r="I140">
        <v>1239.905006</v>
      </c>
      <c r="J140" t="s">
        <v>3</v>
      </c>
      <c r="K140">
        <v>993.29001600000004</v>
      </c>
      <c r="L140">
        <v>99.882107000000005</v>
      </c>
      <c r="M140" t="s">
        <v>4</v>
      </c>
      <c r="N140">
        <v>114.68378800000001</v>
      </c>
      <c r="O140">
        <v>97.198278999999999</v>
      </c>
      <c r="P140" t="s">
        <v>5</v>
      </c>
      <c r="Q140">
        <v>274.475638</v>
      </c>
      <c r="R140">
        <v>636.15107999999998</v>
      </c>
      <c r="S140" t="s">
        <v>6</v>
      </c>
      <c r="T140">
        <v>811.31202599999995</v>
      </c>
      <c r="U140">
        <v>0.27511600000000003</v>
      </c>
      <c r="V140" t="s">
        <v>7</v>
      </c>
      <c r="W140">
        <v>2.049992</v>
      </c>
      <c r="X140">
        <v>3.7921000000000003E-2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1.2666999999999999E-2</v>
      </c>
      <c r="AG140">
        <v>9.0000000000000002E-6</v>
      </c>
      <c r="AH140" t="s">
        <v>11</v>
      </c>
      <c r="AI140">
        <v>0.98208300000000004</v>
      </c>
      <c r="AJ140">
        <v>1.2E-5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1334.7004910000001</v>
      </c>
      <c r="I141">
        <v>1432.9057869999999</v>
      </c>
      <c r="J141" t="s">
        <v>3</v>
      </c>
      <c r="K141">
        <v>1045.590203</v>
      </c>
      <c r="L141">
        <v>114.40304999999999</v>
      </c>
      <c r="M141" t="s">
        <v>4</v>
      </c>
      <c r="N141">
        <v>120.783981</v>
      </c>
      <c r="O141">
        <v>113.30331</v>
      </c>
      <c r="P141" t="s">
        <v>5</v>
      </c>
      <c r="Q141">
        <v>289.039759</v>
      </c>
      <c r="R141">
        <v>737.76874799999996</v>
      </c>
      <c r="S141" t="s">
        <v>6</v>
      </c>
      <c r="T141">
        <v>854.023324</v>
      </c>
      <c r="U141">
        <v>0.30606499999999998</v>
      </c>
      <c r="V141" t="s">
        <v>7</v>
      </c>
      <c r="W141">
        <v>2.1607910000000001</v>
      </c>
      <c r="X141">
        <v>4.4796000000000002E-2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1.2654E-2</v>
      </c>
      <c r="AG141">
        <v>9.0000000000000002E-6</v>
      </c>
      <c r="AH141" t="s">
        <v>11</v>
      </c>
      <c r="AI141">
        <v>0.98232900000000001</v>
      </c>
      <c r="AJ141">
        <v>1.4E-5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68.798168000000004</v>
      </c>
      <c r="I162">
        <v>59.301428999999999</v>
      </c>
      <c r="J162" t="s">
        <v>3</v>
      </c>
      <c r="K162">
        <v>52.697118000000003</v>
      </c>
      <c r="L162">
        <v>5.1381110000000003</v>
      </c>
      <c r="M162" t="s">
        <v>4</v>
      </c>
      <c r="N162">
        <v>6.6641779999999997</v>
      </c>
      <c r="O162">
        <v>4.1456809999999997</v>
      </c>
      <c r="P162" t="s">
        <v>5</v>
      </c>
      <c r="Q162">
        <v>16.096246000000001</v>
      </c>
      <c r="R162">
        <v>29.551352000000001</v>
      </c>
      <c r="S162" t="s">
        <v>6</v>
      </c>
      <c r="T162">
        <v>42.466090999999999</v>
      </c>
      <c r="U162">
        <v>3.7599999999999998E-4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2.5673000000000001E-2</v>
      </c>
      <c r="AG162">
        <v>4.8999999999999998E-5</v>
      </c>
      <c r="AH162" t="s">
        <v>11</v>
      </c>
      <c r="AI162">
        <v>0.97325399999999995</v>
      </c>
      <c r="AJ162">
        <v>7.2000000000000002E-5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135.668643</v>
      </c>
      <c r="I163">
        <v>120.198883</v>
      </c>
      <c r="J163" t="s">
        <v>3</v>
      </c>
      <c r="K163">
        <v>104.81571599999999</v>
      </c>
      <c r="L163">
        <v>10.289395000000001</v>
      </c>
      <c r="M163" t="s">
        <v>4</v>
      </c>
      <c r="N163">
        <v>12.819159000000001</v>
      </c>
      <c r="O163">
        <v>8.4115970000000004</v>
      </c>
      <c r="P163" t="s">
        <v>5</v>
      </c>
      <c r="Q163">
        <v>30.843157999999999</v>
      </c>
      <c r="R163">
        <v>60.261836000000002</v>
      </c>
      <c r="S163" t="s">
        <v>6</v>
      </c>
      <c r="T163">
        <v>84.926348000000004</v>
      </c>
      <c r="U163">
        <v>6.3500000000000004E-4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2.2813E-2</v>
      </c>
      <c r="AG163">
        <v>6.0000000000000002E-5</v>
      </c>
      <c r="AH163" t="s">
        <v>11</v>
      </c>
      <c r="AI163">
        <v>0.97822900000000002</v>
      </c>
      <c r="AJ163">
        <v>3.3000000000000003E-5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202.30157800000001</v>
      </c>
      <c r="I164">
        <v>158.584373</v>
      </c>
      <c r="J164" t="s">
        <v>3</v>
      </c>
      <c r="K164">
        <v>156.884005</v>
      </c>
      <c r="L164">
        <v>13.440587000000001</v>
      </c>
      <c r="M164" t="s">
        <v>4</v>
      </c>
      <c r="N164">
        <v>18.916478999999999</v>
      </c>
      <c r="O164">
        <v>11.491486</v>
      </c>
      <c r="P164" t="s">
        <v>5</v>
      </c>
      <c r="Q164">
        <v>45.404223000000002</v>
      </c>
      <c r="R164">
        <v>79.926918999999998</v>
      </c>
      <c r="S164" t="s">
        <v>6</v>
      </c>
      <c r="T164">
        <v>127.38370500000001</v>
      </c>
      <c r="U164">
        <v>1.2800000000000001E-3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2.0573999999999999E-2</v>
      </c>
      <c r="AG164">
        <v>6.3999999999999997E-5</v>
      </c>
      <c r="AH164" t="s">
        <v>11</v>
      </c>
      <c r="AI164">
        <v>0.98009299999999999</v>
      </c>
      <c r="AJ164">
        <v>1.5E-5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268.26348100000001</v>
      </c>
      <c r="I165">
        <v>184.47243800000001</v>
      </c>
      <c r="J165" t="s">
        <v>3</v>
      </c>
      <c r="K165">
        <v>208.752859</v>
      </c>
      <c r="L165">
        <v>15.583971999999999</v>
      </c>
      <c r="M165" t="s">
        <v>4</v>
      </c>
      <c r="N165">
        <v>24.823195999999999</v>
      </c>
      <c r="O165">
        <v>13.616268</v>
      </c>
      <c r="P165" t="s">
        <v>5</v>
      </c>
      <c r="Q165">
        <v>59.493309000000004</v>
      </c>
      <c r="R165">
        <v>93.262887000000006</v>
      </c>
      <c r="S165" t="s">
        <v>6</v>
      </c>
      <c r="T165">
        <v>169.84531999999999</v>
      </c>
      <c r="U165">
        <v>1.8730000000000001E-3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1.9897000000000001E-2</v>
      </c>
      <c r="AG165">
        <v>6.7000000000000002E-5</v>
      </c>
      <c r="AH165" t="s">
        <v>11</v>
      </c>
      <c r="AI165">
        <v>0.98090100000000002</v>
      </c>
      <c r="AJ165">
        <v>3.9999999999999998E-6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335.027874</v>
      </c>
      <c r="I166">
        <v>222.843829</v>
      </c>
      <c r="J166" t="s">
        <v>3</v>
      </c>
      <c r="K166">
        <v>260.89393899999999</v>
      </c>
      <c r="L166">
        <v>18.524614</v>
      </c>
      <c r="M166" t="s">
        <v>4</v>
      </c>
      <c r="N166">
        <v>30.969819000000001</v>
      </c>
      <c r="O166">
        <v>17.314623999999998</v>
      </c>
      <c r="P166" t="s">
        <v>5</v>
      </c>
      <c r="Q166">
        <v>74.112634999999997</v>
      </c>
      <c r="R166">
        <v>113.343386</v>
      </c>
      <c r="S166" t="s">
        <v>6</v>
      </c>
      <c r="T166">
        <v>212.305939</v>
      </c>
      <c r="U166">
        <v>2.7390000000000001E-3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1.8008E-2</v>
      </c>
      <c r="AG166">
        <v>5.8E-5</v>
      </c>
      <c r="AH166" t="s">
        <v>11</v>
      </c>
      <c r="AI166">
        <v>0.98141599999999996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402.44048600000002</v>
      </c>
      <c r="I167">
        <v>322.50835499999999</v>
      </c>
      <c r="J167" t="s">
        <v>3</v>
      </c>
      <c r="K167">
        <v>313.20539200000002</v>
      </c>
      <c r="L167">
        <v>26.220676000000001</v>
      </c>
      <c r="M167" t="s">
        <v>4</v>
      </c>
      <c r="N167">
        <v>37.251331999999998</v>
      </c>
      <c r="O167">
        <v>25.847546999999999</v>
      </c>
      <c r="P167" t="s">
        <v>5</v>
      </c>
      <c r="Q167">
        <v>89.209558999999999</v>
      </c>
      <c r="R167">
        <v>165.30140599999999</v>
      </c>
      <c r="S167" t="s">
        <v>6</v>
      </c>
      <c r="T167">
        <v>254.771512</v>
      </c>
      <c r="U167">
        <v>3.8930000000000002E-3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1.6489E-2</v>
      </c>
      <c r="AG167">
        <v>4.6E-5</v>
      </c>
      <c r="AH167" t="s">
        <v>11</v>
      </c>
      <c r="AI167">
        <v>0.98152799999999996</v>
      </c>
      <c r="AJ167">
        <v>6.9999999999999999E-6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468.753534</v>
      </c>
      <c r="I168">
        <v>394.85835900000001</v>
      </c>
      <c r="J168" t="s">
        <v>3</v>
      </c>
      <c r="K168">
        <v>365.19266399999998</v>
      </c>
      <c r="L168">
        <v>32.007198000000002</v>
      </c>
      <c r="M168" t="s">
        <v>4</v>
      </c>
      <c r="N168">
        <v>43.241999</v>
      </c>
      <c r="O168">
        <v>31.766468</v>
      </c>
      <c r="P168" t="s">
        <v>5</v>
      </c>
      <c r="Q168">
        <v>103.53155099999999</v>
      </c>
      <c r="R168">
        <v>202.60633000000001</v>
      </c>
      <c r="S168" t="s">
        <v>6</v>
      </c>
      <c r="T168">
        <v>297.23370299999999</v>
      </c>
      <c r="U168">
        <v>4.4869999999999997E-3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1.5744999999999999E-2</v>
      </c>
      <c r="AG168">
        <v>3.8000000000000002E-5</v>
      </c>
      <c r="AH168" t="s">
        <v>11</v>
      </c>
      <c r="AI168">
        <v>0.98155700000000001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534.71044099999995</v>
      </c>
      <c r="I169">
        <v>437.02931899999999</v>
      </c>
      <c r="J169" t="s">
        <v>3</v>
      </c>
      <c r="K169">
        <v>417.08312699999999</v>
      </c>
      <c r="L169">
        <v>35.323515999999998</v>
      </c>
      <c r="M169" t="s">
        <v>4</v>
      </c>
      <c r="N169">
        <v>49.141733000000002</v>
      </c>
      <c r="O169">
        <v>35.192709999999998</v>
      </c>
      <c r="P169" t="s">
        <v>5</v>
      </c>
      <c r="Q169">
        <v>117.594404</v>
      </c>
      <c r="R169">
        <v>224.578316</v>
      </c>
      <c r="S169" t="s">
        <v>6</v>
      </c>
      <c r="T169">
        <v>339.69376599999998</v>
      </c>
      <c r="U169">
        <v>4.8659999999999997E-3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1.4954E-2</v>
      </c>
      <c r="AG169">
        <v>3.0000000000000001E-5</v>
      </c>
      <c r="AH169" t="s">
        <v>11</v>
      </c>
      <c r="AI169">
        <v>0.98161900000000002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600.43559600000003</v>
      </c>
      <c r="I170">
        <v>465.00101799999999</v>
      </c>
      <c r="J170" t="s">
        <v>3</v>
      </c>
      <c r="K170">
        <v>468.90039400000001</v>
      </c>
      <c r="L170">
        <v>37.499184</v>
      </c>
      <c r="M170" t="s">
        <v>4</v>
      </c>
      <c r="N170">
        <v>54.976342000000002</v>
      </c>
      <c r="O170">
        <v>37.560066999999997</v>
      </c>
      <c r="P170" t="s">
        <v>5</v>
      </c>
      <c r="Q170">
        <v>131.498346</v>
      </c>
      <c r="R170">
        <v>239.30090300000001</v>
      </c>
      <c r="S170" t="s">
        <v>6</v>
      </c>
      <c r="T170">
        <v>382.15261199999998</v>
      </c>
      <c r="U170">
        <v>5.4609999999999997E-3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1.4860999999999999E-2</v>
      </c>
      <c r="AG170">
        <v>3.0000000000000001E-5</v>
      </c>
      <c r="AH170" t="s">
        <v>11</v>
      </c>
      <c r="AI170">
        <v>0.98162400000000005</v>
      </c>
      <c r="AJ170">
        <v>6.0000000000000002E-6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666.127385</v>
      </c>
      <c r="I171">
        <v>489.39394299999998</v>
      </c>
      <c r="J171" t="s">
        <v>3</v>
      </c>
      <c r="K171">
        <v>520.71394999999995</v>
      </c>
      <c r="L171">
        <v>39.428445000000004</v>
      </c>
      <c r="M171" t="s">
        <v>4</v>
      </c>
      <c r="N171">
        <v>60.798181999999997</v>
      </c>
      <c r="O171">
        <v>39.655377999999999</v>
      </c>
      <c r="P171" t="s">
        <v>5</v>
      </c>
      <c r="Q171">
        <v>145.37235100000001</v>
      </c>
      <c r="R171">
        <v>252.134366</v>
      </c>
      <c r="S171" t="s">
        <v>6</v>
      </c>
      <c r="T171">
        <v>424.61450400000001</v>
      </c>
      <c r="U171">
        <v>6.4440000000000001E-3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1.4626E-2</v>
      </c>
      <c r="AG171">
        <v>2.6999999999999999E-5</v>
      </c>
      <c r="AH171" t="s">
        <v>11</v>
      </c>
      <c r="AI171">
        <v>0.98162899999999997</v>
      </c>
      <c r="AJ171">
        <v>6.0000000000000002E-6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731.685743</v>
      </c>
      <c r="I172">
        <v>510.27144299999998</v>
      </c>
      <c r="J172" t="s">
        <v>3</v>
      </c>
      <c r="K172">
        <v>572.49060699999995</v>
      </c>
      <c r="L172">
        <v>41.008288</v>
      </c>
      <c r="M172" t="s">
        <v>4</v>
      </c>
      <c r="N172">
        <v>66.590913</v>
      </c>
      <c r="O172">
        <v>41.415011</v>
      </c>
      <c r="P172" t="s">
        <v>5</v>
      </c>
      <c r="Q172">
        <v>159.15040400000001</v>
      </c>
      <c r="R172">
        <v>263.35505699999999</v>
      </c>
      <c r="S172" t="s">
        <v>6</v>
      </c>
      <c r="T172">
        <v>467.078643</v>
      </c>
      <c r="U172">
        <v>7.7019999999999996E-3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1.4337000000000001E-2</v>
      </c>
      <c r="AG172">
        <v>2.6999999999999999E-5</v>
      </c>
      <c r="AH172" t="s">
        <v>11</v>
      </c>
      <c r="AI172">
        <v>0.98192100000000004</v>
      </c>
      <c r="AJ172">
        <v>1.0000000000000001E-5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797.64131499999996</v>
      </c>
      <c r="I173">
        <v>599.66988400000002</v>
      </c>
      <c r="J173" t="s">
        <v>3</v>
      </c>
      <c r="K173">
        <v>624.39582299999995</v>
      </c>
      <c r="L173">
        <v>48.462128</v>
      </c>
      <c r="M173" t="s">
        <v>4</v>
      </c>
      <c r="N173">
        <v>72.486045000000004</v>
      </c>
      <c r="O173">
        <v>48.618881000000002</v>
      </c>
      <c r="P173" t="s">
        <v>5</v>
      </c>
      <c r="Q173">
        <v>173.196901</v>
      </c>
      <c r="R173">
        <v>308.76943599999998</v>
      </c>
      <c r="S173" t="s">
        <v>6</v>
      </c>
      <c r="T173">
        <v>509.54620899999998</v>
      </c>
      <c r="U173">
        <v>8.2039999999999995E-3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1.3679E-2</v>
      </c>
      <c r="AG173">
        <v>2.0999999999999999E-5</v>
      </c>
      <c r="AH173" t="s">
        <v>11</v>
      </c>
      <c r="AI173">
        <v>0.98193600000000003</v>
      </c>
      <c r="AJ173">
        <v>1.0000000000000001E-5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863.67991099999995</v>
      </c>
      <c r="I174">
        <v>693.35985000000005</v>
      </c>
      <c r="J174" t="s">
        <v>3</v>
      </c>
      <c r="K174">
        <v>676.323892</v>
      </c>
      <c r="L174">
        <v>56.686109000000002</v>
      </c>
      <c r="M174" t="s">
        <v>4</v>
      </c>
      <c r="N174">
        <v>78.405914999999993</v>
      </c>
      <c r="O174">
        <v>55.836044999999999</v>
      </c>
      <c r="P174" t="s">
        <v>5</v>
      </c>
      <c r="Q174">
        <v>187.30357000000001</v>
      </c>
      <c r="R174">
        <v>355.43254200000001</v>
      </c>
      <c r="S174" t="s">
        <v>6</v>
      </c>
      <c r="T174">
        <v>552.01279499999998</v>
      </c>
      <c r="U174">
        <v>8.7670000000000005E-3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1.3179E-2</v>
      </c>
      <c r="AG174">
        <v>1.5999999999999999E-5</v>
      </c>
      <c r="AH174" t="s">
        <v>11</v>
      </c>
      <c r="AI174">
        <v>0.98216099999999995</v>
      </c>
      <c r="AJ174">
        <v>1.2E-5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929.67441299999996</v>
      </c>
      <c r="I175">
        <v>780.80698199999995</v>
      </c>
      <c r="J175" t="s">
        <v>3</v>
      </c>
      <c r="K175">
        <v>728.23049800000001</v>
      </c>
      <c r="L175">
        <v>64.100404999999995</v>
      </c>
      <c r="M175" t="s">
        <v>4</v>
      </c>
      <c r="N175">
        <v>84.315254999999993</v>
      </c>
      <c r="O175">
        <v>62.393737999999999</v>
      </c>
      <c r="P175" t="s">
        <v>5</v>
      </c>
      <c r="Q175">
        <v>201.38779299999999</v>
      </c>
      <c r="R175">
        <v>399.57656100000003</v>
      </c>
      <c r="S175" t="s">
        <v>6</v>
      </c>
      <c r="T175">
        <v>594.48005599999999</v>
      </c>
      <c r="U175">
        <v>9.2499999999999995E-3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1.2756E-2</v>
      </c>
      <c r="AG175">
        <v>1.2E-5</v>
      </c>
      <c r="AH175" t="s">
        <v>11</v>
      </c>
      <c r="AI175">
        <v>0.98224199999999995</v>
      </c>
      <c r="AJ175">
        <v>1.2E-5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995.42756799999995</v>
      </c>
      <c r="I176">
        <v>819.27290300000004</v>
      </c>
      <c r="J176" t="s">
        <v>3</v>
      </c>
      <c r="K176">
        <v>780.08496500000001</v>
      </c>
      <c r="L176">
        <v>67.129750000000001</v>
      </c>
      <c r="M176" t="s">
        <v>4</v>
      </c>
      <c r="N176">
        <v>90.148285000000001</v>
      </c>
      <c r="O176">
        <v>65.490623999999997</v>
      </c>
      <c r="P176" t="s">
        <v>5</v>
      </c>
      <c r="Q176">
        <v>215.28266400000001</v>
      </c>
      <c r="R176">
        <v>419.86683099999999</v>
      </c>
      <c r="S176" t="s">
        <v>6</v>
      </c>
      <c r="T176">
        <v>636.94584499999996</v>
      </c>
      <c r="U176">
        <v>1.0184E-2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1.2659E-2</v>
      </c>
      <c r="AG176">
        <v>1.1E-5</v>
      </c>
      <c r="AH176" t="s">
        <v>11</v>
      </c>
      <c r="AI176">
        <v>0.98248999999999997</v>
      </c>
      <c r="AJ176">
        <v>1.4E-5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1061.3864699999999</v>
      </c>
      <c r="I177">
        <v>866.63608799999997</v>
      </c>
      <c r="J177" t="s">
        <v>3</v>
      </c>
      <c r="K177">
        <v>831.99370199999998</v>
      </c>
      <c r="L177">
        <v>71.163067999999996</v>
      </c>
      <c r="M177" t="s">
        <v>4</v>
      </c>
      <c r="N177">
        <v>96.057117000000005</v>
      </c>
      <c r="O177">
        <v>69.309968999999995</v>
      </c>
      <c r="P177" t="s">
        <v>5</v>
      </c>
      <c r="Q177">
        <v>229.32861800000001</v>
      </c>
      <c r="R177">
        <v>443.90992999999997</v>
      </c>
      <c r="S177" t="s">
        <v>6</v>
      </c>
      <c r="T177">
        <v>679.42219399999999</v>
      </c>
      <c r="U177">
        <v>1.5049E-2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1.2624E-2</v>
      </c>
      <c r="AG177">
        <v>1.1E-5</v>
      </c>
      <c r="AH177" t="s">
        <v>11</v>
      </c>
      <c r="AI177">
        <v>0.98253599999999996</v>
      </c>
      <c r="AJ177">
        <v>1.4E-5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1127.726038</v>
      </c>
      <c r="I178">
        <v>960.34543799999994</v>
      </c>
      <c r="J178" t="s">
        <v>3</v>
      </c>
      <c r="K178">
        <v>884.03130199999998</v>
      </c>
      <c r="L178">
        <v>79.217393000000001</v>
      </c>
      <c r="M178" t="s">
        <v>4</v>
      </c>
      <c r="N178">
        <v>102.05785299999999</v>
      </c>
      <c r="O178">
        <v>76.785537000000005</v>
      </c>
      <c r="P178" t="s">
        <v>5</v>
      </c>
      <c r="Q178">
        <v>243.62687299999999</v>
      </c>
      <c r="R178">
        <v>491.25968</v>
      </c>
      <c r="S178" t="s">
        <v>6</v>
      </c>
      <c r="T178">
        <v>721.93890399999998</v>
      </c>
      <c r="U178">
        <v>2.8816999999999999E-2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1.226E-2</v>
      </c>
      <c r="AG178">
        <v>6.0000000000000002E-6</v>
      </c>
      <c r="AH178" t="s">
        <v>11</v>
      </c>
      <c r="AI178">
        <v>0.98253800000000002</v>
      </c>
      <c r="AJ178">
        <v>1.4E-5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1193.987126</v>
      </c>
      <c r="I179">
        <v>1056.199664</v>
      </c>
      <c r="J179" t="s">
        <v>3</v>
      </c>
      <c r="K179">
        <v>936.02064099999996</v>
      </c>
      <c r="L179">
        <v>86.877807000000004</v>
      </c>
      <c r="M179" t="s">
        <v>4</v>
      </c>
      <c r="N179">
        <v>108.05284899999999</v>
      </c>
      <c r="O179">
        <v>84.384435999999994</v>
      </c>
      <c r="P179" t="s">
        <v>5</v>
      </c>
      <c r="Q179">
        <v>257.89321100000001</v>
      </c>
      <c r="R179">
        <v>540.93913799999996</v>
      </c>
      <c r="S179" t="s">
        <v>6</v>
      </c>
      <c r="T179">
        <v>764.421379</v>
      </c>
      <c r="U179">
        <v>3.4744999999999998E-2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1.2107E-2</v>
      </c>
      <c r="AG179">
        <v>5.0000000000000004E-6</v>
      </c>
      <c r="AH179" t="s">
        <v>11</v>
      </c>
      <c r="AI179">
        <v>0.98273500000000003</v>
      </c>
      <c r="AJ179">
        <v>1.7E-5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1260.2983939999999</v>
      </c>
      <c r="I180">
        <v>1130.966107</v>
      </c>
      <c r="J180" t="s">
        <v>3</v>
      </c>
      <c r="K180">
        <v>988.01247100000001</v>
      </c>
      <c r="L180">
        <v>92.548725000000005</v>
      </c>
      <c r="M180" t="s">
        <v>4</v>
      </c>
      <c r="N180">
        <v>114.07255000000001</v>
      </c>
      <c r="O180">
        <v>90.619905000000003</v>
      </c>
      <c r="P180" t="s">
        <v>5</v>
      </c>
      <c r="Q180">
        <v>272.20918899999998</v>
      </c>
      <c r="R180">
        <v>580.56910000000005</v>
      </c>
      <c r="S180" t="s">
        <v>6</v>
      </c>
      <c r="T180">
        <v>806.89958300000001</v>
      </c>
      <c r="U180">
        <v>3.5186000000000002E-2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1.2107E-2</v>
      </c>
      <c r="AG180">
        <v>5.0000000000000004E-6</v>
      </c>
      <c r="AH180" t="s">
        <v>11</v>
      </c>
      <c r="AI180">
        <v>0.98296600000000001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1326.665193</v>
      </c>
      <c r="I181">
        <v>1237.6836639999999</v>
      </c>
      <c r="J181" t="s">
        <v>3</v>
      </c>
      <c r="K181">
        <v>1040.0026339999999</v>
      </c>
      <c r="L181">
        <v>100.89457299999999</v>
      </c>
      <c r="M181" t="s">
        <v>4</v>
      </c>
      <c r="N181">
        <v>120.100898</v>
      </c>
      <c r="O181">
        <v>100.00489399999999</v>
      </c>
      <c r="P181" t="s">
        <v>5</v>
      </c>
      <c r="Q181">
        <v>286.58146299999999</v>
      </c>
      <c r="R181">
        <v>636.11806000000001</v>
      </c>
      <c r="S181" t="s">
        <v>6</v>
      </c>
      <c r="T181">
        <v>849.36872700000004</v>
      </c>
      <c r="U181">
        <v>3.7810999999999997E-2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1.2107E-2</v>
      </c>
      <c r="AG181">
        <v>5.0000000000000004E-6</v>
      </c>
      <c r="AH181" t="s">
        <v>11</v>
      </c>
      <c r="AI181">
        <v>0.98296700000000004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483.56643500000001</v>
      </c>
      <c r="I182">
        <v>1635.677248</v>
      </c>
      <c r="J182" t="s">
        <v>3</v>
      </c>
      <c r="K182">
        <v>453.65204399999999</v>
      </c>
      <c r="L182">
        <v>1635.176512</v>
      </c>
      <c r="M182" t="s">
        <v>4</v>
      </c>
      <c r="N182">
        <v>11.529627</v>
      </c>
      <c r="O182">
        <v>5.8100000000000003E-4</v>
      </c>
      <c r="P182" t="s">
        <v>5</v>
      </c>
      <c r="Q182">
        <v>438.90085599999998</v>
      </c>
      <c r="R182">
        <v>1632.0577049999999</v>
      </c>
      <c r="S182" t="s">
        <v>6</v>
      </c>
      <c r="T182">
        <v>451.73828200000003</v>
      </c>
      <c r="U182">
        <v>1634.210284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2.6578999999999998E-2</v>
      </c>
      <c r="AG182">
        <v>2.5999999999999998E-5</v>
      </c>
      <c r="AH182" t="s">
        <v>11</v>
      </c>
      <c r="AI182">
        <v>0.97606400000000004</v>
      </c>
      <c r="AJ182">
        <v>7.2000000000000002E-5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987.98978799999998</v>
      </c>
      <c r="I183">
        <v>4670.4780069999997</v>
      </c>
      <c r="J183" t="s">
        <v>3</v>
      </c>
      <c r="K183">
        <v>928.16601700000001</v>
      </c>
      <c r="L183">
        <v>4669.1870559999998</v>
      </c>
      <c r="M183" t="s">
        <v>4</v>
      </c>
      <c r="N183">
        <v>23.192027</v>
      </c>
      <c r="O183">
        <v>0.81833199999999995</v>
      </c>
      <c r="P183" t="s">
        <v>5</v>
      </c>
      <c r="Q183">
        <v>898.28727900000001</v>
      </c>
      <c r="R183">
        <v>4663.7507919999998</v>
      </c>
      <c r="S183" t="s">
        <v>6</v>
      </c>
      <c r="T183">
        <v>924.26284099999998</v>
      </c>
      <c r="U183">
        <v>4675.0595439999997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2.4160000000000001E-2</v>
      </c>
      <c r="AG183">
        <v>4.3000000000000002E-5</v>
      </c>
      <c r="AH183" t="s">
        <v>11</v>
      </c>
      <c r="AI183">
        <v>0.97970000000000002</v>
      </c>
      <c r="AJ183">
        <v>2.5000000000000001E-5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1531.3264449999999</v>
      </c>
      <c r="I184">
        <v>12089.620832000001</v>
      </c>
      <c r="J184" t="s">
        <v>3</v>
      </c>
      <c r="K184">
        <v>1441.5842769999999</v>
      </c>
      <c r="L184">
        <v>12085.234822</v>
      </c>
      <c r="M184" t="s">
        <v>4</v>
      </c>
      <c r="N184">
        <v>34.742629999999998</v>
      </c>
      <c r="O184">
        <v>0.81454800000000005</v>
      </c>
      <c r="P184" t="s">
        <v>5</v>
      </c>
      <c r="Q184">
        <v>1396.8410819999999</v>
      </c>
      <c r="R184">
        <v>12008.834715999999</v>
      </c>
      <c r="S184" t="s">
        <v>6</v>
      </c>
      <c r="T184">
        <v>1435.7182539999999</v>
      </c>
      <c r="U184">
        <v>12067.264225000001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2.3445000000000001E-2</v>
      </c>
      <c r="AG184">
        <v>4.6E-5</v>
      </c>
      <c r="AH184" t="s">
        <v>11</v>
      </c>
      <c r="AI184">
        <v>0.98144399999999998</v>
      </c>
      <c r="AJ184">
        <v>1.5999999999999999E-5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2046.451904</v>
      </c>
      <c r="I185">
        <v>19280.609558</v>
      </c>
      <c r="J185" t="s">
        <v>3</v>
      </c>
      <c r="K185">
        <v>1926.802183</v>
      </c>
      <c r="L185">
        <v>19274.444969</v>
      </c>
      <c r="M185" t="s">
        <v>4</v>
      </c>
      <c r="N185">
        <v>46.267249999999997</v>
      </c>
      <c r="O185">
        <v>0.81043500000000002</v>
      </c>
      <c r="P185" t="s">
        <v>5</v>
      </c>
      <c r="Q185">
        <v>1867.081455</v>
      </c>
      <c r="R185">
        <v>19143.617333999999</v>
      </c>
      <c r="S185" t="s">
        <v>6</v>
      </c>
      <c r="T185">
        <v>1918.78062</v>
      </c>
      <c r="U185">
        <v>19221.445446000002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2.2145000000000001E-2</v>
      </c>
      <c r="AG185">
        <v>4.8999999999999998E-5</v>
      </c>
      <c r="AH185" t="s">
        <v>11</v>
      </c>
      <c r="AI185">
        <v>0.98174399999999995</v>
      </c>
      <c r="AJ185">
        <v>1.2999999999999999E-5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2533.8209959999999</v>
      </c>
      <c r="I186">
        <v>28833.629596999999</v>
      </c>
      <c r="J186" t="s">
        <v>3</v>
      </c>
      <c r="K186">
        <v>2384.2673629999999</v>
      </c>
      <c r="L186">
        <v>28826.441769000001</v>
      </c>
      <c r="M186" t="s">
        <v>4</v>
      </c>
      <c r="N186">
        <v>57.784357</v>
      </c>
      <c r="O186">
        <v>0.81151799999999996</v>
      </c>
      <c r="P186" t="s">
        <v>5</v>
      </c>
      <c r="Q186">
        <v>2309.342654</v>
      </c>
      <c r="R186">
        <v>28508.278823000001</v>
      </c>
      <c r="S186" t="s">
        <v>6</v>
      </c>
      <c r="T186">
        <v>2373.8545509999999</v>
      </c>
      <c r="U186">
        <v>28627.155255000001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2.0451E-2</v>
      </c>
      <c r="AG186">
        <v>5.5000000000000002E-5</v>
      </c>
      <c r="AH186" t="s">
        <v>11</v>
      </c>
      <c r="AI186">
        <v>0.98183699999999996</v>
      </c>
      <c r="AJ186">
        <v>1.2999999999999999E-5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3008.8616849999999</v>
      </c>
      <c r="I187">
        <v>34353.713083000002</v>
      </c>
      <c r="J187" t="s">
        <v>3</v>
      </c>
      <c r="K187">
        <v>2829.406035</v>
      </c>
      <c r="L187">
        <v>34346.081082999997</v>
      </c>
      <c r="M187" t="s">
        <v>4</v>
      </c>
      <c r="N187">
        <v>69.299233000000001</v>
      </c>
      <c r="O187">
        <v>0.81115700000000002</v>
      </c>
      <c r="P187" t="s">
        <v>5</v>
      </c>
      <c r="Q187">
        <v>2739.5578959999998</v>
      </c>
      <c r="R187">
        <v>33907.580213000001</v>
      </c>
      <c r="S187" t="s">
        <v>6</v>
      </c>
      <c r="T187">
        <v>2816.9093699999999</v>
      </c>
      <c r="U187">
        <v>34039.930845000003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1.8995000000000001E-2</v>
      </c>
      <c r="AG187">
        <v>5.3000000000000001E-5</v>
      </c>
      <c r="AH187" t="s">
        <v>11</v>
      </c>
      <c r="AI187">
        <v>0.98191399999999995</v>
      </c>
      <c r="AJ187">
        <v>1.2999999999999999E-5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3471.2135060000001</v>
      </c>
      <c r="I188">
        <v>35025.783752000003</v>
      </c>
      <c r="J188" t="s">
        <v>3</v>
      </c>
      <c r="K188">
        <v>3261.8560550000002</v>
      </c>
      <c r="L188">
        <v>35018.039483</v>
      </c>
      <c r="M188" t="s">
        <v>4</v>
      </c>
      <c r="N188">
        <v>80.813372000000001</v>
      </c>
      <c r="O188">
        <v>0.81299100000000002</v>
      </c>
      <c r="P188" t="s">
        <v>5</v>
      </c>
      <c r="Q188">
        <v>3157.3537649999998</v>
      </c>
      <c r="R188">
        <v>34566.663016999999</v>
      </c>
      <c r="S188" t="s">
        <v>6</v>
      </c>
      <c r="T188">
        <v>3247.5017969999999</v>
      </c>
      <c r="U188">
        <v>34703.252215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1.78E-2</v>
      </c>
      <c r="AG188">
        <v>5.0000000000000002E-5</v>
      </c>
      <c r="AH188" t="s">
        <v>11</v>
      </c>
      <c r="AI188">
        <v>0.98192000000000002</v>
      </c>
      <c r="AJ188">
        <v>1.2999999999999999E-5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3932.6835890000002</v>
      </c>
      <c r="I189">
        <v>35497.014782999999</v>
      </c>
      <c r="J189" t="s">
        <v>3</v>
      </c>
      <c r="K189">
        <v>3693.4251859999999</v>
      </c>
      <c r="L189">
        <v>35489.325696</v>
      </c>
      <c r="M189" t="s">
        <v>4</v>
      </c>
      <c r="N189">
        <v>92.326735999999997</v>
      </c>
      <c r="O189">
        <v>0.81297900000000001</v>
      </c>
      <c r="P189" t="s">
        <v>5</v>
      </c>
      <c r="Q189">
        <v>3573.889365</v>
      </c>
      <c r="R189">
        <v>34815.026367999999</v>
      </c>
      <c r="S189" t="s">
        <v>6</v>
      </c>
      <c r="T189">
        <v>3676.878745</v>
      </c>
      <c r="U189">
        <v>34968.652076999999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1.7784999999999999E-2</v>
      </c>
      <c r="AG189">
        <v>5.0000000000000002E-5</v>
      </c>
      <c r="AH189" t="s">
        <v>11</v>
      </c>
      <c r="AI189">
        <v>0.98193900000000001</v>
      </c>
      <c r="AJ189">
        <v>1.2999999999999999E-5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4393.4611910000003</v>
      </c>
      <c r="I190">
        <v>36352.514536000002</v>
      </c>
      <c r="J190" t="s">
        <v>3</v>
      </c>
      <c r="K190">
        <v>4124.2997409999998</v>
      </c>
      <c r="L190">
        <v>36344.334019000002</v>
      </c>
      <c r="M190" t="s">
        <v>4</v>
      </c>
      <c r="N190">
        <v>103.839958</v>
      </c>
      <c r="O190">
        <v>0.81447800000000004</v>
      </c>
      <c r="P190" t="s">
        <v>5</v>
      </c>
      <c r="Q190">
        <v>3989.8370020000002</v>
      </c>
      <c r="R190">
        <v>35516.236529000002</v>
      </c>
      <c r="S190" t="s">
        <v>6</v>
      </c>
      <c r="T190">
        <v>4105.7893459999996</v>
      </c>
      <c r="U190">
        <v>35630.955785999999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1.6813000000000002E-2</v>
      </c>
      <c r="AG190">
        <v>4.6E-5</v>
      </c>
      <c r="AH190" t="s">
        <v>11</v>
      </c>
      <c r="AI190">
        <v>0.98233099999999995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4856.8826660000004</v>
      </c>
      <c r="I191">
        <v>36876.918654000001</v>
      </c>
      <c r="J191" t="s">
        <v>3</v>
      </c>
      <c r="K191">
        <v>4557.8119630000001</v>
      </c>
      <c r="L191">
        <v>36872.720130000002</v>
      </c>
      <c r="M191" t="s">
        <v>4</v>
      </c>
      <c r="N191">
        <v>115.352648</v>
      </c>
      <c r="O191">
        <v>0.82021900000000003</v>
      </c>
      <c r="P191" t="s">
        <v>5</v>
      </c>
      <c r="Q191">
        <v>4408.6254490000001</v>
      </c>
      <c r="R191">
        <v>35970.710768999998</v>
      </c>
      <c r="S191" t="s">
        <v>6</v>
      </c>
      <c r="T191">
        <v>4537.4290529999998</v>
      </c>
      <c r="U191">
        <v>36142.842706000003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1.6087000000000001E-2</v>
      </c>
      <c r="AG191">
        <v>4.5000000000000003E-5</v>
      </c>
      <c r="AH191" t="s">
        <v>11</v>
      </c>
      <c r="AI191">
        <v>0.98233300000000001</v>
      </c>
      <c r="AJ191">
        <v>1.5999999999999999E-5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5322.4215620000004</v>
      </c>
      <c r="I192">
        <v>38294.451930000003</v>
      </c>
      <c r="J192" t="s">
        <v>3</v>
      </c>
      <c r="K192">
        <v>4993.4474710000004</v>
      </c>
      <c r="L192">
        <v>38290.134840999999</v>
      </c>
      <c r="M192" t="s">
        <v>4</v>
      </c>
      <c r="N192">
        <v>126.865684</v>
      </c>
      <c r="O192">
        <v>0.82295399999999996</v>
      </c>
      <c r="P192" t="s">
        <v>5</v>
      </c>
      <c r="Q192">
        <v>4829.4400880000003</v>
      </c>
      <c r="R192">
        <v>37264.701131000002</v>
      </c>
      <c r="S192" t="s">
        <v>6</v>
      </c>
      <c r="T192">
        <v>4971.2259180000001</v>
      </c>
      <c r="U192">
        <v>37541.228938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1.4824E-2</v>
      </c>
      <c r="AG192">
        <v>3.1999999999999999E-5</v>
      </c>
      <c r="AH192" t="s">
        <v>11</v>
      </c>
      <c r="AI192">
        <v>0.98265000000000002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5782.8116799999998</v>
      </c>
      <c r="I193">
        <v>39077.059426</v>
      </c>
      <c r="J193" t="s">
        <v>3</v>
      </c>
      <c r="K193">
        <v>5423.9356049999997</v>
      </c>
      <c r="L193">
        <v>39072.474456000004</v>
      </c>
      <c r="M193" t="s">
        <v>4</v>
      </c>
      <c r="N193">
        <v>138.37752900000001</v>
      </c>
      <c r="O193">
        <v>0.823967</v>
      </c>
      <c r="P193" t="s">
        <v>5</v>
      </c>
      <c r="Q193">
        <v>5245.3011130000004</v>
      </c>
      <c r="R193">
        <v>38001.606349000002</v>
      </c>
      <c r="S193" t="s">
        <v>6</v>
      </c>
      <c r="T193">
        <v>5400.0928709999998</v>
      </c>
      <c r="U193">
        <v>38317.146323000001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1.4572E-2</v>
      </c>
      <c r="AG193">
        <v>3.1999999999999999E-5</v>
      </c>
      <c r="AH193" t="s">
        <v>11</v>
      </c>
      <c r="AI193">
        <v>0.98282199999999997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6246.1277440000003</v>
      </c>
      <c r="I194">
        <v>39162.040974000003</v>
      </c>
      <c r="J194" t="s">
        <v>3</v>
      </c>
      <c r="K194">
        <v>5857.3481149999998</v>
      </c>
      <c r="L194">
        <v>39157.583849000002</v>
      </c>
      <c r="M194" t="s">
        <v>4</v>
      </c>
      <c r="N194">
        <v>149.88956200000001</v>
      </c>
      <c r="O194">
        <v>0.82490699999999995</v>
      </c>
      <c r="P194" t="s">
        <v>5</v>
      </c>
      <c r="Q194">
        <v>5664.1054979999999</v>
      </c>
      <c r="R194">
        <v>38046.686459999997</v>
      </c>
      <c r="S194" t="s">
        <v>6</v>
      </c>
      <c r="T194">
        <v>5831.6871190000002</v>
      </c>
      <c r="U194">
        <v>38367.195549999997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1.4265E-2</v>
      </c>
      <c r="AG194">
        <v>3.1000000000000001E-5</v>
      </c>
      <c r="AH194" t="s">
        <v>11</v>
      </c>
      <c r="AI194">
        <v>0.98282599999999998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6708.4043460000003</v>
      </c>
      <c r="I195">
        <v>38048.294712000003</v>
      </c>
      <c r="J195" t="s">
        <v>3</v>
      </c>
      <c r="K195">
        <v>6289.7217190000001</v>
      </c>
      <c r="L195">
        <v>38042.436339</v>
      </c>
      <c r="M195" t="s">
        <v>4</v>
      </c>
      <c r="N195">
        <v>161.40249499999999</v>
      </c>
      <c r="O195">
        <v>0.82838900000000004</v>
      </c>
      <c r="P195" t="s">
        <v>5</v>
      </c>
      <c r="Q195">
        <v>6081.8801460000004</v>
      </c>
      <c r="R195">
        <v>36918.115166000003</v>
      </c>
      <c r="S195" t="s">
        <v>6</v>
      </c>
      <c r="T195">
        <v>6262.4904589999996</v>
      </c>
      <c r="U195">
        <v>37327.273330999997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1.3620999999999999E-2</v>
      </c>
      <c r="AG195">
        <v>2.1999999999999999E-5</v>
      </c>
      <c r="AH195" t="s">
        <v>11</v>
      </c>
      <c r="AI195">
        <v>0.98305200000000004</v>
      </c>
      <c r="AJ195">
        <v>2.0000000000000002E-5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7176.9344339999998</v>
      </c>
      <c r="I196">
        <v>34956.012646000003</v>
      </c>
      <c r="J196" t="s">
        <v>3</v>
      </c>
      <c r="K196">
        <v>6728.3477249999996</v>
      </c>
      <c r="L196">
        <v>34949.574988</v>
      </c>
      <c r="M196" t="s">
        <v>4</v>
      </c>
      <c r="N196">
        <v>172.92541900000001</v>
      </c>
      <c r="O196">
        <v>0.82459199999999999</v>
      </c>
      <c r="P196" t="s">
        <v>5</v>
      </c>
      <c r="Q196">
        <v>6505.7390919999998</v>
      </c>
      <c r="R196">
        <v>33908.042752000001</v>
      </c>
      <c r="S196" t="s">
        <v>6</v>
      </c>
      <c r="T196">
        <v>6699.1591799999997</v>
      </c>
      <c r="U196">
        <v>34300.990815999998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1.3178E-2</v>
      </c>
      <c r="AG196">
        <v>1.8E-5</v>
      </c>
      <c r="AH196" t="s">
        <v>11</v>
      </c>
      <c r="AI196">
        <v>0.98306099999999996</v>
      </c>
      <c r="AJ196">
        <v>2.0000000000000002E-5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7644.55501</v>
      </c>
      <c r="I197">
        <v>34514.917267999997</v>
      </c>
      <c r="J197" t="s">
        <v>3</v>
      </c>
      <c r="K197">
        <v>7166.0666890000002</v>
      </c>
      <c r="L197">
        <v>34508.136865</v>
      </c>
      <c r="M197" t="s">
        <v>4</v>
      </c>
      <c r="N197">
        <v>184.438864</v>
      </c>
      <c r="O197">
        <v>0.82530999999999999</v>
      </c>
      <c r="P197" t="s">
        <v>5</v>
      </c>
      <c r="Q197">
        <v>6928.7343259999998</v>
      </c>
      <c r="R197">
        <v>33472.345078999999</v>
      </c>
      <c r="S197" t="s">
        <v>6</v>
      </c>
      <c r="T197">
        <v>7135.048135</v>
      </c>
      <c r="U197">
        <v>33851.215862999998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1.2822E-2</v>
      </c>
      <c r="AG197">
        <v>1.4E-5</v>
      </c>
      <c r="AH197" t="s">
        <v>11</v>
      </c>
      <c r="AI197">
        <v>0.98333899999999996</v>
      </c>
      <c r="AJ197">
        <v>2.0999999999999999E-5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8114.7886719999997</v>
      </c>
      <c r="I198">
        <v>37444.996066</v>
      </c>
      <c r="J198" t="s">
        <v>3</v>
      </c>
      <c r="K198">
        <v>7606.3968070000001</v>
      </c>
      <c r="L198">
        <v>37437.571872</v>
      </c>
      <c r="M198" t="s">
        <v>4</v>
      </c>
      <c r="N198">
        <v>195.95328599999999</v>
      </c>
      <c r="O198">
        <v>0.82628599999999996</v>
      </c>
      <c r="P198" t="s">
        <v>5</v>
      </c>
      <c r="Q198">
        <v>7354.4545609999996</v>
      </c>
      <c r="R198">
        <v>36334.683219999999</v>
      </c>
      <c r="S198" t="s">
        <v>6</v>
      </c>
      <c r="T198">
        <v>7573.5583200000001</v>
      </c>
      <c r="U198">
        <v>36737.959373999998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1.2508E-2</v>
      </c>
      <c r="AG198">
        <v>9.0000000000000002E-6</v>
      </c>
      <c r="AH198" t="s">
        <v>11</v>
      </c>
      <c r="AI198">
        <v>0.98333899999999996</v>
      </c>
      <c r="AJ198">
        <v>2.0999999999999999E-5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8598.5391209999998</v>
      </c>
      <c r="I199">
        <v>37148.497082000002</v>
      </c>
      <c r="J199" t="s">
        <v>3</v>
      </c>
      <c r="K199">
        <v>8060.2428419999997</v>
      </c>
      <c r="L199">
        <v>37141.098517999999</v>
      </c>
      <c r="M199" t="s">
        <v>4</v>
      </c>
      <c r="N199">
        <v>207.47066100000001</v>
      </c>
      <c r="O199">
        <v>0.82688700000000004</v>
      </c>
      <c r="P199" t="s">
        <v>5</v>
      </c>
      <c r="Q199">
        <v>7793.2012109999996</v>
      </c>
      <c r="R199">
        <v>35976.345365000001</v>
      </c>
      <c r="S199" t="s">
        <v>6</v>
      </c>
      <c r="T199">
        <v>8025.2697559999997</v>
      </c>
      <c r="U199">
        <v>36558.688047000003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1.2416999999999999E-2</v>
      </c>
      <c r="AG199">
        <v>9.0000000000000002E-6</v>
      </c>
      <c r="AH199" t="s">
        <v>11</v>
      </c>
      <c r="AI199">
        <v>0.98334200000000005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9079.4185159999997</v>
      </c>
      <c r="I200">
        <v>42472.137831</v>
      </c>
      <c r="J200" t="s">
        <v>3</v>
      </c>
      <c r="K200">
        <v>8511.2174900000009</v>
      </c>
      <c r="L200">
        <v>42462.844352</v>
      </c>
      <c r="M200" t="s">
        <v>4</v>
      </c>
      <c r="N200">
        <v>218.987132</v>
      </c>
      <c r="O200">
        <v>0.82979999999999998</v>
      </c>
      <c r="P200" t="s">
        <v>5</v>
      </c>
      <c r="Q200">
        <v>8229.5264060000009</v>
      </c>
      <c r="R200">
        <v>41096.392525000003</v>
      </c>
      <c r="S200" t="s">
        <v>6</v>
      </c>
      <c r="T200">
        <v>8474.4123440000003</v>
      </c>
      <c r="U200">
        <v>41715.753322999997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1.2279999999999999E-2</v>
      </c>
      <c r="AG200">
        <v>9.0000000000000002E-6</v>
      </c>
      <c r="AH200" t="s">
        <v>11</v>
      </c>
      <c r="AI200">
        <v>0.98346199999999995</v>
      </c>
      <c r="AJ200">
        <v>2.0999999999999999E-5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9561.4804879999992</v>
      </c>
      <c r="I201">
        <v>41520.233078999998</v>
      </c>
      <c r="J201" t="s">
        <v>3</v>
      </c>
      <c r="K201">
        <v>8963.3350780000001</v>
      </c>
      <c r="L201">
        <v>41506.479109</v>
      </c>
      <c r="M201" t="s">
        <v>4</v>
      </c>
      <c r="N201">
        <v>230.52481399999999</v>
      </c>
      <c r="O201">
        <v>0.84453400000000001</v>
      </c>
      <c r="P201" t="s">
        <v>5</v>
      </c>
      <c r="Q201">
        <v>8666.8439839999992</v>
      </c>
      <c r="R201">
        <v>40052.264754999997</v>
      </c>
      <c r="S201" t="s">
        <v>6</v>
      </c>
      <c r="T201">
        <v>8925.4141209999998</v>
      </c>
      <c r="U201">
        <v>40942.287916000001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1.1783E-2</v>
      </c>
      <c r="AG201">
        <v>3.0000000000000001E-6</v>
      </c>
      <c r="AH201" t="s">
        <v>11</v>
      </c>
      <c r="AI201">
        <v>0.98346500000000003</v>
      </c>
      <c r="AJ201">
        <v>2.0999999999999999E-5</v>
      </c>
      <c r="AK201" t="s">
        <v>12</v>
      </c>
      <c r="AL201">
        <v>1.1399999999999999</v>
      </c>
      <c r="AM201">
        <v>63.680399999999999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39.331595</v>
      </c>
      <c r="I222">
        <v>6.0963999999999997E-2</v>
      </c>
      <c r="J222" t="s">
        <v>3</v>
      </c>
      <c r="K222">
        <v>2.6157879999999998</v>
      </c>
      <c r="L222">
        <v>3.1999999999999999E-5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78.869690000000006</v>
      </c>
      <c r="I223">
        <v>0.24642700000000001</v>
      </c>
      <c r="J223" t="s">
        <v>3</v>
      </c>
      <c r="K223">
        <v>5.2293839999999996</v>
      </c>
      <c r="L223">
        <v>5.8999999999999998E-5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118.40516599999999</v>
      </c>
      <c r="I224">
        <v>0.55300300000000002</v>
      </c>
      <c r="J224" t="s">
        <v>3</v>
      </c>
      <c r="K224">
        <v>7.8430410000000004</v>
      </c>
      <c r="L224">
        <v>9.7E-5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157.93946</v>
      </c>
      <c r="I225">
        <v>0.99146900000000004</v>
      </c>
      <c r="J225" t="s">
        <v>3</v>
      </c>
      <c r="K225">
        <v>10.457682</v>
      </c>
      <c r="L225">
        <v>1.2799999999999999E-4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197.472545</v>
      </c>
      <c r="I226">
        <v>1.5518209999999999</v>
      </c>
      <c r="J226" t="s">
        <v>3</v>
      </c>
      <c r="K226">
        <v>13.071913</v>
      </c>
      <c r="L226">
        <v>1.8200000000000001E-4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237.00149300000001</v>
      </c>
      <c r="I227">
        <v>2.2394569999999998</v>
      </c>
      <c r="J227" t="s">
        <v>3</v>
      </c>
      <c r="K227">
        <v>15.686451999999999</v>
      </c>
      <c r="L227">
        <v>2.5300000000000002E-4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276.53339699999998</v>
      </c>
      <c r="I228">
        <v>3.0593629999999998</v>
      </c>
      <c r="J228" t="s">
        <v>3</v>
      </c>
      <c r="K228">
        <v>18.299482000000001</v>
      </c>
      <c r="L228">
        <v>2.6699999999999998E-4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316.06354099999999</v>
      </c>
      <c r="I229">
        <v>3.995876</v>
      </c>
      <c r="J229" t="s">
        <v>3</v>
      </c>
      <c r="K229">
        <v>20.912963000000001</v>
      </c>
      <c r="L229">
        <v>3.4900000000000003E-4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355.59902499999998</v>
      </c>
      <c r="I230">
        <v>5.0482199999999997</v>
      </c>
      <c r="J230" t="s">
        <v>3</v>
      </c>
      <c r="K230">
        <v>23.525787999999999</v>
      </c>
      <c r="L230">
        <v>4.2299999999999998E-4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395.134207</v>
      </c>
      <c r="I231">
        <v>6.243633</v>
      </c>
      <c r="J231" t="s">
        <v>3</v>
      </c>
      <c r="K231">
        <v>26.140927999999999</v>
      </c>
      <c r="L231">
        <v>5.2599999999999999E-4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434.66600499999998</v>
      </c>
      <c r="I232">
        <v>7.5417759999999996</v>
      </c>
      <c r="J232" t="s">
        <v>3</v>
      </c>
      <c r="K232">
        <v>28.754798000000001</v>
      </c>
      <c r="L232">
        <v>6.0899999999999995E-4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474.19488999999999</v>
      </c>
      <c r="I233">
        <v>8.9870579999999993</v>
      </c>
      <c r="J233" t="s">
        <v>3</v>
      </c>
      <c r="K233">
        <v>31.369406000000001</v>
      </c>
      <c r="L233">
        <v>6.8300000000000001E-4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513.72434799999996</v>
      </c>
      <c r="I234">
        <v>10.551745</v>
      </c>
      <c r="J234" t="s">
        <v>3</v>
      </c>
      <c r="K234">
        <v>33.981642999999998</v>
      </c>
      <c r="L234">
        <v>7.76E-4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553.25726699999996</v>
      </c>
      <c r="I235">
        <v>12.217639</v>
      </c>
      <c r="J235" t="s">
        <v>3</v>
      </c>
      <c r="K235">
        <v>36.595844</v>
      </c>
      <c r="L235">
        <v>8.4900000000000004E-4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592.78816300000005</v>
      </c>
      <c r="I236">
        <v>14.018516</v>
      </c>
      <c r="J236" t="s">
        <v>3</v>
      </c>
      <c r="K236">
        <v>39.210248999999997</v>
      </c>
      <c r="L236">
        <v>8.8999999999999995E-4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632.31962299999998</v>
      </c>
      <c r="I237">
        <v>15.978381000000001</v>
      </c>
      <c r="J237" t="s">
        <v>3</v>
      </c>
      <c r="K237">
        <v>41.824244999999998</v>
      </c>
      <c r="L237">
        <v>9.8499999999999998E-4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671.85057700000004</v>
      </c>
      <c r="I238">
        <v>18.020111</v>
      </c>
      <c r="J238" t="s">
        <v>3</v>
      </c>
      <c r="K238">
        <v>44.438935999999998</v>
      </c>
      <c r="L238">
        <v>1.16E-3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711.387877</v>
      </c>
      <c r="I239">
        <v>20.222200999999998</v>
      </c>
      <c r="J239" t="s">
        <v>3</v>
      </c>
      <c r="K239">
        <v>47.054282999999998</v>
      </c>
      <c r="L239">
        <v>1.194E-3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750.91673200000002</v>
      </c>
      <c r="I240">
        <v>22.505182000000001</v>
      </c>
      <c r="J240" t="s">
        <v>3</v>
      </c>
      <c r="K240">
        <v>49.668176000000003</v>
      </c>
      <c r="L240">
        <v>1.276E-3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790.44929100000002</v>
      </c>
      <c r="I241">
        <v>24.925156000000001</v>
      </c>
      <c r="J241" t="s">
        <v>3</v>
      </c>
      <c r="K241">
        <v>52.281516000000003</v>
      </c>
      <c r="L241">
        <v>1.4170000000000001E-3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39.265689000000002</v>
      </c>
      <c r="I242">
        <v>4.7100000000000001E-4</v>
      </c>
      <c r="J242" t="s">
        <v>3</v>
      </c>
      <c r="K242">
        <v>2.551132</v>
      </c>
      <c r="L242">
        <v>2.5999999999999998E-5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78.728458000000003</v>
      </c>
      <c r="I243">
        <v>1.56E-3</v>
      </c>
      <c r="J243" t="s">
        <v>3</v>
      </c>
      <c r="K243">
        <v>5.1018140000000001</v>
      </c>
      <c r="L243">
        <v>5.5999999999999999E-5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118.18619700000001</v>
      </c>
      <c r="I244">
        <v>2.7910000000000001E-3</v>
      </c>
      <c r="J244" t="s">
        <v>3</v>
      </c>
      <c r="K244">
        <v>7.651573</v>
      </c>
      <c r="L244">
        <v>1.01E-4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157.64650399999999</v>
      </c>
      <c r="I245">
        <v>4.0429999999999997E-3</v>
      </c>
      <c r="J245" t="s">
        <v>3</v>
      </c>
      <c r="K245">
        <v>10.202722</v>
      </c>
      <c r="L245">
        <v>1.3999999999999999E-4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197.10228499999999</v>
      </c>
      <c r="I246">
        <v>5.215E-3</v>
      </c>
      <c r="J246" t="s">
        <v>3</v>
      </c>
      <c r="K246">
        <v>12.75299</v>
      </c>
      <c r="L246">
        <v>1.73E-4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236.55829299999999</v>
      </c>
      <c r="I247">
        <v>5.8710000000000004E-3</v>
      </c>
      <c r="J247" t="s">
        <v>3</v>
      </c>
      <c r="K247">
        <v>15.302009</v>
      </c>
      <c r="L247">
        <v>1.6699999999999999E-4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276.01547599999998</v>
      </c>
      <c r="I248">
        <v>7.0309999999999999E-3</v>
      </c>
      <c r="J248" t="s">
        <v>3</v>
      </c>
      <c r="K248">
        <v>17.852091000000001</v>
      </c>
      <c r="L248">
        <v>1.92E-4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315.47506800000002</v>
      </c>
      <c r="I249">
        <v>8.3580000000000008E-3</v>
      </c>
      <c r="J249" t="s">
        <v>3</v>
      </c>
      <c r="K249">
        <v>20.402746</v>
      </c>
      <c r="L249">
        <v>2.41E-4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354.93202300000002</v>
      </c>
      <c r="I250">
        <v>1.0126E-2</v>
      </c>
      <c r="J250" t="s">
        <v>3</v>
      </c>
      <c r="K250">
        <v>22.953175000000002</v>
      </c>
      <c r="L250">
        <v>2.4699999999999999E-4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394.38841500000001</v>
      </c>
      <c r="I251">
        <v>1.1753E-2</v>
      </c>
      <c r="J251" t="s">
        <v>3</v>
      </c>
      <c r="K251">
        <v>25.503316999999999</v>
      </c>
      <c r="L251">
        <v>2.61E-4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433.84814899999998</v>
      </c>
      <c r="I252">
        <v>1.4215999999999999E-2</v>
      </c>
      <c r="J252" t="s">
        <v>3</v>
      </c>
      <c r="K252">
        <v>28.053111999999999</v>
      </c>
      <c r="L252">
        <v>3.2499999999999999E-4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473.30427800000001</v>
      </c>
      <c r="I253">
        <v>1.6952999999999999E-2</v>
      </c>
      <c r="J253" t="s">
        <v>3</v>
      </c>
      <c r="K253">
        <v>30.603254</v>
      </c>
      <c r="L253">
        <v>3.6400000000000001E-4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512.76259500000003</v>
      </c>
      <c r="I254">
        <v>1.8728999999999999E-2</v>
      </c>
      <c r="J254" t="s">
        <v>3</v>
      </c>
      <c r="K254">
        <v>33.153385</v>
      </c>
      <c r="L254">
        <v>4.4299999999999998E-4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552.22078699999997</v>
      </c>
      <c r="I255">
        <v>2.0778999999999999E-2</v>
      </c>
      <c r="J255" t="s">
        <v>3</v>
      </c>
      <c r="K255">
        <v>35.702832000000001</v>
      </c>
      <c r="L255">
        <v>4.66E-4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591.67857300000003</v>
      </c>
      <c r="I256">
        <v>2.2622E-2</v>
      </c>
      <c r="J256" t="s">
        <v>3</v>
      </c>
      <c r="K256">
        <v>38.253301</v>
      </c>
      <c r="L256">
        <v>4.6099999999999998E-4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631.13793799999996</v>
      </c>
      <c r="I257">
        <v>2.4275999999999999E-2</v>
      </c>
      <c r="J257" t="s">
        <v>3</v>
      </c>
      <c r="K257">
        <v>40.803545</v>
      </c>
      <c r="L257">
        <v>5.1500000000000005E-4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670.595913</v>
      </c>
      <c r="I258">
        <v>2.6398999999999999E-2</v>
      </c>
      <c r="J258" t="s">
        <v>3</v>
      </c>
      <c r="K258">
        <v>43.352970999999997</v>
      </c>
      <c r="L258">
        <v>5.1500000000000005E-4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710.05112699999995</v>
      </c>
      <c r="I259">
        <v>2.8996999999999998E-2</v>
      </c>
      <c r="J259" t="s">
        <v>3</v>
      </c>
      <c r="K259">
        <v>45.903359999999999</v>
      </c>
      <c r="L259">
        <v>5.8699999999999996E-4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749.51295200000004</v>
      </c>
      <c r="I260">
        <v>3.1022999999999998E-2</v>
      </c>
      <c r="J260" t="s">
        <v>3</v>
      </c>
      <c r="K260">
        <v>48.453769999999999</v>
      </c>
      <c r="L260">
        <v>6.02E-4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788.97216100000003</v>
      </c>
      <c r="I261">
        <v>3.3544999999999998E-2</v>
      </c>
      <c r="J261" t="s">
        <v>3</v>
      </c>
      <c r="K261">
        <v>51.004015000000003</v>
      </c>
      <c r="L261">
        <v>5.8E-4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80.640491999999995</v>
      </c>
      <c r="I262">
        <v>0.23629600000000001</v>
      </c>
      <c r="J262" t="s">
        <v>3</v>
      </c>
      <c r="K262">
        <v>47.946485000000003</v>
      </c>
      <c r="L262">
        <v>0.23217499999999999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161.276174</v>
      </c>
      <c r="I263">
        <v>0.94163200000000002</v>
      </c>
      <c r="J263" t="s">
        <v>3</v>
      </c>
      <c r="K263">
        <v>95.890780000000007</v>
      </c>
      <c r="L263">
        <v>0.91694500000000001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241.91924700000001</v>
      </c>
      <c r="I264">
        <v>2.1236799999999998</v>
      </c>
      <c r="J264" t="s">
        <v>3</v>
      </c>
      <c r="K264">
        <v>143.84201899999999</v>
      </c>
      <c r="L264">
        <v>2.057105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322.56265500000001</v>
      </c>
      <c r="I265">
        <v>3.8020320000000001</v>
      </c>
      <c r="J265" t="s">
        <v>3</v>
      </c>
      <c r="K265">
        <v>191.794218</v>
      </c>
      <c r="L265">
        <v>3.675475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403.20228900000001</v>
      </c>
      <c r="I266">
        <v>5.9604590000000002</v>
      </c>
      <c r="J266" t="s">
        <v>3</v>
      </c>
      <c r="K266">
        <v>239.74396300000001</v>
      </c>
      <c r="L266">
        <v>5.7531439999999998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483.84977400000002</v>
      </c>
      <c r="I267">
        <v>8.5786859999999994</v>
      </c>
      <c r="J267" t="s">
        <v>3</v>
      </c>
      <c r="K267">
        <v>287.702134</v>
      </c>
      <c r="L267">
        <v>8.27013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564.49621500000001</v>
      </c>
      <c r="I268">
        <v>11.644304</v>
      </c>
      <c r="J268" t="s">
        <v>3</v>
      </c>
      <c r="K268">
        <v>335.65856600000001</v>
      </c>
      <c r="L268">
        <v>11.237488000000001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645.13955599999997</v>
      </c>
      <c r="I269">
        <v>15.276887</v>
      </c>
      <c r="J269" t="s">
        <v>3</v>
      </c>
      <c r="K269">
        <v>383.613519</v>
      </c>
      <c r="L269">
        <v>14.730357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725.77998500000001</v>
      </c>
      <c r="I270">
        <v>19.325868</v>
      </c>
      <c r="J270" t="s">
        <v>3</v>
      </c>
      <c r="K270">
        <v>431.56565999999998</v>
      </c>
      <c r="L270">
        <v>18.671510000000001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806.42653099999995</v>
      </c>
      <c r="I271">
        <v>23.794467000000001</v>
      </c>
      <c r="J271" t="s">
        <v>3</v>
      </c>
      <c r="K271">
        <v>479.52325500000001</v>
      </c>
      <c r="L271">
        <v>23.006174000000001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887.07232099999999</v>
      </c>
      <c r="I272">
        <v>28.743452000000001</v>
      </c>
      <c r="J272" t="s">
        <v>3</v>
      </c>
      <c r="K272">
        <v>527.48323400000004</v>
      </c>
      <c r="L272">
        <v>27.80545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967.72945300000003</v>
      </c>
      <c r="I273">
        <v>34.097493</v>
      </c>
      <c r="J273" t="s">
        <v>3</v>
      </c>
      <c r="K273">
        <v>575.45212300000003</v>
      </c>
      <c r="L273">
        <v>32.988874000000003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1048.4295830000001</v>
      </c>
      <c r="I274">
        <v>39.937465000000003</v>
      </c>
      <c r="J274" t="s">
        <v>3</v>
      </c>
      <c r="K274">
        <v>623.43377899999996</v>
      </c>
      <c r="L274">
        <v>38.938246999999997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1129.1241500000001</v>
      </c>
      <c r="I275">
        <v>46.540559999999999</v>
      </c>
      <c r="J275" t="s">
        <v>3</v>
      </c>
      <c r="K275">
        <v>671.42445899999996</v>
      </c>
      <c r="L275">
        <v>45.115077999999997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1209.7749779999999</v>
      </c>
      <c r="I276">
        <v>53.405620999999996</v>
      </c>
      <c r="J276" t="s">
        <v>3</v>
      </c>
      <c r="K276">
        <v>719.38698499999998</v>
      </c>
      <c r="L276">
        <v>51.747363999999997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1290.4244650000001</v>
      </c>
      <c r="I277">
        <v>60.853628</v>
      </c>
      <c r="J277" t="s">
        <v>3</v>
      </c>
      <c r="K277">
        <v>767.34734500000002</v>
      </c>
      <c r="L277">
        <v>58.927543999999997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1371.0814479999999</v>
      </c>
      <c r="I278">
        <v>68.772831999999994</v>
      </c>
      <c r="J278" t="s">
        <v>3</v>
      </c>
      <c r="K278">
        <v>815.30812300000002</v>
      </c>
      <c r="L278">
        <v>66.548822000000001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1451.7426029999999</v>
      </c>
      <c r="I279">
        <v>77.110328999999993</v>
      </c>
      <c r="J279" t="s">
        <v>3</v>
      </c>
      <c r="K279">
        <v>863.27638899999999</v>
      </c>
      <c r="L279">
        <v>74.552700000000002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1532.4297799999999</v>
      </c>
      <c r="I280">
        <v>85.458986999999993</v>
      </c>
      <c r="J280" t="s">
        <v>3</v>
      </c>
      <c r="K280">
        <v>911.26024900000004</v>
      </c>
      <c r="L280">
        <v>82.769554999999997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1613.1101779999999</v>
      </c>
      <c r="I281">
        <v>95.132947999999999</v>
      </c>
      <c r="J281" t="s">
        <v>3</v>
      </c>
      <c r="K281">
        <v>959.24023099999999</v>
      </c>
      <c r="L281">
        <v>92.059387999999998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81.293087</v>
      </c>
      <c r="I282">
        <v>4.64E-4</v>
      </c>
      <c r="J282" t="s">
        <v>3</v>
      </c>
      <c r="K282">
        <v>48.529676000000002</v>
      </c>
      <c r="L282">
        <v>7.6000000000000004E-5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162.62187</v>
      </c>
      <c r="I283">
        <v>9.3000000000000005E-4</v>
      </c>
      <c r="J283" t="s">
        <v>3</v>
      </c>
      <c r="K283">
        <v>97.084318999999994</v>
      </c>
      <c r="L283">
        <v>1.8100000000000001E-4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243.95980700000001</v>
      </c>
      <c r="I284">
        <v>1.3029999999999999E-3</v>
      </c>
      <c r="J284" t="s">
        <v>3</v>
      </c>
      <c r="K284">
        <v>145.642549</v>
      </c>
      <c r="L284">
        <v>2.3900000000000001E-4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325.18492700000002</v>
      </c>
      <c r="I285">
        <v>2.153E-3</v>
      </c>
      <c r="J285" t="s">
        <v>3</v>
      </c>
      <c r="K285">
        <v>194.09137799999999</v>
      </c>
      <c r="L285">
        <v>3.8099999999999999E-4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406.45251300000001</v>
      </c>
      <c r="I286">
        <v>2.6199999999999999E-3</v>
      </c>
      <c r="J286" t="s">
        <v>3</v>
      </c>
      <c r="K286">
        <v>242.59612999999999</v>
      </c>
      <c r="L286">
        <v>5.5999999999999995E-4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487.78210899999999</v>
      </c>
      <c r="I287">
        <v>2.8939999999999999E-3</v>
      </c>
      <c r="J287" t="s">
        <v>3</v>
      </c>
      <c r="K287">
        <v>291.15143</v>
      </c>
      <c r="L287">
        <v>5.2700000000000002E-4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569.11391500000002</v>
      </c>
      <c r="I288">
        <v>3.1020000000000002E-3</v>
      </c>
      <c r="J288" t="s">
        <v>3</v>
      </c>
      <c r="K288">
        <v>339.70718299999999</v>
      </c>
      <c r="L288">
        <v>5.4000000000000001E-4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650.34568000000002</v>
      </c>
      <c r="I289">
        <v>3.5929999999999998E-3</v>
      </c>
      <c r="J289" t="s">
        <v>3</v>
      </c>
      <c r="K289">
        <v>388.160685</v>
      </c>
      <c r="L289">
        <v>6.0099999999999997E-4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731.60562100000004</v>
      </c>
      <c r="I290">
        <v>3.9480000000000001E-3</v>
      </c>
      <c r="J290" t="s">
        <v>3</v>
      </c>
      <c r="K290">
        <v>436.66058800000002</v>
      </c>
      <c r="L290">
        <v>6.4800000000000003E-4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812.93491200000005</v>
      </c>
      <c r="I291">
        <v>4.3109999999999997E-3</v>
      </c>
      <c r="J291" t="s">
        <v>3</v>
      </c>
      <c r="K291">
        <v>485.21670399999999</v>
      </c>
      <c r="L291">
        <v>6.8199999999999999E-4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894.27211499999999</v>
      </c>
      <c r="I292">
        <v>4.7460000000000002E-3</v>
      </c>
      <c r="J292" t="s">
        <v>3</v>
      </c>
      <c r="K292">
        <v>533.77449999999999</v>
      </c>
      <c r="L292">
        <v>7.1299999999999998E-4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975.52898400000004</v>
      </c>
      <c r="I293">
        <v>1.9413E-2</v>
      </c>
      <c r="J293" t="s">
        <v>3</v>
      </c>
      <c r="K293">
        <v>582.25358800000004</v>
      </c>
      <c r="L293">
        <v>1.4899000000000001E-2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1056.8771240000001</v>
      </c>
      <c r="I294">
        <v>5.6984E-2</v>
      </c>
      <c r="J294" t="s">
        <v>3</v>
      </c>
      <c r="K294">
        <v>630.82755199999997</v>
      </c>
      <c r="L294">
        <v>5.0667999999999998E-2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1138.2106839999999</v>
      </c>
      <c r="I295">
        <v>5.7504E-2</v>
      </c>
      <c r="J295" t="s">
        <v>3</v>
      </c>
      <c r="K295">
        <v>679.38399400000003</v>
      </c>
      <c r="L295">
        <v>5.1165000000000002E-2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1219.5475289999999</v>
      </c>
      <c r="I296">
        <v>5.7424999999999997E-2</v>
      </c>
      <c r="J296" t="s">
        <v>3</v>
      </c>
      <c r="K296">
        <v>727.93840799999998</v>
      </c>
      <c r="L296">
        <v>5.0701000000000003E-2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1300.780708</v>
      </c>
      <c r="I297">
        <v>6.1087000000000002E-2</v>
      </c>
      <c r="J297" t="s">
        <v>3</v>
      </c>
      <c r="K297">
        <v>776.39225599999997</v>
      </c>
      <c r="L297">
        <v>5.0858E-2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1382.0499319999999</v>
      </c>
      <c r="I298">
        <v>6.6642000000000007E-2</v>
      </c>
      <c r="J298" t="s">
        <v>3</v>
      </c>
      <c r="K298">
        <v>824.89524500000005</v>
      </c>
      <c r="L298">
        <v>5.0104999999999997E-2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1463.384746</v>
      </c>
      <c r="I299">
        <v>7.0421999999999998E-2</v>
      </c>
      <c r="J299" t="s">
        <v>3</v>
      </c>
      <c r="K299">
        <v>873.45156599999996</v>
      </c>
      <c r="L299">
        <v>4.9151E-2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1544.7235250000001</v>
      </c>
      <c r="I300">
        <v>7.7396999999999994E-2</v>
      </c>
      <c r="J300" t="s">
        <v>3</v>
      </c>
      <c r="K300">
        <v>922.00861699999996</v>
      </c>
      <c r="L300">
        <v>4.9036000000000003E-2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1626.106912</v>
      </c>
      <c r="I301">
        <v>0.38000499999999998</v>
      </c>
      <c r="J301" t="s">
        <v>3</v>
      </c>
      <c r="K301">
        <v>970.55744900000002</v>
      </c>
      <c r="L301">
        <v>0.19409499999999999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78.627652999999995</v>
      </c>
      <c r="I302">
        <v>6.0346999999999998E-2</v>
      </c>
      <c r="J302" t="s">
        <v>3</v>
      </c>
      <c r="K302">
        <v>42.614741000000002</v>
      </c>
      <c r="L302">
        <v>5.1800000000000001E-4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157.39983100000001</v>
      </c>
      <c r="I303">
        <v>0.24821199999999999</v>
      </c>
      <c r="J303" t="s">
        <v>3</v>
      </c>
      <c r="K303">
        <v>85.238915000000006</v>
      </c>
      <c r="L303">
        <v>1.939E-3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236.18116699999999</v>
      </c>
      <c r="I304">
        <v>0.55596299999999998</v>
      </c>
      <c r="J304" t="s">
        <v>3</v>
      </c>
      <c r="K304">
        <v>127.87189499999999</v>
      </c>
      <c r="L304">
        <v>4.2490000000000002E-3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314.960578</v>
      </c>
      <c r="I305">
        <v>0.99349399999999999</v>
      </c>
      <c r="J305" t="s">
        <v>3</v>
      </c>
      <c r="K305">
        <v>170.50688199999999</v>
      </c>
      <c r="L305">
        <v>7.8720000000000005E-3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393.74492900000001</v>
      </c>
      <c r="I306">
        <v>1.5406759999999999</v>
      </c>
      <c r="J306" t="s">
        <v>3</v>
      </c>
      <c r="K306">
        <v>213.14313100000001</v>
      </c>
      <c r="L306">
        <v>1.2234999999999999E-2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472.52435700000001</v>
      </c>
      <c r="I307">
        <v>2.216923</v>
      </c>
      <c r="J307" t="s">
        <v>3</v>
      </c>
      <c r="K307">
        <v>255.779113</v>
      </c>
      <c r="L307">
        <v>1.7312000000000001E-2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551.30792799999995</v>
      </c>
      <c r="I308">
        <v>3.0133800000000002</v>
      </c>
      <c r="J308" t="s">
        <v>3</v>
      </c>
      <c r="K308">
        <v>298.41571099999999</v>
      </c>
      <c r="L308">
        <v>2.3681000000000001E-2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630.08763199999999</v>
      </c>
      <c r="I309">
        <v>3.946599</v>
      </c>
      <c r="J309" t="s">
        <v>3</v>
      </c>
      <c r="K309">
        <v>341.05297999999999</v>
      </c>
      <c r="L309">
        <v>3.0731000000000001E-2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708.86973499999999</v>
      </c>
      <c r="I310">
        <v>4.9896570000000002</v>
      </c>
      <c r="J310" t="s">
        <v>3</v>
      </c>
      <c r="K310">
        <v>383.68905999999998</v>
      </c>
      <c r="L310">
        <v>3.8776999999999999E-2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787.64960699999995</v>
      </c>
      <c r="I311">
        <v>6.1582049999999997</v>
      </c>
      <c r="J311" t="s">
        <v>3</v>
      </c>
      <c r="K311">
        <v>426.32609100000002</v>
      </c>
      <c r="L311">
        <v>4.7509000000000003E-2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866.43494999999996</v>
      </c>
      <c r="I312">
        <v>7.4336180000000001</v>
      </c>
      <c r="J312" t="s">
        <v>3</v>
      </c>
      <c r="K312">
        <v>468.964089</v>
      </c>
      <c r="L312">
        <v>5.7669999999999999E-2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945.21952099999999</v>
      </c>
      <c r="I313">
        <v>8.8748299999999993</v>
      </c>
      <c r="J313" t="s">
        <v>3</v>
      </c>
      <c r="K313">
        <v>511.601564</v>
      </c>
      <c r="L313">
        <v>6.9247000000000003E-2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1024.013297</v>
      </c>
      <c r="I314">
        <v>10.434354000000001</v>
      </c>
      <c r="J314" t="s">
        <v>3</v>
      </c>
      <c r="K314">
        <v>554.24172999999996</v>
      </c>
      <c r="L314">
        <v>8.1542000000000003E-2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1102.802698</v>
      </c>
      <c r="I315">
        <v>12.154795999999999</v>
      </c>
      <c r="J315" t="s">
        <v>3</v>
      </c>
      <c r="K315">
        <v>596.88111300000003</v>
      </c>
      <c r="L315">
        <v>9.5144000000000006E-2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1181.597156</v>
      </c>
      <c r="I316">
        <v>13.932245999999999</v>
      </c>
      <c r="J316" t="s">
        <v>3</v>
      </c>
      <c r="K316">
        <v>639.52329699999996</v>
      </c>
      <c r="L316">
        <v>0.109026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1260.4882809999999</v>
      </c>
      <c r="I317">
        <v>15.483999000000001</v>
      </c>
      <c r="J317" t="s">
        <v>3</v>
      </c>
      <c r="K317">
        <v>682.20828600000004</v>
      </c>
      <c r="L317">
        <v>0.105865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1339.2843869999999</v>
      </c>
      <c r="I318">
        <v>17.465192999999999</v>
      </c>
      <c r="J318" t="s">
        <v>3</v>
      </c>
      <c r="K318">
        <v>724.85197000000005</v>
      </c>
      <c r="L318">
        <v>0.120646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1418.077871</v>
      </c>
      <c r="I319">
        <v>19.608142000000001</v>
      </c>
      <c r="J319" t="s">
        <v>3</v>
      </c>
      <c r="K319">
        <v>767.49764400000004</v>
      </c>
      <c r="L319">
        <v>0.13620599999999999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1496.8765969999999</v>
      </c>
      <c r="I320">
        <v>21.853480999999999</v>
      </c>
      <c r="J320" t="s">
        <v>3</v>
      </c>
      <c r="K320">
        <v>810.14584600000001</v>
      </c>
      <c r="L320">
        <v>0.15273200000000001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1575.670979</v>
      </c>
      <c r="I321">
        <v>24.244448999999999</v>
      </c>
      <c r="J321" t="s">
        <v>3</v>
      </c>
      <c r="K321">
        <v>852.79425000000003</v>
      </c>
      <c r="L321">
        <v>0.16900399999999999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525.95087899999999</v>
      </c>
      <c r="I322">
        <v>1412.5127749999999</v>
      </c>
      <c r="J322" t="s">
        <v>3</v>
      </c>
      <c r="K322">
        <v>511.851651</v>
      </c>
      <c r="L322">
        <v>1338.297577</v>
      </c>
      <c r="M322" t="s">
        <v>4</v>
      </c>
      <c r="N322">
        <v>5.9045139999999998</v>
      </c>
      <c r="O322">
        <v>1.7318070000000001</v>
      </c>
      <c r="P322" t="s">
        <v>5</v>
      </c>
      <c r="Q322">
        <v>59.834676000000002</v>
      </c>
      <c r="R322">
        <v>21.506530000000001</v>
      </c>
      <c r="S322" t="s">
        <v>6</v>
      </c>
      <c r="T322">
        <v>10.846768000000001</v>
      </c>
      <c r="U322">
        <v>0.58823999999999999</v>
      </c>
      <c r="V322" t="s">
        <v>7</v>
      </c>
      <c r="W322">
        <v>10.032616000000001</v>
      </c>
      <c r="X322">
        <v>0.50786399999999998</v>
      </c>
      <c r="Y322" t="s">
        <v>8</v>
      </c>
      <c r="Z322">
        <v>12.352501999999999</v>
      </c>
      <c r="AA322">
        <v>4.6277369999999998</v>
      </c>
      <c r="AB322" t="s">
        <v>9</v>
      </c>
      <c r="AC322">
        <v>427.77933400000001</v>
      </c>
      <c r="AD322">
        <v>959.32006799999999</v>
      </c>
      <c r="AE322" t="s">
        <v>10</v>
      </c>
      <c r="AF322">
        <v>2.6689000000000001E-2</v>
      </c>
      <c r="AG322">
        <v>3.3000000000000003E-5</v>
      </c>
      <c r="AH322" t="s">
        <v>11</v>
      </c>
      <c r="AI322">
        <v>0.97494899999999995</v>
      </c>
      <c r="AJ322">
        <v>6.3E-5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1052.730196</v>
      </c>
      <c r="I323">
        <v>4991.6183540000002</v>
      </c>
      <c r="J323" t="s">
        <v>3</v>
      </c>
      <c r="K323">
        <v>1024.4675159999999</v>
      </c>
      <c r="L323">
        <v>4737.0434379999997</v>
      </c>
      <c r="M323" t="s">
        <v>4</v>
      </c>
      <c r="N323">
        <v>11.792119</v>
      </c>
      <c r="O323">
        <v>3.485687</v>
      </c>
      <c r="P323" t="s">
        <v>5</v>
      </c>
      <c r="Q323">
        <v>120.72095299999999</v>
      </c>
      <c r="R323">
        <v>76.218721000000002</v>
      </c>
      <c r="S323" t="s">
        <v>6</v>
      </c>
      <c r="T323">
        <v>21.662775</v>
      </c>
      <c r="U323">
        <v>2.0345439999999999</v>
      </c>
      <c r="V323" t="s">
        <v>7</v>
      </c>
      <c r="W323">
        <v>20.017047000000002</v>
      </c>
      <c r="X323">
        <v>1.6901360000000001</v>
      </c>
      <c r="Y323" t="s">
        <v>8</v>
      </c>
      <c r="Z323">
        <v>26.002533</v>
      </c>
      <c r="AA323">
        <v>23.667255999999998</v>
      </c>
      <c r="AB323" t="s">
        <v>9</v>
      </c>
      <c r="AC323">
        <v>855.45466199999998</v>
      </c>
      <c r="AD323">
        <v>3347.4695409999999</v>
      </c>
      <c r="AE323" t="s">
        <v>10</v>
      </c>
      <c r="AF323">
        <v>2.4754999999999999E-2</v>
      </c>
      <c r="AG323">
        <v>3.8000000000000002E-5</v>
      </c>
      <c r="AH323" t="s">
        <v>11</v>
      </c>
      <c r="AI323">
        <v>0.97860899999999995</v>
      </c>
      <c r="AJ323">
        <v>2.1999999999999999E-5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1579.0866900000001</v>
      </c>
      <c r="I324">
        <v>8403.6820059999991</v>
      </c>
      <c r="J324" t="s">
        <v>3</v>
      </c>
      <c r="K324">
        <v>1536.7642060000001</v>
      </c>
      <c r="L324">
        <v>7960.1980400000002</v>
      </c>
      <c r="M324" t="s">
        <v>4</v>
      </c>
      <c r="N324">
        <v>17.487732999999999</v>
      </c>
      <c r="O324">
        <v>3.847391</v>
      </c>
      <c r="P324" t="s">
        <v>5</v>
      </c>
      <c r="Q324">
        <v>182.92797999999999</v>
      </c>
      <c r="R324">
        <v>158.43981199999999</v>
      </c>
      <c r="S324" t="s">
        <v>6</v>
      </c>
      <c r="T324">
        <v>32.465699000000001</v>
      </c>
      <c r="U324">
        <v>3.4338959999999998</v>
      </c>
      <c r="V324" t="s">
        <v>7</v>
      </c>
      <c r="W324">
        <v>29.985748999999998</v>
      </c>
      <c r="X324">
        <v>2.8476469999999998</v>
      </c>
      <c r="Y324" t="s">
        <v>8</v>
      </c>
      <c r="Z324">
        <v>40.741427999999999</v>
      </c>
      <c r="AA324">
        <v>62.679139999999997</v>
      </c>
      <c r="AB324" t="s">
        <v>9</v>
      </c>
      <c r="AC324">
        <v>1281.987543</v>
      </c>
      <c r="AD324">
        <v>5610.5514880000001</v>
      </c>
      <c r="AE324" t="s">
        <v>10</v>
      </c>
      <c r="AF324">
        <v>2.3140000000000001E-2</v>
      </c>
      <c r="AG324">
        <v>5.1E-5</v>
      </c>
      <c r="AH324" t="s">
        <v>11</v>
      </c>
      <c r="AI324">
        <v>0.97977199999999998</v>
      </c>
      <c r="AJ324">
        <v>3.9999999999999998E-6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2111.7675909999998</v>
      </c>
      <c r="I325">
        <v>11188.151905999999</v>
      </c>
      <c r="J325" t="s">
        <v>3</v>
      </c>
      <c r="K325">
        <v>2055.2889749999999</v>
      </c>
      <c r="L325">
        <v>10608.749199</v>
      </c>
      <c r="M325" t="s">
        <v>4</v>
      </c>
      <c r="N325">
        <v>23.222099</v>
      </c>
      <c r="O325">
        <v>4.4891670000000001</v>
      </c>
      <c r="P325" t="s">
        <v>5</v>
      </c>
      <c r="Q325">
        <v>246.61606800000001</v>
      </c>
      <c r="R325">
        <v>236.93536</v>
      </c>
      <c r="S325" t="s">
        <v>6</v>
      </c>
      <c r="T325">
        <v>43.353149999999999</v>
      </c>
      <c r="U325">
        <v>4.5918939999999999</v>
      </c>
      <c r="V325" t="s">
        <v>7</v>
      </c>
      <c r="W325">
        <v>40.067971999999997</v>
      </c>
      <c r="X325">
        <v>4.1359000000000004</v>
      </c>
      <c r="Y325" t="s">
        <v>8</v>
      </c>
      <c r="Z325">
        <v>56.846380000000003</v>
      </c>
      <c r="AA325">
        <v>111.83699799999999</v>
      </c>
      <c r="AB325" t="s">
        <v>9</v>
      </c>
      <c r="AC325">
        <v>1712.8795620000001</v>
      </c>
      <c r="AD325">
        <v>7417.8697469999997</v>
      </c>
      <c r="AE325" t="s">
        <v>10</v>
      </c>
      <c r="AF325">
        <v>2.1388999999999998E-2</v>
      </c>
      <c r="AG325">
        <v>5.5999999999999999E-5</v>
      </c>
      <c r="AH325" t="s">
        <v>11</v>
      </c>
      <c r="AI325">
        <v>0.98043000000000002</v>
      </c>
      <c r="AJ325">
        <v>6.9999999999999999E-6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2642.8345880000002</v>
      </c>
      <c r="I326">
        <v>13602.469338000001</v>
      </c>
      <c r="J326" t="s">
        <v>3</v>
      </c>
      <c r="K326">
        <v>2572.2145449999998</v>
      </c>
      <c r="L326">
        <v>12886.358200999999</v>
      </c>
      <c r="M326" t="s">
        <v>4</v>
      </c>
      <c r="N326">
        <v>28.942249</v>
      </c>
      <c r="O326">
        <v>5.1262020000000001</v>
      </c>
      <c r="P326" t="s">
        <v>5</v>
      </c>
      <c r="Q326">
        <v>309.68281500000001</v>
      </c>
      <c r="R326">
        <v>323.87808999999999</v>
      </c>
      <c r="S326" t="s">
        <v>6</v>
      </c>
      <c r="T326">
        <v>54.230341000000003</v>
      </c>
      <c r="U326">
        <v>5.9242939999999997</v>
      </c>
      <c r="V326" t="s">
        <v>7</v>
      </c>
      <c r="W326">
        <v>50.149720000000002</v>
      </c>
      <c r="X326">
        <v>5.4231170000000004</v>
      </c>
      <c r="Y326" t="s">
        <v>8</v>
      </c>
      <c r="Z326">
        <v>72.071353999999999</v>
      </c>
      <c r="AA326">
        <v>194.16068999999999</v>
      </c>
      <c r="AB326" t="s">
        <v>9</v>
      </c>
      <c r="AC326">
        <v>2142.8372669999999</v>
      </c>
      <c r="AD326">
        <v>9277.7430619999996</v>
      </c>
      <c r="AE326" t="s">
        <v>10</v>
      </c>
      <c r="AF326">
        <v>2.0456999999999999E-2</v>
      </c>
      <c r="AG326">
        <v>5.5999999999999999E-5</v>
      </c>
      <c r="AH326" t="s">
        <v>11</v>
      </c>
      <c r="AI326">
        <v>0.98083500000000001</v>
      </c>
      <c r="AJ326">
        <v>3.9999999999999998E-6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3174.065752</v>
      </c>
      <c r="I327">
        <v>17422.587156000001</v>
      </c>
      <c r="J327" t="s">
        <v>3</v>
      </c>
      <c r="K327">
        <v>3089.0114530000001</v>
      </c>
      <c r="L327">
        <v>16559.253285999999</v>
      </c>
      <c r="M327" t="s">
        <v>4</v>
      </c>
      <c r="N327">
        <v>34.686829000000003</v>
      </c>
      <c r="O327">
        <v>5.5647859999999998</v>
      </c>
      <c r="P327" t="s">
        <v>5</v>
      </c>
      <c r="Q327">
        <v>373.21167800000001</v>
      </c>
      <c r="R327">
        <v>422.83400399999999</v>
      </c>
      <c r="S327" t="s">
        <v>6</v>
      </c>
      <c r="T327">
        <v>65.291287999999994</v>
      </c>
      <c r="U327">
        <v>8.2083999999999993</v>
      </c>
      <c r="V327" t="s">
        <v>7</v>
      </c>
      <c r="W327">
        <v>60.413845000000002</v>
      </c>
      <c r="X327">
        <v>7.7496980000000004</v>
      </c>
      <c r="Y327" t="s">
        <v>8</v>
      </c>
      <c r="Z327">
        <v>87.396782999999999</v>
      </c>
      <c r="AA327">
        <v>293.62607300000002</v>
      </c>
      <c r="AB327" t="s">
        <v>9</v>
      </c>
      <c r="AC327">
        <v>2572.297372</v>
      </c>
      <c r="AD327">
        <v>12290.718543999999</v>
      </c>
      <c r="AE327" t="s">
        <v>10</v>
      </c>
      <c r="AF327">
        <v>1.8803E-2</v>
      </c>
      <c r="AG327">
        <v>5.5000000000000002E-5</v>
      </c>
      <c r="AH327" t="s">
        <v>11</v>
      </c>
      <c r="AI327">
        <v>0.98099899999999995</v>
      </c>
      <c r="AJ327">
        <v>3.0000000000000001E-6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3709.7289030000002</v>
      </c>
      <c r="I328">
        <v>21730.375789000002</v>
      </c>
      <c r="J328" t="s">
        <v>3</v>
      </c>
      <c r="K328">
        <v>3610.4158900000002</v>
      </c>
      <c r="L328">
        <v>20644.397131000002</v>
      </c>
      <c r="M328" t="s">
        <v>4</v>
      </c>
      <c r="N328">
        <v>40.814352999999997</v>
      </c>
      <c r="O328">
        <v>7.9997889999999998</v>
      </c>
      <c r="P328" t="s">
        <v>5</v>
      </c>
      <c r="Q328">
        <v>439.283928</v>
      </c>
      <c r="R328">
        <v>1052.6571570000001</v>
      </c>
      <c r="S328" t="s">
        <v>6</v>
      </c>
      <c r="T328">
        <v>76.211369000000005</v>
      </c>
      <c r="U328">
        <v>9.6645129999999995</v>
      </c>
      <c r="V328" t="s">
        <v>7</v>
      </c>
      <c r="W328">
        <v>70.517669999999995</v>
      </c>
      <c r="X328">
        <v>9.0018919999999998</v>
      </c>
      <c r="Y328" t="s">
        <v>8</v>
      </c>
      <c r="Z328">
        <v>105.508613</v>
      </c>
      <c r="AA328">
        <v>906.29223500000001</v>
      </c>
      <c r="AB328" t="s">
        <v>9</v>
      </c>
      <c r="AC328">
        <v>3003.4238690000002</v>
      </c>
      <c r="AD328">
        <v>14921.369516000001</v>
      </c>
      <c r="AE328" t="s">
        <v>10</v>
      </c>
      <c r="AF328">
        <v>1.6840000000000001E-2</v>
      </c>
      <c r="AG328">
        <v>4.3000000000000002E-5</v>
      </c>
      <c r="AH328" t="s">
        <v>11</v>
      </c>
      <c r="AI328">
        <v>0.98117299999999996</v>
      </c>
      <c r="AJ328">
        <v>3.9999999999999998E-6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4241.2427550000002</v>
      </c>
      <c r="I329">
        <v>26499.114104</v>
      </c>
      <c r="J329" t="s">
        <v>3</v>
      </c>
      <c r="K329">
        <v>4127.7470730000005</v>
      </c>
      <c r="L329">
        <v>25166.596657999999</v>
      </c>
      <c r="M329" t="s">
        <v>4</v>
      </c>
      <c r="N329">
        <v>46.543160999999998</v>
      </c>
      <c r="O329">
        <v>8.8379879999999993</v>
      </c>
      <c r="P329" t="s">
        <v>5</v>
      </c>
      <c r="Q329">
        <v>502.55716999999999</v>
      </c>
      <c r="R329">
        <v>1294.870944</v>
      </c>
      <c r="S329" t="s">
        <v>6</v>
      </c>
      <c r="T329">
        <v>87.251919999999998</v>
      </c>
      <c r="U329">
        <v>12.035704000000001</v>
      </c>
      <c r="V329" t="s">
        <v>7</v>
      </c>
      <c r="W329">
        <v>80.706930999999997</v>
      </c>
      <c r="X329">
        <v>11.278753</v>
      </c>
      <c r="Y329" t="s">
        <v>8</v>
      </c>
      <c r="Z329">
        <v>120.917686</v>
      </c>
      <c r="AA329">
        <v>1063.0041430000001</v>
      </c>
      <c r="AB329" t="s">
        <v>9</v>
      </c>
      <c r="AC329">
        <v>3433.6684030000001</v>
      </c>
      <c r="AD329">
        <v>17693.707200000001</v>
      </c>
      <c r="AE329" t="s">
        <v>10</v>
      </c>
      <c r="AF329">
        <v>1.5734999999999999E-2</v>
      </c>
      <c r="AG329">
        <v>3.1999999999999999E-5</v>
      </c>
      <c r="AH329" t="s">
        <v>11</v>
      </c>
      <c r="AI329">
        <v>0.98171900000000001</v>
      </c>
      <c r="AJ329">
        <v>7.9999999999999996E-6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4769.6396649999997</v>
      </c>
      <c r="I330">
        <v>28685.936163999999</v>
      </c>
      <c r="J330" t="s">
        <v>3</v>
      </c>
      <c r="K330">
        <v>4642.0625090000003</v>
      </c>
      <c r="L330">
        <v>27219.422939</v>
      </c>
      <c r="M330" t="s">
        <v>4</v>
      </c>
      <c r="N330">
        <v>52.252246</v>
      </c>
      <c r="O330">
        <v>9.1678440000000005</v>
      </c>
      <c r="P330" t="s">
        <v>5</v>
      </c>
      <c r="Q330">
        <v>565.33950400000003</v>
      </c>
      <c r="R330">
        <v>1503.692458</v>
      </c>
      <c r="S330" t="s">
        <v>6</v>
      </c>
      <c r="T330">
        <v>98.307034999999999</v>
      </c>
      <c r="U330">
        <v>15.334066</v>
      </c>
      <c r="V330" t="s">
        <v>7</v>
      </c>
      <c r="W330">
        <v>90.728043999999997</v>
      </c>
      <c r="X330">
        <v>11.588201</v>
      </c>
      <c r="Y330" t="s">
        <v>8</v>
      </c>
      <c r="Z330">
        <v>136.04516100000001</v>
      </c>
      <c r="AA330">
        <v>1226.006398</v>
      </c>
      <c r="AB330" t="s">
        <v>9</v>
      </c>
      <c r="AC330">
        <v>3861.2308659999999</v>
      </c>
      <c r="AD330">
        <v>18740.085939000001</v>
      </c>
      <c r="AE330" t="s">
        <v>10</v>
      </c>
      <c r="AF330">
        <v>1.5131E-2</v>
      </c>
      <c r="AG330">
        <v>2.5000000000000001E-5</v>
      </c>
      <c r="AH330" t="s">
        <v>11</v>
      </c>
      <c r="AI330">
        <v>0.98178200000000004</v>
      </c>
      <c r="AJ330">
        <v>7.9999999999999996E-6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5304.9276520000003</v>
      </c>
      <c r="I331">
        <v>30615.060622000001</v>
      </c>
      <c r="J331" t="s">
        <v>3</v>
      </c>
      <c r="K331">
        <v>5163.0676759999997</v>
      </c>
      <c r="L331">
        <v>29052.634544</v>
      </c>
      <c r="M331" t="s">
        <v>4</v>
      </c>
      <c r="N331">
        <v>58.172046000000002</v>
      </c>
      <c r="O331">
        <v>9.9328070000000004</v>
      </c>
      <c r="P331" t="s">
        <v>5</v>
      </c>
      <c r="Q331">
        <v>629.40794400000004</v>
      </c>
      <c r="R331">
        <v>1707.00955</v>
      </c>
      <c r="S331" t="s">
        <v>6</v>
      </c>
      <c r="T331">
        <v>109.278516</v>
      </c>
      <c r="U331">
        <v>16.583224000000001</v>
      </c>
      <c r="V331" t="s">
        <v>7</v>
      </c>
      <c r="W331">
        <v>101.054929</v>
      </c>
      <c r="X331">
        <v>11.951665</v>
      </c>
      <c r="Y331" t="s">
        <v>8</v>
      </c>
      <c r="Z331">
        <v>151.63927699999999</v>
      </c>
      <c r="AA331">
        <v>1388.0281649999999</v>
      </c>
      <c r="AB331" t="s">
        <v>9</v>
      </c>
      <c r="AC331">
        <v>4294.0838430000003</v>
      </c>
      <c r="AD331">
        <v>19945.451733999998</v>
      </c>
      <c r="AE331" t="s">
        <v>10</v>
      </c>
      <c r="AF331">
        <v>1.4944000000000001E-2</v>
      </c>
      <c r="AG331">
        <v>2.5999999999999998E-5</v>
      </c>
      <c r="AH331" t="s">
        <v>11</v>
      </c>
      <c r="AI331">
        <v>0.98189000000000004</v>
      </c>
      <c r="AJ331">
        <v>7.9999999999999996E-6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5845.6590699999997</v>
      </c>
      <c r="I332">
        <v>32743.127898999999</v>
      </c>
      <c r="J332" t="s">
        <v>3</v>
      </c>
      <c r="K332">
        <v>5689.136845</v>
      </c>
      <c r="L332">
        <v>31012.686143999999</v>
      </c>
      <c r="M332" t="s">
        <v>4</v>
      </c>
      <c r="N332">
        <v>63.954211999999998</v>
      </c>
      <c r="O332">
        <v>10.027874000000001</v>
      </c>
      <c r="P332" t="s">
        <v>5</v>
      </c>
      <c r="Q332">
        <v>697.21239200000002</v>
      </c>
      <c r="R332">
        <v>2753.3176330000001</v>
      </c>
      <c r="S332" t="s">
        <v>6</v>
      </c>
      <c r="T332">
        <v>120.254682</v>
      </c>
      <c r="U332">
        <v>16.325970000000002</v>
      </c>
      <c r="V332" t="s">
        <v>7</v>
      </c>
      <c r="W332">
        <v>111.21146400000001</v>
      </c>
      <c r="X332">
        <v>12.558365</v>
      </c>
      <c r="Y332" t="s">
        <v>8</v>
      </c>
      <c r="Z332">
        <v>171.218717</v>
      </c>
      <c r="AA332">
        <v>2381.6161609999999</v>
      </c>
      <c r="AB332" t="s">
        <v>9</v>
      </c>
      <c r="AC332">
        <v>4728.2848670000003</v>
      </c>
      <c r="AD332">
        <v>20297.361332</v>
      </c>
      <c r="AE332" t="s">
        <v>10</v>
      </c>
      <c r="AF332">
        <v>1.4546E-2</v>
      </c>
      <c r="AG332">
        <v>2.1999999999999999E-5</v>
      </c>
      <c r="AH332" t="s">
        <v>11</v>
      </c>
      <c r="AI332">
        <v>0.98233199999999998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6381.9645339999997</v>
      </c>
      <c r="I333">
        <v>36685.928268999996</v>
      </c>
      <c r="J333" t="s">
        <v>3</v>
      </c>
      <c r="K333">
        <v>6210.2348030000003</v>
      </c>
      <c r="L333">
        <v>34824.259062999998</v>
      </c>
      <c r="M333" t="s">
        <v>4</v>
      </c>
      <c r="N333">
        <v>69.742013999999998</v>
      </c>
      <c r="O333">
        <v>10.266923</v>
      </c>
      <c r="P333" t="s">
        <v>5</v>
      </c>
      <c r="Q333">
        <v>761.68172600000003</v>
      </c>
      <c r="R333">
        <v>3528.7253820000001</v>
      </c>
      <c r="S333" t="s">
        <v>6</v>
      </c>
      <c r="T333">
        <v>131.19925599999999</v>
      </c>
      <c r="U333">
        <v>17.338874000000001</v>
      </c>
      <c r="V333" t="s">
        <v>7</v>
      </c>
      <c r="W333">
        <v>121.321701</v>
      </c>
      <c r="X333">
        <v>12.549403</v>
      </c>
      <c r="Y333" t="s">
        <v>8</v>
      </c>
      <c r="Z333">
        <v>187.77596700000001</v>
      </c>
      <c r="AA333">
        <v>2896.1729089999999</v>
      </c>
      <c r="AB333" t="s">
        <v>9</v>
      </c>
      <c r="AC333">
        <v>5160.9552750000003</v>
      </c>
      <c r="AD333">
        <v>20523.212829</v>
      </c>
      <c r="AE333" t="s">
        <v>10</v>
      </c>
      <c r="AF333">
        <v>1.4073E-2</v>
      </c>
      <c r="AG333">
        <v>1.7E-5</v>
      </c>
      <c r="AH333" t="s">
        <v>11</v>
      </c>
      <c r="AI333">
        <v>0.98288500000000001</v>
      </c>
      <c r="AJ333">
        <v>1.9000000000000001E-5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6915.363402</v>
      </c>
      <c r="I334">
        <v>37503.086641000002</v>
      </c>
      <c r="J334" t="s">
        <v>3</v>
      </c>
      <c r="K334">
        <v>6729.4662019999996</v>
      </c>
      <c r="L334">
        <v>35667.643435999998</v>
      </c>
      <c r="M334" t="s">
        <v>4</v>
      </c>
      <c r="N334">
        <v>75.503761999999995</v>
      </c>
      <c r="O334">
        <v>9.8947299999999991</v>
      </c>
      <c r="P334" t="s">
        <v>5</v>
      </c>
      <c r="Q334">
        <v>825.05035899999996</v>
      </c>
      <c r="R334">
        <v>3903.768705</v>
      </c>
      <c r="S334" t="s">
        <v>6</v>
      </c>
      <c r="T334">
        <v>142.11479600000001</v>
      </c>
      <c r="U334">
        <v>17.128368999999999</v>
      </c>
      <c r="V334" t="s">
        <v>7</v>
      </c>
      <c r="W334">
        <v>131.44947400000001</v>
      </c>
      <c r="X334">
        <v>12.969136000000001</v>
      </c>
      <c r="Y334" t="s">
        <v>8</v>
      </c>
      <c r="Z334">
        <v>203.16615300000001</v>
      </c>
      <c r="AA334">
        <v>3083.0041299999998</v>
      </c>
      <c r="AB334" t="s">
        <v>9</v>
      </c>
      <c r="AC334">
        <v>5592.8172139999997</v>
      </c>
      <c r="AD334">
        <v>19592.894656</v>
      </c>
      <c r="AE334" t="s">
        <v>10</v>
      </c>
      <c r="AF334">
        <v>1.3842999999999999E-2</v>
      </c>
      <c r="AG334">
        <v>1.5E-5</v>
      </c>
      <c r="AH334" t="s">
        <v>11</v>
      </c>
      <c r="AI334">
        <v>0.98288799999999998</v>
      </c>
      <c r="AJ334">
        <v>1.9000000000000001E-5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7441.6979069999998</v>
      </c>
      <c r="I335">
        <v>39353.373960999998</v>
      </c>
      <c r="J335" t="s">
        <v>3</v>
      </c>
      <c r="K335">
        <v>7241.7318299999997</v>
      </c>
      <c r="L335">
        <v>37477.725767000004</v>
      </c>
      <c r="M335" t="s">
        <v>4</v>
      </c>
      <c r="N335">
        <v>81.193066000000002</v>
      </c>
      <c r="O335">
        <v>9.6808999999999994</v>
      </c>
      <c r="P335" t="s">
        <v>5</v>
      </c>
      <c r="Q335">
        <v>887.86363900000003</v>
      </c>
      <c r="R335">
        <v>4376.474134</v>
      </c>
      <c r="S335" t="s">
        <v>6</v>
      </c>
      <c r="T335">
        <v>152.910619</v>
      </c>
      <c r="U335">
        <v>16.873083000000001</v>
      </c>
      <c r="V335" t="s">
        <v>7</v>
      </c>
      <c r="W335">
        <v>141.42508599999999</v>
      </c>
      <c r="X335">
        <v>12.383678</v>
      </c>
      <c r="Y335" t="s">
        <v>8</v>
      </c>
      <c r="Z335">
        <v>218.556355</v>
      </c>
      <c r="AA335">
        <v>3391.1904610000001</v>
      </c>
      <c r="AB335" t="s">
        <v>9</v>
      </c>
      <c r="AC335">
        <v>6018.5992139999998</v>
      </c>
      <c r="AD335">
        <v>19512.680230999998</v>
      </c>
      <c r="AE335" t="s">
        <v>10</v>
      </c>
      <c r="AF335">
        <v>1.363E-2</v>
      </c>
      <c r="AG335">
        <v>1.4E-5</v>
      </c>
      <c r="AH335" t="s">
        <v>11</v>
      </c>
      <c r="AI335">
        <v>0.98313799999999996</v>
      </c>
      <c r="AJ335">
        <v>2.0999999999999999E-5</v>
      </c>
      <c r="AK335" t="s">
        <v>12</v>
      </c>
      <c r="AL335">
        <v>2.2999999999999998</v>
      </c>
      <c r="AM335">
        <v>259.20999999999998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7972.2089889999997</v>
      </c>
      <c r="I336">
        <v>39889.339190999999</v>
      </c>
      <c r="J336" t="s">
        <v>3</v>
      </c>
      <c r="K336">
        <v>7757.9501840000003</v>
      </c>
      <c r="L336">
        <v>38092.842282999998</v>
      </c>
      <c r="M336" t="s">
        <v>4</v>
      </c>
      <c r="N336">
        <v>87.529455999999996</v>
      </c>
      <c r="O336">
        <v>14.034246</v>
      </c>
      <c r="P336" t="s">
        <v>5</v>
      </c>
      <c r="Q336">
        <v>951.147109</v>
      </c>
      <c r="R336">
        <v>4743.0251669999998</v>
      </c>
      <c r="S336" t="s">
        <v>6</v>
      </c>
      <c r="T336">
        <v>163.95286899999999</v>
      </c>
      <c r="U336">
        <v>16.733471999999999</v>
      </c>
      <c r="V336" t="s">
        <v>7</v>
      </c>
      <c r="W336">
        <v>151.44395800000001</v>
      </c>
      <c r="X336">
        <v>11.817392999999999</v>
      </c>
      <c r="Y336" t="s">
        <v>8</v>
      </c>
      <c r="Z336">
        <v>234.060619</v>
      </c>
      <c r="AA336">
        <v>3681.036599</v>
      </c>
      <c r="AB336" t="s">
        <v>9</v>
      </c>
      <c r="AC336">
        <v>6447.2314859999997</v>
      </c>
      <c r="AD336">
        <v>18785.141635</v>
      </c>
      <c r="AE336" t="s">
        <v>10</v>
      </c>
      <c r="AF336">
        <v>1.3579000000000001E-2</v>
      </c>
      <c r="AG336">
        <v>1.5E-5</v>
      </c>
      <c r="AH336" t="s">
        <v>11</v>
      </c>
      <c r="AI336">
        <v>0.98314000000000001</v>
      </c>
      <c r="AJ336">
        <v>2.0999999999999999E-5</v>
      </c>
      <c r="AK336" t="s">
        <v>12</v>
      </c>
      <c r="AL336">
        <v>2.2999999999999998</v>
      </c>
      <c r="AM336">
        <v>259.20999999999998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8509.9872080000005</v>
      </c>
      <c r="I337">
        <v>49665.929360000002</v>
      </c>
      <c r="J337" t="s">
        <v>3</v>
      </c>
      <c r="K337">
        <v>8281.5932169999996</v>
      </c>
      <c r="L337">
        <v>47752.869740000002</v>
      </c>
      <c r="M337" t="s">
        <v>4</v>
      </c>
      <c r="N337">
        <v>93.268079</v>
      </c>
      <c r="O337">
        <v>14.655421</v>
      </c>
      <c r="P337" t="s">
        <v>5</v>
      </c>
      <c r="Q337">
        <v>1019.624411</v>
      </c>
      <c r="R337">
        <v>6636.8071470000004</v>
      </c>
      <c r="S337" t="s">
        <v>6</v>
      </c>
      <c r="T337">
        <v>174.970934</v>
      </c>
      <c r="U337">
        <v>20.584237999999999</v>
      </c>
      <c r="V337" t="s">
        <v>7</v>
      </c>
      <c r="W337">
        <v>161.52160000000001</v>
      </c>
      <c r="X337">
        <v>12.866852</v>
      </c>
      <c r="Y337" t="s">
        <v>8</v>
      </c>
      <c r="Z337">
        <v>254.821787</v>
      </c>
      <c r="AA337">
        <v>5068.2663689999999</v>
      </c>
      <c r="AB337" t="s">
        <v>9</v>
      </c>
      <c r="AC337">
        <v>6878.6111330000003</v>
      </c>
      <c r="AD337">
        <v>21156.162041</v>
      </c>
      <c r="AE337" t="s">
        <v>10</v>
      </c>
      <c r="AF337">
        <v>1.3138E-2</v>
      </c>
      <c r="AG337">
        <v>1.1E-5</v>
      </c>
      <c r="AH337" t="s">
        <v>11</v>
      </c>
      <c r="AI337">
        <v>0.98314599999999996</v>
      </c>
      <c r="AJ337">
        <v>2.0999999999999999E-5</v>
      </c>
      <c r="AK337" t="s">
        <v>12</v>
      </c>
      <c r="AL337">
        <v>2.2999999999999998</v>
      </c>
      <c r="AM337">
        <v>259.20999999999998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9034.8231639999995</v>
      </c>
      <c r="I338">
        <v>53468.967629999999</v>
      </c>
      <c r="J338" t="s">
        <v>3</v>
      </c>
      <c r="K338">
        <v>8792.4998059999998</v>
      </c>
      <c r="L338">
        <v>51528.199308000003</v>
      </c>
      <c r="M338" t="s">
        <v>4</v>
      </c>
      <c r="N338">
        <v>98.916338999999994</v>
      </c>
      <c r="O338">
        <v>14.826696</v>
      </c>
      <c r="P338" t="s">
        <v>5</v>
      </c>
      <c r="Q338">
        <v>1082.4635679999999</v>
      </c>
      <c r="R338">
        <v>7127.8113000000003</v>
      </c>
      <c r="S338" t="s">
        <v>6</v>
      </c>
      <c r="T338">
        <v>185.70143999999999</v>
      </c>
      <c r="U338">
        <v>22.289280999999999</v>
      </c>
      <c r="V338" t="s">
        <v>7</v>
      </c>
      <c r="W338">
        <v>171.45717099999999</v>
      </c>
      <c r="X338">
        <v>13.771437000000001</v>
      </c>
      <c r="Y338" t="s">
        <v>8</v>
      </c>
      <c r="Z338">
        <v>270.56941499999999</v>
      </c>
      <c r="AA338">
        <v>5438.321441</v>
      </c>
      <c r="AB338" t="s">
        <v>9</v>
      </c>
      <c r="AC338">
        <v>7303.1191470000003</v>
      </c>
      <c r="AD338">
        <v>22791.236081999999</v>
      </c>
      <c r="AE338" t="s">
        <v>10</v>
      </c>
      <c r="AF338">
        <v>1.2670000000000001E-2</v>
      </c>
      <c r="AG338">
        <v>9.0000000000000002E-6</v>
      </c>
      <c r="AH338" t="s">
        <v>11</v>
      </c>
      <c r="AI338">
        <v>0.98315699999999995</v>
      </c>
      <c r="AJ338">
        <v>2.0999999999999999E-5</v>
      </c>
      <c r="AK338" t="s">
        <v>12</v>
      </c>
      <c r="AL338">
        <v>2.78</v>
      </c>
      <c r="AM338">
        <v>268.29160000000002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9561.8993090000004</v>
      </c>
      <c r="I339">
        <v>54484.759105999998</v>
      </c>
      <c r="J339" t="s">
        <v>3</v>
      </c>
      <c r="K339">
        <v>9305.5051920000005</v>
      </c>
      <c r="L339">
        <v>52563.138433</v>
      </c>
      <c r="M339" t="s">
        <v>4</v>
      </c>
      <c r="N339">
        <v>104.58181999999999</v>
      </c>
      <c r="O339">
        <v>15.542558</v>
      </c>
      <c r="P339" t="s">
        <v>5</v>
      </c>
      <c r="Q339">
        <v>1149.097076</v>
      </c>
      <c r="R339">
        <v>8020.9153299999998</v>
      </c>
      <c r="S339" t="s">
        <v>6</v>
      </c>
      <c r="T339">
        <v>196.550332</v>
      </c>
      <c r="U339">
        <v>23.201419000000001</v>
      </c>
      <c r="V339" t="s">
        <v>7</v>
      </c>
      <c r="W339">
        <v>181.53670500000001</v>
      </c>
      <c r="X339">
        <v>14.839663</v>
      </c>
      <c r="Y339" t="s">
        <v>8</v>
      </c>
      <c r="Z339">
        <v>289.67707200000001</v>
      </c>
      <c r="AA339">
        <v>6313.294484</v>
      </c>
      <c r="AB339" t="s">
        <v>9</v>
      </c>
      <c r="AC339">
        <v>7726.0147550000002</v>
      </c>
      <c r="AD339">
        <v>22075.739627999999</v>
      </c>
      <c r="AE339" t="s">
        <v>10</v>
      </c>
      <c r="AF339">
        <v>1.2640999999999999E-2</v>
      </c>
      <c r="AG339">
        <v>9.0000000000000002E-6</v>
      </c>
      <c r="AH339" t="s">
        <v>11</v>
      </c>
      <c r="AI339">
        <v>0.98315900000000001</v>
      </c>
      <c r="AJ339">
        <v>2.0999999999999999E-5</v>
      </c>
      <c r="AK339" t="s">
        <v>12</v>
      </c>
      <c r="AL339">
        <v>2.86</v>
      </c>
      <c r="AM339">
        <v>286.56040000000002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10098.597705</v>
      </c>
      <c r="I340">
        <v>52330.574932000003</v>
      </c>
      <c r="J340" t="s">
        <v>3</v>
      </c>
      <c r="K340">
        <v>9827.9035910000002</v>
      </c>
      <c r="L340">
        <v>50685.136558999999</v>
      </c>
      <c r="M340" t="s">
        <v>4</v>
      </c>
      <c r="N340">
        <v>110.33609300000001</v>
      </c>
      <c r="O340">
        <v>14.927441999999999</v>
      </c>
      <c r="P340" t="s">
        <v>5</v>
      </c>
      <c r="Q340">
        <v>1217.2423020000001</v>
      </c>
      <c r="R340">
        <v>8448.4416779999992</v>
      </c>
      <c r="S340" t="s">
        <v>6</v>
      </c>
      <c r="T340">
        <v>207.450985</v>
      </c>
      <c r="U340">
        <v>23.024404000000001</v>
      </c>
      <c r="V340" t="s">
        <v>7</v>
      </c>
      <c r="W340">
        <v>191.80313699999999</v>
      </c>
      <c r="X340">
        <v>15.393693000000001</v>
      </c>
      <c r="Y340" t="s">
        <v>8</v>
      </c>
      <c r="Z340">
        <v>309.79926999999998</v>
      </c>
      <c r="AA340">
        <v>6791.9644939999998</v>
      </c>
      <c r="AB340" t="s">
        <v>9</v>
      </c>
      <c r="AC340">
        <v>8156.462184</v>
      </c>
      <c r="AD340">
        <v>21186.776580999998</v>
      </c>
      <c r="AE340" t="s">
        <v>10</v>
      </c>
      <c r="AF340">
        <v>1.2640999999999999E-2</v>
      </c>
      <c r="AG340">
        <v>9.0000000000000002E-6</v>
      </c>
      <c r="AH340" t="s">
        <v>11</v>
      </c>
      <c r="AI340">
        <v>0.98344500000000001</v>
      </c>
      <c r="AJ340">
        <v>2.4000000000000001E-5</v>
      </c>
      <c r="AK340" t="s">
        <v>12</v>
      </c>
      <c r="AL340">
        <v>3.08</v>
      </c>
      <c r="AM340">
        <v>287.67360000000002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10629.844716</v>
      </c>
      <c r="I341">
        <v>52447.826990000001</v>
      </c>
      <c r="J341" t="s">
        <v>3</v>
      </c>
      <c r="K341">
        <v>10345.008008999999</v>
      </c>
      <c r="L341">
        <v>50853.063565999997</v>
      </c>
      <c r="M341" t="s">
        <v>4</v>
      </c>
      <c r="N341">
        <v>116.058198</v>
      </c>
      <c r="O341">
        <v>14.580424000000001</v>
      </c>
      <c r="P341" t="s">
        <v>5</v>
      </c>
      <c r="Q341">
        <v>1282.811796</v>
      </c>
      <c r="R341">
        <v>8641.7242100000003</v>
      </c>
      <c r="S341" t="s">
        <v>6</v>
      </c>
      <c r="T341">
        <v>218.45569399999999</v>
      </c>
      <c r="U341">
        <v>27.907617999999999</v>
      </c>
      <c r="V341" t="s">
        <v>7</v>
      </c>
      <c r="W341">
        <v>202.78640799999999</v>
      </c>
      <c r="X341">
        <v>55.070670999999997</v>
      </c>
      <c r="Y341" t="s">
        <v>8</v>
      </c>
      <c r="Z341">
        <v>326.47741600000001</v>
      </c>
      <c r="AA341">
        <v>7026.9410969999999</v>
      </c>
      <c r="AB341" t="s">
        <v>9</v>
      </c>
      <c r="AC341">
        <v>8584.3543809999992</v>
      </c>
      <c r="AD341">
        <v>21616.986102999999</v>
      </c>
      <c r="AE341" t="s">
        <v>10</v>
      </c>
      <c r="AF341">
        <v>1.2581E-2</v>
      </c>
      <c r="AG341">
        <v>9.0000000000000002E-6</v>
      </c>
      <c r="AH341" t="s">
        <v>11</v>
      </c>
      <c r="AI341">
        <v>0.98344500000000001</v>
      </c>
      <c r="AJ341">
        <v>2.4000000000000001E-5</v>
      </c>
      <c r="AK341" t="s">
        <v>12</v>
      </c>
      <c r="AL341">
        <v>3.08</v>
      </c>
      <c r="AM341">
        <v>287.67360000000002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459.28016700000001</v>
      </c>
      <c r="I362">
        <v>1278.9706639999999</v>
      </c>
      <c r="J362" t="s">
        <v>3</v>
      </c>
      <c r="K362">
        <v>444.94714699999997</v>
      </c>
      <c r="L362">
        <v>1209.482769</v>
      </c>
      <c r="M362" t="s">
        <v>4</v>
      </c>
      <c r="N362">
        <v>5.6924710000000003</v>
      </c>
      <c r="O362">
        <v>0.16563900000000001</v>
      </c>
      <c r="P362" t="s">
        <v>5</v>
      </c>
      <c r="Q362">
        <v>0</v>
      </c>
      <c r="R362">
        <v>0</v>
      </c>
      <c r="S362" t="s">
        <v>6</v>
      </c>
      <c r="T362">
        <v>11.325898</v>
      </c>
      <c r="U362">
        <v>0.66908599999999996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2.7029000000000001E-2</v>
      </c>
      <c r="AD362">
        <v>3.1000000000000001E-5</v>
      </c>
      <c r="AE362" t="s">
        <v>10</v>
      </c>
      <c r="AF362">
        <v>0</v>
      </c>
      <c r="AG362">
        <v>0</v>
      </c>
      <c r="AH362" t="s">
        <v>11</v>
      </c>
      <c r="AI362">
        <v>0.97310300000000005</v>
      </c>
      <c r="AJ362">
        <v>7.2999999999999999E-5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917.96723699999995</v>
      </c>
      <c r="I363">
        <v>4057.6118200000001</v>
      </c>
      <c r="J363" t="s">
        <v>3</v>
      </c>
      <c r="K363">
        <v>889.49726399999997</v>
      </c>
      <c r="L363">
        <v>3833.262925</v>
      </c>
      <c r="M363" t="s">
        <v>4</v>
      </c>
      <c r="N363">
        <v>11.381660999999999</v>
      </c>
      <c r="O363">
        <v>0.55014099999999999</v>
      </c>
      <c r="P363" t="s">
        <v>5</v>
      </c>
      <c r="Q363">
        <v>0</v>
      </c>
      <c r="R363">
        <v>0</v>
      </c>
      <c r="S363" t="s">
        <v>6</v>
      </c>
      <c r="T363">
        <v>22.593551000000001</v>
      </c>
      <c r="U363">
        <v>2.1584050000000001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2.461E-2</v>
      </c>
      <c r="AD363">
        <v>5.1E-5</v>
      </c>
      <c r="AE363" t="s">
        <v>10</v>
      </c>
      <c r="AF363">
        <v>0</v>
      </c>
      <c r="AG363">
        <v>0</v>
      </c>
      <c r="AH363" t="s">
        <v>11</v>
      </c>
      <c r="AI363">
        <v>0.97754799999999997</v>
      </c>
      <c r="AJ363">
        <v>2.8E-5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1374.9189449999999</v>
      </c>
      <c r="I364">
        <v>6054.7438099999999</v>
      </c>
      <c r="J364" t="s">
        <v>3</v>
      </c>
      <c r="K364">
        <v>1332.342308</v>
      </c>
      <c r="L364">
        <v>5702.2389759999996</v>
      </c>
      <c r="M364" t="s">
        <v>4</v>
      </c>
      <c r="N364">
        <v>17.070377000000001</v>
      </c>
      <c r="O364">
        <v>0.86146999999999996</v>
      </c>
      <c r="P364" t="s">
        <v>5</v>
      </c>
      <c r="Q364">
        <v>0</v>
      </c>
      <c r="R364">
        <v>0</v>
      </c>
      <c r="S364" t="s">
        <v>6</v>
      </c>
      <c r="T364">
        <v>33.843283999999997</v>
      </c>
      <c r="U364">
        <v>3.3352369999999998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2.2093999999999999E-2</v>
      </c>
      <c r="AD364">
        <v>6.3E-5</v>
      </c>
      <c r="AE364" t="s">
        <v>10</v>
      </c>
      <c r="AF364">
        <v>0</v>
      </c>
      <c r="AG364">
        <v>0</v>
      </c>
      <c r="AH364" t="s">
        <v>11</v>
      </c>
      <c r="AI364">
        <v>0.97940000000000005</v>
      </c>
      <c r="AJ364">
        <v>6.9999999999999999E-6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1835.126929</v>
      </c>
      <c r="I365">
        <v>8872.4652590000005</v>
      </c>
      <c r="J365" t="s">
        <v>3</v>
      </c>
      <c r="K365">
        <v>1778.386743</v>
      </c>
      <c r="L365">
        <v>8344.8627070000002</v>
      </c>
      <c r="M365" t="s">
        <v>4</v>
      </c>
      <c r="N365">
        <v>22.782741000000001</v>
      </c>
      <c r="O365">
        <v>1.3606050000000001</v>
      </c>
      <c r="P365" t="s">
        <v>5</v>
      </c>
      <c r="Q365">
        <v>0</v>
      </c>
      <c r="R365">
        <v>0</v>
      </c>
      <c r="S365" t="s">
        <v>6</v>
      </c>
      <c r="T365">
        <v>45.317906999999998</v>
      </c>
      <c r="U365">
        <v>5.9386979999999996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2.0288E-2</v>
      </c>
      <c r="AD365">
        <v>6.3999999999999997E-5</v>
      </c>
      <c r="AE365" t="s">
        <v>10</v>
      </c>
      <c r="AF365">
        <v>0</v>
      </c>
      <c r="AG365">
        <v>0</v>
      </c>
      <c r="AH365" t="s">
        <v>11</v>
      </c>
      <c r="AI365">
        <v>0.98005100000000001</v>
      </c>
      <c r="AJ365">
        <v>3.9999999999999998E-6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2297.2624759999999</v>
      </c>
      <c r="I366">
        <v>12438.256681999999</v>
      </c>
      <c r="J366" t="s">
        <v>3</v>
      </c>
      <c r="K366">
        <v>2226.2732380000002</v>
      </c>
      <c r="L366">
        <v>11705.205021</v>
      </c>
      <c r="M366" t="s">
        <v>4</v>
      </c>
      <c r="N366">
        <v>28.517886000000001</v>
      </c>
      <c r="O366">
        <v>1.9530369999999999</v>
      </c>
      <c r="P366" t="s">
        <v>5</v>
      </c>
      <c r="Q366">
        <v>0</v>
      </c>
      <c r="R366">
        <v>0</v>
      </c>
      <c r="S366" t="s">
        <v>6</v>
      </c>
      <c r="T366">
        <v>56.647472</v>
      </c>
      <c r="U366">
        <v>7.663913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1.9103999999999999E-2</v>
      </c>
      <c r="AD366">
        <v>6.3E-5</v>
      </c>
      <c r="AE366" t="s">
        <v>10</v>
      </c>
      <c r="AF366">
        <v>0</v>
      </c>
      <c r="AG366">
        <v>0</v>
      </c>
      <c r="AH366" t="s">
        <v>11</v>
      </c>
      <c r="AI366">
        <v>0.98046599999999995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2759.8471359999999</v>
      </c>
      <c r="I367">
        <v>17776.512243000001</v>
      </c>
      <c r="J367" t="s">
        <v>3</v>
      </c>
      <c r="K367">
        <v>2674.6041639999999</v>
      </c>
      <c r="L367">
        <v>16721.316653000002</v>
      </c>
      <c r="M367" t="s">
        <v>4</v>
      </c>
      <c r="N367">
        <v>34.443179999999998</v>
      </c>
      <c r="O367">
        <v>4.0645040000000003</v>
      </c>
      <c r="P367" t="s">
        <v>5</v>
      </c>
      <c r="Q367">
        <v>0</v>
      </c>
      <c r="R367">
        <v>0</v>
      </c>
      <c r="S367" t="s">
        <v>6</v>
      </c>
      <c r="T367">
        <v>67.989445000000003</v>
      </c>
      <c r="U367">
        <v>10.267059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1.7448999999999999E-2</v>
      </c>
      <c r="AD367">
        <v>5.1999999999999997E-5</v>
      </c>
      <c r="AE367" t="s">
        <v>10</v>
      </c>
      <c r="AF367">
        <v>0</v>
      </c>
      <c r="AG367">
        <v>0</v>
      </c>
      <c r="AH367" t="s">
        <v>11</v>
      </c>
      <c r="AI367">
        <v>0.98084300000000002</v>
      </c>
      <c r="AJ367">
        <v>3.9999999999999998E-6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3219.8332959999998</v>
      </c>
      <c r="I368">
        <v>19826.500469999999</v>
      </c>
      <c r="J368" t="s">
        <v>3</v>
      </c>
      <c r="K368">
        <v>3120.385702</v>
      </c>
      <c r="L368">
        <v>18640.873055</v>
      </c>
      <c r="M368" t="s">
        <v>4</v>
      </c>
      <c r="N368">
        <v>40.147047000000001</v>
      </c>
      <c r="O368">
        <v>4.3005100000000001</v>
      </c>
      <c r="P368" t="s">
        <v>5</v>
      </c>
      <c r="Q368">
        <v>0</v>
      </c>
      <c r="R368">
        <v>0</v>
      </c>
      <c r="S368" t="s">
        <v>6</v>
      </c>
      <c r="T368">
        <v>79.407973999999996</v>
      </c>
      <c r="U368">
        <v>11.440711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1.5519E-2</v>
      </c>
      <c r="AD368">
        <v>4.0000000000000003E-5</v>
      </c>
      <c r="AE368" t="s">
        <v>10</v>
      </c>
      <c r="AF368">
        <v>0</v>
      </c>
      <c r="AG368">
        <v>0</v>
      </c>
      <c r="AH368" t="s">
        <v>11</v>
      </c>
      <c r="AI368">
        <v>0.981236</v>
      </c>
      <c r="AJ368">
        <v>6.9999999999999999E-6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3680.3279630000002</v>
      </c>
      <c r="I369">
        <v>22789.276048</v>
      </c>
      <c r="J369" t="s">
        <v>3</v>
      </c>
      <c r="K369">
        <v>3566.685105</v>
      </c>
      <c r="L369">
        <v>21422.149150000001</v>
      </c>
      <c r="M369" t="s">
        <v>4</v>
      </c>
      <c r="N369">
        <v>45.87406</v>
      </c>
      <c r="O369">
        <v>4.6946599999999998</v>
      </c>
      <c r="P369" t="s">
        <v>5</v>
      </c>
      <c r="Q369">
        <v>0</v>
      </c>
      <c r="R369">
        <v>0</v>
      </c>
      <c r="S369" t="s">
        <v>6</v>
      </c>
      <c r="T369">
        <v>90.735091999999995</v>
      </c>
      <c r="U369">
        <v>13.191853999999999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1.5171E-2</v>
      </c>
      <c r="AD369">
        <v>3.6000000000000001E-5</v>
      </c>
      <c r="AE369" t="s">
        <v>10</v>
      </c>
      <c r="AF369">
        <v>0</v>
      </c>
      <c r="AG369">
        <v>0</v>
      </c>
      <c r="AH369" t="s">
        <v>11</v>
      </c>
      <c r="AI369">
        <v>0.98125300000000004</v>
      </c>
      <c r="AJ369">
        <v>6.9999999999999999E-6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4149.9049510000004</v>
      </c>
      <c r="I370">
        <v>28980.192916</v>
      </c>
      <c r="J370" t="s">
        <v>3</v>
      </c>
      <c r="K370">
        <v>4021.827276</v>
      </c>
      <c r="L370">
        <v>27211.751847</v>
      </c>
      <c r="M370" t="s">
        <v>4</v>
      </c>
      <c r="N370">
        <v>51.686328000000003</v>
      </c>
      <c r="O370">
        <v>5.5425719999999998</v>
      </c>
      <c r="P370" t="s">
        <v>5</v>
      </c>
      <c r="Q370">
        <v>0</v>
      </c>
      <c r="R370">
        <v>0</v>
      </c>
      <c r="S370" t="s">
        <v>6</v>
      </c>
      <c r="T370">
        <v>102.278171</v>
      </c>
      <c r="U370">
        <v>16.395588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1.5096E-2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0.98132900000000001</v>
      </c>
      <c r="AJ370">
        <v>6.9999999999999999E-6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4605.7739030000002</v>
      </c>
      <c r="I371">
        <v>31449.039650999999</v>
      </c>
      <c r="J371" t="s">
        <v>3</v>
      </c>
      <c r="K371">
        <v>4463.6286090000003</v>
      </c>
      <c r="L371">
        <v>29512.346400999999</v>
      </c>
      <c r="M371" t="s">
        <v>4</v>
      </c>
      <c r="N371">
        <v>57.341116</v>
      </c>
      <c r="O371">
        <v>5.8983030000000003</v>
      </c>
      <c r="P371" t="s">
        <v>5</v>
      </c>
      <c r="Q371">
        <v>0</v>
      </c>
      <c r="R371">
        <v>0</v>
      </c>
      <c r="S371" t="s">
        <v>6</v>
      </c>
      <c r="T371">
        <v>113.50043700000001</v>
      </c>
      <c r="U371">
        <v>17.943345999999998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1.4548999999999999E-2</v>
      </c>
      <c r="AD371">
        <v>3.0000000000000001E-5</v>
      </c>
      <c r="AE371" t="s">
        <v>10</v>
      </c>
      <c r="AF371">
        <v>0</v>
      </c>
      <c r="AG371">
        <v>0</v>
      </c>
      <c r="AH371" t="s">
        <v>11</v>
      </c>
      <c r="AI371">
        <v>0.98138999999999998</v>
      </c>
      <c r="AJ371">
        <v>6.9999999999999999E-6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5061.3858829999999</v>
      </c>
      <c r="I372">
        <v>33435.971573000003</v>
      </c>
      <c r="J372" t="s">
        <v>3</v>
      </c>
      <c r="K372">
        <v>4905.0219960000004</v>
      </c>
      <c r="L372">
        <v>31352.575428</v>
      </c>
      <c r="M372" t="s">
        <v>4</v>
      </c>
      <c r="N372">
        <v>62.993018999999997</v>
      </c>
      <c r="O372">
        <v>6.1419379999999997</v>
      </c>
      <c r="P372" t="s">
        <v>5</v>
      </c>
      <c r="Q372">
        <v>0</v>
      </c>
      <c r="R372">
        <v>0</v>
      </c>
      <c r="S372" t="s">
        <v>6</v>
      </c>
      <c r="T372">
        <v>124.675836</v>
      </c>
      <c r="U372">
        <v>19.187183999999998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1.4075000000000001E-2</v>
      </c>
      <c r="AD372">
        <v>2.5999999999999998E-5</v>
      </c>
      <c r="AE372" t="s">
        <v>10</v>
      </c>
      <c r="AF372">
        <v>0</v>
      </c>
      <c r="AG372">
        <v>0</v>
      </c>
      <c r="AH372" t="s">
        <v>11</v>
      </c>
      <c r="AI372">
        <v>0.98143999999999998</v>
      </c>
      <c r="AJ372">
        <v>6.9999999999999999E-6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5516.7524039999998</v>
      </c>
      <c r="I373">
        <v>31418.601331000002</v>
      </c>
      <c r="J373" t="s">
        <v>3</v>
      </c>
      <c r="K373">
        <v>5346.3804620000001</v>
      </c>
      <c r="L373">
        <v>29462.54637</v>
      </c>
      <c r="M373" t="s">
        <v>4</v>
      </c>
      <c r="N373">
        <v>68.643646000000004</v>
      </c>
      <c r="O373">
        <v>5.8371120000000003</v>
      </c>
      <c r="P373" t="s">
        <v>5</v>
      </c>
      <c r="Q373">
        <v>0</v>
      </c>
      <c r="R373">
        <v>0</v>
      </c>
      <c r="S373" t="s">
        <v>6</v>
      </c>
      <c r="T373">
        <v>135.860365</v>
      </c>
      <c r="U373">
        <v>18.229495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1.3568999999999999E-2</v>
      </c>
      <c r="AD373">
        <v>2.3E-5</v>
      </c>
      <c r="AE373" t="s">
        <v>10</v>
      </c>
      <c r="AF373">
        <v>0</v>
      </c>
      <c r="AG373">
        <v>0</v>
      </c>
      <c r="AH373" t="s">
        <v>11</v>
      </c>
      <c r="AI373">
        <v>0.98145300000000002</v>
      </c>
      <c r="AJ373">
        <v>6.9999999999999999E-6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5977.4861549999996</v>
      </c>
      <c r="I374">
        <v>29977.443293</v>
      </c>
      <c r="J374" t="s">
        <v>3</v>
      </c>
      <c r="K374">
        <v>5792.7047210000001</v>
      </c>
      <c r="L374">
        <v>28155.72006</v>
      </c>
      <c r="M374" t="s">
        <v>4</v>
      </c>
      <c r="N374">
        <v>74.473596999999998</v>
      </c>
      <c r="O374">
        <v>6.1396499999999996</v>
      </c>
      <c r="P374" t="s">
        <v>5</v>
      </c>
      <c r="Q374">
        <v>0</v>
      </c>
      <c r="R374">
        <v>0</v>
      </c>
      <c r="S374" t="s">
        <v>6</v>
      </c>
      <c r="T374">
        <v>147.18890500000001</v>
      </c>
      <c r="U374">
        <v>18.223008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1.2900999999999999E-2</v>
      </c>
      <c r="AD374">
        <v>1.4E-5</v>
      </c>
      <c r="AE374" t="s">
        <v>10</v>
      </c>
      <c r="AF374">
        <v>0</v>
      </c>
      <c r="AG374">
        <v>0</v>
      </c>
      <c r="AH374" t="s">
        <v>11</v>
      </c>
      <c r="AI374">
        <v>0.98145499999999997</v>
      </c>
      <c r="AJ374">
        <v>6.9999999999999999E-6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6429.0984259999996</v>
      </c>
      <c r="I375">
        <v>28361.002734999998</v>
      </c>
      <c r="J375" t="s">
        <v>3</v>
      </c>
      <c r="K375">
        <v>6230.3768360000004</v>
      </c>
      <c r="L375">
        <v>26646.990107000001</v>
      </c>
      <c r="M375" t="s">
        <v>4</v>
      </c>
      <c r="N375">
        <v>80.091593000000003</v>
      </c>
      <c r="O375">
        <v>5.8560480000000004</v>
      </c>
      <c r="P375" t="s">
        <v>5</v>
      </c>
      <c r="Q375">
        <v>0</v>
      </c>
      <c r="R375">
        <v>0</v>
      </c>
      <c r="S375" t="s">
        <v>6</v>
      </c>
      <c r="T375">
        <v>158.30221499999999</v>
      </c>
      <c r="U375">
        <v>17.909922999999999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1.2829E-2</v>
      </c>
      <c r="AD375">
        <v>1.2E-5</v>
      </c>
      <c r="AE375" t="s">
        <v>10</v>
      </c>
      <c r="AF375">
        <v>0</v>
      </c>
      <c r="AG375">
        <v>0</v>
      </c>
      <c r="AH375" t="s">
        <v>11</v>
      </c>
      <c r="AI375">
        <v>0.98171399999999998</v>
      </c>
      <c r="AJ375">
        <v>7.9999999999999996E-6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6886.7615839999999</v>
      </c>
      <c r="I376">
        <v>25821.572411000001</v>
      </c>
      <c r="J376" t="s">
        <v>3</v>
      </c>
      <c r="K376">
        <v>6673.8761750000003</v>
      </c>
      <c r="L376">
        <v>24250.134031000001</v>
      </c>
      <c r="M376" t="s">
        <v>4</v>
      </c>
      <c r="N376">
        <v>85.957397</v>
      </c>
      <c r="O376">
        <v>6.185956</v>
      </c>
      <c r="P376" t="s">
        <v>5</v>
      </c>
      <c r="Q376">
        <v>0</v>
      </c>
      <c r="R376">
        <v>0</v>
      </c>
      <c r="S376" t="s">
        <v>6</v>
      </c>
      <c r="T376">
        <v>169.52955800000001</v>
      </c>
      <c r="U376">
        <v>16.929075000000001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1.2807000000000001E-2</v>
      </c>
      <c r="AD376">
        <v>1.2E-5</v>
      </c>
      <c r="AE376" t="s">
        <v>10</v>
      </c>
      <c r="AF376">
        <v>0</v>
      </c>
      <c r="AG376">
        <v>0</v>
      </c>
      <c r="AH376" t="s">
        <v>11</v>
      </c>
      <c r="AI376">
        <v>0.98176399999999997</v>
      </c>
      <c r="AJ376">
        <v>7.9999999999999996E-6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7346.1969129999998</v>
      </c>
      <c r="I377">
        <v>23237.141561</v>
      </c>
      <c r="J377" t="s">
        <v>3</v>
      </c>
      <c r="K377">
        <v>7118.9662539999999</v>
      </c>
      <c r="L377">
        <v>21749.423634999999</v>
      </c>
      <c r="M377" t="s">
        <v>4</v>
      </c>
      <c r="N377">
        <v>91.651054000000002</v>
      </c>
      <c r="O377">
        <v>5.7179609999999998</v>
      </c>
      <c r="P377" t="s">
        <v>5</v>
      </c>
      <c r="Q377">
        <v>0</v>
      </c>
      <c r="R377">
        <v>0</v>
      </c>
      <c r="S377" t="s">
        <v>6</v>
      </c>
      <c r="T377">
        <v>180.829904</v>
      </c>
      <c r="U377">
        <v>15.651882000000001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1.2675000000000001E-2</v>
      </c>
      <c r="AD377">
        <v>1.2E-5</v>
      </c>
      <c r="AE377" t="s">
        <v>10</v>
      </c>
      <c r="AF377">
        <v>0</v>
      </c>
      <c r="AG377">
        <v>0</v>
      </c>
      <c r="AH377" t="s">
        <v>11</v>
      </c>
      <c r="AI377">
        <v>0.98245400000000005</v>
      </c>
      <c r="AJ377">
        <v>1.4E-5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7809.5562730000001</v>
      </c>
      <c r="I378">
        <v>20064.142930999998</v>
      </c>
      <c r="J378" t="s">
        <v>3</v>
      </c>
      <c r="K378">
        <v>7568.1757379999999</v>
      </c>
      <c r="L378">
        <v>18809.033782999999</v>
      </c>
      <c r="M378" t="s">
        <v>4</v>
      </c>
      <c r="N378">
        <v>97.348399999999998</v>
      </c>
      <c r="O378">
        <v>5.2281529999999998</v>
      </c>
      <c r="P378" t="s">
        <v>5</v>
      </c>
      <c r="Q378">
        <v>0</v>
      </c>
      <c r="R378">
        <v>0</v>
      </c>
      <c r="S378" t="s">
        <v>6</v>
      </c>
      <c r="T378">
        <v>192.11568800000001</v>
      </c>
      <c r="U378">
        <v>13.776705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1.2622E-2</v>
      </c>
      <c r="AD378">
        <v>1.2E-5</v>
      </c>
      <c r="AE378" t="s">
        <v>10</v>
      </c>
      <c r="AF378">
        <v>0</v>
      </c>
      <c r="AG378">
        <v>0</v>
      </c>
      <c r="AH378" t="s">
        <v>11</v>
      </c>
      <c r="AI378">
        <v>0.98246900000000004</v>
      </c>
      <c r="AJ378">
        <v>1.4E-5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8265.8964880000003</v>
      </c>
      <c r="I379">
        <v>18610.741705</v>
      </c>
      <c r="J379" t="s">
        <v>3</v>
      </c>
      <c r="K379">
        <v>8010.4508029999997</v>
      </c>
      <c r="L379">
        <v>17455.076351</v>
      </c>
      <c r="M379" t="s">
        <v>4</v>
      </c>
      <c r="N379">
        <v>103.020214</v>
      </c>
      <c r="O379">
        <v>5.0804929999999997</v>
      </c>
      <c r="P379" t="s">
        <v>5</v>
      </c>
      <c r="Q379">
        <v>0</v>
      </c>
      <c r="R379">
        <v>0</v>
      </c>
      <c r="S379" t="s">
        <v>6</v>
      </c>
      <c r="T379">
        <v>203.330197</v>
      </c>
      <c r="U379">
        <v>12.64363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1.2246E-2</v>
      </c>
      <c r="AD379">
        <v>6.0000000000000002E-6</v>
      </c>
      <c r="AE379" t="s">
        <v>10</v>
      </c>
      <c r="AF379">
        <v>0</v>
      </c>
      <c r="AG379">
        <v>0</v>
      </c>
      <c r="AH379" t="s">
        <v>11</v>
      </c>
      <c r="AI379">
        <v>0.98246900000000004</v>
      </c>
      <c r="AJ379">
        <v>1.4E-5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8729.6097119999995</v>
      </c>
      <c r="I380">
        <v>14971.782746000001</v>
      </c>
      <c r="J380" t="s">
        <v>3</v>
      </c>
      <c r="K380">
        <v>8459.8753180000003</v>
      </c>
      <c r="L380">
        <v>14061.746406</v>
      </c>
      <c r="M380" t="s">
        <v>4</v>
      </c>
      <c r="N380">
        <v>108.772688</v>
      </c>
      <c r="O380">
        <v>4.4945950000000003</v>
      </c>
      <c r="P380" t="s">
        <v>5</v>
      </c>
      <c r="Q380">
        <v>0</v>
      </c>
      <c r="R380">
        <v>0</v>
      </c>
      <c r="S380" t="s">
        <v>6</v>
      </c>
      <c r="T380">
        <v>214.80929499999999</v>
      </c>
      <c r="U380">
        <v>13.137821000000001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1.2225E-2</v>
      </c>
      <c r="AD380">
        <v>6.0000000000000002E-6</v>
      </c>
      <c r="AE380" t="s">
        <v>10</v>
      </c>
      <c r="AF380">
        <v>0</v>
      </c>
      <c r="AG380">
        <v>0</v>
      </c>
      <c r="AH380" t="s">
        <v>11</v>
      </c>
      <c r="AI380">
        <v>0.98247700000000004</v>
      </c>
      <c r="AJ380">
        <v>1.4E-5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9193.0290260000002</v>
      </c>
      <c r="I381">
        <v>13657.401789</v>
      </c>
      <c r="J381" t="s">
        <v>3</v>
      </c>
      <c r="K381">
        <v>8908.9628150000008</v>
      </c>
      <c r="L381">
        <v>12865.173268</v>
      </c>
      <c r="M381" t="s">
        <v>4</v>
      </c>
      <c r="N381">
        <v>114.535685</v>
      </c>
      <c r="O381">
        <v>4.9526459999999997</v>
      </c>
      <c r="P381" t="s">
        <v>5</v>
      </c>
      <c r="Q381">
        <v>0</v>
      </c>
      <c r="R381">
        <v>0</v>
      </c>
      <c r="S381" t="s">
        <v>6</v>
      </c>
      <c r="T381">
        <v>226.34726499999999</v>
      </c>
      <c r="U381">
        <v>13.045821999999999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1.2168999999999999E-2</v>
      </c>
      <c r="AD381">
        <v>6.0000000000000002E-6</v>
      </c>
      <c r="AE381" t="s">
        <v>10</v>
      </c>
      <c r="AF381">
        <v>0</v>
      </c>
      <c r="AG381">
        <v>0</v>
      </c>
      <c r="AH381" t="s">
        <v>11</v>
      </c>
      <c r="AI381">
        <v>0.98247700000000004</v>
      </c>
      <c r="AJ381">
        <v>1.4E-5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7803.5987500000001</v>
      </c>
      <c r="I382">
        <v>59965.460017999998</v>
      </c>
      <c r="J382" t="s">
        <v>3</v>
      </c>
      <c r="K382">
        <v>7785.8418549999997</v>
      </c>
      <c r="L382">
        <v>59685.436301000002</v>
      </c>
      <c r="M382" t="s">
        <v>4</v>
      </c>
      <c r="N382">
        <v>13.866434</v>
      </c>
      <c r="O382">
        <v>0.21739</v>
      </c>
      <c r="P382" t="s">
        <v>5</v>
      </c>
      <c r="Q382">
        <v>61.743357000000003</v>
      </c>
      <c r="R382">
        <v>75.419927000000001</v>
      </c>
      <c r="S382" t="s">
        <v>6</v>
      </c>
      <c r="T382">
        <v>17.930375999999999</v>
      </c>
      <c r="U382">
        <v>1.888671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2.6571000000000001E-2</v>
      </c>
      <c r="AG382">
        <v>3.1999999999999999E-5</v>
      </c>
      <c r="AH382" t="s">
        <v>11</v>
      </c>
      <c r="AI382">
        <v>0.97537099999999999</v>
      </c>
      <c r="AJ382">
        <v>5.5999999999999999E-5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15383.630155999999</v>
      </c>
      <c r="I383">
        <v>117082.369103</v>
      </c>
      <c r="J383" t="s">
        <v>3</v>
      </c>
      <c r="K383">
        <v>15348.171914</v>
      </c>
      <c r="L383">
        <v>116291.2616</v>
      </c>
      <c r="M383" t="s">
        <v>4</v>
      </c>
      <c r="N383">
        <v>27.911313</v>
      </c>
      <c r="O383">
        <v>1.7476670000000001</v>
      </c>
      <c r="P383" t="s">
        <v>5</v>
      </c>
      <c r="Q383">
        <v>135.770884</v>
      </c>
      <c r="R383">
        <v>1187.3413860000001</v>
      </c>
      <c r="S383" t="s">
        <v>6</v>
      </c>
      <c r="T383">
        <v>35.933481</v>
      </c>
      <c r="U383">
        <v>3.869564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2.4597999999999998E-2</v>
      </c>
      <c r="AG383">
        <v>4.3000000000000002E-5</v>
      </c>
      <c r="AH383" t="s">
        <v>11</v>
      </c>
      <c r="AI383">
        <v>0.97887299999999999</v>
      </c>
      <c r="AJ383">
        <v>2.5000000000000001E-5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23004.502852000001</v>
      </c>
      <c r="I384">
        <v>225834.008814</v>
      </c>
      <c r="J384" t="s">
        <v>3</v>
      </c>
      <c r="K384">
        <v>22951.459180000002</v>
      </c>
      <c r="L384">
        <v>224448.09108499999</v>
      </c>
      <c r="M384" t="s">
        <v>4</v>
      </c>
      <c r="N384">
        <v>41.855190999999998</v>
      </c>
      <c r="O384">
        <v>2.1605129999999999</v>
      </c>
      <c r="P384" t="s">
        <v>5</v>
      </c>
      <c r="Q384">
        <v>214.29602499999999</v>
      </c>
      <c r="R384">
        <v>2210.993281</v>
      </c>
      <c r="S384" t="s">
        <v>6</v>
      </c>
      <c r="T384">
        <v>53.976295999999998</v>
      </c>
      <c r="U384">
        <v>5.4781890000000004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2.3564000000000002E-2</v>
      </c>
      <c r="AG384">
        <v>4.3999999999999999E-5</v>
      </c>
      <c r="AH384" t="s">
        <v>11</v>
      </c>
      <c r="AI384">
        <v>0.98015799999999997</v>
      </c>
      <c r="AJ384">
        <v>9.0000000000000002E-6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30626.718983999999</v>
      </c>
      <c r="I385">
        <v>387459.839064</v>
      </c>
      <c r="J385" t="s">
        <v>3</v>
      </c>
      <c r="K385">
        <v>30556.115272999999</v>
      </c>
      <c r="L385">
        <v>385644.02056500001</v>
      </c>
      <c r="M385" t="s">
        <v>4</v>
      </c>
      <c r="N385">
        <v>56.044482000000002</v>
      </c>
      <c r="O385">
        <v>6.3608310000000001</v>
      </c>
      <c r="P385" t="s">
        <v>5</v>
      </c>
      <c r="Q385">
        <v>283.66389800000002</v>
      </c>
      <c r="R385">
        <v>2361.8739070000001</v>
      </c>
      <c r="S385" t="s">
        <v>6</v>
      </c>
      <c r="T385">
        <v>72.108636000000004</v>
      </c>
      <c r="U385">
        <v>11.063237000000001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2.1982000000000002E-2</v>
      </c>
      <c r="AG385">
        <v>5.1999999999999997E-5</v>
      </c>
      <c r="AH385" t="s">
        <v>11</v>
      </c>
      <c r="AI385">
        <v>0.981097</v>
      </c>
      <c r="AJ385">
        <v>6.0000000000000002E-6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38263.039843999999</v>
      </c>
      <c r="I386">
        <v>584340.72253799997</v>
      </c>
      <c r="J386" t="s">
        <v>3</v>
      </c>
      <c r="K386">
        <v>38174.796172000002</v>
      </c>
      <c r="L386">
        <v>581343.77654700004</v>
      </c>
      <c r="M386" t="s">
        <v>4</v>
      </c>
      <c r="N386">
        <v>70.078372000000002</v>
      </c>
      <c r="O386">
        <v>7.0669110000000002</v>
      </c>
      <c r="P386" t="s">
        <v>5</v>
      </c>
      <c r="Q386">
        <v>359.60516699999999</v>
      </c>
      <c r="R386">
        <v>3608.71099</v>
      </c>
      <c r="S386" t="s">
        <v>6</v>
      </c>
      <c r="T386">
        <v>90.217882000000003</v>
      </c>
      <c r="U386">
        <v>14.557191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2.0153000000000001E-2</v>
      </c>
      <c r="AG386">
        <v>5.0000000000000002E-5</v>
      </c>
      <c r="AH386" t="s">
        <v>11</v>
      </c>
      <c r="AI386">
        <v>0.98123899999999997</v>
      </c>
      <c r="AJ386">
        <v>5.0000000000000004E-6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45897.303593999997</v>
      </c>
      <c r="I387">
        <v>817197.38341699995</v>
      </c>
      <c r="J387" t="s">
        <v>3</v>
      </c>
      <c r="K387">
        <v>45791.454844</v>
      </c>
      <c r="L387">
        <v>812870.71211800002</v>
      </c>
      <c r="M387" t="s">
        <v>4</v>
      </c>
      <c r="N387">
        <v>84.354708000000002</v>
      </c>
      <c r="O387">
        <v>10.086073000000001</v>
      </c>
      <c r="P387" t="s">
        <v>5</v>
      </c>
      <c r="Q387">
        <v>436.31908099999998</v>
      </c>
      <c r="R387">
        <v>5868.3005149999999</v>
      </c>
      <c r="S387" t="s">
        <v>6</v>
      </c>
      <c r="T387">
        <v>108.15980399999999</v>
      </c>
      <c r="U387">
        <v>17.562992000000001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1.8879E-2</v>
      </c>
      <c r="AG387">
        <v>4.3999999999999999E-5</v>
      </c>
      <c r="AH387" t="s">
        <v>11</v>
      </c>
      <c r="AI387">
        <v>0.98131100000000004</v>
      </c>
      <c r="AJ387">
        <v>5.0000000000000004E-6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53494.874766000001</v>
      </c>
      <c r="I388">
        <v>895031.61099099996</v>
      </c>
      <c r="J388" t="s">
        <v>3</v>
      </c>
      <c r="K388">
        <v>53371.319062000002</v>
      </c>
      <c r="L388">
        <v>890515.10706299997</v>
      </c>
      <c r="M388" t="s">
        <v>4</v>
      </c>
      <c r="N388">
        <v>98.318169999999995</v>
      </c>
      <c r="O388">
        <v>10.414669999999999</v>
      </c>
      <c r="P388" t="s">
        <v>5</v>
      </c>
      <c r="Q388">
        <v>510.37764499999997</v>
      </c>
      <c r="R388">
        <v>6841.3563400000003</v>
      </c>
      <c r="S388" t="s">
        <v>6</v>
      </c>
      <c r="T388">
        <v>126.42596</v>
      </c>
      <c r="U388">
        <v>25.824862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1.7104000000000001E-2</v>
      </c>
      <c r="AG388">
        <v>4.0000000000000003E-5</v>
      </c>
      <c r="AH388" t="s">
        <v>11</v>
      </c>
      <c r="AI388">
        <v>0.98131999999999997</v>
      </c>
      <c r="AJ388">
        <v>5.0000000000000004E-6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61163.427265999999</v>
      </c>
      <c r="I389">
        <v>1116711.0131900001</v>
      </c>
      <c r="J389" t="s">
        <v>3</v>
      </c>
      <c r="K389">
        <v>61022.061797000002</v>
      </c>
      <c r="L389">
        <v>1111713.2768270001</v>
      </c>
      <c r="M389" t="s">
        <v>4</v>
      </c>
      <c r="N389">
        <v>112.41902</v>
      </c>
      <c r="O389">
        <v>10.72993</v>
      </c>
      <c r="P389" t="s">
        <v>5</v>
      </c>
      <c r="Q389">
        <v>586.67456500000003</v>
      </c>
      <c r="R389">
        <v>7696.9043890000003</v>
      </c>
      <c r="S389" t="s">
        <v>6</v>
      </c>
      <c r="T389">
        <v>144.403685</v>
      </c>
      <c r="U389">
        <v>30.150618000000001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1.6490000000000001E-2</v>
      </c>
      <c r="AG389">
        <v>3.4E-5</v>
      </c>
      <c r="AH389" t="s">
        <v>11</v>
      </c>
      <c r="AI389">
        <v>0.98172999999999999</v>
      </c>
      <c r="AJ389">
        <v>7.9999999999999996E-6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68855.427811999994</v>
      </c>
      <c r="I390">
        <v>1299700.3187170001</v>
      </c>
      <c r="J390" t="s">
        <v>3</v>
      </c>
      <c r="K390">
        <v>68696.248905999993</v>
      </c>
      <c r="L390">
        <v>1293687.1730500001</v>
      </c>
      <c r="M390" t="s">
        <v>4</v>
      </c>
      <c r="N390">
        <v>126.725335</v>
      </c>
      <c r="O390">
        <v>12.654749000000001</v>
      </c>
      <c r="P390" t="s">
        <v>5</v>
      </c>
      <c r="Q390">
        <v>667.79568400000005</v>
      </c>
      <c r="R390">
        <v>13207.345117000001</v>
      </c>
      <c r="S390" t="s">
        <v>6</v>
      </c>
      <c r="T390">
        <v>162.407432</v>
      </c>
      <c r="U390">
        <v>34.248044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1.6053000000000001E-2</v>
      </c>
      <c r="AG390">
        <v>3.4E-5</v>
      </c>
      <c r="AH390" t="s">
        <v>11</v>
      </c>
      <c r="AI390">
        <v>0.98173999999999995</v>
      </c>
      <c r="AJ390">
        <v>7.9999999999999996E-6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76538.159687000007</v>
      </c>
      <c r="I391">
        <v>1589834.1804130001</v>
      </c>
      <c r="J391" t="s">
        <v>3</v>
      </c>
      <c r="K391">
        <v>76361.23</v>
      </c>
      <c r="L391">
        <v>1582154.264002</v>
      </c>
      <c r="M391" t="s">
        <v>4</v>
      </c>
      <c r="N391">
        <v>141.23243099999999</v>
      </c>
      <c r="O391">
        <v>14.081638999999999</v>
      </c>
      <c r="P391" t="s">
        <v>5</v>
      </c>
      <c r="Q391">
        <v>742.227802</v>
      </c>
      <c r="R391">
        <v>16071.470815000001</v>
      </c>
      <c r="S391" t="s">
        <v>6</v>
      </c>
      <c r="T391">
        <v>180.72634099999999</v>
      </c>
      <c r="U391">
        <v>39.050713000000002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1.5778E-2</v>
      </c>
      <c r="AG391">
        <v>2.9E-5</v>
      </c>
      <c r="AH391" t="s">
        <v>11</v>
      </c>
      <c r="AI391">
        <v>0.98250400000000004</v>
      </c>
      <c r="AJ391">
        <v>1.5999999999999999E-5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84249.535468999995</v>
      </c>
      <c r="I392">
        <v>1938991.7579119999</v>
      </c>
      <c r="J392" t="s">
        <v>3</v>
      </c>
      <c r="K392">
        <v>84054.499374999999</v>
      </c>
      <c r="L392">
        <v>1930845.028134</v>
      </c>
      <c r="M392" t="s">
        <v>4</v>
      </c>
      <c r="N392">
        <v>155.429709</v>
      </c>
      <c r="O392">
        <v>15.255834</v>
      </c>
      <c r="P392" t="s">
        <v>5</v>
      </c>
      <c r="Q392">
        <v>820.157734</v>
      </c>
      <c r="R392">
        <v>22477.128546</v>
      </c>
      <c r="S392" t="s">
        <v>6</v>
      </c>
      <c r="T392">
        <v>198.85782599999999</v>
      </c>
      <c r="U392">
        <v>44.293717000000001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1.5535E-2</v>
      </c>
      <c r="AG392">
        <v>2.6999999999999999E-5</v>
      </c>
      <c r="AH392" t="s">
        <v>11</v>
      </c>
      <c r="AI392">
        <v>0.98277300000000001</v>
      </c>
      <c r="AJ392">
        <v>1.9000000000000001E-5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91877.886406000005</v>
      </c>
      <c r="I393">
        <v>2206635.412972</v>
      </c>
      <c r="J393" t="s">
        <v>3</v>
      </c>
      <c r="K393">
        <v>91664.698906000005</v>
      </c>
      <c r="L393">
        <v>2195917.2310119998</v>
      </c>
      <c r="M393" t="s">
        <v>4</v>
      </c>
      <c r="N393">
        <v>169.354131</v>
      </c>
      <c r="O393">
        <v>16.826070999999999</v>
      </c>
      <c r="P393" t="s">
        <v>5</v>
      </c>
      <c r="Q393">
        <v>893.84430899999995</v>
      </c>
      <c r="R393">
        <v>23355.391355</v>
      </c>
      <c r="S393" t="s">
        <v>6</v>
      </c>
      <c r="T393">
        <v>216.802932</v>
      </c>
      <c r="U393">
        <v>49.786614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1.486E-2</v>
      </c>
      <c r="AG393">
        <v>2.4000000000000001E-5</v>
      </c>
      <c r="AH393" t="s">
        <v>11</v>
      </c>
      <c r="AI393">
        <v>0.98326599999999997</v>
      </c>
      <c r="AJ393">
        <v>2.3E-5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99507.448124999995</v>
      </c>
      <c r="I394">
        <v>2519903.596992</v>
      </c>
      <c r="J394" t="s">
        <v>3</v>
      </c>
      <c r="K394">
        <v>99276.517187000005</v>
      </c>
      <c r="L394">
        <v>2507857.0295199999</v>
      </c>
      <c r="M394" t="s">
        <v>4</v>
      </c>
      <c r="N394">
        <v>183.473342</v>
      </c>
      <c r="O394">
        <v>18.561053999999999</v>
      </c>
      <c r="P394" t="s">
        <v>5</v>
      </c>
      <c r="Q394">
        <v>972.14518199999998</v>
      </c>
      <c r="R394">
        <v>25246.597597</v>
      </c>
      <c r="S394" t="s">
        <v>6</v>
      </c>
      <c r="T394">
        <v>234.87010699999999</v>
      </c>
      <c r="U394">
        <v>60.154460999999998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1.4282E-2</v>
      </c>
      <c r="AG394">
        <v>2.0999999999999999E-5</v>
      </c>
      <c r="AH394" t="s">
        <v>11</v>
      </c>
      <c r="AI394">
        <v>0.98327100000000001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107144.599844</v>
      </c>
      <c r="I395">
        <v>3064244.4077090002</v>
      </c>
      <c r="J395" t="s">
        <v>3</v>
      </c>
      <c r="K395">
        <v>106896.024688</v>
      </c>
      <c r="L395">
        <v>3049576.5345080001</v>
      </c>
      <c r="M395" t="s">
        <v>4</v>
      </c>
      <c r="N395">
        <v>197.59824699999999</v>
      </c>
      <c r="O395">
        <v>20.838170999999999</v>
      </c>
      <c r="P395" t="s">
        <v>5</v>
      </c>
      <c r="Q395">
        <v>1043.830168</v>
      </c>
      <c r="R395">
        <v>25544.936098999999</v>
      </c>
      <c r="S395" t="s">
        <v>6</v>
      </c>
      <c r="T395">
        <v>252.986863</v>
      </c>
      <c r="U395">
        <v>64.096181999999999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1.3922E-2</v>
      </c>
      <c r="AG395">
        <v>1.7E-5</v>
      </c>
      <c r="AH395" t="s">
        <v>11</v>
      </c>
      <c r="AI395">
        <v>0.98329100000000003</v>
      </c>
      <c r="AJ395">
        <v>2.3E-5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114823.63062500001</v>
      </c>
      <c r="I396">
        <v>3344150.4592550001</v>
      </c>
      <c r="J396" t="s">
        <v>3</v>
      </c>
      <c r="K396">
        <v>114556.806406</v>
      </c>
      <c r="L396">
        <v>3327898.3327390002</v>
      </c>
      <c r="M396" t="s">
        <v>4</v>
      </c>
      <c r="N396">
        <v>211.84934100000001</v>
      </c>
      <c r="O396">
        <v>21.979707999999999</v>
      </c>
      <c r="P396" t="s">
        <v>5</v>
      </c>
      <c r="Q396">
        <v>1117.176254</v>
      </c>
      <c r="R396">
        <v>27756.174352999999</v>
      </c>
      <c r="S396" t="s">
        <v>6</v>
      </c>
      <c r="T396">
        <v>271.02488499999998</v>
      </c>
      <c r="U396">
        <v>69.954695999999998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1.3597E-2</v>
      </c>
      <c r="AG396">
        <v>1.5999999999999999E-5</v>
      </c>
      <c r="AH396" t="s">
        <v>11</v>
      </c>
      <c r="AI396">
        <v>0.98352799999999996</v>
      </c>
      <c r="AJ396">
        <v>2.4000000000000001E-5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122469.688437</v>
      </c>
      <c r="I397">
        <v>3692071.5339950002</v>
      </c>
      <c r="J397" t="s">
        <v>3</v>
      </c>
      <c r="K397">
        <v>122185.19156200001</v>
      </c>
      <c r="L397">
        <v>3674095.631968</v>
      </c>
      <c r="M397" t="s">
        <v>4</v>
      </c>
      <c r="N397">
        <v>225.91454300000001</v>
      </c>
      <c r="O397">
        <v>23.431239000000001</v>
      </c>
      <c r="P397" t="s">
        <v>5</v>
      </c>
      <c r="Q397">
        <v>1189.1856230000001</v>
      </c>
      <c r="R397">
        <v>28933.748514999999</v>
      </c>
      <c r="S397" t="s">
        <v>6</v>
      </c>
      <c r="T397">
        <v>288.97445099999999</v>
      </c>
      <c r="U397">
        <v>76.932103999999995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1.3486E-2</v>
      </c>
      <c r="AG397">
        <v>1.5999999999999999E-5</v>
      </c>
      <c r="AH397" t="s">
        <v>11</v>
      </c>
      <c r="AI397">
        <v>0.98352799999999996</v>
      </c>
      <c r="AJ397">
        <v>2.4000000000000001E-5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130062.36500000001</v>
      </c>
      <c r="I398">
        <v>4057374.9717140002</v>
      </c>
      <c r="J398" t="s">
        <v>3</v>
      </c>
      <c r="K398">
        <v>129760.172656</v>
      </c>
      <c r="L398">
        <v>4037884.5693359999</v>
      </c>
      <c r="M398" t="s">
        <v>4</v>
      </c>
      <c r="N398">
        <v>240.118865</v>
      </c>
      <c r="O398">
        <v>25.541886999999999</v>
      </c>
      <c r="P398" t="s">
        <v>5</v>
      </c>
      <c r="Q398">
        <v>1261.6692430000001</v>
      </c>
      <c r="R398">
        <v>31445.579911000001</v>
      </c>
      <c r="S398" t="s">
        <v>6</v>
      </c>
      <c r="T398">
        <v>306.80505599999998</v>
      </c>
      <c r="U398">
        <v>84.907737999999995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1.3077999999999999E-2</v>
      </c>
      <c r="AG398">
        <v>1.1E-5</v>
      </c>
      <c r="AH398" t="s">
        <v>11</v>
      </c>
      <c r="AI398">
        <v>0.98372599999999999</v>
      </c>
      <c r="AJ398">
        <v>2.5000000000000001E-5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137688.77593800001</v>
      </c>
      <c r="I399">
        <v>4529427.7351909997</v>
      </c>
      <c r="J399" t="s">
        <v>3</v>
      </c>
      <c r="K399">
        <v>137368.99062500001</v>
      </c>
      <c r="L399">
        <v>4506499.8056110004</v>
      </c>
      <c r="M399" t="s">
        <v>4</v>
      </c>
      <c r="N399">
        <v>254.11385300000001</v>
      </c>
      <c r="O399">
        <v>27.276107</v>
      </c>
      <c r="P399" t="s">
        <v>5</v>
      </c>
      <c r="Q399">
        <v>1334.403984</v>
      </c>
      <c r="R399">
        <v>33462.482298000003</v>
      </c>
      <c r="S399" t="s">
        <v>6</v>
      </c>
      <c r="T399">
        <v>324.722127</v>
      </c>
      <c r="U399">
        <v>92.329783000000006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1.3077999999999999E-2</v>
      </c>
      <c r="AG399">
        <v>1.1E-5</v>
      </c>
      <c r="AH399" t="s">
        <v>11</v>
      </c>
      <c r="AI399">
        <v>0.98383100000000001</v>
      </c>
      <c r="AJ399">
        <v>2.5000000000000001E-5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145298.6225</v>
      </c>
      <c r="I400">
        <v>5044243.5330579998</v>
      </c>
      <c r="J400" t="s">
        <v>3</v>
      </c>
      <c r="K400">
        <v>144961.22312499999</v>
      </c>
      <c r="L400">
        <v>5018817.3816759996</v>
      </c>
      <c r="M400" t="s">
        <v>4</v>
      </c>
      <c r="N400">
        <v>268.13851099999999</v>
      </c>
      <c r="O400">
        <v>29.182075000000001</v>
      </c>
      <c r="P400" t="s">
        <v>5</v>
      </c>
      <c r="Q400">
        <v>1409.2782199999999</v>
      </c>
      <c r="R400">
        <v>34694.065418999999</v>
      </c>
      <c r="S400" t="s">
        <v>6</v>
      </c>
      <c r="T400">
        <v>342.67548099999999</v>
      </c>
      <c r="U400">
        <v>99.329447000000002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1.3058999999999999E-2</v>
      </c>
      <c r="AG400">
        <v>1.1E-5</v>
      </c>
      <c r="AH400" t="s">
        <v>11</v>
      </c>
      <c r="AI400">
        <v>0.98383299999999996</v>
      </c>
      <c r="AJ400">
        <v>2.5000000000000001E-5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152958.17499999999</v>
      </c>
      <c r="I401">
        <v>5633734.9922099998</v>
      </c>
      <c r="J401" t="s">
        <v>3</v>
      </c>
      <c r="K401">
        <v>152603.111875</v>
      </c>
      <c r="L401">
        <v>5604807.8549459996</v>
      </c>
      <c r="M401" t="s">
        <v>4</v>
      </c>
      <c r="N401">
        <v>282.16353299999997</v>
      </c>
      <c r="O401">
        <v>31.825315</v>
      </c>
      <c r="P401" t="s">
        <v>5</v>
      </c>
      <c r="Q401">
        <v>1487.899541</v>
      </c>
      <c r="R401">
        <v>39032.367851000003</v>
      </c>
      <c r="S401" t="s">
        <v>6</v>
      </c>
      <c r="T401">
        <v>360.64297699999997</v>
      </c>
      <c r="U401">
        <v>110.153719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1.3058999999999999E-2</v>
      </c>
      <c r="AG401">
        <v>1.1E-5</v>
      </c>
      <c r="AH401" t="s">
        <v>11</v>
      </c>
      <c r="AI401">
        <v>0.98383699999999996</v>
      </c>
      <c r="AJ401">
        <v>2.5000000000000001E-5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7667.6151460000001</v>
      </c>
      <c r="I402">
        <v>40344.561176000003</v>
      </c>
      <c r="J402" t="s">
        <v>3</v>
      </c>
      <c r="K402">
        <v>7653.261426</v>
      </c>
      <c r="L402">
        <v>40197.032499000001</v>
      </c>
      <c r="M402" t="s">
        <v>4</v>
      </c>
      <c r="N402">
        <v>12.009525</v>
      </c>
      <c r="O402">
        <v>9.5531000000000005E-2</v>
      </c>
      <c r="P402" t="s">
        <v>5</v>
      </c>
      <c r="Q402">
        <v>0</v>
      </c>
      <c r="R402">
        <v>0</v>
      </c>
      <c r="S402" t="s">
        <v>6</v>
      </c>
      <c r="T402">
        <v>18.758631999999999</v>
      </c>
      <c r="U402">
        <v>0.198542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2.5663999999999999E-2</v>
      </c>
      <c r="AG402">
        <v>4.5000000000000003E-5</v>
      </c>
      <c r="AH402" t="s">
        <v>11</v>
      </c>
      <c r="AI402">
        <v>0.97314699999999998</v>
      </c>
      <c r="AJ402">
        <v>6.2000000000000003E-5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15144.043535000001</v>
      </c>
      <c r="I403">
        <v>107303.05317899999</v>
      </c>
      <c r="J403" t="s">
        <v>3</v>
      </c>
      <c r="K403">
        <v>15115.346367</v>
      </c>
      <c r="L403">
        <v>106949.232225</v>
      </c>
      <c r="M403" t="s">
        <v>4</v>
      </c>
      <c r="N403">
        <v>24.127220000000001</v>
      </c>
      <c r="O403">
        <v>0.269453</v>
      </c>
      <c r="P403" t="s">
        <v>5</v>
      </c>
      <c r="Q403">
        <v>0</v>
      </c>
      <c r="R403">
        <v>0</v>
      </c>
      <c r="S403" t="s">
        <v>6</v>
      </c>
      <c r="T403">
        <v>37.830182999999998</v>
      </c>
      <c r="U403">
        <v>2.9964040000000001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2.3526999999999999E-2</v>
      </c>
      <c r="AG403">
        <v>5.3999999999999998E-5</v>
      </c>
      <c r="AH403" t="s">
        <v>11</v>
      </c>
      <c r="AI403">
        <v>0.97851699999999997</v>
      </c>
      <c r="AJ403">
        <v>1.8E-5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22592.498281</v>
      </c>
      <c r="I404">
        <v>202743.42213200001</v>
      </c>
      <c r="J404" t="s">
        <v>3</v>
      </c>
      <c r="K404">
        <v>22549.330859000002</v>
      </c>
      <c r="L404">
        <v>201951.351077</v>
      </c>
      <c r="M404" t="s">
        <v>4</v>
      </c>
      <c r="N404">
        <v>36.539340000000003</v>
      </c>
      <c r="O404">
        <v>4.0044259999999996</v>
      </c>
      <c r="P404" t="s">
        <v>5</v>
      </c>
      <c r="Q404">
        <v>0</v>
      </c>
      <c r="R404">
        <v>0</v>
      </c>
      <c r="S404" t="s">
        <v>6</v>
      </c>
      <c r="T404">
        <v>56.641146999999997</v>
      </c>
      <c r="U404">
        <v>3.8073199999999998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2.1454999999999998E-2</v>
      </c>
      <c r="AG404">
        <v>6.3999999999999997E-5</v>
      </c>
      <c r="AH404" t="s">
        <v>11</v>
      </c>
      <c r="AI404">
        <v>0.98017900000000002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30031.614727</v>
      </c>
      <c r="I405">
        <v>344024.78508200002</v>
      </c>
      <c r="J405" t="s">
        <v>3</v>
      </c>
      <c r="K405">
        <v>29974.231172</v>
      </c>
      <c r="L405">
        <v>342752.92110899999</v>
      </c>
      <c r="M405" t="s">
        <v>4</v>
      </c>
      <c r="N405">
        <v>48.570068999999997</v>
      </c>
      <c r="O405">
        <v>4.2517360000000002</v>
      </c>
      <c r="P405" t="s">
        <v>5</v>
      </c>
      <c r="Q405">
        <v>0</v>
      </c>
      <c r="R405">
        <v>0</v>
      </c>
      <c r="S405" t="s">
        <v>6</v>
      </c>
      <c r="T405">
        <v>75.430323000000001</v>
      </c>
      <c r="U405">
        <v>4.3344639999999997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1.9962000000000001E-2</v>
      </c>
      <c r="AG405">
        <v>6.3999999999999997E-5</v>
      </c>
      <c r="AH405" t="s">
        <v>11</v>
      </c>
      <c r="AI405">
        <v>0.980908</v>
      </c>
      <c r="AJ405">
        <v>5.0000000000000004E-6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37450.214844000002</v>
      </c>
      <c r="I406">
        <v>429383.516405</v>
      </c>
      <c r="J406" t="s">
        <v>3</v>
      </c>
      <c r="K406">
        <v>37378.669922000001</v>
      </c>
      <c r="L406">
        <v>427336.31868600001</v>
      </c>
      <c r="M406" t="s">
        <v>4</v>
      </c>
      <c r="N406">
        <v>60.555366999999997</v>
      </c>
      <c r="O406">
        <v>4.4824669999999998</v>
      </c>
      <c r="P406" t="s">
        <v>5</v>
      </c>
      <c r="Q406">
        <v>0</v>
      </c>
      <c r="R406">
        <v>0</v>
      </c>
      <c r="S406" t="s">
        <v>6</v>
      </c>
      <c r="T406">
        <v>94.549925000000002</v>
      </c>
      <c r="U406">
        <v>8.5600670000000001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1.8762000000000001E-2</v>
      </c>
      <c r="AG406">
        <v>5.7000000000000003E-5</v>
      </c>
      <c r="AH406" t="s">
        <v>11</v>
      </c>
      <c r="AI406">
        <v>0.98108099999999998</v>
      </c>
      <c r="AJ406">
        <v>5.0000000000000004E-6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44880.096796999998</v>
      </c>
      <c r="I407">
        <v>413286.53614899999</v>
      </c>
      <c r="J407" t="s">
        <v>3</v>
      </c>
      <c r="K407">
        <v>44794.235781000003</v>
      </c>
      <c r="L407">
        <v>411512.71694900002</v>
      </c>
      <c r="M407" t="s">
        <v>4</v>
      </c>
      <c r="N407">
        <v>72.562979999999996</v>
      </c>
      <c r="O407">
        <v>4.5860209999999997</v>
      </c>
      <c r="P407" t="s">
        <v>5</v>
      </c>
      <c r="Q407">
        <v>0</v>
      </c>
      <c r="R407">
        <v>0</v>
      </c>
      <c r="S407" t="s">
        <v>6</v>
      </c>
      <c r="T407">
        <v>113.555841</v>
      </c>
      <c r="U407">
        <v>10.771414999999999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1.8047000000000001E-2</v>
      </c>
      <c r="AG407">
        <v>5.3000000000000001E-5</v>
      </c>
      <c r="AH407" t="s">
        <v>11</v>
      </c>
      <c r="AI407">
        <v>0.98114100000000004</v>
      </c>
      <c r="AJ407">
        <v>5.0000000000000004E-6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52268.460312000003</v>
      </c>
      <c r="I408">
        <v>438431.18409300002</v>
      </c>
      <c r="J408" t="s">
        <v>3</v>
      </c>
      <c r="K408">
        <v>52168.451172000001</v>
      </c>
      <c r="L408">
        <v>436601.19814300002</v>
      </c>
      <c r="M408" t="s">
        <v>4</v>
      </c>
      <c r="N408">
        <v>84.50712</v>
      </c>
      <c r="O408">
        <v>4.5304339999999996</v>
      </c>
      <c r="P408" t="s">
        <v>5</v>
      </c>
      <c r="Q408">
        <v>0</v>
      </c>
      <c r="R408">
        <v>0</v>
      </c>
      <c r="S408" t="s">
        <v>6</v>
      </c>
      <c r="T408">
        <v>132.23638199999999</v>
      </c>
      <c r="U408">
        <v>10.711798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1.7350999999999998E-2</v>
      </c>
      <c r="AG408">
        <v>5.0000000000000002E-5</v>
      </c>
      <c r="AH408" t="s">
        <v>11</v>
      </c>
      <c r="AI408">
        <v>0.98122100000000001</v>
      </c>
      <c r="AJ408">
        <v>3.9999999999999998E-6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59654.415469</v>
      </c>
      <c r="I409">
        <v>504856.66326900001</v>
      </c>
      <c r="J409" t="s">
        <v>3</v>
      </c>
      <c r="K409">
        <v>59540.315390999996</v>
      </c>
      <c r="L409">
        <v>502897.84674900002</v>
      </c>
      <c r="M409" t="s">
        <v>4</v>
      </c>
      <c r="N409">
        <v>96.449150000000003</v>
      </c>
      <c r="O409">
        <v>4.6439269999999997</v>
      </c>
      <c r="P409" t="s">
        <v>5</v>
      </c>
      <c r="Q409">
        <v>0</v>
      </c>
      <c r="R409">
        <v>0</v>
      </c>
      <c r="S409" t="s">
        <v>6</v>
      </c>
      <c r="T409">
        <v>150.908312</v>
      </c>
      <c r="U409">
        <v>11.229908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1.6714E-2</v>
      </c>
      <c r="AG409">
        <v>4.5000000000000003E-5</v>
      </c>
      <c r="AH409" t="s">
        <v>11</v>
      </c>
      <c r="AI409">
        <v>0.98123700000000003</v>
      </c>
      <c r="AJ409">
        <v>3.9999999999999998E-6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67113.594375000001</v>
      </c>
      <c r="I410">
        <v>606909.46400799998</v>
      </c>
      <c r="J410" t="s">
        <v>3</v>
      </c>
      <c r="K410">
        <v>66985.264999999999</v>
      </c>
      <c r="L410">
        <v>604218.30190800002</v>
      </c>
      <c r="M410" t="s">
        <v>4</v>
      </c>
      <c r="N410">
        <v>108.710088</v>
      </c>
      <c r="O410">
        <v>6.4453659999999999</v>
      </c>
      <c r="P410" t="s">
        <v>5</v>
      </c>
      <c r="Q410">
        <v>0</v>
      </c>
      <c r="R410">
        <v>0</v>
      </c>
      <c r="S410" t="s">
        <v>6</v>
      </c>
      <c r="T410">
        <v>169.719663</v>
      </c>
      <c r="U410">
        <v>11.836292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1.5944E-2</v>
      </c>
      <c r="AG410">
        <v>3.6999999999999998E-5</v>
      </c>
      <c r="AH410" t="s">
        <v>11</v>
      </c>
      <c r="AI410">
        <v>0.98192199999999996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74547.028281000006</v>
      </c>
      <c r="I411">
        <v>699034.67174000002</v>
      </c>
      <c r="J411" t="s">
        <v>3</v>
      </c>
      <c r="K411">
        <v>74404.533593999993</v>
      </c>
      <c r="L411">
        <v>695580.41226000001</v>
      </c>
      <c r="M411" t="s">
        <v>4</v>
      </c>
      <c r="N411">
        <v>120.746544</v>
      </c>
      <c r="O411">
        <v>6.9094530000000001</v>
      </c>
      <c r="P411" t="s">
        <v>5</v>
      </c>
      <c r="Q411">
        <v>0</v>
      </c>
      <c r="R411">
        <v>0</v>
      </c>
      <c r="S411" t="s">
        <v>6</v>
      </c>
      <c r="T411">
        <v>188.49230299999999</v>
      </c>
      <c r="U411">
        <v>12.294416999999999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1.5476E-2</v>
      </c>
      <c r="AG411">
        <v>3.4E-5</v>
      </c>
      <c r="AH411" t="s">
        <v>11</v>
      </c>
      <c r="AI411">
        <v>0.982151</v>
      </c>
      <c r="AJ411">
        <v>1.2E-5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81955.965469000002</v>
      </c>
      <c r="I412">
        <v>748787.50215299998</v>
      </c>
      <c r="J412" t="s">
        <v>3</v>
      </c>
      <c r="K412">
        <v>81799.202499999999</v>
      </c>
      <c r="L412">
        <v>745177.89051900001</v>
      </c>
      <c r="M412" t="s">
        <v>4</v>
      </c>
      <c r="N412">
        <v>132.96151</v>
      </c>
      <c r="O412">
        <v>10.087515</v>
      </c>
      <c r="P412" t="s">
        <v>5</v>
      </c>
      <c r="Q412">
        <v>0</v>
      </c>
      <c r="R412">
        <v>0</v>
      </c>
      <c r="S412" t="s">
        <v>6</v>
      </c>
      <c r="T412">
        <v>207.20022</v>
      </c>
      <c r="U412">
        <v>12.877706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1.4997E-2</v>
      </c>
      <c r="AG412">
        <v>3.1000000000000001E-5</v>
      </c>
      <c r="AH412" t="s">
        <v>11</v>
      </c>
      <c r="AI412">
        <v>0.98233700000000002</v>
      </c>
      <c r="AJ412">
        <v>1.2999999999999999E-5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89392.646093999996</v>
      </c>
      <c r="I413">
        <v>857258.23296399997</v>
      </c>
      <c r="J413" t="s">
        <v>3</v>
      </c>
      <c r="K413">
        <v>89221.687812000004</v>
      </c>
      <c r="L413">
        <v>853224.06144900003</v>
      </c>
      <c r="M413" t="s">
        <v>4</v>
      </c>
      <c r="N413">
        <v>145.11847599999999</v>
      </c>
      <c r="O413">
        <v>11.582825</v>
      </c>
      <c r="P413" t="s">
        <v>5</v>
      </c>
      <c r="Q413">
        <v>0</v>
      </c>
      <c r="R413">
        <v>0</v>
      </c>
      <c r="S413" t="s">
        <v>6</v>
      </c>
      <c r="T413">
        <v>226.11518599999999</v>
      </c>
      <c r="U413">
        <v>14.534456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1.4633E-2</v>
      </c>
      <c r="AG413">
        <v>2.6999999999999999E-5</v>
      </c>
      <c r="AH413" t="s">
        <v>11</v>
      </c>
      <c r="AI413">
        <v>0.98234299999999997</v>
      </c>
      <c r="AJ413">
        <v>1.2999999999999999E-5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96861.002812000006</v>
      </c>
      <c r="I414">
        <v>872639.99563000002</v>
      </c>
      <c r="J414" t="s">
        <v>3</v>
      </c>
      <c r="K414">
        <v>96675.753280999998</v>
      </c>
      <c r="L414">
        <v>868743.69437000004</v>
      </c>
      <c r="M414" t="s">
        <v>4</v>
      </c>
      <c r="N414">
        <v>157.18837300000001</v>
      </c>
      <c r="O414">
        <v>12.137161000000001</v>
      </c>
      <c r="P414" t="s">
        <v>5</v>
      </c>
      <c r="Q414">
        <v>0</v>
      </c>
      <c r="R414">
        <v>0</v>
      </c>
      <c r="S414" t="s">
        <v>6</v>
      </c>
      <c r="T414">
        <v>244.95729700000001</v>
      </c>
      <c r="U414">
        <v>15.534558000000001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1.4560999999999999E-2</v>
      </c>
      <c r="AG414">
        <v>2.6999999999999999E-5</v>
      </c>
      <c r="AH414" t="s">
        <v>11</v>
      </c>
      <c r="AI414">
        <v>0.98234699999999997</v>
      </c>
      <c r="AJ414">
        <v>1.2999999999999999E-5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104305.561719</v>
      </c>
      <c r="I415">
        <v>1033247.832401</v>
      </c>
      <c r="J415" t="s">
        <v>3</v>
      </c>
      <c r="K415">
        <v>104106.11234399999</v>
      </c>
      <c r="L415">
        <v>1028577.7593649999</v>
      </c>
      <c r="M415" t="s">
        <v>4</v>
      </c>
      <c r="N415">
        <v>169.21312</v>
      </c>
      <c r="O415">
        <v>13.00665</v>
      </c>
      <c r="P415" t="s">
        <v>5</v>
      </c>
      <c r="Q415">
        <v>0</v>
      </c>
      <c r="R415">
        <v>0</v>
      </c>
      <c r="S415" t="s">
        <v>6</v>
      </c>
      <c r="T415">
        <v>263.96322300000003</v>
      </c>
      <c r="U415">
        <v>17.158352000000001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1.3908E-2</v>
      </c>
      <c r="AG415">
        <v>2.4000000000000001E-5</v>
      </c>
      <c r="AH415" t="s">
        <v>11</v>
      </c>
      <c r="AI415">
        <v>0.98235099999999997</v>
      </c>
      <c r="AJ415">
        <v>1.2999999999999999E-5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111734.4375</v>
      </c>
      <c r="I416">
        <v>1207940.918695</v>
      </c>
      <c r="J416" t="s">
        <v>3</v>
      </c>
      <c r="K416">
        <v>111520.810625</v>
      </c>
      <c r="L416">
        <v>1202585.0302889999</v>
      </c>
      <c r="M416" t="s">
        <v>4</v>
      </c>
      <c r="N416">
        <v>181.23041799999999</v>
      </c>
      <c r="O416">
        <v>13.689843</v>
      </c>
      <c r="P416" t="s">
        <v>5</v>
      </c>
      <c r="Q416">
        <v>0</v>
      </c>
      <c r="R416">
        <v>0</v>
      </c>
      <c r="S416" t="s">
        <v>6</v>
      </c>
      <c r="T416">
        <v>282.727598</v>
      </c>
      <c r="U416">
        <v>18.539100999999999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1.3835999999999999E-2</v>
      </c>
      <c r="AG416">
        <v>2.1999999999999999E-5</v>
      </c>
      <c r="AH416" t="s">
        <v>11</v>
      </c>
      <c r="AI416">
        <v>0.98249699999999995</v>
      </c>
      <c r="AJ416">
        <v>1.4E-5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119188.76375</v>
      </c>
      <c r="I417">
        <v>1414043.4915410001</v>
      </c>
      <c r="J417" t="s">
        <v>3</v>
      </c>
      <c r="K417">
        <v>118960.924531</v>
      </c>
      <c r="L417">
        <v>1408010.3333660001</v>
      </c>
      <c r="M417" t="s">
        <v>4</v>
      </c>
      <c r="N417">
        <v>193.268261</v>
      </c>
      <c r="O417">
        <v>14.825276000000001</v>
      </c>
      <c r="P417" t="s">
        <v>5</v>
      </c>
      <c r="Q417">
        <v>0</v>
      </c>
      <c r="R417">
        <v>0</v>
      </c>
      <c r="S417" t="s">
        <v>6</v>
      </c>
      <c r="T417">
        <v>301.78322600000001</v>
      </c>
      <c r="U417">
        <v>27.688649999999999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1.3687E-2</v>
      </c>
      <c r="AG417">
        <v>2.1999999999999999E-5</v>
      </c>
      <c r="AH417" t="s">
        <v>11</v>
      </c>
      <c r="AI417">
        <v>0.98261100000000001</v>
      </c>
      <c r="AJ417">
        <v>1.4E-5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126628.950469</v>
      </c>
      <c r="I418">
        <v>1560239.9669019999</v>
      </c>
      <c r="J418" t="s">
        <v>3</v>
      </c>
      <c r="K418">
        <v>126386.901719</v>
      </c>
      <c r="L418">
        <v>1553840.4579489999</v>
      </c>
      <c r="M418" t="s">
        <v>4</v>
      </c>
      <c r="N418">
        <v>205.442397</v>
      </c>
      <c r="O418">
        <v>16.176652000000001</v>
      </c>
      <c r="P418" t="s">
        <v>5</v>
      </c>
      <c r="Q418">
        <v>0</v>
      </c>
      <c r="R418">
        <v>0</v>
      </c>
      <c r="S418" t="s">
        <v>6</v>
      </c>
      <c r="T418">
        <v>320.57032700000002</v>
      </c>
      <c r="U418">
        <v>28.333717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1.3608E-2</v>
      </c>
      <c r="AG418">
        <v>2.1999999999999999E-5</v>
      </c>
      <c r="AH418" t="s">
        <v>11</v>
      </c>
      <c r="AI418">
        <v>0.982622</v>
      </c>
      <c r="AJ418">
        <v>1.4E-5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134047.60312499999</v>
      </c>
      <c r="I419">
        <v>1597528.1491429999</v>
      </c>
      <c r="J419" t="s">
        <v>3</v>
      </c>
      <c r="K419">
        <v>133791.388125</v>
      </c>
      <c r="L419">
        <v>1591177.1435469999</v>
      </c>
      <c r="M419" t="s">
        <v>4</v>
      </c>
      <c r="N419">
        <v>217.43136200000001</v>
      </c>
      <c r="O419">
        <v>16.379804</v>
      </c>
      <c r="P419" t="s">
        <v>5</v>
      </c>
      <c r="Q419">
        <v>0</v>
      </c>
      <c r="R419">
        <v>0</v>
      </c>
      <c r="S419" t="s">
        <v>6</v>
      </c>
      <c r="T419">
        <v>339.30855300000002</v>
      </c>
      <c r="U419">
        <v>29.201913000000001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1.3297E-2</v>
      </c>
      <c r="AG419">
        <v>2.0999999999999999E-5</v>
      </c>
      <c r="AH419" t="s">
        <v>11</v>
      </c>
      <c r="AI419">
        <v>0.98262400000000005</v>
      </c>
      <c r="AJ419">
        <v>1.4E-5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141460.50375</v>
      </c>
      <c r="I420">
        <v>1769378.995842</v>
      </c>
      <c r="J420" t="s">
        <v>3</v>
      </c>
      <c r="K420">
        <v>141190.109375</v>
      </c>
      <c r="L420">
        <v>1762554.884842</v>
      </c>
      <c r="M420" t="s">
        <v>4</v>
      </c>
      <c r="N420">
        <v>229.65836999999999</v>
      </c>
      <c r="O420">
        <v>18.701357999999999</v>
      </c>
      <c r="P420" t="s">
        <v>5</v>
      </c>
      <c r="Q420">
        <v>0</v>
      </c>
      <c r="R420">
        <v>0</v>
      </c>
      <c r="S420" t="s">
        <v>6</v>
      </c>
      <c r="T420">
        <v>358.073215</v>
      </c>
      <c r="U420">
        <v>31.621420000000001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1.3297E-2</v>
      </c>
      <c r="AG420">
        <v>2.0999999999999999E-5</v>
      </c>
      <c r="AH420" t="s">
        <v>11</v>
      </c>
      <c r="AI420">
        <v>0.98263199999999995</v>
      </c>
      <c r="AJ420">
        <v>1.4E-5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148899.44062499999</v>
      </c>
      <c r="I421">
        <v>1900500.817329</v>
      </c>
      <c r="J421" t="s">
        <v>3</v>
      </c>
      <c r="K421">
        <v>148614.86499999999</v>
      </c>
      <c r="L421">
        <v>1893308.1663860001</v>
      </c>
      <c r="M421" t="s">
        <v>4</v>
      </c>
      <c r="N421">
        <v>241.679633</v>
      </c>
      <c r="O421">
        <v>19.589447</v>
      </c>
      <c r="P421" t="s">
        <v>5</v>
      </c>
      <c r="Q421">
        <v>0</v>
      </c>
      <c r="R421">
        <v>0</v>
      </c>
      <c r="S421" t="s">
        <v>6</v>
      </c>
      <c r="T421">
        <v>376.85558200000003</v>
      </c>
      <c r="U421">
        <v>34.057288999999997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1.3141E-2</v>
      </c>
      <c r="AG421">
        <v>1.9000000000000001E-5</v>
      </c>
      <c r="AH421" t="s">
        <v>11</v>
      </c>
      <c r="AI421">
        <v>0.98289800000000005</v>
      </c>
      <c r="AJ421">
        <v>1.7E-5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495.531656</v>
      </c>
      <c r="I422">
        <v>651.83820400000002</v>
      </c>
      <c r="J422" t="s">
        <v>3</v>
      </c>
      <c r="K422">
        <v>480.85028499999999</v>
      </c>
      <c r="L422">
        <v>609.77370299999995</v>
      </c>
      <c r="M422" t="s">
        <v>4</v>
      </c>
      <c r="N422">
        <v>5.8767750000000003</v>
      </c>
      <c r="O422">
        <v>1.02484</v>
      </c>
      <c r="P422" t="s">
        <v>5</v>
      </c>
      <c r="Q422">
        <v>35.448421000000003</v>
      </c>
      <c r="R422">
        <v>6.1642789999999996</v>
      </c>
      <c r="S422" t="s">
        <v>6</v>
      </c>
      <c r="T422">
        <v>11.132472</v>
      </c>
      <c r="U422">
        <v>0.329015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2.7271E-2</v>
      </c>
      <c r="AG422">
        <v>3.4E-5</v>
      </c>
      <c r="AH422" t="s">
        <v>11</v>
      </c>
      <c r="AI422">
        <v>0.97240199999999999</v>
      </c>
      <c r="AJ422">
        <v>6.7999999999999999E-5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981.75485000000003</v>
      </c>
      <c r="I423">
        <v>2140.0384290000002</v>
      </c>
      <c r="J423" t="s">
        <v>3</v>
      </c>
      <c r="K423">
        <v>952.85592499999996</v>
      </c>
      <c r="L423">
        <v>2004.6316280000001</v>
      </c>
      <c r="M423" t="s">
        <v>4</v>
      </c>
      <c r="N423">
        <v>11.498278000000001</v>
      </c>
      <c r="O423">
        <v>1.2224740000000001</v>
      </c>
      <c r="P423" t="s">
        <v>5</v>
      </c>
      <c r="Q423">
        <v>70.221303000000006</v>
      </c>
      <c r="R423">
        <v>23.737949</v>
      </c>
      <c r="S423" t="s">
        <v>6</v>
      </c>
      <c r="T423">
        <v>22.097100999999999</v>
      </c>
      <c r="U423">
        <v>1.199454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2.3429999999999999E-2</v>
      </c>
      <c r="AG423">
        <v>5.8E-5</v>
      </c>
      <c r="AH423" t="s">
        <v>11</v>
      </c>
      <c r="AI423">
        <v>0.97775900000000004</v>
      </c>
      <c r="AJ423">
        <v>3.4999999999999997E-5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1463.8772730000001</v>
      </c>
      <c r="I424">
        <v>4678.2601260000001</v>
      </c>
      <c r="J424" t="s">
        <v>3</v>
      </c>
      <c r="K424">
        <v>1420.9219009999999</v>
      </c>
      <c r="L424">
        <v>4388.899077</v>
      </c>
      <c r="M424" t="s">
        <v>4</v>
      </c>
      <c r="N424">
        <v>17.065639000000001</v>
      </c>
      <c r="O424">
        <v>1.5596270000000001</v>
      </c>
      <c r="P424" t="s">
        <v>5</v>
      </c>
      <c r="Q424">
        <v>105.463818</v>
      </c>
      <c r="R424">
        <v>60.323076999999998</v>
      </c>
      <c r="S424" t="s">
        <v>6</v>
      </c>
      <c r="T424">
        <v>33.045298000000003</v>
      </c>
      <c r="U424">
        <v>3.6496979999999999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2.2261E-2</v>
      </c>
      <c r="AG424">
        <v>6.2000000000000003E-5</v>
      </c>
      <c r="AH424" t="s">
        <v>11</v>
      </c>
      <c r="AI424">
        <v>0.97946599999999995</v>
      </c>
      <c r="AJ424">
        <v>1.7E-5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1943.686913</v>
      </c>
      <c r="I425">
        <v>8240.7064009999995</v>
      </c>
      <c r="J425" t="s">
        <v>3</v>
      </c>
      <c r="K425">
        <v>1886.7070269999999</v>
      </c>
      <c r="L425">
        <v>7743.5311629999997</v>
      </c>
      <c r="M425" t="s">
        <v>4</v>
      </c>
      <c r="N425">
        <v>22.611640999999999</v>
      </c>
      <c r="O425">
        <v>2.007047</v>
      </c>
      <c r="P425" t="s">
        <v>5</v>
      </c>
      <c r="Q425">
        <v>140.35551100000001</v>
      </c>
      <c r="R425">
        <v>110.16060400000001</v>
      </c>
      <c r="S425" t="s">
        <v>6</v>
      </c>
      <c r="T425">
        <v>43.829813999999999</v>
      </c>
      <c r="U425">
        <v>5.4947999999999997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2.0788000000000001E-2</v>
      </c>
      <c r="AG425">
        <v>6.3999999999999997E-5</v>
      </c>
      <c r="AH425" t="s">
        <v>11</v>
      </c>
      <c r="AI425">
        <v>0.98048500000000005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2420.9371569999998</v>
      </c>
      <c r="I426">
        <v>10599.21061</v>
      </c>
      <c r="J426" t="s">
        <v>3</v>
      </c>
      <c r="K426">
        <v>2349.7973790000001</v>
      </c>
      <c r="L426">
        <v>9989.1062180000008</v>
      </c>
      <c r="M426" t="s">
        <v>4</v>
      </c>
      <c r="N426">
        <v>28.130838000000001</v>
      </c>
      <c r="O426">
        <v>2.3318110000000001</v>
      </c>
      <c r="P426" t="s">
        <v>5</v>
      </c>
      <c r="Q426">
        <v>175.273616</v>
      </c>
      <c r="R426">
        <v>149.35478800000001</v>
      </c>
      <c r="S426" t="s">
        <v>6</v>
      </c>
      <c r="T426">
        <v>54.520698000000003</v>
      </c>
      <c r="U426">
        <v>6.840624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1.9161000000000001E-2</v>
      </c>
      <c r="AG426">
        <v>5.8999999999999998E-5</v>
      </c>
      <c r="AH426" t="s">
        <v>11</v>
      </c>
      <c r="AI426">
        <v>0.98111199999999998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2894.2831409999999</v>
      </c>
      <c r="I427">
        <v>11480.546058</v>
      </c>
      <c r="J427" t="s">
        <v>3</v>
      </c>
      <c r="K427">
        <v>2809.1637270000001</v>
      </c>
      <c r="L427">
        <v>10864.999223000001</v>
      </c>
      <c r="M427" t="s">
        <v>4</v>
      </c>
      <c r="N427">
        <v>33.598350000000003</v>
      </c>
      <c r="O427">
        <v>2.4798460000000002</v>
      </c>
      <c r="P427" t="s">
        <v>5</v>
      </c>
      <c r="Q427">
        <v>210.43043</v>
      </c>
      <c r="R427">
        <v>197.57153199999999</v>
      </c>
      <c r="S427" t="s">
        <v>6</v>
      </c>
      <c r="T427">
        <v>65.132969000000003</v>
      </c>
      <c r="U427">
        <v>7.1615200000000003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1.8201999999999999E-2</v>
      </c>
      <c r="AG427">
        <v>5.3999999999999998E-5</v>
      </c>
      <c r="AH427" t="s">
        <v>11</v>
      </c>
      <c r="AI427">
        <v>0.98168999999999995</v>
      </c>
      <c r="AJ427">
        <v>1.2E-5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3365.399019</v>
      </c>
      <c r="I428">
        <v>12323.093935999999</v>
      </c>
      <c r="J428" t="s">
        <v>3</v>
      </c>
      <c r="K428">
        <v>3266.5543069999999</v>
      </c>
      <c r="L428">
        <v>11672.934361</v>
      </c>
      <c r="M428" t="s">
        <v>4</v>
      </c>
      <c r="N428">
        <v>39.038648000000002</v>
      </c>
      <c r="O428">
        <v>2.6004170000000002</v>
      </c>
      <c r="P428" t="s">
        <v>5</v>
      </c>
      <c r="Q428">
        <v>245.38717500000001</v>
      </c>
      <c r="R428">
        <v>257.464089</v>
      </c>
      <c r="S428" t="s">
        <v>6</v>
      </c>
      <c r="T428">
        <v>75.923991999999998</v>
      </c>
      <c r="U428">
        <v>9.2930580000000003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1.7392000000000001E-2</v>
      </c>
      <c r="AG428">
        <v>5.0000000000000002E-5</v>
      </c>
      <c r="AH428" t="s">
        <v>11</v>
      </c>
      <c r="AI428">
        <v>0.98194000000000004</v>
      </c>
      <c r="AJ428">
        <v>1.2999999999999999E-5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3841.2593630000001</v>
      </c>
      <c r="I429">
        <v>13139.342891</v>
      </c>
      <c r="J429" t="s">
        <v>3</v>
      </c>
      <c r="K429">
        <v>3728.5096189999999</v>
      </c>
      <c r="L429">
        <v>12449.093371999999</v>
      </c>
      <c r="M429" t="s">
        <v>4</v>
      </c>
      <c r="N429">
        <v>44.546315</v>
      </c>
      <c r="O429">
        <v>2.6437189999999999</v>
      </c>
      <c r="P429" t="s">
        <v>5</v>
      </c>
      <c r="Q429">
        <v>280.313106</v>
      </c>
      <c r="R429">
        <v>309.614846</v>
      </c>
      <c r="S429" t="s">
        <v>6</v>
      </c>
      <c r="T429">
        <v>86.862814</v>
      </c>
      <c r="U429">
        <v>13.470383999999999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1.7103E-2</v>
      </c>
      <c r="AG429">
        <v>4.8999999999999998E-5</v>
      </c>
      <c r="AH429" t="s">
        <v>11</v>
      </c>
      <c r="AI429">
        <v>0.98211099999999996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4324.9215899999999</v>
      </c>
      <c r="I430">
        <v>13510.940081000001</v>
      </c>
      <c r="J430" t="s">
        <v>3</v>
      </c>
      <c r="K430">
        <v>4198.0874830000002</v>
      </c>
      <c r="L430">
        <v>12798.239044</v>
      </c>
      <c r="M430" t="s">
        <v>4</v>
      </c>
      <c r="N430">
        <v>50.131805</v>
      </c>
      <c r="O430">
        <v>2.669683</v>
      </c>
      <c r="P430" t="s">
        <v>5</v>
      </c>
      <c r="Q430">
        <v>315.87793699999997</v>
      </c>
      <c r="R430">
        <v>353.30929900000001</v>
      </c>
      <c r="S430" t="s">
        <v>6</v>
      </c>
      <c r="T430">
        <v>97.903452999999999</v>
      </c>
      <c r="U430">
        <v>15.726117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1.6445000000000001E-2</v>
      </c>
      <c r="AG430">
        <v>4.5000000000000003E-5</v>
      </c>
      <c r="AH430" t="s">
        <v>11</v>
      </c>
      <c r="AI430">
        <v>0.98242300000000005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4805.4840690000001</v>
      </c>
      <c r="I431">
        <v>13090.391664000001</v>
      </c>
      <c r="J431" t="s">
        <v>3</v>
      </c>
      <c r="K431">
        <v>4664.6479820000004</v>
      </c>
      <c r="L431">
        <v>12382.929468</v>
      </c>
      <c r="M431" t="s">
        <v>4</v>
      </c>
      <c r="N431">
        <v>55.919775000000001</v>
      </c>
      <c r="O431">
        <v>5.6900570000000004</v>
      </c>
      <c r="P431" t="s">
        <v>5</v>
      </c>
      <c r="Q431">
        <v>351.59563000000003</v>
      </c>
      <c r="R431">
        <v>368.84601700000002</v>
      </c>
      <c r="S431" t="s">
        <v>6</v>
      </c>
      <c r="T431">
        <v>108.959823</v>
      </c>
      <c r="U431">
        <v>18.874901000000001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1.5699999999999999E-2</v>
      </c>
      <c r="AG431">
        <v>3.6999999999999998E-5</v>
      </c>
      <c r="AH431" t="s">
        <v>11</v>
      </c>
      <c r="AI431">
        <v>0.98243199999999997</v>
      </c>
      <c r="AJ431">
        <v>1.5E-5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5280.6739180000004</v>
      </c>
      <c r="I432">
        <v>13020.443678</v>
      </c>
      <c r="J432" t="s">
        <v>3</v>
      </c>
      <c r="K432">
        <v>5125.9696110000004</v>
      </c>
      <c r="L432">
        <v>12317.864313</v>
      </c>
      <c r="M432" t="s">
        <v>4</v>
      </c>
      <c r="N432">
        <v>61.41113</v>
      </c>
      <c r="O432">
        <v>5.8877740000000003</v>
      </c>
      <c r="P432" t="s">
        <v>5</v>
      </c>
      <c r="Q432">
        <v>386.661766</v>
      </c>
      <c r="R432">
        <v>371.99894799999998</v>
      </c>
      <c r="S432" t="s">
        <v>6</v>
      </c>
      <c r="T432">
        <v>119.61702099999999</v>
      </c>
      <c r="U432">
        <v>19.266261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1.4966E-2</v>
      </c>
      <c r="AG432">
        <v>3.0000000000000001E-5</v>
      </c>
      <c r="AH432" t="s">
        <v>11</v>
      </c>
      <c r="AI432">
        <v>0.98271500000000001</v>
      </c>
      <c r="AJ432">
        <v>1.9000000000000001E-5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5751.8730699999996</v>
      </c>
      <c r="I433">
        <v>13185.960476</v>
      </c>
      <c r="J433" t="s">
        <v>3</v>
      </c>
      <c r="K433">
        <v>5583.3951550000002</v>
      </c>
      <c r="L433">
        <v>12467.018565</v>
      </c>
      <c r="M433" t="s">
        <v>4</v>
      </c>
      <c r="N433">
        <v>66.873069000000001</v>
      </c>
      <c r="O433">
        <v>6.021814</v>
      </c>
      <c r="P433" t="s">
        <v>5</v>
      </c>
      <c r="Q433">
        <v>421.12016</v>
      </c>
      <c r="R433">
        <v>390.93242600000002</v>
      </c>
      <c r="S433" t="s">
        <v>6</v>
      </c>
      <c r="T433">
        <v>130.223861</v>
      </c>
      <c r="U433">
        <v>19.099713999999999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1.4966E-2</v>
      </c>
      <c r="AG433">
        <v>3.0000000000000001E-5</v>
      </c>
      <c r="AH433" t="s">
        <v>11</v>
      </c>
      <c r="AI433">
        <v>0.98282099999999994</v>
      </c>
      <c r="AJ433">
        <v>1.9000000000000001E-5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6236.654783</v>
      </c>
      <c r="I434">
        <v>13030.013956000001</v>
      </c>
      <c r="J434" t="s">
        <v>3</v>
      </c>
      <c r="K434">
        <v>6053.6833619999998</v>
      </c>
      <c r="L434">
        <v>12265.835993999999</v>
      </c>
      <c r="M434" t="s">
        <v>4</v>
      </c>
      <c r="N434">
        <v>72.463003999999998</v>
      </c>
      <c r="O434">
        <v>5.968674</v>
      </c>
      <c r="P434" t="s">
        <v>5</v>
      </c>
      <c r="Q434">
        <v>456.33923199999998</v>
      </c>
      <c r="R434">
        <v>409.62867699999998</v>
      </c>
      <c r="S434" t="s">
        <v>6</v>
      </c>
      <c r="T434">
        <v>141.05883299999999</v>
      </c>
      <c r="U434">
        <v>18.467459999999999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1.494E-2</v>
      </c>
      <c r="AG434">
        <v>2.9E-5</v>
      </c>
      <c r="AH434" t="s">
        <v>11</v>
      </c>
      <c r="AI434">
        <v>0.98282599999999998</v>
      </c>
      <c r="AJ434">
        <v>1.9000000000000001E-5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6743.4543940000003</v>
      </c>
      <c r="I435">
        <v>13262.654371000001</v>
      </c>
      <c r="J435" t="s">
        <v>3</v>
      </c>
      <c r="K435">
        <v>6545.5559929999999</v>
      </c>
      <c r="L435">
        <v>12452.315376</v>
      </c>
      <c r="M435" t="s">
        <v>4</v>
      </c>
      <c r="N435">
        <v>78.558966999999996</v>
      </c>
      <c r="O435">
        <v>9.9526210000000006</v>
      </c>
      <c r="P435" t="s">
        <v>5</v>
      </c>
      <c r="Q435">
        <v>493.73841599999997</v>
      </c>
      <c r="R435">
        <v>422.615026</v>
      </c>
      <c r="S435" t="s">
        <v>6</v>
      </c>
      <c r="T435">
        <v>152.453326</v>
      </c>
      <c r="U435">
        <v>18.250131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1.4612999999999999E-2</v>
      </c>
      <c r="AG435">
        <v>2.5999999999999998E-5</v>
      </c>
      <c r="AH435" t="s">
        <v>11</v>
      </c>
      <c r="AI435">
        <v>0.98332799999999998</v>
      </c>
      <c r="AJ435">
        <v>2.3E-5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7263.6878109999998</v>
      </c>
      <c r="I436">
        <v>14870.18403</v>
      </c>
      <c r="J436" t="s">
        <v>3</v>
      </c>
      <c r="K436">
        <v>7050.3625110000003</v>
      </c>
      <c r="L436">
        <v>14028.377598999999</v>
      </c>
      <c r="M436" t="s">
        <v>4</v>
      </c>
      <c r="N436">
        <v>84.544347000000002</v>
      </c>
      <c r="O436">
        <v>9.8152340000000002</v>
      </c>
      <c r="P436" t="s">
        <v>5</v>
      </c>
      <c r="Q436">
        <v>531.51125999999999</v>
      </c>
      <c r="R436">
        <v>430.358701</v>
      </c>
      <c r="S436" t="s">
        <v>6</v>
      </c>
      <c r="T436">
        <v>164.08884</v>
      </c>
      <c r="U436">
        <v>19.337183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1.4267E-2</v>
      </c>
      <c r="AG436">
        <v>2.5000000000000001E-5</v>
      </c>
      <c r="AH436" t="s">
        <v>11</v>
      </c>
      <c r="AI436">
        <v>0.98340899999999998</v>
      </c>
      <c r="AJ436">
        <v>2.3E-5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7783.1448819999996</v>
      </c>
      <c r="I437">
        <v>17945.811661</v>
      </c>
      <c r="J437" t="s">
        <v>3</v>
      </c>
      <c r="K437">
        <v>7554.6295970000001</v>
      </c>
      <c r="L437">
        <v>16971.542366999998</v>
      </c>
      <c r="M437" t="s">
        <v>4</v>
      </c>
      <c r="N437">
        <v>90.564869000000002</v>
      </c>
      <c r="O437">
        <v>10.001227</v>
      </c>
      <c r="P437" t="s">
        <v>5</v>
      </c>
      <c r="Q437">
        <v>569.36183300000005</v>
      </c>
      <c r="R437">
        <v>447.15592900000001</v>
      </c>
      <c r="S437" t="s">
        <v>6</v>
      </c>
      <c r="T437">
        <v>175.72206600000001</v>
      </c>
      <c r="U437">
        <v>20.693342000000001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1.3847999999999999E-2</v>
      </c>
      <c r="AG437">
        <v>2.0999999999999999E-5</v>
      </c>
      <c r="AH437" t="s">
        <v>11</v>
      </c>
      <c r="AI437">
        <v>0.98343899999999995</v>
      </c>
      <c r="AJ437">
        <v>2.3E-5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8301.2995289999999</v>
      </c>
      <c r="I438">
        <v>22812.039713999999</v>
      </c>
      <c r="J438" t="s">
        <v>3</v>
      </c>
      <c r="K438">
        <v>8057.6868100000002</v>
      </c>
      <c r="L438">
        <v>21560.836308000002</v>
      </c>
      <c r="M438" t="s">
        <v>4</v>
      </c>
      <c r="N438">
        <v>96.527702000000005</v>
      </c>
      <c r="O438">
        <v>10.431056</v>
      </c>
      <c r="P438" t="s">
        <v>5</v>
      </c>
      <c r="Q438">
        <v>606.93684800000005</v>
      </c>
      <c r="R438">
        <v>434.85162500000001</v>
      </c>
      <c r="S438" t="s">
        <v>6</v>
      </c>
      <c r="T438">
        <v>187.27856399999999</v>
      </c>
      <c r="U438">
        <v>23.216743999999998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1.3461000000000001E-2</v>
      </c>
      <c r="AG438">
        <v>2.0000000000000002E-5</v>
      </c>
      <c r="AH438" t="s">
        <v>11</v>
      </c>
      <c r="AI438">
        <v>0.98344399999999998</v>
      </c>
      <c r="AJ438">
        <v>2.3E-5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8816.455312</v>
      </c>
      <c r="I439">
        <v>29112.844827000001</v>
      </c>
      <c r="J439" t="s">
        <v>3</v>
      </c>
      <c r="K439">
        <v>8557.810238</v>
      </c>
      <c r="L439">
        <v>27493.583967999999</v>
      </c>
      <c r="M439" t="s">
        <v>4</v>
      </c>
      <c r="N439">
        <v>102.454133</v>
      </c>
      <c r="O439">
        <v>11.053900000000001</v>
      </c>
      <c r="P439" t="s">
        <v>5</v>
      </c>
      <c r="Q439">
        <v>644.95333300000004</v>
      </c>
      <c r="R439">
        <v>450.734241</v>
      </c>
      <c r="S439" t="s">
        <v>6</v>
      </c>
      <c r="T439">
        <v>199.042641</v>
      </c>
      <c r="U439">
        <v>29.711521999999999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1.3455999999999999E-2</v>
      </c>
      <c r="AG439">
        <v>2.0000000000000002E-5</v>
      </c>
      <c r="AH439" t="s">
        <v>11</v>
      </c>
      <c r="AI439">
        <v>0.98344799999999999</v>
      </c>
      <c r="AJ439">
        <v>2.3E-5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9324.8439099999996</v>
      </c>
      <c r="I440">
        <v>35819.950533000003</v>
      </c>
      <c r="J440" t="s">
        <v>3</v>
      </c>
      <c r="K440">
        <v>9051.3375899999992</v>
      </c>
      <c r="L440">
        <v>33808.223431999999</v>
      </c>
      <c r="M440" t="s">
        <v>4</v>
      </c>
      <c r="N440">
        <v>108.327038</v>
      </c>
      <c r="O440">
        <v>11.712365999999999</v>
      </c>
      <c r="P440" t="s">
        <v>5</v>
      </c>
      <c r="Q440">
        <v>681.81933700000002</v>
      </c>
      <c r="R440">
        <v>454.62020100000001</v>
      </c>
      <c r="S440" t="s">
        <v>6</v>
      </c>
      <c r="T440">
        <v>210.428934</v>
      </c>
      <c r="U440">
        <v>33.412292000000001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1.3295E-2</v>
      </c>
      <c r="AG440">
        <v>1.7E-5</v>
      </c>
      <c r="AH440" t="s">
        <v>11</v>
      </c>
      <c r="AI440">
        <v>0.98345199999999999</v>
      </c>
      <c r="AJ440">
        <v>2.3E-5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9828.6983199999995</v>
      </c>
      <c r="I441">
        <v>43269.670428999998</v>
      </c>
      <c r="J441" t="s">
        <v>3</v>
      </c>
      <c r="K441">
        <v>9540.4783530000004</v>
      </c>
      <c r="L441">
        <v>40827.286115000003</v>
      </c>
      <c r="M441" t="s">
        <v>4</v>
      </c>
      <c r="N441">
        <v>114.141657</v>
      </c>
      <c r="O441">
        <v>12.33436</v>
      </c>
      <c r="P441" t="s">
        <v>5</v>
      </c>
      <c r="Q441">
        <v>719.15221799999995</v>
      </c>
      <c r="R441">
        <v>466.64033000000001</v>
      </c>
      <c r="S441" t="s">
        <v>6</v>
      </c>
      <c r="T441">
        <v>221.937995</v>
      </c>
      <c r="U441">
        <v>37.620485000000002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1.299E-2</v>
      </c>
      <c r="AG441">
        <v>1.5E-5</v>
      </c>
      <c r="AH441" t="s">
        <v>11</v>
      </c>
      <c r="AI441">
        <v>0.98345199999999999</v>
      </c>
      <c r="AJ441">
        <v>2.3E-5</v>
      </c>
      <c r="AK441" t="s">
        <v>12</v>
      </c>
      <c r="AL441">
        <v>0</v>
      </c>
      <c r="AM441">
        <v>0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458.19111500000002</v>
      </c>
      <c r="I442">
        <v>688.36078199999997</v>
      </c>
      <c r="J442" t="s">
        <v>3</v>
      </c>
      <c r="K442">
        <v>444.07164499999999</v>
      </c>
      <c r="L442">
        <v>648.18219099999999</v>
      </c>
      <c r="M442" t="s">
        <v>4</v>
      </c>
      <c r="N442">
        <v>5.5675129999999999</v>
      </c>
      <c r="O442">
        <v>8.9168999999999998E-2</v>
      </c>
      <c r="P442" t="s">
        <v>5</v>
      </c>
      <c r="Q442">
        <v>0</v>
      </c>
      <c r="R442">
        <v>0</v>
      </c>
      <c r="S442" t="s">
        <v>6</v>
      </c>
      <c r="T442">
        <v>11.15692</v>
      </c>
      <c r="U442">
        <v>0.34470499999999998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2.6356000000000001E-2</v>
      </c>
      <c r="AG442">
        <v>3.6000000000000001E-5</v>
      </c>
      <c r="AH442" t="s">
        <v>11</v>
      </c>
      <c r="AI442">
        <v>0.973889</v>
      </c>
      <c r="AJ442">
        <v>6.3999999999999997E-5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918.00866699999995</v>
      </c>
      <c r="I443">
        <v>2707.5786790000002</v>
      </c>
      <c r="J443" t="s">
        <v>3</v>
      </c>
      <c r="K443">
        <v>889.74365599999999</v>
      </c>
      <c r="L443">
        <v>2545.6551920000002</v>
      </c>
      <c r="M443" t="s">
        <v>4</v>
      </c>
      <c r="N443">
        <v>11.137031</v>
      </c>
      <c r="O443">
        <v>0.36893199999999998</v>
      </c>
      <c r="P443" t="s">
        <v>5</v>
      </c>
      <c r="Q443">
        <v>0</v>
      </c>
      <c r="R443">
        <v>0</v>
      </c>
      <c r="S443" t="s">
        <v>6</v>
      </c>
      <c r="T443">
        <v>22.582706000000002</v>
      </c>
      <c r="U443">
        <v>4.4905119999999998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2.5232000000000001E-2</v>
      </c>
      <c r="AG443">
        <v>4.0000000000000003E-5</v>
      </c>
      <c r="AH443" t="s">
        <v>11</v>
      </c>
      <c r="AI443">
        <v>0.97825600000000001</v>
      </c>
      <c r="AJ443">
        <v>2.5000000000000001E-5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1374.1500599999999</v>
      </c>
      <c r="I444">
        <v>5538.7251690000003</v>
      </c>
      <c r="J444" t="s">
        <v>3</v>
      </c>
      <c r="K444">
        <v>1331.8327919999999</v>
      </c>
      <c r="L444">
        <v>5201.9663549999996</v>
      </c>
      <c r="M444" t="s">
        <v>4</v>
      </c>
      <c r="N444">
        <v>16.666626999999998</v>
      </c>
      <c r="O444">
        <v>0.75060800000000005</v>
      </c>
      <c r="P444" t="s">
        <v>5</v>
      </c>
      <c r="Q444">
        <v>0</v>
      </c>
      <c r="R444">
        <v>0</v>
      </c>
      <c r="S444" t="s">
        <v>6</v>
      </c>
      <c r="T444">
        <v>33.885803000000003</v>
      </c>
      <c r="U444">
        <v>7.6807420000000004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2.4257000000000001E-2</v>
      </c>
      <c r="AG444">
        <v>4.3999999999999999E-5</v>
      </c>
      <c r="AH444" t="s">
        <v>11</v>
      </c>
      <c r="AI444">
        <v>0.97994899999999996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1829.0627440000001</v>
      </c>
      <c r="I445">
        <v>9030.5938349999997</v>
      </c>
      <c r="J445" t="s">
        <v>3</v>
      </c>
      <c r="K445">
        <v>1772.6115299999999</v>
      </c>
      <c r="L445">
        <v>8500.8097429999998</v>
      </c>
      <c r="M445" t="s">
        <v>4</v>
      </c>
      <c r="N445">
        <v>22.180968</v>
      </c>
      <c r="O445">
        <v>1.2059530000000001</v>
      </c>
      <c r="P445" t="s">
        <v>5</v>
      </c>
      <c r="Q445">
        <v>0</v>
      </c>
      <c r="R445">
        <v>0</v>
      </c>
      <c r="S445" t="s">
        <v>6</v>
      </c>
      <c r="T445">
        <v>44.989952000000002</v>
      </c>
      <c r="U445">
        <v>9.1484799999999993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2.1548000000000001E-2</v>
      </c>
      <c r="AG445">
        <v>5.0000000000000002E-5</v>
      </c>
      <c r="AH445" t="s">
        <v>11</v>
      </c>
      <c r="AI445">
        <v>0.98041699999999998</v>
      </c>
      <c r="AJ445">
        <v>9.9999999999999995E-7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2282.161544</v>
      </c>
      <c r="I446">
        <v>11373.150292</v>
      </c>
      <c r="J446" t="s">
        <v>3</v>
      </c>
      <c r="K446">
        <v>2211.5222220000001</v>
      </c>
      <c r="L446">
        <v>10594.717112</v>
      </c>
      <c r="M446" t="s">
        <v>4</v>
      </c>
      <c r="N446">
        <v>27.670144000000001</v>
      </c>
      <c r="O446">
        <v>1.517604</v>
      </c>
      <c r="P446" t="s">
        <v>5</v>
      </c>
      <c r="Q446">
        <v>0</v>
      </c>
      <c r="R446">
        <v>0</v>
      </c>
      <c r="S446" t="s">
        <v>6</v>
      </c>
      <c r="T446">
        <v>56.014941999999998</v>
      </c>
      <c r="U446">
        <v>10.155694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2.0544E-2</v>
      </c>
      <c r="AG446">
        <v>5.1E-5</v>
      </c>
      <c r="AH446" t="s">
        <v>11</v>
      </c>
      <c r="AI446">
        <v>0.98064700000000005</v>
      </c>
      <c r="AJ446">
        <v>9.9999999999999995E-7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2739.556767</v>
      </c>
      <c r="I447">
        <v>14350.444604</v>
      </c>
      <c r="J447" t="s">
        <v>3</v>
      </c>
      <c r="K447">
        <v>2654.8642909999999</v>
      </c>
      <c r="L447">
        <v>13395.623948</v>
      </c>
      <c r="M447" t="s">
        <v>4</v>
      </c>
      <c r="N447">
        <v>33.469318999999999</v>
      </c>
      <c r="O447">
        <v>5.6535630000000001</v>
      </c>
      <c r="P447" t="s">
        <v>5</v>
      </c>
      <c r="Q447">
        <v>0</v>
      </c>
      <c r="R447">
        <v>0</v>
      </c>
      <c r="S447" t="s">
        <v>6</v>
      </c>
      <c r="T447">
        <v>67.118769999999998</v>
      </c>
      <c r="U447">
        <v>11.815087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1.9637999999999999E-2</v>
      </c>
      <c r="AG447">
        <v>5.0000000000000002E-5</v>
      </c>
      <c r="AH447" t="s">
        <v>11</v>
      </c>
      <c r="AI447">
        <v>0.98087899999999995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3197.9339460000001</v>
      </c>
      <c r="I448">
        <v>17621.821239000001</v>
      </c>
      <c r="J448" t="s">
        <v>3</v>
      </c>
      <c r="K448">
        <v>3099.1311019999998</v>
      </c>
      <c r="L448">
        <v>16474.524872999998</v>
      </c>
      <c r="M448" t="s">
        <v>4</v>
      </c>
      <c r="N448">
        <v>39.030459999999998</v>
      </c>
      <c r="O448">
        <v>6.1905419999999998</v>
      </c>
      <c r="P448" t="s">
        <v>5</v>
      </c>
      <c r="Q448">
        <v>0</v>
      </c>
      <c r="R448">
        <v>0</v>
      </c>
      <c r="S448" t="s">
        <v>6</v>
      </c>
      <c r="T448">
        <v>78.518341000000007</v>
      </c>
      <c r="U448">
        <v>16.548734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1.9559E-2</v>
      </c>
      <c r="AG448">
        <v>5.1E-5</v>
      </c>
      <c r="AH448" t="s">
        <v>11</v>
      </c>
      <c r="AI448">
        <v>0.98092100000000004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3658.6759489999999</v>
      </c>
      <c r="I449">
        <v>22060.589325000001</v>
      </c>
      <c r="J449" t="s">
        <v>3</v>
      </c>
      <c r="K449">
        <v>3545.6821369999998</v>
      </c>
      <c r="L449">
        <v>20657.23717</v>
      </c>
      <c r="M449" t="s">
        <v>4</v>
      </c>
      <c r="N449">
        <v>44.613717999999999</v>
      </c>
      <c r="O449">
        <v>6.8494450000000002</v>
      </c>
      <c r="P449" t="s">
        <v>5</v>
      </c>
      <c r="Q449">
        <v>0</v>
      </c>
      <c r="R449">
        <v>0</v>
      </c>
      <c r="S449" t="s">
        <v>6</v>
      </c>
      <c r="T449">
        <v>89.761280999999997</v>
      </c>
      <c r="U449">
        <v>18.612829999999999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1.8523000000000001E-2</v>
      </c>
      <c r="AG449">
        <v>4.8999999999999998E-5</v>
      </c>
      <c r="AH449" t="s">
        <v>11</v>
      </c>
      <c r="AI449">
        <v>0.98094199999999998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4117.984582</v>
      </c>
      <c r="I450">
        <v>26777.493429999999</v>
      </c>
      <c r="J450" t="s">
        <v>3</v>
      </c>
      <c r="K450">
        <v>3990.8462209999998</v>
      </c>
      <c r="L450">
        <v>25091.109397</v>
      </c>
      <c r="M450" t="s">
        <v>4</v>
      </c>
      <c r="N450">
        <v>50.186957999999997</v>
      </c>
      <c r="O450">
        <v>7.5968299999999997</v>
      </c>
      <c r="P450" t="s">
        <v>5</v>
      </c>
      <c r="Q450">
        <v>0</v>
      </c>
      <c r="R450">
        <v>0</v>
      </c>
      <c r="S450" t="s">
        <v>6</v>
      </c>
      <c r="T450">
        <v>100.942965</v>
      </c>
      <c r="U450">
        <v>21.177924000000001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1.7769E-2</v>
      </c>
      <c r="AG450">
        <v>4.8000000000000001E-5</v>
      </c>
      <c r="AH450" t="s">
        <v>11</v>
      </c>
      <c r="AI450">
        <v>0.98141199999999995</v>
      </c>
      <c r="AJ450">
        <v>5.0000000000000004E-6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4577.9128000000001</v>
      </c>
      <c r="I451">
        <v>32517.430447999999</v>
      </c>
      <c r="J451" t="s">
        <v>3</v>
      </c>
      <c r="K451">
        <v>4436.6009530000001</v>
      </c>
      <c r="L451">
        <v>30496.342680999998</v>
      </c>
      <c r="M451" t="s">
        <v>4</v>
      </c>
      <c r="N451">
        <v>55.761997000000001</v>
      </c>
      <c r="O451">
        <v>8.4755760000000002</v>
      </c>
      <c r="P451" t="s">
        <v>5</v>
      </c>
      <c r="Q451">
        <v>0</v>
      </c>
      <c r="R451">
        <v>0</v>
      </c>
      <c r="S451" t="s">
        <v>6</v>
      </c>
      <c r="T451">
        <v>112.13488099999999</v>
      </c>
      <c r="U451">
        <v>24.260185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1.6889999999999999E-2</v>
      </c>
      <c r="AG451">
        <v>4.3999999999999999E-5</v>
      </c>
      <c r="AH451" t="s">
        <v>11</v>
      </c>
      <c r="AI451">
        <v>0.98175999999999997</v>
      </c>
      <c r="AJ451">
        <v>6.9999999999999999E-6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5040.5372139999999</v>
      </c>
      <c r="I452">
        <v>37844.840405000003</v>
      </c>
      <c r="J452" t="s">
        <v>3</v>
      </c>
      <c r="K452">
        <v>4884.992346</v>
      </c>
      <c r="L452">
        <v>35503.244219</v>
      </c>
      <c r="M452" t="s">
        <v>4</v>
      </c>
      <c r="N452">
        <v>61.604115999999998</v>
      </c>
      <c r="O452">
        <v>12.664135999999999</v>
      </c>
      <c r="P452" t="s">
        <v>5</v>
      </c>
      <c r="Q452">
        <v>0</v>
      </c>
      <c r="R452">
        <v>0</v>
      </c>
      <c r="S452" t="s">
        <v>6</v>
      </c>
      <c r="T452">
        <v>123.36878400000001</v>
      </c>
      <c r="U452">
        <v>27.460808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1.6216000000000001E-2</v>
      </c>
      <c r="AG452">
        <v>4.0000000000000003E-5</v>
      </c>
      <c r="AH452" t="s">
        <v>11</v>
      </c>
      <c r="AI452">
        <v>0.98177400000000004</v>
      </c>
      <c r="AJ452">
        <v>6.9999999999999999E-6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5503.9030160000002</v>
      </c>
      <c r="I453">
        <v>43749.988750999997</v>
      </c>
      <c r="J453" t="s">
        <v>3</v>
      </c>
      <c r="K453">
        <v>5334.0858399999997</v>
      </c>
      <c r="L453">
        <v>41066.028649</v>
      </c>
      <c r="M453" t="s">
        <v>4</v>
      </c>
      <c r="N453">
        <v>67.219892999999999</v>
      </c>
      <c r="O453">
        <v>13.516154999999999</v>
      </c>
      <c r="P453" t="s">
        <v>5</v>
      </c>
      <c r="Q453">
        <v>0</v>
      </c>
      <c r="R453">
        <v>0</v>
      </c>
      <c r="S453" t="s">
        <v>6</v>
      </c>
      <c r="T453">
        <v>134.62991600000001</v>
      </c>
      <c r="U453">
        <v>30.521345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1.5537E-2</v>
      </c>
      <c r="AG453">
        <v>3.4E-5</v>
      </c>
      <c r="AH453" t="s">
        <v>11</v>
      </c>
      <c r="AI453">
        <v>0.98177700000000001</v>
      </c>
      <c r="AJ453">
        <v>6.9999999999999999E-6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5964.5283490000002</v>
      </c>
      <c r="I454">
        <v>47594.090439</v>
      </c>
      <c r="J454" t="s">
        <v>3</v>
      </c>
      <c r="K454">
        <v>5780.5304329999999</v>
      </c>
      <c r="L454">
        <v>44676.810218999999</v>
      </c>
      <c r="M454" t="s">
        <v>4</v>
      </c>
      <c r="N454">
        <v>73.033068</v>
      </c>
      <c r="O454">
        <v>15.353489</v>
      </c>
      <c r="P454" t="s">
        <v>5</v>
      </c>
      <c r="Q454">
        <v>0</v>
      </c>
      <c r="R454">
        <v>0</v>
      </c>
      <c r="S454" t="s">
        <v>6</v>
      </c>
      <c r="T454">
        <v>145.821259</v>
      </c>
      <c r="U454">
        <v>32.559565999999997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1.5278E-2</v>
      </c>
      <c r="AG454">
        <v>3.1000000000000001E-5</v>
      </c>
      <c r="AH454" t="s">
        <v>11</v>
      </c>
      <c r="AI454">
        <v>0.98179000000000005</v>
      </c>
      <c r="AJ454">
        <v>6.9999999999999999E-6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6420.9216820000001</v>
      </c>
      <c r="I455">
        <v>50957.351512000001</v>
      </c>
      <c r="J455" t="s">
        <v>3</v>
      </c>
      <c r="K455">
        <v>6222.4784890000001</v>
      </c>
      <c r="L455">
        <v>47748.062932000001</v>
      </c>
      <c r="M455" t="s">
        <v>4</v>
      </c>
      <c r="N455">
        <v>78.564519000000004</v>
      </c>
      <c r="O455">
        <v>15.694785</v>
      </c>
      <c r="P455" t="s">
        <v>5</v>
      </c>
      <c r="Q455">
        <v>0</v>
      </c>
      <c r="R455">
        <v>0</v>
      </c>
      <c r="S455" t="s">
        <v>6</v>
      </c>
      <c r="T455">
        <v>156.925467</v>
      </c>
      <c r="U455">
        <v>34.240757000000002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1.5043000000000001E-2</v>
      </c>
      <c r="AG455">
        <v>3.0000000000000001E-5</v>
      </c>
      <c r="AH455" t="s">
        <v>11</v>
      </c>
      <c r="AI455">
        <v>0.98179799999999995</v>
      </c>
      <c r="AJ455">
        <v>6.9999999999999999E-6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6876.623114</v>
      </c>
      <c r="I456">
        <v>53764.936415999997</v>
      </c>
      <c r="J456" t="s">
        <v>3</v>
      </c>
      <c r="K456">
        <v>6664.1813359999996</v>
      </c>
      <c r="L456">
        <v>50375.321293000001</v>
      </c>
      <c r="M456" t="s">
        <v>4</v>
      </c>
      <c r="N456">
        <v>84.079659000000007</v>
      </c>
      <c r="O456">
        <v>15.917591</v>
      </c>
      <c r="P456" t="s">
        <v>5</v>
      </c>
      <c r="Q456">
        <v>0</v>
      </c>
      <c r="R456">
        <v>0</v>
      </c>
      <c r="S456" t="s">
        <v>6</v>
      </c>
      <c r="T456">
        <v>167.98519300000001</v>
      </c>
      <c r="U456">
        <v>35.431939999999997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1.4628E-2</v>
      </c>
      <c r="AG456">
        <v>2.5000000000000001E-5</v>
      </c>
      <c r="AH456" t="s">
        <v>11</v>
      </c>
      <c r="AI456">
        <v>0.98180999999999996</v>
      </c>
      <c r="AJ456">
        <v>6.9999999999999999E-6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7332.7650160000003</v>
      </c>
      <c r="I457">
        <v>56193.615532999997</v>
      </c>
      <c r="J457" t="s">
        <v>3</v>
      </c>
      <c r="K457">
        <v>7106.2569569999996</v>
      </c>
      <c r="L457">
        <v>52655.509250000003</v>
      </c>
      <c r="M457" t="s">
        <v>4</v>
      </c>
      <c r="N457">
        <v>89.617041999999998</v>
      </c>
      <c r="O457">
        <v>16.289572</v>
      </c>
      <c r="P457" t="s">
        <v>5</v>
      </c>
      <c r="Q457">
        <v>0</v>
      </c>
      <c r="R457">
        <v>0</v>
      </c>
      <c r="S457" t="s">
        <v>6</v>
      </c>
      <c r="T457">
        <v>179.09929299999999</v>
      </c>
      <c r="U457">
        <v>36.625411999999997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1.4395E-2</v>
      </c>
      <c r="AG457">
        <v>2.5000000000000001E-5</v>
      </c>
      <c r="AH457" t="s">
        <v>11</v>
      </c>
      <c r="AI457">
        <v>0.98206499999999997</v>
      </c>
      <c r="AJ457">
        <v>1.0000000000000001E-5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7791.8805689999999</v>
      </c>
      <c r="I458">
        <v>60221.897860999998</v>
      </c>
      <c r="J458" t="s">
        <v>3</v>
      </c>
      <c r="K458">
        <v>7551.2459019999997</v>
      </c>
      <c r="L458">
        <v>56470.725614000003</v>
      </c>
      <c r="M458" t="s">
        <v>4</v>
      </c>
      <c r="N458">
        <v>95.186222999999998</v>
      </c>
      <c r="O458">
        <v>16.938095000000001</v>
      </c>
      <c r="P458" t="s">
        <v>5</v>
      </c>
      <c r="Q458">
        <v>0</v>
      </c>
      <c r="R458">
        <v>0</v>
      </c>
      <c r="S458" t="s">
        <v>6</v>
      </c>
      <c r="T458">
        <v>190.284232</v>
      </c>
      <c r="U458">
        <v>38.114381000000002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1.4201999999999999E-2</v>
      </c>
      <c r="AG458">
        <v>2.4000000000000001E-5</v>
      </c>
      <c r="AH458" t="s">
        <v>11</v>
      </c>
      <c r="AI458">
        <v>0.98206499999999997</v>
      </c>
      <c r="AJ458">
        <v>1.0000000000000001E-5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8251.3802410000008</v>
      </c>
      <c r="I459">
        <v>63584.294840000002</v>
      </c>
      <c r="J459" t="s">
        <v>3</v>
      </c>
      <c r="K459">
        <v>7996.6068160000004</v>
      </c>
      <c r="L459">
        <v>59606.328909999997</v>
      </c>
      <c r="M459" t="s">
        <v>4</v>
      </c>
      <c r="N459">
        <v>100.756129</v>
      </c>
      <c r="O459">
        <v>17.619302000000001</v>
      </c>
      <c r="P459" t="s">
        <v>5</v>
      </c>
      <c r="Q459">
        <v>0</v>
      </c>
      <c r="R459">
        <v>0</v>
      </c>
      <c r="S459" t="s">
        <v>6</v>
      </c>
      <c r="T459">
        <v>201.461355</v>
      </c>
      <c r="U459">
        <v>40.267752000000002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1.3868999999999999E-2</v>
      </c>
      <c r="AG459">
        <v>2.0999999999999999E-5</v>
      </c>
      <c r="AH459" t="s">
        <v>11</v>
      </c>
      <c r="AI459">
        <v>0.98259399999999997</v>
      </c>
      <c r="AJ459">
        <v>1.5999999999999999E-5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8712.6468650000006</v>
      </c>
      <c r="I460">
        <v>69371.480442999993</v>
      </c>
      <c r="J460" t="s">
        <v>3</v>
      </c>
      <c r="K460">
        <v>8443.2750350000006</v>
      </c>
      <c r="L460">
        <v>64980.525487999999</v>
      </c>
      <c r="M460" t="s">
        <v>4</v>
      </c>
      <c r="N460">
        <v>106.357169</v>
      </c>
      <c r="O460">
        <v>18.596411</v>
      </c>
      <c r="P460" t="s">
        <v>5</v>
      </c>
      <c r="Q460">
        <v>0</v>
      </c>
      <c r="R460">
        <v>0</v>
      </c>
      <c r="S460" t="s">
        <v>6</v>
      </c>
      <c r="T460">
        <v>212.65955400000001</v>
      </c>
      <c r="U460">
        <v>43.178356999999998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1.329E-2</v>
      </c>
      <c r="AG460">
        <v>1.2E-5</v>
      </c>
      <c r="AH460" t="s">
        <v>11</v>
      </c>
      <c r="AI460">
        <v>0.98288500000000001</v>
      </c>
      <c r="AJ460">
        <v>1.9000000000000001E-5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9170.7536070000006</v>
      </c>
      <c r="I461">
        <v>72005.037983000002</v>
      </c>
      <c r="J461" t="s">
        <v>3</v>
      </c>
      <c r="K461">
        <v>8887.2636480000001</v>
      </c>
      <c r="L461">
        <v>67377.586909000005</v>
      </c>
      <c r="M461" t="s">
        <v>4</v>
      </c>
      <c r="N461">
        <v>111.91261799999999</v>
      </c>
      <c r="O461">
        <v>19.232275000000001</v>
      </c>
      <c r="P461" t="s">
        <v>5</v>
      </c>
      <c r="Q461">
        <v>0</v>
      </c>
      <c r="R461">
        <v>0</v>
      </c>
      <c r="S461" t="s">
        <v>6</v>
      </c>
      <c r="T461">
        <v>223.796966</v>
      </c>
      <c r="U461">
        <v>44.790356000000003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1.2798E-2</v>
      </c>
      <c r="AG461">
        <v>9.0000000000000002E-6</v>
      </c>
      <c r="AH461" t="s">
        <v>11</v>
      </c>
      <c r="AI461">
        <v>0.98310900000000001</v>
      </c>
      <c r="AJ461">
        <v>2.0000000000000002E-5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512.34435299999996</v>
      </c>
      <c r="I462">
        <v>550.23576000000003</v>
      </c>
      <c r="J462" t="s">
        <v>3</v>
      </c>
      <c r="K462">
        <v>495.21396399999998</v>
      </c>
      <c r="L462">
        <v>513.853117</v>
      </c>
      <c r="M462" t="s">
        <v>4</v>
      </c>
      <c r="N462">
        <v>7.7278469999999997</v>
      </c>
      <c r="O462">
        <v>9.3897999999999995E-2</v>
      </c>
      <c r="P462" t="s">
        <v>5</v>
      </c>
      <c r="Q462">
        <v>60.546908999999999</v>
      </c>
      <c r="R462">
        <v>10.207125</v>
      </c>
      <c r="S462" t="s">
        <v>6</v>
      </c>
      <c r="T462">
        <v>11.240437999999999</v>
      </c>
      <c r="U462">
        <v>3.1725189999999999</v>
      </c>
      <c r="V462" t="s">
        <v>7</v>
      </c>
      <c r="W462">
        <v>10.178295</v>
      </c>
      <c r="X462">
        <v>0.211923</v>
      </c>
      <c r="Y462" t="s">
        <v>8</v>
      </c>
      <c r="Z462">
        <v>12.169907</v>
      </c>
      <c r="AA462">
        <v>0.777702</v>
      </c>
      <c r="AB462" t="s">
        <v>9</v>
      </c>
      <c r="AC462">
        <v>408.645622</v>
      </c>
      <c r="AD462">
        <v>359.78895199999999</v>
      </c>
      <c r="AE462" t="s">
        <v>10</v>
      </c>
      <c r="AF462">
        <v>2.6450999999999999E-2</v>
      </c>
      <c r="AG462">
        <v>4.0000000000000003E-5</v>
      </c>
      <c r="AH462" t="s">
        <v>11</v>
      </c>
      <c r="AI462">
        <v>0.97248400000000002</v>
      </c>
      <c r="AJ462">
        <v>8.0000000000000007E-5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1018.770696</v>
      </c>
      <c r="I463">
        <v>1758.94129</v>
      </c>
      <c r="J463" t="s">
        <v>3</v>
      </c>
      <c r="K463">
        <v>984.75298099999998</v>
      </c>
      <c r="L463">
        <v>1642.8563019999999</v>
      </c>
      <c r="M463" t="s">
        <v>4</v>
      </c>
      <c r="N463">
        <v>15.348214</v>
      </c>
      <c r="O463">
        <v>0.302504</v>
      </c>
      <c r="P463" t="s">
        <v>5</v>
      </c>
      <c r="Q463">
        <v>121.010814</v>
      </c>
      <c r="R463">
        <v>39.136893999999998</v>
      </c>
      <c r="S463" t="s">
        <v>6</v>
      </c>
      <c r="T463">
        <v>22.101927</v>
      </c>
      <c r="U463">
        <v>3.769326</v>
      </c>
      <c r="V463" t="s">
        <v>7</v>
      </c>
      <c r="W463">
        <v>20.238589999999999</v>
      </c>
      <c r="X463">
        <v>0.67506699999999997</v>
      </c>
      <c r="Y463" t="s">
        <v>8</v>
      </c>
      <c r="Z463">
        <v>24.904028</v>
      </c>
      <c r="AA463">
        <v>12.289269000000001</v>
      </c>
      <c r="AB463" t="s">
        <v>9</v>
      </c>
      <c r="AC463">
        <v>812.04996800000004</v>
      </c>
      <c r="AD463">
        <v>1131.367469</v>
      </c>
      <c r="AE463" t="s">
        <v>10</v>
      </c>
      <c r="AF463">
        <v>2.3621E-2</v>
      </c>
      <c r="AG463">
        <v>5.3999999999999998E-5</v>
      </c>
      <c r="AH463" t="s">
        <v>11</v>
      </c>
      <c r="AI463">
        <v>0.97802699999999998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1524.2687330000001</v>
      </c>
      <c r="I464">
        <v>3747.9924679999999</v>
      </c>
      <c r="J464" t="s">
        <v>3</v>
      </c>
      <c r="K464">
        <v>1473.3736879999999</v>
      </c>
      <c r="L464">
        <v>3500.779372</v>
      </c>
      <c r="M464" t="s">
        <v>4</v>
      </c>
      <c r="N464">
        <v>22.969505999999999</v>
      </c>
      <c r="O464">
        <v>0.62762300000000004</v>
      </c>
      <c r="P464" t="s">
        <v>5</v>
      </c>
      <c r="Q464">
        <v>181.17126099999999</v>
      </c>
      <c r="R464">
        <v>76.039100000000005</v>
      </c>
      <c r="S464" t="s">
        <v>6</v>
      </c>
      <c r="T464">
        <v>32.959068000000002</v>
      </c>
      <c r="U464">
        <v>4.6808909999999999</v>
      </c>
      <c r="V464" t="s">
        <v>7</v>
      </c>
      <c r="W464">
        <v>30.294364000000002</v>
      </c>
      <c r="X464">
        <v>1.4414709999999999</v>
      </c>
      <c r="Y464" t="s">
        <v>8</v>
      </c>
      <c r="Z464">
        <v>37.290593000000001</v>
      </c>
      <c r="AA464">
        <v>29.604331999999999</v>
      </c>
      <c r="AB464" t="s">
        <v>9</v>
      </c>
      <c r="AC464">
        <v>1214.837293</v>
      </c>
      <c r="AD464">
        <v>2464.196465</v>
      </c>
      <c r="AE464" t="s">
        <v>10</v>
      </c>
      <c r="AF464">
        <v>2.1229000000000001E-2</v>
      </c>
      <c r="AG464">
        <v>6.0999999999999999E-5</v>
      </c>
      <c r="AH464" t="s">
        <v>11</v>
      </c>
      <c r="AI464">
        <v>0.98003200000000001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2036.2471680000001</v>
      </c>
      <c r="I465">
        <v>6172.3565349999999</v>
      </c>
      <c r="J465" t="s">
        <v>3</v>
      </c>
      <c r="K465">
        <v>1968.2674930000001</v>
      </c>
      <c r="L465">
        <v>5764.0023700000002</v>
      </c>
      <c r="M465" t="s">
        <v>4</v>
      </c>
      <c r="N465">
        <v>30.660813999999998</v>
      </c>
      <c r="O465">
        <v>1.016308</v>
      </c>
      <c r="P465" t="s">
        <v>5</v>
      </c>
      <c r="Q465">
        <v>242.21758399999999</v>
      </c>
      <c r="R465">
        <v>117.98335400000001</v>
      </c>
      <c r="S465" t="s">
        <v>6</v>
      </c>
      <c r="T465">
        <v>43.951296999999997</v>
      </c>
      <c r="U465">
        <v>5.7654120000000004</v>
      </c>
      <c r="V465" t="s">
        <v>7</v>
      </c>
      <c r="W465">
        <v>40.509343000000001</v>
      </c>
      <c r="X465">
        <v>2.4618530000000001</v>
      </c>
      <c r="Y465" t="s">
        <v>8</v>
      </c>
      <c r="Z465">
        <v>50.066037000000001</v>
      </c>
      <c r="AA465">
        <v>49.855516999999999</v>
      </c>
      <c r="AB465" t="s">
        <v>9</v>
      </c>
      <c r="AC465">
        <v>1622.7359879999999</v>
      </c>
      <c r="AD465">
        <v>4091.866274</v>
      </c>
      <c r="AE465" t="s">
        <v>10</v>
      </c>
      <c r="AF465">
        <v>2.0215E-2</v>
      </c>
      <c r="AG465">
        <v>6.0999999999999999E-5</v>
      </c>
      <c r="AH465" t="s">
        <v>11</v>
      </c>
      <c r="AI465">
        <v>0.98080699999999998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2547.7198579999999</v>
      </c>
      <c r="I466">
        <v>9304.7020080000002</v>
      </c>
      <c r="J466" t="s">
        <v>3</v>
      </c>
      <c r="K466">
        <v>2462.4119420000002</v>
      </c>
      <c r="L466">
        <v>8709.4894920000006</v>
      </c>
      <c r="M466" t="s">
        <v>4</v>
      </c>
      <c r="N466">
        <v>38.343583000000002</v>
      </c>
      <c r="O466">
        <v>1.612943</v>
      </c>
      <c r="P466" t="s">
        <v>5</v>
      </c>
      <c r="Q466">
        <v>303.59830299999999</v>
      </c>
      <c r="R466">
        <v>171.794073</v>
      </c>
      <c r="S466" t="s">
        <v>6</v>
      </c>
      <c r="T466">
        <v>55.133000000000003</v>
      </c>
      <c r="U466">
        <v>8.7146039999999996</v>
      </c>
      <c r="V466" t="s">
        <v>7</v>
      </c>
      <c r="W466">
        <v>50.663198000000001</v>
      </c>
      <c r="X466">
        <v>4.0205310000000001</v>
      </c>
      <c r="Y466" t="s">
        <v>8</v>
      </c>
      <c r="Z466">
        <v>63.265402000000002</v>
      </c>
      <c r="AA466">
        <v>73.567251999999996</v>
      </c>
      <c r="AB466" t="s">
        <v>9</v>
      </c>
      <c r="AC466">
        <v>2029.6147370000001</v>
      </c>
      <c r="AD466">
        <v>6254.9199369999997</v>
      </c>
      <c r="AE466" t="s">
        <v>10</v>
      </c>
      <c r="AF466">
        <v>1.9066E-2</v>
      </c>
      <c r="AG466">
        <v>5.5999999999999999E-5</v>
      </c>
      <c r="AH466" t="s">
        <v>11</v>
      </c>
      <c r="AI466">
        <v>0.98112900000000003</v>
      </c>
      <c r="AJ466">
        <v>3.0000000000000001E-6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3059.66797</v>
      </c>
      <c r="I467">
        <v>14121.864351</v>
      </c>
      <c r="J467" t="s">
        <v>3</v>
      </c>
      <c r="K467">
        <v>2957.3051569999998</v>
      </c>
      <c r="L467">
        <v>13214.575094</v>
      </c>
      <c r="M467" t="s">
        <v>4</v>
      </c>
      <c r="N467">
        <v>46.042890999999997</v>
      </c>
      <c r="O467">
        <v>2.4960580000000001</v>
      </c>
      <c r="P467" t="s">
        <v>5</v>
      </c>
      <c r="Q467">
        <v>365.03537699999998</v>
      </c>
      <c r="R467">
        <v>261.49797699999999</v>
      </c>
      <c r="S467" t="s">
        <v>6</v>
      </c>
      <c r="T467">
        <v>66.095399</v>
      </c>
      <c r="U467">
        <v>10.606994</v>
      </c>
      <c r="V467" t="s">
        <v>7</v>
      </c>
      <c r="W467">
        <v>60.821789000000003</v>
      </c>
      <c r="X467">
        <v>6.0507439999999999</v>
      </c>
      <c r="Y467" t="s">
        <v>8</v>
      </c>
      <c r="Z467">
        <v>76.547916999999998</v>
      </c>
      <c r="AA467">
        <v>104.90915</v>
      </c>
      <c r="AB467" t="s">
        <v>9</v>
      </c>
      <c r="AC467">
        <v>2436.7695359999998</v>
      </c>
      <c r="AD467">
        <v>9442.9474520000003</v>
      </c>
      <c r="AE467" t="s">
        <v>10</v>
      </c>
      <c r="AF467">
        <v>1.8148999999999998E-2</v>
      </c>
      <c r="AG467">
        <v>4.8999999999999998E-5</v>
      </c>
      <c r="AH467" t="s">
        <v>11</v>
      </c>
      <c r="AI467">
        <v>0.98121700000000001</v>
      </c>
      <c r="AJ467">
        <v>3.0000000000000001E-6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3566.8958830000001</v>
      </c>
      <c r="I468">
        <v>19970.075905000002</v>
      </c>
      <c r="J468" t="s">
        <v>3</v>
      </c>
      <c r="K468">
        <v>3447.0740219999998</v>
      </c>
      <c r="L468">
        <v>18703.935302000002</v>
      </c>
      <c r="M468" t="s">
        <v>4</v>
      </c>
      <c r="N468">
        <v>53.683140999999999</v>
      </c>
      <c r="O468">
        <v>3.53627</v>
      </c>
      <c r="P468" t="s">
        <v>5</v>
      </c>
      <c r="Q468">
        <v>426.24239</v>
      </c>
      <c r="R468">
        <v>391.28564599999999</v>
      </c>
      <c r="S468" t="s">
        <v>6</v>
      </c>
      <c r="T468">
        <v>76.967089000000001</v>
      </c>
      <c r="U468">
        <v>12.957145000000001</v>
      </c>
      <c r="V468" t="s">
        <v>7</v>
      </c>
      <c r="W468">
        <v>70.890775000000005</v>
      </c>
      <c r="X468">
        <v>8.3832559999999994</v>
      </c>
      <c r="Y468" t="s">
        <v>8</v>
      </c>
      <c r="Z468">
        <v>89.927256</v>
      </c>
      <c r="AA468">
        <v>144.007147</v>
      </c>
      <c r="AB468" t="s">
        <v>9</v>
      </c>
      <c r="AC468">
        <v>2839.6302569999998</v>
      </c>
      <c r="AD468">
        <v>13067.034915</v>
      </c>
      <c r="AE468" t="s">
        <v>10</v>
      </c>
      <c r="AF468">
        <v>1.7187000000000001E-2</v>
      </c>
      <c r="AG468">
        <v>4.3000000000000002E-5</v>
      </c>
      <c r="AH468" t="s">
        <v>11</v>
      </c>
      <c r="AI468">
        <v>0.981464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4070.6760939999999</v>
      </c>
      <c r="I469">
        <v>27109.837682000001</v>
      </c>
      <c r="J469" t="s">
        <v>3</v>
      </c>
      <c r="K469">
        <v>3933.9328909999999</v>
      </c>
      <c r="L469">
        <v>25411.666316999999</v>
      </c>
      <c r="M469" t="s">
        <v>4</v>
      </c>
      <c r="N469">
        <v>61.256818000000003</v>
      </c>
      <c r="O469">
        <v>4.727366</v>
      </c>
      <c r="P469" t="s">
        <v>5</v>
      </c>
      <c r="Q469">
        <v>487.15439900000001</v>
      </c>
      <c r="R469">
        <v>561.89447600000005</v>
      </c>
      <c r="S469" t="s">
        <v>6</v>
      </c>
      <c r="T469">
        <v>87.772447999999997</v>
      </c>
      <c r="U469">
        <v>15.722353999999999</v>
      </c>
      <c r="V469" t="s">
        <v>7</v>
      </c>
      <c r="W469">
        <v>81.135628999999994</v>
      </c>
      <c r="X469">
        <v>12.826047000000001</v>
      </c>
      <c r="Y469" t="s">
        <v>8</v>
      </c>
      <c r="Z469">
        <v>103.317082</v>
      </c>
      <c r="AA469">
        <v>192.88577799999999</v>
      </c>
      <c r="AB469" t="s">
        <v>9</v>
      </c>
      <c r="AC469">
        <v>3240.0491860000002</v>
      </c>
      <c r="AD469">
        <v>17367.602771999998</v>
      </c>
      <c r="AE469" t="s">
        <v>10</v>
      </c>
      <c r="AF469">
        <v>1.7083000000000001E-2</v>
      </c>
      <c r="AG469">
        <v>4.3999999999999999E-5</v>
      </c>
      <c r="AH469" t="s">
        <v>11</v>
      </c>
      <c r="AI469">
        <v>0.98146800000000001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4574.8409739999997</v>
      </c>
      <c r="I470">
        <v>35477.111835000003</v>
      </c>
      <c r="J470" t="s">
        <v>3</v>
      </c>
      <c r="K470">
        <v>4421.3225510000002</v>
      </c>
      <c r="L470">
        <v>33258.090520999998</v>
      </c>
      <c r="M470" t="s">
        <v>4</v>
      </c>
      <c r="N470">
        <v>68.840832000000006</v>
      </c>
      <c r="O470">
        <v>6.0986099999999999</v>
      </c>
      <c r="P470" t="s">
        <v>5</v>
      </c>
      <c r="Q470">
        <v>548.33114499999999</v>
      </c>
      <c r="R470">
        <v>762.61091599999997</v>
      </c>
      <c r="S470" t="s">
        <v>6</v>
      </c>
      <c r="T470">
        <v>98.558659000000006</v>
      </c>
      <c r="U470">
        <v>18.855340999999999</v>
      </c>
      <c r="V470" t="s">
        <v>7</v>
      </c>
      <c r="W470">
        <v>91.493764999999996</v>
      </c>
      <c r="X470">
        <v>20.914615000000001</v>
      </c>
      <c r="Y470" t="s">
        <v>8</v>
      </c>
      <c r="Z470">
        <v>116.789242</v>
      </c>
      <c r="AA470">
        <v>235.960038</v>
      </c>
      <c r="AB470" t="s">
        <v>9</v>
      </c>
      <c r="AC470">
        <v>3640.7579089999999</v>
      </c>
      <c r="AD470">
        <v>22470.587361000002</v>
      </c>
      <c r="AE470" t="s">
        <v>10</v>
      </c>
      <c r="AF470">
        <v>1.6577999999999999E-2</v>
      </c>
      <c r="AG470">
        <v>4.1E-5</v>
      </c>
      <c r="AH470" t="s">
        <v>11</v>
      </c>
      <c r="AI470">
        <v>0.98147899999999999</v>
      </c>
      <c r="AJ470">
        <v>3.9999999999999998E-6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5078.1202059999996</v>
      </c>
      <c r="I471">
        <v>44363.014358</v>
      </c>
      <c r="J471" t="s">
        <v>3</v>
      </c>
      <c r="K471">
        <v>4907.3986969999996</v>
      </c>
      <c r="L471">
        <v>41365.884176</v>
      </c>
      <c r="M471" t="s">
        <v>4</v>
      </c>
      <c r="N471">
        <v>76.402546000000001</v>
      </c>
      <c r="O471">
        <v>7.5008489999999997</v>
      </c>
      <c r="P471" t="s">
        <v>5</v>
      </c>
      <c r="Q471">
        <v>608.91925800000001</v>
      </c>
      <c r="R471">
        <v>937.97061399999996</v>
      </c>
      <c r="S471" t="s">
        <v>6</v>
      </c>
      <c r="T471">
        <v>109.331194</v>
      </c>
      <c r="U471">
        <v>21.995956</v>
      </c>
      <c r="V471" t="s">
        <v>7</v>
      </c>
      <c r="W471">
        <v>101.466053</v>
      </c>
      <c r="X471">
        <v>23.610043999999998</v>
      </c>
      <c r="Y471" t="s">
        <v>8</v>
      </c>
      <c r="Z471">
        <v>130.24961300000001</v>
      </c>
      <c r="AA471">
        <v>280.960464</v>
      </c>
      <c r="AB471" t="s">
        <v>9</v>
      </c>
      <c r="AC471">
        <v>4040.7886060000001</v>
      </c>
      <c r="AD471">
        <v>27896.836921999999</v>
      </c>
      <c r="AE471" t="s">
        <v>10</v>
      </c>
      <c r="AF471">
        <v>1.5747000000000001E-2</v>
      </c>
      <c r="AG471">
        <v>3.6000000000000001E-5</v>
      </c>
      <c r="AH471" t="s">
        <v>11</v>
      </c>
      <c r="AI471">
        <v>0.98176399999999997</v>
      </c>
      <c r="AJ471">
        <v>6.9999999999999999E-6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5578.7258789999996</v>
      </c>
      <c r="I472">
        <v>52666.302075</v>
      </c>
      <c r="J472" t="s">
        <v>3</v>
      </c>
      <c r="K472">
        <v>5391.3160939999998</v>
      </c>
      <c r="L472">
        <v>49141.151261999999</v>
      </c>
      <c r="M472" t="s">
        <v>4</v>
      </c>
      <c r="N472">
        <v>83.947806</v>
      </c>
      <c r="O472">
        <v>8.9120410000000003</v>
      </c>
      <c r="P472" t="s">
        <v>5</v>
      </c>
      <c r="Q472">
        <v>669.19849099999999</v>
      </c>
      <c r="R472">
        <v>1103.748374</v>
      </c>
      <c r="S472" t="s">
        <v>6</v>
      </c>
      <c r="T472">
        <v>120.074106</v>
      </c>
      <c r="U472">
        <v>25.346083</v>
      </c>
      <c r="V472" t="s">
        <v>7</v>
      </c>
      <c r="W472">
        <v>111.414642</v>
      </c>
      <c r="X472">
        <v>26.635966</v>
      </c>
      <c r="Y472" t="s">
        <v>8</v>
      </c>
      <c r="Z472">
        <v>143.522053</v>
      </c>
      <c r="AA472">
        <v>320.19996099999997</v>
      </c>
      <c r="AB472" t="s">
        <v>9</v>
      </c>
      <c r="AC472">
        <v>4439.0410359999996</v>
      </c>
      <c r="AD472">
        <v>33086.763037999997</v>
      </c>
      <c r="AE472" t="s">
        <v>10</v>
      </c>
      <c r="AF472">
        <v>1.5554999999999999E-2</v>
      </c>
      <c r="AG472">
        <v>3.6000000000000001E-5</v>
      </c>
      <c r="AH472" t="s">
        <v>11</v>
      </c>
      <c r="AI472">
        <v>0.98190299999999997</v>
      </c>
      <c r="AJ472">
        <v>1.0000000000000001E-5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6078.0579760000001</v>
      </c>
      <c r="I473">
        <v>61997.587146999998</v>
      </c>
      <c r="J473" t="s">
        <v>3</v>
      </c>
      <c r="K473">
        <v>5874.0192950000001</v>
      </c>
      <c r="L473">
        <v>57860.283148000002</v>
      </c>
      <c r="M473" t="s">
        <v>4</v>
      </c>
      <c r="N473">
        <v>91.471697000000006</v>
      </c>
      <c r="O473">
        <v>10.559081000000001</v>
      </c>
      <c r="P473" t="s">
        <v>5</v>
      </c>
      <c r="Q473">
        <v>729.28700200000003</v>
      </c>
      <c r="R473">
        <v>1260.605591</v>
      </c>
      <c r="S473" t="s">
        <v>6</v>
      </c>
      <c r="T473">
        <v>130.781676</v>
      </c>
      <c r="U473">
        <v>29.248871999999999</v>
      </c>
      <c r="V473" t="s">
        <v>7</v>
      </c>
      <c r="W473">
        <v>121.323714</v>
      </c>
      <c r="X473">
        <v>29.857934</v>
      </c>
      <c r="Y473" t="s">
        <v>8</v>
      </c>
      <c r="Z473">
        <v>156.77838299999999</v>
      </c>
      <c r="AA473">
        <v>348.273143</v>
      </c>
      <c r="AB473" t="s">
        <v>9</v>
      </c>
      <c r="AC473">
        <v>4836.3473270000004</v>
      </c>
      <c r="AD473">
        <v>39004.848193999998</v>
      </c>
      <c r="AE473" t="s">
        <v>10</v>
      </c>
      <c r="AF473">
        <v>1.5412E-2</v>
      </c>
      <c r="AG473">
        <v>3.6999999999999998E-5</v>
      </c>
      <c r="AH473" t="s">
        <v>11</v>
      </c>
      <c r="AI473">
        <v>0.98190599999999995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6577.8675489999996</v>
      </c>
      <c r="I474">
        <v>71023.868411999996</v>
      </c>
      <c r="J474" t="s">
        <v>3</v>
      </c>
      <c r="K474">
        <v>6357.2209789999997</v>
      </c>
      <c r="L474">
        <v>66299.340458000006</v>
      </c>
      <c r="M474" t="s">
        <v>4</v>
      </c>
      <c r="N474">
        <v>98.992558000000002</v>
      </c>
      <c r="O474">
        <v>12.193529</v>
      </c>
      <c r="P474" t="s">
        <v>5</v>
      </c>
      <c r="Q474">
        <v>789.98987799999998</v>
      </c>
      <c r="R474">
        <v>1446.999771</v>
      </c>
      <c r="S474" t="s">
        <v>6</v>
      </c>
      <c r="T474">
        <v>141.476203</v>
      </c>
      <c r="U474">
        <v>33.021512000000001</v>
      </c>
      <c r="V474" t="s">
        <v>7</v>
      </c>
      <c r="W474">
        <v>131.232281</v>
      </c>
      <c r="X474">
        <v>32.977639000000003</v>
      </c>
      <c r="Y474" t="s">
        <v>8</v>
      </c>
      <c r="Z474">
        <v>170.48003499999999</v>
      </c>
      <c r="AA474">
        <v>379.71421700000002</v>
      </c>
      <c r="AB474" t="s">
        <v>9</v>
      </c>
      <c r="AC474">
        <v>5233.5521719999997</v>
      </c>
      <c r="AD474">
        <v>44600.893867999999</v>
      </c>
      <c r="AE474" t="s">
        <v>10</v>
      </c>
      <c r="AF474">
        <v>1.5351E-2</v>
      </c>
      <c r="AG474">
        <v>3.6000000000000001E-5</v>
      </c>
      <c r="AH474" t="s">
        <v>11</v>
      </c>
      <c r="AI474">
        <v>0.98216700000000001</v>
      </c>
      <c r="AJ474">
        <v>1.2E-5</v>
      </c>
      <c r="AK474" t="s">
        <v>12</v>
      </c>
      <c r="AL474">
        <v>0</v>
      </c>
      <c r="AM474">
        <v>0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7079.4926800000003</v>
      </c>
      <c r="I475">
        <v>77068.168218000006</v>
      </c>
      <c r="J475" t="s">
        <v>3</v>
      </c>
      <c r="K475">
        <v>6841.8859350000002</v>
      </c>
      <c r="L475">
        <v>71790.749500999998</v>
      </c>
      <c r="M475" t="s">
        <v>4</v>
      </c>
      <c r="N475">
        <v>106.547591</v>
      </c>
      <c r="O475">
        <v>13.075844</v>
      </c>
      <c r="P475" t="s">
        <v>5</v>
      </c>
      <c r="Q475">
        <v>850.44968900000003</v>
      </c>
      <c r="R475">
        <v>1568.1537699999999</v>
      </c>
      <c r="S475" t="s">
        <v>6</v>
      </c>
      <c r="T475">
        <v>152.22017700000001</v>
      </c>
      <c r="U475">
        <v>35.126322000000002</v>
      </c>
      <c r="V475" t="s">
        <v>7</v>
      </c>
      <c r="W475">
        <v>141.18722099999999</v>
      </c>
      <c r="X475">
        <v>34.859718999999998</v>
      </c>
      <c r="Y475" t="s">
        <v>8</v>
      </c>
      <c r="Z475">
        <v>183.913151</v>
      </c>
      <c r="AA475">
        <v>397.29099200000002</v>
      </c>
      <c r="AB475" t="s">
        <v>9</v>
      </c>
      <c r="AC475">
        <v>5632.1154429999997</v>
      </c>
      <c r="AD475">
        <v>48104.065334999999</v>
      </c>
      <c r="AE475" t="s">
        <v>10</v>
      </c>
      <c r="AF475">
        <v>1.5337999999999999E-2</v>
      </c>
      <c r="AG475">
        <v>3.6000000000000001E-5</v>
      </c>
      <c r="AH475" t="s">
        <v>11</v>
      </c>
      <c r="AI475">
        <v>0.98216800000000004</v>
      </c>
      <c r="AJ475">
        <v>1.2E-5</v>
      </c>
      <c r="AK475" t="s">
        <v>12</v>
      </c>
      <c r="AL475">
        <v>0</v>
      </c>
      <c r="AM475">
        <v>0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7584.276981</v>
      </c>
      <c r="I476">
        <v>83004.909486999997</v>
      </c>
      <c r="J476" t="s">
        <v>3</v>
      </c>
      <c r="K476">
        <v>7329.6244919999999</v>
      </c>
      <c r="L476">
        <v>77431.838216999997</v>
      </c>
      <c r="M476" t="s">
        <v>4</v>
      </c>
      <c r="N476">
        <v>114.147414</v>
      </c>
      <c r="O476">
        <v>14.032333</v>
      </c>
      <c r="P476" t="s">
        <v>5</v>
      </c>
      <c r="Q476">
        <v>911.37632199999996</v>
      </c>
      <c r="R476">
        <v>1690.1031</v>
      </c>
      <c r="S476" t="s">
        <v>6</v>
      </c>
      <c r="T476">
        <v>163.038117</v>
      </c>
      <c r="U476">
        <v>37.427281999999998</v>
      </c>
      <c r="V476" t="s">
        <v>7</v>
      </c>
      <c r="W476">
        <v>151.204003</v>
      </c>
      <c r="X476">
        <v>36.765166000000001</v>
      </c>
      <c r="Y476" t="s">
        <v>8</v>
      </c>
      <c r="Z476">
        <v>197.509398</v>
      </c>
      <c r="AA476">
        <v>406.08039200000002</v>
      </c>
      <c r="AB476" t="s">
        <v>9</v>
      </c>
      <c r="AC476">
        <v>6033.3613189999996</v>
      </c>
      <c r="AD476">
        <v>51722.844138</v>
      </c>
      <c r="AE476" t="s">
        <v>10</v>
      </c>
      <c r="AF476">
        <v>1.4174000000000001E-2</v>
      </c>
      <c r="AG476">
        <v>2.6999999999999999E-5</v>
      </c>
      <c r="AH476" t="s">
        <v>11</v>
      </c>
      <c r="AI476">
        <v>0.98217600000000005</v>
      </c>
      <c r="AJ476">
        <v>1.2E-5</v>
      </c>
      <c r="AK476" t="s">
        <v>12</v>
      </c>
      <c r="AL476">
        <v>0</v>
      </c>
      <c r="AM476">
        <v>0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8087.3717470000001</v>
      </c>
      <c r="I477">
        <v>88457.348507000002</v>
      </c>
      <c r="J477" t="s">
        <v>3</v>
      </c>
      <c r="K477">
        <v>7815.9745160000002</v>
      </c>
      <c r="L477">
        <v>82567.972913999998</v>
      </c>
      <c r="M477" t="s">
        <v>4</v>
      </c>
      <c r="N477">
        <v>121.714794</v>
      </c>
      <c r="O477">
        <v>14.885179000000001</v>
      </c>
      <c r="P477" t="s">
        <v>5</v>
      </c>
      <c r="Q477">
        <v>972.03497600000003</v>
      </c>
      <c r="R477">
        <v>1786.326519</v>
      </c>
      <c r="S477" t="s">
        <v>6</v>
      </c>
      <c r="T477">
        <v>173.815821</v>
      </c>
      <c r="U477">
        <v>39.461087999999997</v>
      </c>
      <c r="V477" t="s">
        <v>7</v>
      </c>
      <c r="W477">
        <v>161.18973</v>
      </c>
      <c r="X477">
        <v>38.424534999999999</v>
      </c>
      <c r="Y477" t="s">
        <v>8</v>
      </c>
      <c r="Z477">
        <v>211.003964</v>
      </c>
      <c r="AA477">
        <v>409.13815399999999</v>
      </c>
      <c r="AB477" t="s">
        <v>9</v>
      </c>
      <c r="AC477">
        <v>6433.1432459999996</v>
      </c>
      <c r="AD477">
        <v>55262.941912000002</v>
      </c>
      <c r="AE477" t="s">
        <v>10</v>
      </c>
      <c r="AF477">
        <v>1.3266999999999999E-2</v>
      </c>
      <c r="AG477">
        <v>1.7E-5</v>
      </c>
      <c r="AH477" t="s">
        <v>11</v>
      </c>
      <c r="AI477">
        <v>0.98241900000000004</v>
      </c>
      <c r="AJ477">
        <v>1.4E-5</v>
      </c>
      <c r="AK477" t="s">
        <v>12</v>
      </c>
      <c r="AL477">
        <v>0</v>
      </c>
      <c r="AM477">
        <v>0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8588.7627300000004</v>
      </c>
      <c r="I478">
        <v>94222.540827999997</v>
      </c>
      <c r="J478" t="s">
        <v>3</v>
      </c>
      <c r="K478">
        <v>8300.7120489999998</v>
      </c>
      <c r="L478">
        <v>88032.364149000001</v>
      </c>
      <c r="M478" t="s">
        <v>4</v>
      </c>
      <c r="N478">
        <v>129.24829500000001</v>
      </c>
      <c r="O478">
        <v>15.691328</v>
      </c>
      <c r="P478" t="s">
        <v>5</v>
      </c>
      <c r="Q478">
        <v>1032.438903</v>
      </c>
      <c r="R478">
        <v>1886.765208</v>
      </c>
      <c r="S478" t="s">
        <v>6</v>
      </c>
      <c r="T478">
        <v>184.55004</v>
      </c>
      <c r="U478">
        <v>41.729373000000002</v>
      </c>
      <c r="V478" t="s">
        <v>7</v>
      </c>
      <c r="W478">
        <v>171.13427100000001</v>
      </c>
      <c r="X478">
        <v>40.295453000000002</v>
      </c>
      <c r="Y478" t="s">
        <v>8</v>
      </c>
      <c r="Z478">
        <v>224.235602</v>
      </c>
      <c r="AA478">
        <v>410.95984099999998</v>
      </c>
      <c r="AB478" t="s">
        <v>9</v>
      </c>
      <c r="AC478">
        <v>6832.1108270000004</v>
      </c>
      <c r="AD478">
        <v>58855.766083000002</v>
      </c>
      <c r="AE478" t="s">
        <v>10</v>
      </c>
      <c r="AF478">
        <v>1.2803999999999999E-2</v>
      </c>
      <c r="AG478">
        <v>1.2E-5</v>
      </c>
      <c r="AH478" t="s">
        <v>11</v>
      </c>
      <c r="AI478">
        <v>0.98242399999999996</v>
      </c>
      <c r="AJ478">
        <v>1.4E-5</v>
      </c>
      <c r="AK478" t="s">
        <v>12</v>
      </c>
      <c r="AL478">
        <v>0</v>
      </c>
      <c r="AM478">
        <v>0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9089.0195559999993</v>
      </c>
      <c r="I479">
        <v>100502.040131</v>
      </c>
      <c r="J479" t="s">
        <v>3</v>
      </c>
      <c r="K479">
        <v>8784.1312379999999</v>
      </c>
      <c r="L479">
        <v>94053.162807999994</v>
      </c>
      <c r="M479" t="s">
        <v>4</v>
      </c>
      <c r="N479">
        <v>136.81637799999999</v>
      </c>
      <c r="O479">
        <v>16.667154</v>
      </c>
      <c r="P479" t="s">
        <v>5</v>
      </c>
      <c r="Q479">
        <v>1092.5035700000001</v>
      </c>
      <c r="R479">
        <v>1971.187913</v>
      </c>
      <c r="S479" t="s">
        <v>6</v>
      </c>
      <c r="T479">
        <v>195.268989</v>
      </c>
      <c r="U479">
        <v>44.383589999999998</v>
      </c>
      <c r="V479" t="s">
        <v>7</v>
      </c>
      <c r="W479">
        <v>181.066135</v>
      </c>
      <c r="X479">
        <v>42.639803999999998</v>
      </c>
      <c r="Y479" t="s">
        <v>8</v>
      </c>
      <c r="Z479">
        <v>237.34289200000001</v>
      </c>
      <c r="AA479">
        <v>410.14047299999999</v>
      </c>
      <c r="AB479" t="s">
        <v>9</v>
      </c>
      <c r="AC479">
        <v>7230.0879720000003</v>
      </c>
      <c r="AD479">
        <v>62936.944745000001</v>
      </c>
      <c r="AE479" t="s">
        <v>10</v>
      </c>
      <c r="AF479">
        <v>1.2459E-2</v>
      </c>
      <c r="AG479">
        <v>6.0000000000000002E-6</v>
      </c>
      <c r="AH479" t="s">
        <v>11</v>
      </c>
      <c r="AI479">
        <v>0.98243000000000003</v>
      </c>
      <c r="AJ479">
        <v>1.4E-5</v>
      </c>
      <c r="AK479" t="s">
        <v>12</v>
      </c>
      <c r="AL479">
        <v>0</v>
      </c>
      <c r="AM479">
        <v>0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9594.8046369999993</v>
      </c>
      <c r="I480">
        <v>103658.190391</v>
      </c>
      <c r="J480" t="s">
        <v>3</v>
      </c>
      <c r="K480">
        <v>9273.0707789999997</v>
      </c>
      <c r="L480">
        <v>97027.864877999993</v>
      </c>
      <c r="M480" t="s">
        <v>4</v>
      </c>
      <c r="N480">
        <v>144.426446</v>
      </c>
      <c r="O480">
        <v>17.289251</v>
      </c>
      <c r="P480" t="s">
        <v>5</v>
      </c>
      <c r="Q480">
        <v>1153.57954</v>
      </c>
      <c r="R480">
        <v>1954.682802</v>
      </c>
      <c r="S480" t="s">
        <v>6</v>
      </c>
      <c r="T480">
        <v>206.160844</v>
      </c>
      <c r="U480">
        <v>45.327761000000002</v>
      </c>
      <c r="V480" t="s">
        <v>7</v>
      </c>
      <c r="W480">
        <v>191.10535100000001</v>
      </c>
      <c r="X480">
        <v>43.887161999999996</v>
      </c>
      <c r="Y480" t="s">
        <v>8</v>
      </c>
      <c r="Z480">
        <v>250.730017</v>
      </c>
      <c r="AA480">
        <v>380.59919200000002</v>
      </c>
      <c r="AB480" t="s">
        <v>9</v>
      </c>
      <c r="AC480">
        <v>7632.3341179999998</v>
      </c>
      <c r="AD480">
        <v>65224.182845000003</v>
      </c>
      <c r="AE480" t="s">
        <v>10</v>
      </c>
      <c r="AF480">
        <v>1.2456999999999999E-2</v>
      </c>
      <c r="AG480">
        <v>6.0000000000000002E-6</v>
      </c>
      <c r="AH480" t="s">
        <v>11</v>
      </c>
      <c r="AI480">
        <v>0.98270999999999997</v>
      </c>
      <c r="AJ480">
        <v>1.7E-5</v>
      </c>
      <c r="AK480" t="s">
        <v>12</v>
      </c>
      <c r="AL480">
        <v>0</v>
      </c>
      <c r="AM480">
        <v>0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10104.321754000001</v>
      </c>
      <c r="I481">
        <v>105742.312063</v>
      </c>
      <c r="J481" t="s">
        <v>3</v>
      </c>
      <c r="K481">
        <v>9765.6315429999995</v>
      </c>
      <c r="L481">
        <v>98994.726787000007</v>
      </c>
      <c r="M481" t="s">
        <v>4</v>
      </c>
      <c r="N481">
        <v>152.122389</v>
      </c>
      <c r="O481">
        <v>17.622085999999999</v>
      </c>
      <c r="P481" t="s">
        <v>5</v>
      </c>
      <c r="Q481">
        <v>1215.0774879999999</v>
      </c>
      <c r="R481">
        <v>1969.5756280000001</v>
      </c>
      <c r="S481" t="s">
        <v>6</v>
      </c>
      <c r="T481">
        <v>217.085802</v>
      </c>
      <c r="U481">
        <v>46.268042000000001</v>
      </c>
      <c r="V481" t="s">
        <v>7</v>
      </c>
      <c r="W481">
        <v>201.36452299999999</v>
      </c>
      <c r="X481">
        <v>50.636437000000001</v>
      </c>
      <c r="Y481" t="s">
        <v>8</v>
      </c>
      <c r="Z481">
        <v>264.05297400000001</v>
      </c>
      <c r="AA481">
        <v>355.41481099999999</v>
      </c>
      <c r="AB481" t="s">
        <v>9</v>
      </c>
      <c r="AC481">
        <v>8037.4554170000001</v>
      </c>
      <c r="AD481">
        <v>66567.504757999995</v>
      </c>
      <c r="AE481" t="s">
        <v>10</v>
      </c>
      <c r="AF481">
        <v>1.2076999999999999E-2</v>
      </c>
      <c r="AG481">
        <v>3.9999999999999998E-6</v>
      </c>
      <c r="AH481" t="s">
        <v>11</v>
      </c>
      <c r="AI481">
        <v>0.98296600000000001</v>
      </c>
      <c r="AJ481">
        <v>2.0000000000000002E-5</v>
      </c>
      <c r="AK481" t="s">
        <v>12</v>
      </c>
      <c r="AL481">
        <v>1.18</v>
      </c>
      <c r="AM481">
        <v>68.227599999999995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437.95179899999999</v>
      </c>
      <c r="I502">
        <v>192.75464400000001</v>
      </c>
      <c r="J502" t="s">
        <v>3</v>
      </c>
      <c r="K502">
        <v>421.32291099999998</v>
      </c>
      <c r="L502">
        <v>178.88835599999999</v>
      </c>
      <c r="M502" t="s">
        <v>4</v>
      </c>
      <c r="N502">
        <v>7.5144659999999996</v>
      </c>
      <c r="O502">
        <v>4.5102000000000003E-2</v>
      </c>
      <c r="P502" t="s">
        <v>5</v>
      </c>
      <c r="Q502">
        <v>0</v>
      </c>
      <c r="R502">
        <v>0</v>
      </c>
      <c r="S502" t="s">
        <v>6</v>
      </c>
      <c r="T502">
        <v>11.137133</v>
      </c>
      <c r="U502">
        <v>0.11556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2.7217999999999999E-2</v>
      </c>
      <c r="AD502">
        <v>2.9E-5</v>
      </c>
      <c r="AE502" t="s">
        <v>10</v>
      </c>
      <c r="AF502">
        <v>0</v>
      </c>
      <c r="AG502">
        <v>0</v>
      </c>
      <c r="AH502" t="s">
        <v>11</v>
      </c>
      <c r="AI502">
        <v>0.97439900000000002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876.284674</v>
      </c>
      <c r="I503">
        <v>707.769903</v>
      </c>
      <c r="J503" t="s">
        <v>3</v>
      </c>
      <c r="K503">
        <v>842.89704300000005</v>
      </c>
      <c r="L503">
        <v>657.44980899999996</v>
      </c>
      <c r="M503" t="s">
        <v>4</v>
      </c>
      <c r="N503">
        <v>15.270602999999999</v>
      </c>
      <c r="O503">
        <v>3.4550679999999998</v>
      </c>
      <c r="P503" t="s">
        <v>5</v>
      </c>
      <c r="Q503">
        <v>0</v>
      </c>
      <c r="R503">
        <v>0</v>
      </c>
      <c r="S503" t="s">
        <v>6</v>
      </c>
      <c r="T503">
        <v>22.255924</v>
      </c>
      <c r="U503">
        <v>0.41117900000000002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2.4308E-2</v>
      </c>
      <c r="AD503">
        <v>4.5000000000000003E-5</v>
      </c>
      <c r="AE503" t="s">
        <v>10</v>
      </c>
      <c r="AF503">
        <v>0</v>
      </c>
      <c r="AG503">
        <v>0</v>
      </c>
      <c r="AH503" t="s">
        <v>11</v>
      </c>
      <c r="AI503">
        <v>0.97800399999999998</v>
      </c>
      <c r="AJ503">
        <v>3.8999999999999999E-5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1315.094812</v>
      </c>
      <c r="I504">
        <v>1486.7881600000001</v>
      </c>
      <c r="J504" t="s">
        <v>3</v>
      </c>
      <c r="K504">
        <v>1265.0612880000001</v>
      </c>
      <c r="L504">
        <v>1378.152493</v>
      </c>
      <c r="M504" t="s">
        <v>4</v>
      </c>
      <c r="N504">
        <v>22.803398000000001</v>
      </c>
      <c r="O504">
        <v>3.7663669999999998</v>
      </c>
      <c r="P504" t="s">
        <v>5</v>
      </c>
      <c r="Q504">
        <v>0</v>
      </c>
      <c r="R504">
        <v>0</v>
      </c>
      <c r="S504" t="s">
        <v>6</v>
      </c>
      <c r="T504">
        <v>33.383535999999999</v>
      </c>
      <c r="U504">
        <v>0.89792300000000003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2.2509000000000001E-2</v>
      </c>
      <c r="AD504">
        <v>5.5000000000000002E-5</v>
      </c>
      <c r="AE504" t="s">
        <v>10</v>
      </c>
      <c r="AF504">
        <v>0</v>
      </c>
      <c r="AG504">
        <v>0</v>
      </c>
      <c r="AH504" t="s">
        <v>11</v>
      </c>
      <c r="AI504">
        <v>0.97967599999999999</v>
      </c>
      <c r="AJ504">
        <v>1.8E-5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1755.333942</v>
      </c>
      <c r="I505">
        <v>2447.7558949999998</v>
      </c>
      <c r="J505" t="s">
        <v>3</v>
      </c>
      <c r="K505">
        <v>1688.540215</v>
      </c>
      <c r="L505">
        <v>2267.806153</v>
      </c>
      <c r="M505" t="s">
        <v>4</v>
      </c>
      <c r="N505">
        <v>30.366205000000001</v>
      </c>
      <c r="O505">
        <v>4.112133</v>
      </c>
      <c r="P505" t="s">
        <v>5</v>
      </c>
      <c r="Q505">
        <v>0</v>
      </c>
      <c r="R505">
        <v>0</v>
      </c>
      <c r="S505" t="s">
        <v>6</v>
      </c>
      <c r="T505">
        <v>44.566361999999998</v>
      </c>
      <c r="U505">
        <v>1.539639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2.1521999999999999E-2</v>
      </c>
      <c r="AD505">
        <v>5.3999999999999998E-5</v>
      </c>
      <c r="AE505" t="s">
        <v>10</v>
      </c>
      <c r="AF505">
        <v>0</v>
      </c>
      <c r="AG505">
        <v>0</v>
      </c>
      <c r="AH505" t="s">
        <v>11</v>
      </c>
      <c r="AI505">
        <v>0.98036100000000004</v>
      </c>
      <c r="AJ505">
        <v>7.9999999999999996E-6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2196.7111279999999</v>
      </c>
      <c r="I506">
        <v>3997.7283619999998</v>
      </c>
      <c r="J506" t="s">
        <v>3</v>
      </c>
      <c r="K506">
        <v>2113.1317869999998</v>
      </c>
      <c r="L506">
        <v>3708.2483240000001</v>
      </c>
      <c r="M506" t="s">
        <v>4</v>
      </c>
      <c r="N506">
        <v>37.924340999999998</v>
      </c>
      <c r="O506">
        <v>4.5616510000000003</v>
      </c>
      <c r="P506" t="s">
        <v>5</v>
      </c>
      <c r="Q506">
        <v>0</v>
      </c>
      <c r="R506">
        <v>0</v>
      </c>
      <c r="S506" t="s">
        <v>6</v>
      </c>
      <c r="T506">
        <v>55.738554999999998</v>
      </c>
      <c r="U506">
        <v>2.5080230000000001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1.9088000000000001E-2</v>
      </c>
      <c r="AD506">
        <v>5.5000000000000002E-5</v>
      </c>
      <c r="AE506" t="s">
        <v>10</v>
      </c>
      <c r="AF506">
        <v>0</v>
      </c>
      <c r="AG506">
        <v>0</v>
      </c>
      <c r="AH506" t="s">
        <v>11</v>
      </c>
      <c r="AI506">
        <v>0.980603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2638.74532</v>
      </c>
      <c r="I507">
        <v>6208.6262989999996</v>
      </c>
      <c r="J507" t="s">
        <v>3</v>
      </c>
      <c r="K507">
        <v>2538.2364229999998</v>
      </c>
      <c r="L507">
        <v>5773.0402830000003</v>
      </c>
      <c r="M507" t="s">
        <v>4</v>
      </c>
      <c r="N507">
        <v>45.509408999999998</v>
      </c>
      <c r="O507">
        <v>5.1830590000000001</v>
      </c>
      <c r="P507" t="s">
        <v>5</v>
      </c>
      <c r="Q507">
        <v>0</v>
      </c>
      <c r="R507">
        <v>0</v>
      </c>
      <c r="S507" t="s">
        <v>6</v>
      </c>
      <c r="T507">
        <v>66.936282000000006</v>
      </c>
      <c r="U507">
        <v>3.8762029999999998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1.7527000000000001E-2</v>
      </c>
      <c r="AD507">
        <v>4.6999999999999997E-5</v>
      </c>
      <c r="AE507" t="s">
        <v>10</v>
      </c>
      <c r="AF507">
        <v>0</v>
      </c>
      <c r="AG507">
        <v>0</v>
      </c>
      <c r="AH507" t="s">
        <v>11</v>
      </c>
      <c r="AI507">
        <v>0.98070400000000002</v>
      </c>
      <c r="AJ507">
        <v>6.0000000000000002E-6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3082.1358409999998</v>
      </c>
      <c r="I508">
        <v>9501.637745</v>
      </c>
      <c r="J508" t="s">
        <v>3</v>
      </c>
      <c r="K508">
        <v>2964.8103150000002</v>
      </c>
      <c r="L508">
        <v>8830.0230940000001</v>
      </c>
      <c r="M508" t="s">
        <v>4</v>
      </c>
      <c r="N508">
        <v>53.099113000000003</v>
      </c>
      <c r="O508">
        <v>6.0271999999999997</v>
      </c>
      <c r="P508" t="s">
        <v>5</v>
      </c>
      <c r="Q508">
        <v>0</v>
      </c>
      <c r="R508">
        <v>0</v>
      </c>
      <c r="S508" t="s">
        <v>6</v>
      </c>
      <c r="T508">
        <v>78.167355999999998</v>
      </c>
      <c r="U508">
        <v>5.7716580000000004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1.6539000000000002E-2</v>
      </c>
      <c r="AD508">
        <v>3.8000000000000002E-5</v>
      </c>
      <c r="AE508" t="s">
        <v>10</v>
      </c>
      <c r="AF508">
        <v>0</v>
      </c>
      <c r="AG508">
        <v>0</v>
      </c>
      <c r="AH508" t="s">
        <v>11</v>
      </c>
      <c r="AI508">
        <v>0.98098200000000002</v>
      </c>
      <c r="AJ508">
        <v>3.9999999999999998E-6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3524.1031910000002</v>
      </c>
      <c r="I509">
        <v>12413.254976</v>
      </c>
      <c r="J509" t="s">
        <v>3</v>
      </c>
      <c r="K509">
        <v>3389.9808640000001</v>
      </c>
      <c r="L509">
        <v>11520.445180000001</v>
      </c>
      <c r="M509" t="s">
        <v>4</v>
      </c>
      <c r="N509">
        <v>60.681989999999999</v>
      </c>
      <c r="O509">
        <v>6.7922279999999997</v>
      </c>
      <c r="P509" t="s">
        <v>5</v>
      </c>
      <c r="Q509">
        <v>0</v>
      </c>
      <c r="R509">
        <v>0</v>
      </c>
      <c r="S509" t="s">
        <v>6</v>
      </c>
      <c r="T509">
        <v>89.574873999999994</v>
      </c>
      <c r="U509">
        <v>9.5525090000000006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1.5855000000000001E-2</v>
      </c>
      <c r="AD509">
        <v>3.4E-5</v>
      </c>
      <c r="AE509" t="s">
        <v>10</v>
      </c>
      <c r="AF509">
        <v>0</v>
      </c>
      <c r="AG509">
        <v>0</v>
      </c>
      <c r="AH509" t="s">
        <v>11</v>
      </c>
      <c r="AI509">
        <v>0.98104199999999997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3969.9262549999999</v>
      </c>
      <c r="I510">
        <v>16081.149181000001</v>
      </c>
      <c r="J510" t="s">
        <v>3</v>
      </c>
      <c r="K510">
        <v>3818.6790890000002</v>
      </c>
      <c r="L510">
        <v>14843.402366</v>
      </c>
      <c r="M510" t="s">
        <v>4</v>
      </c>
      <c r="N510">
        <v>68.319686000000004</v>
      </c>
      <c r="O510">
        <v>7.5853820000000001</v>
      </c>
      <c r="P510" t="s">
        <v>5</v>
      </c>
      <c r="Q510">
        <v>0</v>
      </c>
      <c r="R510">
        <v>0</v>
      </c>
      <c r="S510" t="s">
        <v>6</v>
      </c>
      <c r="T510">
        <v>100.857389</v>
      </c>
      <c r="U510">
        <v>11.461551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1.542E-2</v>
      </c>
      <c r="AD510">
        <v>3.1000000000000001E-5</v>
      </c>
      <c r="AE510" t="s">
        <v>10</v>
      </c>
      <c r="AF510">
        <v>0</v>
      </c>
      <c r="AG510">
        <v>0</v>
      </c>
      <c r="AH510" t="s">
        <v>11</v>
      </c>
      <c r="AI510">
        <v>0.98116700000000001</v>
      </c>
      <c r="AJ510">
        <v>3.9999999999999998E-6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4414.8904030000003</v>
      </c>
      <c r="I511">
        <v>19775.369662000001</v>
      </c>
      <c r="J511" t="s">
        <v>3</v>
      </c>
      <c r="K511">
        <v>4246.7395649999999</v>
      </c>
      <c r="L511">
        <v>18260.524376000001</v>
      </c>
      <c r="M511" t="s">
        <v>4</v>
      </c>
      <c r="N511">
        <v>75.944388000000004</v>
      </c>
      <c r="O511">
        <v>8.3722119999999993</v>
      </c>
      <c r="P511" t="s">
        <v>5</v>
      </c>
      <c r="Q511">
        <v>0</v>
      </c>
      <c r="R511">
        <v>0</v>
      </c>
      <c r="S511" t="s">
        <v>6</v>
      </c>
      <c r="T511">
        <v>112.412639</v>
      </c>
      <c r="U511">
        <v>13.252996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1.4597000000000001E-2</v>
      </c>
      <c r="AD511">
        <v>2.4000000000000001E-5</v>
      </c>
      <c r="AE511" t="s">
        <v>10</v>
      </c>
      <c r="AF511">
        <v>0</v>
      </c>
      <c r="AG511">
        <v>0</v>
      </c>
      <c r="AH511" t="s">
        <v>11</v>
      </c>
      <c r="AI511">
        <v>0.98118700000000003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4860.6931219999997</v>
      </c>
      <c r="I512">
        <v>23394.085197</v>
      </c>
      <c r="J512" t="s">
        <v>3</v>
      </c>
      <c r="K512">
        <v>4675.6300620000002</v>
      </c>
      <c r="L512">
        <v>21603.491725</v>
      </c>
      <c r="M512" t="s">
        <v>4</v>
      </c>
      <c r="N512">
        <v>83.579520000000002</v>
      </c>
      <c r="O512">
        <v>9.0045660000000005</v>
      </c>
      <c r="P512" t="s">
        <v>5</v>
      </c>
      <c r="Q512">
        <v>0</v>
      </c>
      <c r="R512">
        <v>0</v>
      </c>
      <c r="S512" t="s">
        <v>6</v>
      </c>
      <c r="T512">
        <v>123.698774</v>
      </c>
      <c r="U512">
        <v>15.258273000000001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1.4478E-2</v>
      </c>
      <c r="AD512">
        <v>2.4000000000000001E-5</v>
      </c>
      <c r="AE512" t="s">
        <v>10</v>
      </c>
      <c r="AF512">
        <v>0</v>
      </c>
      <c r="AG512">
        <v>0</v>
      </c>
      <c r="AH512" t="s">
        <v>11</v>
      </c>
      <c r="AI512">
        <v>0.98121000000000003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5306.0234229999996</v>
      </c>
      <c r="I513">
        <v>27850.446384999999</v>
      </c>
      <c r="J513" t="s">
        <v>3</v>
      </c>
      <c r="K513">
        <v>5104.0454449999997</v>
      </c>
      <c r="L513">
        <v>25728.867859999998</v>
      </c>
      <c r="M513" t="s">
        <v>4</v>
      </c>
      <c r="N513">
        <v>91.200962000000004</v>
      </c>
      <c r="O513">
        <v>9.8437990000000006</v>
      </c>
      <c r="P513" t="s">
        <v>5</v>
      </c>
      <c r="Q513">
        <v>0</v>
      </c>
      <c r="R513">
        <v>0</v>
      </c>
      <c r="S513" t="s">
        <v>6</v>
      </c>
      <c r="T513">
        <v>135.126161</v>
      </c>
      <c r="U513">
        <v>18.639486000000002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1.4397999999999999E-2</v>
      </c>
      <c r="AD513">
        <v>2.3E-5</v>
      </c>
      <c r="AE513" t="s">
        <v>10</v>
      </c>
      <c r="AF513">
        <v>0</v>
      </c>
      <c r="AG513">
        <v>0</v>
      </c>
      <c r="AH513" t="s">
        <v>11</v>
      </c>
      <c r="AI513">
        <v>0.98122699999999996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5752.1238199999998</v>
      </c>
      <c r="I514">
        <v>31954.090143000001</v>
      </c>
      <c r="J514" t="s">
        <v>3</v>
      </c>
      <c r="K514">
        <v>5532.9554719999996</v>
      </c>
      <c r="L514">
        <v>29530.910902</v>
      </c>
      <c r="M514" t="s">
        <v>4</v>
      </c>
      <c r="N514">
        <v>98.839292</v>
      </c>
      <c r="O514">
        <v>10.602428</v>
      </c>
      <c r="P514" t="s">
        <v>5</v>
      </c>
      <c r="Q514">
        <v>0</v>
      </c>
      <c r="R514">
        <v>0</v>
      </c>
      <c r="S514" t="s">
        <v>6</v>
      </c>
      <c r="T514">
        <v>146.42002199999999</v>
      </c>
      <c r="U514">
        <v>20.716335999999998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1.4219000000000001E-2</v>
      </c>
      <c r="AD514">
        <v>2.1999999999999999E-5</v>
      </c>
      <c r="AE514" t="s">
        <v>10</v>
      </c>
      <c r="AF514">
        <v>0</v>
      </c>
      <c r="AG514">
        <v>0</v>
      </c>
      <c r="AH514" t="s">
        <v>11</v>
      </c>
      <c r="AI514">
        <v>0.98123199999999999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6196.0661019999998</v>
      </c>
      <c r="I515">
        <v>36536.293904999999</v>
      </c>
      <c r="J515" t="s">
        <v>3</v>
      </c>
      <c r="K515">
        <v>5959.5648600000004</v>
      </c>
      <c r="L515">
        <v>33922.476639</v>
      </c>
      <c r="M515" t="s">
        <v>4</v>
      </c>
      <c r="N515">
        <v>106.437669</v>
      </c>
      <c r="O515">
        <v>11.423788999999999</v>
      </c>
      <c r="P515" t="s">
        <v>5</v>
      </c>
      <c r="Q515">
        <v>0</v>
      </c>
      <c r="R515">
        <v>0</v>
      </c>
      <c r="S515" t="s">
        <v>6</v>
      </c>
      <c r="T515">
        <v>157.64479700000001</v>
      </c>
      <c r="U515">
        <v>23.165462999999999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1.3811E-2</v>
      </c>
      <c r="AD515">
        <v>1.8E-5</v>
      </c>
      <c r="AE515" t="s">
        <v>10</v>
      </c>
      <c r="AF515">
        <v>0</v>
      </c>
      <c r="AG515">
        <v>0</v>
      </c>
      <c r="AH515" t="s">
        <v>11</v>
      </c>
      <c r="AI515">
        <v>0.98123300000000002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6638.6827819999999</v>
      </c>
      <c r="I516">
        <v>40400.605194000003</v>
      </c>
      <c r="J516" t="s">
        <v>3</v>
      </c>
      <c r="K516">
        <v>6385.3114999999998</v>
      </c>
      <c r="L516">
        <v>37453.667019</v>
      </c>
      <c r="M516" t="s">
        <v>4</v>
      </c>
      <c r="N516">
        <v>114.037626</v>
      </c>
      <c r="O516">
        <v>12.097477</v>
      </c>
      <c r="P516" t="s">
        <v>5</v>
      </c>
      <c r="Q516">
        <v>0</v>
      </c>
      <c r="R516">
        <v>0</v>
      </c>
      <c r="S516" t="s">
        <v>6</v>
      </c>
      <c r="T516">
        <v>169.02382399999999</v>
      </c>
      <c r="U516">
        <v>24.928609000000002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1.3462E-2</v>
      </c>
      <c r="AD516">
        <v>1.2999999999999999E-5</v>
      </c>
      <c r="AE516" t="s">
        <v>10</v>
      </c>
      <c r="AF516">
        <v>0</v>
      </c>
      <c r="AG516">
        <v>0</v>
      </c>
      <c r="AH516" t="s">
        <v>11</v>
      </c>
      <c r="AI516">
        <v>0.98123700000000003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7082.3120589999999</v>
      </c>
      <c r="I517">
        <v>44116.500536</v>
      </c>
      <c r="J517" t="s">
        <v>3</v>
      </c>
      <c r="K517">
        <v>6812.1223829999999</v>
      </c>
      <c r="L517">
        <v>40884.080498000003</v>
      </c>
      <c r="M517" t="s">
        <v>4</v>
      </c>
      <c r="N517">
        <v>121.630222</v>
      </c>
      <c r="O517">
        <v>12.782486</v>
      </c>
      <c r="P517" t="s">
        <v>5</v>
      </c>
      <c r="Q517">
        <v>0</v>
      </c>
      <c r="R517">
        <v>0</v>
      </c>
      <c r="S517" t="s">
        <v>6</v>
      </c>
      <c r="T517">
        <v>180.22655499999999</v>
      </c>
      <c r="U517">
        <v>26.944424000000001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1.3462E-2</v>
      </c>
      <c r="AD517">
        <v>1.2999999999999999E-5</v>
      </c>
      <c r="AE517" t="s">
        <v>10</v>
      </c>
      <c r="AF517">
        <v>0</v>
      </c>
      <c r="AG517">
        <v>0</v>
      </c>
      <c r="AH517" t="s">
        <v>11</v>
      </c>
      <c r="AI517">
        <v>0.98125799999999996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7523.8080389999996</v>
      </c>
      <c r="I518">
        <v>46660.453863000002</v>
      </c>
      <c r="J518" t="s">
        <v>3</v>
      </c>
      <c r="K518">
        <v>7236.8244489999997</v>
      </c>
      <c r="L518">
        <v>43219.862324000002</v>
      </c>
      <c r="M518" t="s">
        <v>4</v>
      </c>
      <c r="N518">
        <v>129.208753</v>
      </c>
      <c r="O518">
        <v>13.183247</v>
      </c>
      <c r="P518" t="s">
        <v>5</v>
      </c>
      <c r="Q518">
        <v>0</v>
      </c>
      <c r="R518">
        <v>0</v>
      </c>
      <c r="S518" t="s">
        <v>6</v>
      </c>
      <c r="T518">
        <v>191.41892999999999</v>
      </c>
      <c r="U518">
        <v>28.531936999999999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1.3344999999999999E-2</v>
      </c>
      <c r="AD518">
        <v>1.2999999999999999E-5</v>
      </c>
      <c r="AE518" t="s">
        <v>10</v>
      </c>
      <c r="AF518">
        <v>0</v>
      </c>
      <c r="AG518">
        <v>0</v>
      </c>
      <c r="AH518" t="s">
        <v>11</v>
      </c>
      <c r="AI518">
        <v>0.98125899999999999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7965.1071519999996</v>
      </c>
      <c r="I519">
        <v>48932.498203000003</v>
      </c>
      <c r="J519" t="s">
        <v>3</v>
      </c>
      <c r="K519">
        <v>7661.3568450000002</v>
      </c>
      <c r="L519">
        <v>45336.130041999997</v>
      </c>
      <c r="M519" t="s">
        <v>4</v>
      </c>
      <c r="N519">
        <v>136.784344</v>
      </c>
      <c r="O519">
        <v>13.481415999999999</v>
      </c>
      <c r="P519" t="s">
        <v>5</v>
      </c>
      <c r="Q519">
        <v>0</v>
      </c>
      <c r="R519">
        <v>0</v>
      </c>
      <c r="S519" t="s">
        <v>6</v>
      </c>
      <c r="T519">
        <v>202.58785900000001</v>
      </c>
      <c r="U519">
        <v>29.581702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1.3115999999999999E-2</v>
      </c>
      <c r="AD519">
        <v>1.2E-5</v>
      </c>
      <c r="AE519" t="s">
        <v>10</v>
      </c>
      <c r="AF519">
        <v>0</v>
      </c>
      <c r="AG519">
        <v>0</v>
      </c>
      <c r="AH519" t="s">
        <v>11</v>
      </c>
      <c r="AI519">
        <v>0.98125899999999999</v>
      </c>
      <c r="AJ519">
        <v>3.9999999999999998E-6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8406.4652939999996</v>
      </c>
      <c r="I520">
        <v>51114.706628</v>
      </c>
      <c r="J520" t="s">
        <v>3</v>
      </c>
      <c r="K520">
        <v>8085.6671079999996</v>
      </c>
      <c r="L520">
        <v>47391.271832999999</v>
      </c>
      <c r="M520" t="s">
        <v>4</v>
      </c>
      <c r="N520">
        <v>144.34486699999999</v>
      </c>
      <c r="O520">
        <v>13.876576</v>
      </c>
      <c r="P520" t="s">
        <v>5</v>
      </c>
      <c r="Q520">
        <v>0</v>
      </c>
      <c r="R520">
        <v>0</v>
      </c>
      <c r="S520" t="s">
        <v>6</v>
      </c>
      <c r="T520">
        <v>213.77318299999999</v>
      </c>
      <c r="U520">
        <v>31.053477000000001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1.3115999999999999E-2</v>
      </c>
      <c r="AD520">
        <v>1.2E-5</v>
      </c>
      <c r="AE520" t="s">
        <v>10</v>
      </c>
      <c r="AF520">
        <v>0</v>
      </c>
      <c r="AG520">
        <v>0</v>
      </c>
      <c r="AH520" t="s">
        <v>11</v>
      </c>
      <c r="AI520">
        <v>0.98126100000000005</v>
      </c>
      <c r="AJ520">
        <v>3.9999999999999998E-6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8846.5377480000006</v>
      </c>
      <c r="I521">
        <v>52654.209060000001</v>
      </c>
      <c r="J521" t="s">
        <v>3</v>
      </c>
      <c r="K521">
        <v>8508.7587729999996</v>
      </c>
      <c r="L521">
        <v>48914.247213000002</v>
      </c>
      <c r="M521" t="s">
        <v>4</v>
      </c>
      <c r="N521">
        <v>151.901534</v>
      </c>
      <c r="O521">
        <v>14.348561</v>
      </c>
      <c r="P521" t="s">
        <v>5</v>
      </c>
      <c r="Q521">
        <v>0</v>
      </c>
      <c r="R521">
        <v>0</v>
      </c>
      <c r="S521" t="s">
        <v>6</v>
      </c>
      <c r="T521">
        <v>224.92481699999999</v>
      </c>
      <c r="U521">
        <v>32.075181999999998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1.3114000000000001E-2</v>
      </c>
      <c r="AD521">
        <v>1.2E-5</v>
      </c>
      <c r="AE521" t="s">
        <v>10</v>
      </c>
      <c r="AF521">
        <v>0</v>
      </c>
      <c r="AG521">
        <v>0</v>
      </c>
      <c r="AH521" t="s">
        <v>11</v>
      </c>
      <c r="AI521">
        <v>0.98146699999999998</v>
      </c>
      <c r="AJ521">
        <v>6.0000000000000002E-6</v>
      </c>
      <c r="AK521" t="s">
        <v>12</v>
      </c>
      <c r="AL521">
        <v>0</v>
      </c>
      <c r="AM521">
        <v>0</v>
      </c>
    </row>
    <row r="522" spans="1:39" x14ac:dyDescent="0.25">
      <c r="A522" t="s">
        <v>180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78.821556000000001</v>
      </c>
      <c r="I522">
        <v>3.8999999999999999E-4</v>
      </c>
      <c r="J522" t="s">
        <v>3</v>
      </c>
      <c r="K522">
        <v>53.138843000000001</v>
      </c>
      <c r="L522">
        <v>9.8999999999999994E-5</v>
      </c>
      <c r="M522" t="s">
        <v>4</v>
      </c>
      <c r="N522">
        <v>9.8730799999999999</v>
      </c>
      <c r="O522">
        <v>6.0000000000000002E-6</v>
      </c>
      <c r="P522" t="s">
        <v>5</v>
      </c>
      <c r="Q522">
        <v>0</v>
      </c>
      <c r="R522">
        <v>0</v>
      </c>
      <c r="S522" t="s">
        <v>6</v>
      </c>
      <c r="T522">
        <v>0</v>
      </c>
      <c r="U522">
        <v>0</v>
      </c>
      <c r="V522" t="s">
        <v>7</v>
      </c>
      <c r="W522">
        <v>0</v>
      </c>
      <c r="X522">
        <v>0</v>
      </c>
      <c r="Y522" t="s">
        <v>8</v>
      </c>
      <c r="Z522">
        <v>0</v>
      </c>
      <c r="AA522">
        <v>0</v>
      </c>
      <c r="AB522" t="s">
        <v>9</v>
      </c>
      <c r="AC522">
        <v>0</v>
      </c>
      <c r="AD522">
        <v>0</v>
      </c>
      <c r="AE522" t="s">
        <v>10</v>
      </c>
      <c r="AF522">
        <v>32767</v>
      </c>
      <c r="AG522">
        <v>0</v>
      </c>
      <c r="AH522" t="s">
        <v>11</v>
      </c>
      <c r="AI522">
        <v>-32767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180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157.63006300000001</v>
      </c>
      <c r="I523">
        <v>8.25E-4</v>
      </c>
      <c r="J523" t="s">
        <v>3</v>
      </c>
      <c r="K523">
        <v>106.271964</v>
      </c>
      <c r="L523">
        <v>1.36E-4</v>
      </c>
      <c r="M523" t="s">
        <v>4</v>
      </c>
      <c r="N523">
        <v>19.746299</v>
      </c>
      <c r="O523">
        <v>1.2999999999999999E-5</v>
      </c>
      <c r="P523" t="s">
        <v>5</v>
      </c>
      <c r="Q523">
        <v>0</v>
      </c>
      <c r="R523">
        <v>0</v>
      </c>
      <c r="S523" t="s">
        <v>6</v>
      </c>
      <c r="T523">
        <v>0</v>
      </c>
      <c r="U523">
        <v>0</v>
      </c>
      <c r="V523" t="s">
        <v>7</v>
      </c>
      <c r="W523">
        <v>0</v>
      </c>
      <c r="X523">
        <v>0</v>
      </c>
      <c r="Y523" t="s">
        <v>8</v>
      </c>
      <c r="Z523">
        <v>0</v>
      </c>
      <c r="AA523">
        <v>0</v>
      </c>
      <c r="AB523" t="s">
        <v>9</v>
      </c>
      <c r="AC523">
        <v>0</v>
      </c>
      <c r="AD523">
        <v>0</v>
      </c>
      <c r="AE523" t="s">
        <v>10</v>
      </c>
      <c r="AF523">
        <v>32767</v>
      </c>
      <c r="AG523">
        <v>0</v>
      </c>
      <c r="AH523" t="s">
        <v>11</v>
      </c>
      <c r="AI523">
        <v>-32767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180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236.436891</v>
      </c>
      <c r="I524">
        <v>1.005E-3</v>
      </c>
      <c r="J524" t="s">
        <v>3</v>
      </c>
      <c r="K524">
        <v>159.40678399999999</v>
      </c>
      <c r="L524">
        <v>1.8100000000000001E-4</v>
      </c>
      <c r="M524" t="s">
        <v>4</v>
      </c>
      <c r="N524">
        <v>29.620045999999999</v>
      </c>
      <c r="O524">
        <v>2.5000000000000001E-5</v>
      </c>
      <c r="P524" t="s">
        <v>5</v>
      </c>
      <c r="Q524">
        <v>0</v>
      </c>
      <c r="R524">
        <v>0</v>
      </c>
      <c r="S524" t="s">
        <v>6</v>
      </c>
      <c r="T524">
        <v>0</v>
      </c>
      <c r="U524">
        <v>0</v>
      </c>
      <c r="V524" t="s">
        <v>7</v>
      </c>
      <c r="W524">
        <v>0</v>
      </c>
      <c r="X524">
        <v>0</v>
      </c>
      <c r="Y524" t="s">
        <v>8</v>
      </c>
      <c r="Z524">
        <v>0</v>
      </c>
      <c r="AA524">
        <v>0</v>
      </c>
      <c r="AB524" t="s">
        <v>9</v>
      </c>
      <c r="AC524">
        <v>0</v>
      </c>
      <c r="AD524">
        <v>0</v>
      </c>
      <c r="AE524" t="s">
        <v>10</v>
      </c>
      <c r="AF524">
        <v>32767</v>
      </c>
      <c r="AG524">
        <v>0</v>
      </c>
      <c r="AH524" t="s">
        <v>11</v>
      </c>
      <c r="AI524">
        <v>-32767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180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315.24345</v>
      </c>
      <c r="I525">
        <v>1.1460000000000001E-3</v>
      </c>
      <c r="J525" t="s">
        <v>3</v>
      </c>
      <c r="K525">
        <v>212.541383</v>
      </c>
      <c r="L525">
        <v>2.03E-4</v>
      </c>
      <c r="M525" t="s">
        <v>4</v>
      </c>
      <c r="N525">
        <v>39.493969</v>
      </c>
      <c r="O525">
        <v>3.3000000000000003E-5</v>
      </c>
      <c r="P525" t="s">
        <v>5</v>
      </c>
      <c r="Q525">
        <v>0</v>
      </c>
      <c r="R525">
        <v>0</v>
      </c>
      <c r="S525" t="s">
        <v>6</v>
      </c>
      <c r="T525">
        <v>0</v>
      </c>
      <c r="U525">
        <v>0</v>
      </c>
      <c r="V525" t="s">
        <v>7</v>
      </c>
      <c r="W525">
        <v>0</v>
      </c>
      <c r="X525">
        <v>0</v>
      </c>
      <c r="Y525" t="s">
        <v>8</v>
      </c>
      <c r="Z525">
        <v>0</v>
      </c>
      <c r="AA525">
        <v>0</v>
      </c>
      <c r="AB525" t="s">
        <v>9</v>
      </c>
      <c r="AC525">
        <v>0</v>
      </c>
      <c r="AD525">
        <v>0</v>
      </c>
      <c r="AE525" t="s">
        <v>10</v>
      </c>
      <c r="AF525">
        <v>32767</v>
      </c>
      <c r="AG525">
        <v>0</v>
      </c>
      <c r="AH525" t="s">
        <v>11</v>
      </c>
      <c r="AI525">
        <v>-32767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180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394.051241</v>
      </c>
      <c r="I526">
        <v>1.273E-3</v>
      </c>
      <c r="J526" t="s">
        <v>3</v>
      </c>
      <c r="K526">
        <v>265.677055</v>
      </c>
      <c r="L526">
        <v>2.43E-4</v>
      </c>
      <c r="M526" t="s">
        <v>4</v>
      </c>
      <c r="N526">
        <v>49.367731999999997</v>
      </c>
      <c r="O526">
        <v>4.5000000000000003E-5</v>
      </c>
      <c r="P526" t="s">
        <v>5</v>
      </c>
      <c r="Q526">
        <v>0</v>
      </c>
      <c r="R526">
        <v>0</v>
      </c>
      <c r="S526" t="s">
        <v>6</v>
      </c>
      <c r="T526">
        <v>0</v>
      </c>
      <c r="U526">
        <v>0</v>
      </c>
      <c r="V526" t="s">
        <v>7</v>
      </c>
      <c r="W526">
        <v>0</v>
      </c>
      <c r="X526">
        <v>0</v>
      </c>
      <c r="Y526" t="s">
        <v>8</v>
      </c>
      <c r="Z526">
        <v>0</v>
      </c>
      <c r="AA526">
        <v>0</v>
      </c>
      <c r="AB526" t="s">
        <v>9</v>
      </c>
      <c r="AC526">
        <v>0</v>
      </c>
      <c r="AD526">
        <v>0</v>
      </c>
      <c r="AE526" t="s">
        <v>10</v>
      </c>
      <c r="AF526">
        <v>32767</v>
      </c>
      <c r="AG526">
        <v>0</v>
      </c>
      <c r="AH526" t="s">
        <v>11</v>
      </c>
      <c r="AI526">
        <v>-32767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180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472.85857700000003</v>
      </c>
      <c r="I527">
        <v>1.3060000000000001E-3</v>
      </c>
      <c r="J527" t="s">
        <v>3</v>
      </c>
      <c r="K527">
        <v>318.81318299999998</v>
      </c>
      <c r="L527">
        <v>2.7900000000000001E-4</v>
      </c>
      <c r="M527" t="s">
        <v>4</v>
      </c>
      <c r="N527">
        <v>59.241393000000002</v>
      </c>
      <c r="O527">
        <v>5.8E-5</v>
      </c>
      <c r="P527" t="s">
        <v>5</v>
      </c>
      <c r="Q527">
        <v>0</v>
      </c>
      <c r="R527">
        <v>0</v>
      </c>
      <c r="S527" t="s">
        <v>6</v>
      </c>
      <c r="T527">
        <v>0</v>
      </c>
      <c r="U527">
        <v>0</v>
      </c>
      <c r="V527" t="s">
        <v>7</v>
      </c>
      <c r="W527">
        <v>0</v>
      </c>
      <c r="X527">
        <v>0</v>
      </c>
      <c r="Y527" t="s">
        <v>8</v>
      </c>
      <c r="Z527">
        <v>0</v>
      </c>
      <c r="AA527">
        <v>0</v>
      </c>
      <c r="AB527" t="s">
        <v>9</v>
      </c>
      <c r="AC527">
        <v>0</v>
      </c>
      <c r="AD527">
        <v>0</v>
      </c>
      <c r="AE527" t="s">
        <v>10</v>
      </c>
      <c r="AF527">
        <v>32767</v>
      </c>
      <c r="AG527">
        <v>0</v>
      </c>
      <c r="AH527" t="s">
        <v>11</v>
      </c>
      <c r="AI527">
        <v>-32767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180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551.666246</v>
      </c>
      <c r="I528">
        <v>1.3519999999999999E-3</v>
      </c>
      <c r="J528" t="s">
        <v>3</v>
      </c>
      <c r="K528">
        <v>371.94941299999999</v>
      </c>
      <c r="L528">
        <v>3.0200000000000002E-4</v>
      </c>
      <c r="M528" t="s">
        <v>4</v>
      </c>
      <c r="N528">
        <v>69.115442000000002</v>
      </c>
      <c r="O528">
        <v>6.0999999999999999E-5</v>
      </c>
      <c r="P528" t="s">
        <v>5</v>
      </c>
      <c r="Q528">
        <v>0</v>
      </c>
      <c r="R528">
        <v>0</v>
      </c>
      <c r="S528" t="s">
        <v>6</v>
      </c>
      <c r="T528">
        <v>0</v>
      </c>
      <c r="U528">
        <v>0</v>
      </c>
      <c r="V528" t="s">
        <v>7</v>
      </c>
      <c r="W528">
        <v>0</v>
      </c>
      <c r="X528">
        <v>0</v>
      </c>
      <c r="Y528" t="s">
        <v>8</v>
      </c>
      <c r="Z528">
        <v>0</v>
      </c>
      <c r="AA528">
        <v>0</v>
      </c>
      <c r="AB528" t="s">
        <v>9</v>
      </c>
      <c r="AC528">
        <v>0</v>
      </c>
      <c r="AD528">
        <v>0</v>
      </c>
      <c r="AE528" t="s">
        <v>10</v>
      </c>
      <c r="AF528">
        <v>32767</v>
      </c>
      <c r="AG528">
        <v>0</v>
      </c>
      <c r="AH528" t="s">
        <v>11</v>
      </c>
      <c r="AI528">
        <v>-32767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180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630.47451999999998</v>
      </c>
      <c r="I529">
        <v>1.48E-3</v>
      </c>
      <c r="J529" t="s">
        <v>3</v>
      </c>
      <c r="K529">
        <v>425.08583800000002</v>
      </c>
      <c r="L529">
        <v>3.4000000000000002E-4</v>
      </c>
      <c r="M529" t="s">
        <v>4</v>
      </c>
      <c r="N529">
        <v>78.988997999999995</v>
      </c>
      <c r="O529">
        <v>7.8999999999999996E-5</v>
      </c>
      <c r="P529" t="s">
        <v>5</v>
      </c>
      <c r="Q529">
        <v>0</v>
      </c>
      <c r="R529">
        <v>0</v>
      </c>
      <c r="S529" t="s">
        <v>6</v>
      </c>
      <c r="T529">
        <v>0</v>
      </c>
      <c r="U529">
        <v>0</v>
      </c>
      <c r="V529" t="s">
        <v>7</v>
      </c>
      <c r="W529">
        <v>0</v>
      </c>
      <c r="X529">
        <v>0</v>
      </c>
      <c r="Y529" t="s">
        <v>8</v>
      </c>
      <c r="Z529">
        <v>0</v>
      </c>
      <c r="AA529">
        <v>0</v>
      </c>
      <c r="AB529" t="s">
        <v>9</v>
      </c>
      <c r="AC529">
        <v>0</v>
      </c>
      <c r="AD529">
        <v>0</v>
      </c>
      <c r="AE529" t="s">
        <v>10</v>
      </c>
      <c r="AF529">
        <v>32767</v>
      </c>
      <c r="AG529">
        <v>0</v>
      </c>
      <c r="AH529" t="s">
        <v>11</v>
      </c>
      <c r="AI529">
        <v>-32767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180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709.28143399999999</v>
      </c>
      <c r="I530">
        <v>1.5200000000000001E-3</v>
      </c>
      <c r="J530" t="s">
        <v>3</v>
      </c>
      <c r="K530">
        <v>478.22155500000002</v>
      </c>
      <c r="L530">
        <v>3.6999999999999999E-4</v>
      </c>
      <c r="M530" t="s">
        <v>4</v>
      </c>
      <c r="N530">
        <v>88.862289000000004</v>
      </c>
      <c r="O530">
        <v>1.05E-4</v>
      </c>
      <c r="P530" t="s">
        <v>5</v>
      </c>
      <c r="Q530">
        <v>0</v>
      </c>
      <c r="R530">
        <v>0</v>
      </c>
      <c r="S530" t="s">
        <v>6</v>
      </c>
      <c r="T530">
        <v>0</v>
      </c>
      <c r="U530">
        <v>0</v>
      </c>
      <c r="V530" t="s">
        <v>7</v>
      </c>
      <c r="W530">
        <v>0</v>
      </c>
      <c r="X530">
        <v>0</v>
      </c>
      <c r="Y530" t="s">
        <v>8</v>
      </c>
      <c r="Z530">
        <v>0</v>
      </c>
      <c r="AA530">
        <v>0</v>
      </c>
      <c r="AB530" t="s">
        <v>9</v>
      </c>
      <c r="AC530">
        <v>0</v>
      </c>
      <c r="AD530">
        <v>0</v>
      </c>
      <c r="AE530" t="s">
        <v>10</v>
      </c>
      <c r="AF530">
        <v>32767</v>
      </c>
      <c r="AG530">
        <v>0</v>
      </c>
      <c r="AH530" t="s">
        <v>11</v>
      </c>
      <c r="AI530">
        <v>-32767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180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788.09056499999997</v>
      </c>
      <c r="I531">
        <v>1.779E-3</v>
      </c>
      <c r="J531" t="s">
        <v>3</v>
      </c>
      <c r="K531">
        <v>531.35884399999998</v>
      </c>
      <c r="L531">
        <v>4.6900000000000002E-4</v>
      </c>
      <c r="M531" t="s">
        <v>4</v>
      </c>
      <c r="N531">
        <v>98.736356999999998</v>
      </c>
      <c r="O531">
        <v>1.37E-4</v>
      </c>
      <c r="P531" t="s">
        <v>5</v>
      </c>
      <c r="Q531">
        <v>0</v>
      </c>
      <c r="R531">
        <v>0</v>
      </c>
      <c r="S531" t="s">
        <v>6</v>
      </c>
      <c r="T531">
        <v>0</v>
      </c>
      <c r="U531">
        <v>0</v>
      </c>
      <c r="V531" t="s">
        <v>7</v>
      </c>
      <c r="W531">
        <v>0</v>
      </c>
      <c r="X531">
        <v>0</v>
      </c>
      <c r="Y531" t="s">
        <v>8</v>
      </c>
      <c r="Z531">
        <v>0</v>
      </c>
      <c r="AA531">
        <v>0</v>
      </c>
      <c r="AB531" t="s">
        <v>9</v>
      </c>
      <c r="AC531">
        <v>0</v>
      </c>
      <c r="AD531">
        <v>0</v>
      </c>
      <c r="AE531" t="s">
        <v>10</v>
      </c>
      <c r="AF531">
        <v>32767</v>
      </c>
      <c r="AG531">
        <v>0</v>
      </c>
      <c r="AH531" t="s">
        <v>11</v>
      </c>
      <c r="AI531">
        <v>-32767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180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866.898867</v>
      </c>
      <c r="I532">
        <v>2.3609999999999998E-3</v>
      </c>
      <c r="J532" t="s">
        <v>3</v>
      </c>
      <c r="K532">
        <v>584.49417100000005</v>
      </c>
      <c r="L532">
        <v>5.2800000000000004E-4</v>
      </c>
      <c r="M532" t="s">
        <v>4</v>
      </c>
      <c r="N532">
        <v>108.609055</v>
      </c>
      <c r="O532">
        <v>1.47E-4</v>
      </c>
      <c r="P532" t="s">
        <v>5</v>
      </c>
      <c r="Q532">
        <v>0</v>
      </c>
      <c r="R532">
        <v>0</v>
      </c>
      <c r="S532" t="s">
        <v>6</v>
      </c>
      <c r="T532">
        <v>0</v>
      </c>
      <c r="U532">
        <v>0</v>
      </c>
      <c r="V532" t="s">
        <v>7</v>
      </c>
      <c r="W532">
        <v>0</v>
      </c>
      <c r="X532">
        <v>0</v>
      </c>
      <c r="Y532" t="s">
        <v>8</v>
      </c>
      <c r="Z532">
        <v>0</v>
      </c>
      <c r="AA532">
        <v>0</v>
      </c>
      <c r="AB532" t="s">
        <v>9</v>
      </c>
      <c r="AC532">
        <v>0</v>
      </c>
      <c r="AD532">
        <v>0</v>
      </c>
      <c r="AE532" t="s">
        <v>10</v>
      </c>
      <c r="AF532">
        <v>32767</v>
      </c>
      <c r="AG532">
        <v>0</v>
      </c>
      <c r="AH532" t="s">
        <v>11</v>
      </c>
      <c r="AI532">
        <v>-32767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180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945.71067600000003</v>
      </c>
      <c r="I533">
        <v>3.4380000000000001E-3</v>
      </c>
      <c r="J533" t="s">
        <v>3</v>
      </c>
      <c r="K533">
        <v>637.63037999999995</v>
      </c>
      <c r="L533">
        <v>5.4900000000000001E-4</v>
      </c>
      <c r="M533" t="s">
        <v>4</v>
      </c>
      <c r="N533">
        <v>118.48267199999999</v>
      </c>
      <c r="O533">
        <v>1.5100000000000001E-4</v>
      </c>
      <c r="P533" t="s">
        <v>5</v>
      </c>
      <c r="Q533">
        <v>0</v>
      </c>
      <c r="R533">
        <v>0</v>
      </c>
      <c r="S533" t="s">
        <v>6</v>
      </c>
      <c r="T533">
        <v>0</v>
      </c>
      <c r="U533">
        <v>0</v>
      </c>
      <c r="V533" t="s">
        <v>7</v>
      </c>
      <c r="W533">
        <v>0</v>
      </c>
      <c r="X533">
        <v>0</v>
      </c>
      <c r="Y533" t="s">
        <v>8</v>
      </c>
      <c r="Z533">
        <v>0</v>
      </c>
      <c r="AA533">
        <v>0</v>
      </c>
      <c r="AB533" t="s">
        <v>9</v>
      </c>
      <c r="AC533">
        <v>0</v>
      </c>
      <c r="AD533">
        <v>0</v>
      </c>
      <c r="AE533" t="s">
        <v>10</v>
      </c>
      <c r="AF533">
        <v>32767</v>
      </c>
      <c r="AG533">
        <v>0</v>
      </c>
      <c r="AH533" t="s">
        <v>11</v>
      </c>
      <c r="AI533">
        <v>-32767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180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1024.528215</v>
      </c>
      <c r="I534">
        <v>6.2110000000000004E-3</v>
      </c>
      <c r="J534" t="s">
        <v>3</v>
      </c>
      <c r="K534">
        <v>690.76702599999999</v>
      </c>
      <c r="L534">
        <v>6.1600000000000001E-4</v>
      </c>
      <c r="M534" t="s">
        <v>4</v>
      </c>
      <c r="N534">
        <v>128.355637</v>
      </c>
      <c r="O534">
        <v>1.66E-4</v>
      </c>
      <c r="P534" t="s">
        <v>5</v>
      </c>
      <c r="Q534">
        <v>0</v>
      </c>
      <c r="R534">
        <v>0</v>
      </c>
      <c r="S534" t="s">
        <v>6</v>
      </c>
      <c r="T534">
        <v>0</v>
      </c>
      <c r="U534">
        <v>0</v>
      </c>
      <c r="V534" t="s">
        <v>7</v>
      </c>
      <c r="W534">
        <v>0</v>
      </c>
      <c r="X534">
        <v>0</v>
      </c>
      <c r="Y534" t="s">
        <v>8</v>
      </c>
      <c r="Z534">
        <v>0</v>
      </c>
      <c r="AA534">
        <v>0</v>
      </c>
      <c r="AB534" t="s">
        <v>9</v>
      </c>
      <c r="AC534">
        <v>0</v>
      </c>
      <c r="AD534">
        <v>0</v>
      </c>
      <c r="AE534" t="s">
        <v>10</v>
      </c>
      <c r="AF534">
        <v>32767</v>
      </c>
      <c r="AG534">
        <v>0</v>
      </c>
      <c r="AH534" t="s">
        <v>11</v>
      </c>
      <c r="AI534">
        <v>-32767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180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1103.3575490000001</v>
      </c>
      <c r="I535">
        <v>1.4874E-2</v>
      </c>
      <c r="J535" t="s">
        <v>3</v>
      </c>
      <c r="K535">
        <v>743.91648099999998</v>
      </c>
      <c r="L535">
        <v>7.7260000000000002E-3</v>
      </c>
      <c r="M535" t="s">
        <v>4</v>
      </c>
      <c r="N535">
        <v>138.22878399999999</v>
      </c>
      <c r="O535">
        <v>1.7200000000000001E-4</v>
      </c>
      <c r="P535" t="s">
        <v>5</v>
      </c>
      <c r="Q535">
        <v>0</v>
      </c>
      <c r="R535">
        <v>0</v>
      </c>
      <c r="S535" t="s">
        <v>6</v>
      </c>
      <c r="T535">
        <v>0</v>
      </c>
      <c r="U535">
        <v>0</v>
      </c>
      <c r="V535" t="s">
        <v>7</v>
      </c>
      <c r="W535">
        <v>0</v>
      </c>
      <c r="X535">
        <v>0</v>
      </c>
      <c r="Y535" t="s">
        <v>8</v>
      </c>
      <c r="Z535">
        <v>0</v>
      </c>
      <c r="AA535">
        <v>0</v>
      </c>
      <c r="AB535" t="s">
        <v>9</v>
      </c>
      <c r="AC535">
        <v>0</v>
      </c>
      <c r="AD535">
        <v>0</v>
      </c>
      <c r="AE535" t="s">
        <v>10</v>
      </c>
      <c r="AF535">
        <v>32767</v>
      </c>
      <c r="AG535">
        <v>0</v>
      </c>
      <c r="AH535" t="s">
        <v>11</v>
      </c>
      <c r="AI535">
        <v>-32767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180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1182.1708180000001</v>
      </c>
      <c r="I536">
        <v>1.6882000000000001E-2</v>
      </c>
      <c r="J536" t="s">
        <v>3</v>
      </c>
      <c r="K536">
        <v>797.05344000000002</v>
      </c>
      <c r="L536">
        <v>7.7099999999999998E-3</v>
      </c>
      <c r="M536" t="s">
        <v>4</v>
      </c>
      <c r="N536">
        <v>148.10250400000001</v>
      </c>
      <c r="O536">
        <v>1.54E-4</v>
      </c>
      <c r="P536" t="s">
        <v>5</v>
      </c>
      <c r="Q536">
        <v>0</v>
      </c>
      <c r="R536">
        <v>0</v>
      </c>
      <c r="S536" t="s">
        <v>6</v>
      </c>
      <c r="T536">
        <v>0</v>
      </c>
      <c r="U536">
        <v>0</v>
      </c>
      <c r="V536" t="s">
        <v>7</v>
      </c>
      <c r="W536">
        <v>0</v>
      </c>
      <c r="X536">
        <v>0</v>
      </c>
      <c r="Y536" t="s">
        <v>8</v>
      </c>
      <c r="Z536">
        <v>0</v>
      </c>
      <c r="AA536">
        <v>0</v>
      </c>
      <c r="AB536" t="s">
        <v>9</v>
      </c>
      <c r="AC536">
        <v>0</v>
      </c>
      <c r="AD536">
        <v>0</v>
      </c>
      <c r="AE536" t="s">
        <v>10</v>
      </c>
      <c r="AF536">
        <v>32767</v>
      </c>
      <c r="AG536">
        <v>0</v>
      </c>
      <c r="AH536" t="s">
        <v>11</v>
      </c>
      <c r="AI536">
        <v>-32767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180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1261.047847</v>
      </c>
      <c r="I537">
        <v>5.0727000000000001E-2</v>
      </c>
      <c r="J537" t="s">
        <v>3</v>
      </c>
      <c r="K537">
        <v>850.25458700000001</v>
      </c>
      <c r="L537">
        <v>4.3961E-2</v>
      </c>
      <c r="M537" t="s">
        <v>4</v>
      </c>
      <c r="N537">
        <v>157.98752899999999</v>
      </c>
      <c r="O537">
        <v>6.7840000000000001E-3</v>
      </c>
      <c r="P537" t="s">
        <v>5</v>
      </c>
      <c r="Q537">
        <v>0</v>
      </c>
      <c r="R537">
        <v>0</v>
      </c>
      <c r="S537" t="s">
        <v>6</v>
      </c>
      <c r="T537">
        <v>0</v>
      </c>
      <c r="U537">
        <v>0</v>
      </c>
      <c r="V537" t="s">
        <v>7</v>
      </c>
      <c r="W537">
        <v>0</v>
      </c>
      <c r="X537">
        <v>0</v>
      </c>
      <c r="Y537" t="s">
        <v>8</v>
      </c>
      <c r="Z537">
        <v>0</v>
      </c>
      <c r="AA537">
        <v>0</v>
      </c>
      <c r="AB537" t="s">
        <v>9</v>
      </c>
      <c r="AC537">
        <v>0</v>
      </c>
      <c r="AD537">
        <v>0</v>
      </c>
      <c r="AE537" t="s">
        <v>10</v>
      </c>
      <c r="AF537">
        <v>32767</v>
      </c>
      <c r="AG537">
        <v>0</v>
      </c>
      <c r="AH537" t="s">
        <v>11</v>
      </c>
      <c r="AI537">
        <v>-32767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180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1339.882566</v>
      </c>
      <c r="I538">
        <v>6.1404E-2</v>
      </c>
      <c r="J538" t="s">
        <v>3</v>
      </c>
      <c r="K538">
        <v>903.414851</v>
      </c>
      <c r="L538">
        <v>5.4537000000000002E-2</v>
      </c>
      <c r="M538" t="s">
        <v>4</v>
      </c>
      <c r="N538">
        <v>167.86710600000001</v>
      </c>
      <c r="O538">
        <v>8.5249999999999996E-3</v>
      </c>
      <c r="P538" t="s">
        <v>5</v>
      </c>
      <c r="Q538">
        <v>0</v>
      </c>
      <c r="R538">
        <v>0</v>
      </c>
      <c r="S538" t="s">
        <v>6</v>
      </c>
      <c r="T538">
        <v>0</v>
      </c>
      <c r="U538">
        <v>0</v>
      </c>
      <c r="V538" t="s">
        <v>7</v>
      </c>
      <c r="W538">
        <v>0</v>
      </c>
      <c r="X538">
        <v>0</v>
      </c>
      <c r="Y538" t="s">
        <v>8</v>
      </c>
      <c r="Z538">
        <v>0</v>
      </c>
      <c r="AA538">
        <v>0</v>
      </c>
      <c r="AB538" t="s">
        <v>9</v>
      </c>
      <c r="AC538">
        <v>0</v>
      </c>
      <c r="AD538">
        <v>0</v>
      </c>
      <c r="AE538" t="s">
        <v>10</v>
      </c>
      <c r="AF538">
        <v>32767</v>
      </c>
      <c r="AG538">
        <v>0</v>
      </c>
      <c r="AH538" t="s">
        <v>11</v>
      </c>
      <c r="AI538">
        <v>-32767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180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1418.6946780000001</v>
      </c>
      <c r="I539">
        <v>6.3784999999999994E-2</v>
      </c>
      <c r="J539" t="s">
        <v>3</v>
      </c>
      <c r="K539">
        <v>956.55167500000005</v>
      </c>
      <c r="L539">
        <v>5.4792E-2</v>
      </c>
      <c r="M539" t="s">
        <v>4</v>
      </c>
      <c r="N539">
        <v>177.74051900000001</v>
      </c>
      <c r="O539">
        <v>8.5800000000000008E-3</v>
      </c>
      <c r="P539" t="s">
        <v>5</v>
      </c>
      <c r="Q539">
        <v>0</v>
      </c>
      <c r="R539">
        <v>0</v>
      </c>
      <c r="S539" t="s">
        <v>6</v>
      </c>
      <c r="T539">
        <v>0</v>
      </c>
      <c r="U539">
        <v>0</v>
      </c>
      <c r="V539" t="s">
        <v>7</v>
      </c>
      <c r="W539">
        <v>0</v>
      </c>
      <c r="X539">
        <v>0</v>
      </c>
      <c r="Y539" t="s">
        <v>8</v>
      </c>
      <c r="Z539">
        <v>0</v>
      </c>
      <c r="AA539">
        <v>0</v>
      </c>
      <c r="AB539" t="s">
        <v>9</v>
      </c>
      <c r="AC539">
        <v>0</v>
      </c>
      <c r="AD539">
        <v>0</v>
      </c>
      <c r="AE539" t="s">
        <v>10</v>
      </c>
      <c r="AF539">
        <v>32767</v>
      </c>
      <c r="AG539">
        <v>0</v>
      </c>
      <c r="AH539" t="s">
        <v>11</v>
      </c>
      <c r="AI539">
        <v>-32767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180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1497.506848</v>
      </c>
      <c r="I540">
        <v>6.5031000000000005E-2</v>
      </c>
      <c r="J540" t="s">
        <v>3</v>
      </c>
      <c r="K540">
        <v>1009.689628</v>
      </c>
      <c r="L540">
        <v>5.4593000000000003E-2</v>
      </c>
      <c r="M540" t="s">
        <v>4</v>
      </c>
      <c r="N540">
        <v>187.61432099999999</v>
      </c>
      <c r="O540">
        <v>8.6540000000000002E-3</v>
      </c>
      <c r="P540" t="s">
        <v>5</v>
      </c>
      <c r="Q540">
        <v>0</v>
      </c>
      <c r="R540">
        <v>0</v>
      </c>
      <c r="S540" t="s">
        <v>6</v>
      </c>
      <c r="T540">
        <v>0</v>
      </c>
      <c r="U540">
        <v>0</v>
      </c>
      <c r="V540" t="s">
        <v>7</v>
      </c>
      <c r="W540">
        <v>0</v>
      </c>
      <c r="X540">
        <v>0</v>
      </c>
      <c r="Y540" t="s">
        <v>8</v>
      </c>
      <c r="Z540">
        <v>0</v>
      </c>
      <c r="AA540">
        <v>0</v>
      </c>
      <c r="AB540" t="s">
        <v>9</v>
      </c>
      <c r="AC540">
        <v>0</v>
      </c>
      <c r="AD540">
        <v>0</v>
      </c>
      <c r="AE540" t="s">
        <v>10</v>
      </c>
      <c r="AF540">
        <v>32767</v>
      </c>
      <c r="AG540">
        <v>0</v>
      </c>
      <c r="AH540" t="s">
        <v>11</v>
      </c>
      <c r="AI540">
        <v>-32767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180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1576.3202289999999</v>
      </c>
      <c r="I541">
        <v>6.7223000000000005E-2</v>
      </c>
      <c r="J541" t="s">
        <v>3</v>
      </c>
      <c r="K541">
        <v>1062.827612</v>
      </c>
      <c r="L541">
        <v>5.5142999999999998E-2</v>
      </c>
      <c r="M541" t="s">
        <v>4</v>
      </c>
      <c r="N541">
        <v>197.48752999999999</v>
      </c>
      <c r="O541">
        <v>8.5990000000000007E-3</v>
      </c>
      <c r="P541" t="s">
        <v>5</v>
      </c>
      <c r="Q541">
        <v>0</v>
      </c>
      <c r="R541">
        <v>0</v>
      </c>
      <c r="S541" t="s">
        <v>6</v>
      </c>
      <c r="T541">
        <v>0</v>
      </c>
      <c r="U541">
        <v>0</v>
      </c>
      <c r="V541" t="s">
        <v>7</v>
      </c>
      <c r="W541">
        <v>0</v>
      </c>
      <c r="X541">
        <v>0</v>
      </c>
      <c r="Y541" t="s">
        <v>8</v>
      </c>
      <c r="Z541">
        <v>0</v>
      </c>
      <c r="AA541">
        <v>0</v>
      </c>
      <c r="AB541" t="s">
        <v>9</v>
      </c>
      <c r="AC541">
        <v>0</v>
      </c>
      <c r="AD541">
        <v>0</v>
      </c>
      <c r="AE541" t="s">
        <v>10</v>
      </c>
      <c r="AF541">
        <v>32767</v>
      </c>
      <c r="AG541">
        <v>0</v>
      </c>
      <c r="AH541" t="s">
        <v>11</v>
      </c>
      <c r="AI541">
        <v>-32767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181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70.113956000000002</v>
      </c>
      <c r="I542">
        <v>71.216869000000003</v>
      </c>
      <c r="J542" t="s">
        <v>3</v>
      </c>
      <c r="K542">
        <v>53.657029999999999</v>
      </c>
      <c r="L542">
        <v>6.0380039999999999</v>
      </c>
      <c r="M542" t="s">
        <v>4</v>
      </c>
      <c r="N542">
        <v>6.7215809999999996</v>
      </c>
      <c r="O542">
        <v>4.8036539999999999</v>
      </c>
      <c r="P542" t="s">
        <v>5</v>
      </c>
      <c r="Q542">
        <v>16.451355</v>
      </c>
      <c r="R542">
        <v>35.727415999999998</v>
      </c>
      <c r="S542" t="s">
        <v>6</v>
      </c>
      <c r="T542">
        <v>43.344597999999998</v>
      </c>
      <c r="U542">
        <v>6.6200000000000005E-4</v>
      </c>
      <c r="V542" t="s">
        <v>7</v>
      </c>
      <c r="W542">
        <v>0.123463</v>
      </c>
      <c r="X542">
        <v>1.258E-3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2.7261000000000001E-2</v>
      </c>
      <c r="AG542">
        <v>2.4000000000000001E-5</v>
      </c>
      <c r="AH542" t="s">
        <v>11</v>
      </c>
      <c r="AI542">
        <v>0.97539200000000004</v>
      </c>
      <c r="AJ542">
        <v>5.5000000000000002E-5</v>
      </c>
      <c r="AK542" t="s">
        <v>12</v>
      </c>
      <c r="AL542">
        <v>0</v>
      </c>
      <c r="AM542">
        <v>0</v>
      </c>
    </row>
    <row r="543" spans="1:39" x14ac:dyDescent="0.25">
      <c r="A543" t="s">
        <v>181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138.245237</v>
      </c>
      <c r="I543">
        <v>143.575233</v>
      </c>
      <c r="J543" t="s">
        <v>3</v>
      </c>
      <c r="K543">
        <v>106.728752</v>
      </c>
      <c r="L543">
        <v>12.212965000000001</v>
      </c>
      <c r="M543" t="s">
        <v>4</v>
      </c>
      <c r="N543">
        <v>12.937245000000001</v>
      </c>
      <c r="O543">
        <v>9.8994490000000006</v>
      </c>
      <c r="P543" t="s">
        <v>5</v>
      </c>
      <c r="Q543">
        <v>31.507999000000002</v>
      </c>
      <c r="R543">
        <v>72.033672999999993</v>
      </c>
      <c r="S543" t="s">
        <v>6</v>
      </c>
      <c r="T543">
        <v>86.670626999999996</v>
      </c>
      <c r="U543">
        <v>2.081E-3</v>
      </c>
      <c r="V543" t="s">
        <v>7</v>
      </c>
      <c r="W543">
        <v>0.23679</v>
      </c>
      <c r="X543">
        <v>3.0300000000000001E-3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2.5048999999999998E-2</v>
      </c>
      <c r="AG543">
        <v>4.5000000000000003E-5</v>
      </c>
      <c r="AH543" t="s">
        <v>11</v>
      </c>
      <c r="AI543">
        <v>0.97937399999999997</v>
      </c>
      <c r="AJ543">
        <v>6.9999999999999999E-6</v>
      </c>
      <c r="AK543" t="s">
        <v>12</v>
      </c>
      <c r="AL543">
        <v>0</v>
      </c>
      <c r="AM543">
        <v>0</v>
      </c>
    </row>
    <row r="544" spans="1:39" x14ac:dyDescent="0.25">
      <c r="A544" t="s">
        <v>181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206.359139</v>
      </c>
      <c r="I544">
        <v>204.21007599999999</v>
      </c>
      <c r="J544" t="s">
        <v>3</v>
      </c>
      <c r="K544">
        <v>159.83039500000001</v>
      </c>
      <c r="L544">
        <v>17.104963000000001</v>
      </c>
      <c r="M544" t="s">
        <v>4</v>
      </c>
      <c r="N544">
        <v>19.150331999999999</v>
      </c>
      <c r="O544">
        <v>14.699475</v>
      </c>
      <c r="P544" t="s">
        <v>5</v>
      </c>
      <c r="Q544">
        <v>46.517251000000002</v>
      </c>
      <c r="R544">
        <v>103.175647</v>
      </c>
      <c r="S544" t="s">
        <v>6</v>
      </c>
      <c r="T544">
        <v>129.99948900000001</v>
      </c>
      <c r="U544">
        <v>3.31E-3</v>
      </c>
      <c r="V544" t="s">
        <v>7</v>
      </c>
      <c r="W544">
        <v>0.34923999999999999</v>
      </c>
      <c r="X544">
        <v>5.2339999999999999E-3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2.3779999999999999E-2</v>
      </c>
      <c r="AG544">
        <v>5.5999999999999999E-5</v>
      </c>
      <c r="AH544" t="s">
        <v>11</v>
      </c>
      <c r="AI544">
        <v>0.98003700000000005</v>
      </c>
      <c r="AJ544">
        <v>1.9999999999999999E-6</v>
      </c>
      <c r="AK544" t="s">
        <v>12</v>
      </c>
      <c r="AL544">
        <v>0</v>
      </c>
      <c r="AM544">
        <v>0</v>
      </c>
    </row>
    <row r="545" spans="1:39" x14ac:dyDescent="0.25">
      <c r="A545" t="s">
        <v>181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273.63253700000001</v>
      </c>
      <c r="I545">
        <v>257.201076</v>
      </c>
      <c r="J545" t="s">
        <v>3</v>
      </c>
      <c r="K545">
        <v>212.66547199999999</v>
      </c>
      <c r="L545">
        <v>21.412621000000001</v>
      </c>
      <c r="M545" t="s">
        <v>4</v>
      </c>
      <c r="N545">
        <v>25.119451000000002</v>
      </c>
      <c r="O545">
        <v>18.778435000000002</v>
      </c>
      <c r="P545" t="s">
        <v>5</v>
      </c>
      <c r="Q545">
        <v>60.952609000000002</v>
      </c>
      <c r="R545">
        <v>130.38517999999999</v>
      </c>
      <c r="S545" t="s">
        <v>6</v>
      </c>
      <c r="T545">
        <v>173.325165</v>
      </c>
      <c r="U545">
        <v>4.6020000000000002E-3</v>
      </c>
      <c r="V545" t="s">
        <v>7</v>
      </c>
      <c r="W545">
        <v>0.45794800000000002</v>
      </c>
      <c r="X545">
        <v>7.0179999999999999E-3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2.1923000000000002E-2</v>
      </c>
      <c r="AG545">
        <v>6.3E-5</v>
      </c>
      <c r="AH545" t="s">
        <v>11</v>
      </c>
      <c r="AI545">
        <v>0.98058900000000004</v>
      </c>
      <c r="AJ545">
        <v>3.0000000000000001E-6</v>
      </c>
      <c r="AK545" t="s">
        <v>12</v>
      </c>
      <c r="AL545">
        <v>0</v>
      </c>
      <c r="AM545">
        <v>0</v>
      </c>
    </row>
    <row r="546" spans="1:39" x14ac:dyDescent="0.25">
      <c r="A546" t="s">
        <v>181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340.70204999999999</v>
      </c>
      <c r="I546">
        <v>307.59452199999998</v>
      </c>
      <c r="J546" t="s">
        <v>3</v>
      </c>
      <c r="K546">
        <v>265.428943</v>
      </c>
      <c r="L546">
        <v>25.576521</v>
      </c>
      <c r="M546" t="s">
        <v>4</v>
      </c>
      <c r="N546">
        <v>31.037528999999999</v>
      </c>
      <c r="O546">
        <v>22.815048000000001</v>
      </c>
      <c r="P546" t="s">
        <v>5</v>
      </c>
      <c r="Q546">
        <v>75.255910999999998</v>
      </c>
      <c r="R546">
        <v>156.08829600000001</v>
      </c>
      <c r="S546" t="s">
        <v>6</v>
      </c>
      <c r="T546">
        <v>216.644981</v>
      </c>
      <c r="U546">
        <v>6.0679999999999996E-3</v>
      </c>
      <c r="V546" t="s">
        <v>7</v>
      </c>
      <c r="W546">
        <v>0.56544000000000005</v>
      </c>
      <c r="X546">
        <v>9.2379999999999997E-3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2.1169E-2</v>
      </c>
      <c r="AG546">
        <v>6.3E-5</v>
      </c>
      <c r="AH546" t="s">
        <v>11</v>
      </c>
      <c r="AI546">
        <v>0.98090200000000005</v>
      </c>
      <c r="AJ546">
        <v>3.0000000000000001E-6</v>
      </c>
      <c r="AK546" t="s">
        <v>12</v>
      </c>
      <c r="AL546">
        <v>0</v>
      </c>
      <c r="AM546">
        <v>0</v>
      </c>
    </row>
    <row r="547" spans="1:39" x14ac:dyDescent="0.25">
      <c r="A547" t="s">
        <v>181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408.08992799999999</v>
      </c>
      <c r="I547">
        <v>379.51223199999998</v>
      </c>
      <c r="J547" t="s">
        <v>3</v>
      </c>
      <c r="K547">
        <v>318.30571700000002</v>
      </c>
      <c r="L547">
        <v>31.282444999999999</v>
      </c>
      <c r="M547" t="s">
        <v>4</v>
      </c>
      <c r="N547">
        <v>37.034700999999998</v>
      </c>
      <c r="O547">
        <v>28.551874000000002</v>
      </c>
      <c r="P547" t="s">
        <v>5</v>
      </c>
      <c r="Q547">
        <v>89.764179999999996</v>
      </c>
      <c r="R547">
        <v>193.228239</v>
      </c>
      <c r="S547" t="s">
        <v>6</v>
      </c>
      <c r="T547">
        <v>259.96821499999999</v>
      </c>
      <c r="U547">
        <v>7.6530000000000001E-3</v>
      </c>
      <c r="V547" t="s">
        <v>7</v>
      </c>
      <c r="W547">
        <v>0.67214600000000002</v>
      </c>
      <c r="X547">
        <v>1.1597E-2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1.8592000000000001E-2</v>
      </c>
      <c r="AG547">
        <v>5.3999999999999998E-5</v>
      </c>
      <c r="AH547" t="s">
        <v>11</v>
      </c>
      <c r="AI547">
        <v>0.98100399999999999</v>
      </c>
      <c r="AJ547">
        <v>1.9999999999999999E-6</v>
      </c>
      <c r="AK547" t="s">
        <v>12</v>
      </c>
      <c r="AL547">
        <v>0</v>
      </c>
      <c r="AM547">
        <v>0</v>
      </c>
    </row>
    <row r="548" spans="1:39" x14ac:dyDescent="0.25">
      <c r="A548" t="s">
        <v>181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475.681378</v>
      </c>
      <c r="I548">
        <v>443.77564699999999</v>
      </c>
      <c r="J548" t="s">
        <v>3</v>
      </c>
      <c r="K548">
        <v>371.24087500000002</v>
      </c>
      <c r="L548">
        <v>36.093654000000001</v>
      </c>
      <c r="M548" t="s">
        <v>4</v>
      </c>
      <c r="N548">
        <v>43.073712</v>
      </c>
      <c r="O548">
        <v>33.929515000000002</v>
      </c>
      <c r="P548" t="s">
        <v>5</v>
      </c>
      <c r="Q548">
        <v>104.416723</v>
      </c>
      <c r="R548">
        <v>227.084281</v>
      </c>
      <c r="S548" t="s">
        <v>6</v>
      </c>
      <c r="T548">
        <v>303.28925299999997</v>
      </c>
      <c r="U548">
        <v>9.2639999999999997E-3</v>
      </c>
      <c r="V548" t="s">
        <v>7</v>
      </c>
      <c r="W548">
        <v>0.77873899999999996</v>
      </c>
      <c r="X548">
        <v>1.3849E-2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1.6872999999999999E-2</v>
      </c>
      <c r="AG548">
        <v>4.0000000000000003E-5</v>
      </c>
      <c r="AH548" t="s">
        <v>11</v>
      </c>
      <c r="AI548">
        <v>0.98105799999999999</v>
      </c>
      <c r="AJ548">
        <v>1.9999999999999999E-6</v>
      </c>
      <c r="AK548" t="s">
        <v>12</v>
      </c>
      <c r="AL548">
        <v>0</v>
      </c>
      <c r="AM548">
        <v>0</v>
      </c>
    </row>
    <row r="549" spans="1:39" x14ac:dyDescent="0.25">
      <c r="A549" t="s">
        <v>181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542.76499100000001</v>
      </c>
      <c r="I549">
        <v>496.593997</v>
      </c>
      <c r="J549" t="s">
        <v>3</v>
      </c>
      <c r="K549">
        <v>424.04290500000002</v>
      </c>
      <c r="L549">
        <v>40.342953999999999</v>
      </c>
      <c r="M549" t="s">
        <v>4</v>
      </c>
      <c r="N549">
        <v>48.976933000000002</v>
      </c>
      <c r="O549">
        <v>38.028407999999999</v>
      </c>
      <c r="P549" t="s">
        <v>5</v>
      </c>
      <c r="Q549">
        <v>118.69508500000001</v>
      </c>
      <c r="R549">
        <v>254.19856200000001</v>
      </c>
      <c r="S549" t="s">
        <v>6</v>
      </c>
      <c r="T549">
        <v>346.613899</v>
      </c>
      <c r="U549">
        <v>1.0599000000000001E-2</v>
      </c>
      <c r="V549" t="s">
        <v>7</v>
      </c>
      <c r="W549">
        <v>0.88356699999999999</v>
      </c>
      <c r="X549">
        <v>1.4957E-2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1.6150999999999999E-2</v>
      </c>
      <c r="AG549">
        <v>3.4E-5</v>
      </c>
      <c r="AH549" t="s">
        <v>11</v>
      </c>
      <c r="AI549">
        <v>0.98110399999999998</v>
      </c>
      <c r="AJ549">
        <v>1.9999999999999999E-6</v>
      </c>
      <c r="AK549" t="s">
        <v>12</v>
      </c>
      <c r="AL549">
        <v>0</v>
      </c>
      <c r="AM549">
        <v>0</v>
      </c>
    </row>
    <row r="550" spans="1:39" x14ac:dyDescent="0.25">
      <c r="A550" t="s">
        <v>181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609.47508100000005</v>
      </c>
      <c r="I550">
        <v>525.69185100000004</v>
      </c>
      <c r="J550" t="s">
        <v>3</v>
      </c>
      <c r="K550">
        <v>476.73692699999998</v>
      </c>
      <c r="L550">
        <v>42.728386</v>
      </c>
      <c r="M550" t="s">
        <v>4</v>
      </c>
      <c r="N550">
        <v>54.782843</v>
      </c>
      <c r="O550">
        <v>40.135863000000001</v>
      </c>
      <c r="P550" t="s">
        <v>5</v>
      </c>
      <c r="Q550">
        <v>132.708371</v>
      </c>
      <c r="R550">
        <v>269.06774999999999</v>
      </c>
      <c r="S550" t="s">
        <v>6</v>
      </c>
      <c r="T550">
        <v>389.93642899999998</v>
      </c>
      <c r="U550">
        <v>1.1185E-2</v>
      </c>
      <c r="V550" t="s">
        <v>7</v>
      </c>
      <c r="W550">
        <v>0.98810799999999999</v>
      </c>
      <c r="X550">
        <v>1.5533E-2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1.5247E-2</v>
      </c>
      <c r="AG550">
        <v>2.9E-5</v>
      </c>
      <c r="AH550" t="s">
        <v>11</v>
      </c>
      <c r="AI550">
        <v>0.981375</v>
      </c>
      <c r="AJ550">
        <v>5.0000000000000004E-6</v>
      </c>
      <c r="AK550" t="s">
        <v>12</v>
      </c>
      <c r="AL550">
        <v>0</v>
      </c>
      <c r="AM550">
        <v>0</v>
      </c>
    </row>
    <row r="551" spans="1:39" x14ac:dyDescent="0.25">
      <c r="A551" t="s">
        <v>181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676.08241899999996</v>
      </c>
      <c r="I551">
        <v>548.01702299999999</v>
      </c>
      <c r="J551" t="s">
        <v>3</v>
      </c>
      <c r="K551">
        <v>529.39351799999997</v>
      </c>
      <c r="L551">
        <v>44.508352000000002</v>
      </c>
      <c r="M551" t="s">
        <v>4</v>
      </c>
      <c r="N551">
        <v>60.561131000000003</v>
      </c>
      <c r="O551">
        <v>41.763567000000002</v>
      </c>
      <c r="P551" t="s">
        <v>5</v>
      </c>
      <c r="Q551">
        <v>146.65635399999999</v>
      </c>
      <c r="R551">
        <v>280.57616200000001</v>
      </c>
      <c r="S551" t="s">
        <v>6</v>
      </c>
      <c r="T551">
        <v>433.25949000000003</v>
      </c>
      <c r="U551">
        <v>1.1145E-2</v>
      </c>
      <c r="V551" t="s">
        <v>7</v>
      </c>
      <c r="W551">
        <v>1.0916669999999999</v>
      </c>
      <c r="X551">
        <v>1.5911000000000002E-2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1.4827E-2</v>
      </c>
      <c r="AG551">
        <v>2.5999999999999998E-5</v>
      </c>
      <c r="AH551" t="s">
        <v>11</v>
      </c>
      <c r="AI551">
        <v>0.98152300000000003</v>
      </c>
      <c r="AJ551">
        <v>6.0000000000000002E-6</v>
      </c>
      <c r="AK551" t="s">
        <v>12</v>
      </c>
      <c r="AL551">
        <v>0</v>
      </c>
      <c r="AM551">
        <v>0</v>
      </c>
    </row>
    <row r="552" spans="1:39" x14ac:dyDescent="0.25">
      <c r="A552" t="s">
        <v>181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743.026521</v>
      </c>
      <c r="I552">
        <v>596.75675999999999</v>
      </c>
      <c r="J552" t="s">
        <v>3</v>
      </c>
      <c r="K552">
        <v>582.15659200000005</v>
      </c>
      <c r="L552">
        <v>48.825749999999999</v>
      </c>
      <c r="M552" t="s">
        <v>4</v>
      </c>
      <c r="N552">
        <v>66.433738000000005</v>
      </c>
      <c r="O552">
        <v>45.375452000000003</v>
      </c>
      <c r="P552" t="s">
        <v>5</v>
      </c>
      <c r="Q552">
        <v>160.83376899999999</v>
      </c>
      <c r="R552">
        <v>304.60275899999999</v>
      </c>
      <c r="S552" t="s">
        <v>6</v>
      </c>
      <c r="T552">
        <v>476.58263199999999</v>
      </c>
      <c r="U552">
        <v>1.1453E-2</v>
      </c>
      <c r="V552" t="s">
        <v>7</v>
      </c>
      <c r="W552">
        <v>1.1975290000000001</v>
      </c>
      <c r="X552">
        <v>1.702E-2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1.4827E-2</v>
      </c>
      <c r="AG552">
        <v>2.5999999999999998E-5</v>
      </c>
      <c r="AH552" t="s">
        <v>11</v>
      </c>
      <c r="AI552">
        <v>0.98178299999999996</v>
      </c>
      <c r="AJ552">
        <v>7.9999999999999996E-6</v>
      </c>
      <c r="AK552" t="s">
        <v>12</v>
      </c>
      <c r="AL552">
        <v>0</v>
      </c>
      <c r="AM552">
        <v>0</v>
      </c>
    </row>
    <row r="553" spans="1:39" x14ac:dyDescent="0.25">
      <c r="A553" t="s">
        <v>181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810.04569500000002</v>
      </c>
      <c r="I553">
        <v>664.71089900000004</v>
      </c>
      <c r="J553" t="s">
        <v>3</v>
      </c>
      <c r="K553">
        <v>634.92899699999998</v>
      </c>
      <c r="L553">
        <v>54.436225999999998</v>
      </c>
      <c r="M553" t="s">
        <v>4</v>
      </c>
      <c r="N553">
        <v>72.327763000000004</v>
      </c>
      <c r="O553">
        <v>50.350673999999998</v>
      </c>
      <c r="P553" t="s">
        <v>5</v>
      </c>
      <c r="Q553">
        <v>175.07725400000001</v>
      </c>
      <c r="R553">
        <v>339.067317</v>
      </c>
      <c r="S553" t="s">
        <v>6</v>
      </c>
      <c r="T553">
        <v>519.90297499999997</v>
      </c>
      <c r="U553">
        <v>1.1216E-2</v>
      </c>
      <c r="V553" t="s">
        <v>7</v>
      </c>
      <c r="W553">
        <v>1.3037350000000001</v>
      </c>
      <c r="X553">
        <v>1.8567E-2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1.4277E-2</v>
      </c>
      <c r="AG553">
        <v>2.0000000000000002E-5</v>
      </c>
      <c r="AH553" t="s">
        <v>11</v>
      </c>
      <c r="AI553">
        <v>0.98179300000000003</v>
      </c>
      <c r="AJ553">
        <v>7.9999999999999996E-6</v>
      </c>
      <c r="AK553" t="s">
        <v>12</v>
      </c>
      <c r="AL553">
        <v>0</v>
      </c>
      <c r="AM553">
        <v>0</v>
      </c>
    </row>
    <row r="554" spans="1:39" x14ac:dyDescent="0.25">
      <c r="A554" t="s">
        <v>181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876.81292099999996</v>
      </c>
      <c r="I554">
        <v>705.32018700000003</v>
      </c>
      <c r="J554" t="s">
        <v>3</v>
      </c>
      <c r="K554">
        <v>687.62196200000005</v>
      </c>
      <c r="L554">
        <v>57.688318000000002</v>
      </c>
      <c r="M554" t="s">
        <v>4</v>
      </c>
      <c r="N554">
        <v>78.150966999999994</v>
      </c>
      <c r="O554">
        <v>53.383958</v>
      </c>
      <c r="P554" t="s">
        <v>5</v>
      </c>
      <c r="Q554">
        <v>189.14753999999999</v>
      </c>
      <c r="R554">
        <v>359.91798299999999</v>
      </c>
      <c r="S554" t="s">
        <v>6</v>
      </c>
      <c r="T554">
        <v>563.22494300000005</v>
      </c>
      <c r="U554">
        <v>1.2121E-2</v>
      </c>
      <c r="V554" t="s">
        <v>7</v>
      </c>
      <c r="W554">
        <v>1.408388</v>
      </c>
      <c r="X554">
        <v>1.9876999999999999E-2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1.3939999999999999E-2</v>
      </c>
      <c r="AG554">
        <v>1.7E-5</v>
      </c>
      <c r="AH554" t="s">
        <v>11</v>
      </c>
      <c r="AI554">
        <v>0.98183600000000004</v>
      </c>
      <c r="AJ554">
        <v>7.9999999999999996E-6</v>
      </c>
      <c r="AK554" t="s">
        <v>12</v>
      </c>
      <c r="AL554">
        <v>0</v>
      </c>
      <c r="AM554">
        <v>0</v>
      </c>
    </row>
    <row r="555" spans="1:39" x14ac:dyDescent="0.25">
      <c r="A555" t="s">
        <v>181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944.19767000000002</v>
      </c>
      <c r="I555">
        <v>797.16330800000003</v>
      </c>
      <c r="J555" t="s">
        <v>3</v>
      </c>
      <c r="K555">
        <v>740.51369499999998</v>
      </c>
      <c r="L555">
        <v>65.771839999999997</v>
      </c>
      <c r="M555" t="s">
        <v>4</v>
      </c>
      <c r="N555">
        <v>84.161090999999999</v>
      </c>
      <c r="O555">
        <v>60.507555000000004</v>
      </c>
      <c r="P555" t="s">
        <v>5</v>
      </c>
      <c r="Q555">
        <v>203.63705200000001</v>
      </c>
      <c r="R555">
        <v>405.39791000000002</v>
      </c>
      <c r="S555" t="s">
        <v>6</v>
      </c>
      <c r="T555">
        <v>606.55784500000004</v>
      </c>
      <c r="U555">
        <v>1.9158000000000001E-2</v>
      </c>
      <c r="V555" t="s">
        <v>7</v>
      </c>
      <c r="W555">
        <v>1.5181549999999999</v>
      </c>
      <c r="X555">
        <v>2.2394000000000001E-2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1.3775000000000001E-2</v>
      </c>
      <c r="AG555">
        <v>1.7E-5</v>
      </c>
      <c r="AH555" t="s">
        <v>11</v>
      </c>
      <c r="AI555">
        <v>0.98197000000000001</v>
      </c>
      <c r="AJ555">
        <v>9.0000000000000002E-6</v>
      </c>
      <c r="AK555" t="s">
        <v>12</v>
      </c>
      <c r="AL555">
        <v>0</v>
      </c>
      <c r="AM555">
        <v>0</v>
      </c>
    </row>
    <row r="556" spans="1:39" x14ac:dyDescent="0.25">
      <c r="A556" t="s">
        <v>181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1011.425099</v>
      </c>
      <c r="I556">
        <v>896.13138000000004</v>
      </c>
      <c r="J556" t="s">
        <v>3</v>
      </c>
      <c r="K556">
        <v>793.33415500000001</v>
      </c>
      <c r="L556">
        <v>74.064936000000003</v>
      </c>
      <c r="M556" t="s">
        <v>4</v>
      </c>
      <c r="N556">
        <v>90.118673999999999</v>
      </c>
      <c r="O556">
        <v>68.250477000000004</v>
      </c>
      <c r="P556" t="s">
        <v>5</v>
      </c>
      <c r="Q556">
        <v>218.04052200000001</v>
      </c>
      <c r="R556">
        <v>455.32313099999999</v>
      </c>
      <c r="S556" t="s">
        <v>6</v>
      </c>
      <c r="T556">
        <v>649.88761599999998</v>
      </c>
      <c r="U556">
        <v>2.1797E-2</v>
      </c>
      <c r="V556" t="s">
        <v>7</v>
      </c>
      <c r="W556">
        <v>1.6268819999999999</v>
      </c>
      <c r="X556">
        <v>2.6013000000000001E-2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1.3762999999999999E-2</v>
      </c>
      <c r="AG556">
        <v>1.7E-5</v>
      </c>
      <c r="AH556" t="s">
        <v>11</v>
      </c>
      <c r="AI556">
        <v>0.98203300000000004</v>
      </c>
      <c r="AJ556">
        <v>9.0000000000000002E-6</v>
      </c>
      <c r="AK556" t="s">
        <v>12</v>
      </c>
      <c r="AL556">
        <v>0</v>
      </c>
      <c r="AM556">
        <v>0</v>
      </c>
    </row>
    <row r="557" spans="1:39" x14ac:dyDescent="0.25">
      <c r="A557" t="s">
        <v>181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1078.380564</v>
      </c>
      <c r="I557">
        <v>963.36806100000001</v>
      </c>
      <c r="J557" t="s">
        <v>3</v>
      </c>
      <c r="K557">
        <v>846.08433300000002</v>
      </c>
      <c r="L557">
        <v>79.344301000000002</v>
      </c>
      <c r="M557" t="s">
        <v>4</v>
      </c>
      <c r="N557">
        <v>96.008544000000001</v>
      </c>
      <c r="O557">
        <v>73.872793999999999</v>
      </c>
      <c r="P557" t="s">
        <v>5</v>
      </c>
      <c r="Q557">
        <v>232.24305100000001</v>
      </c>
      <c r="R557">
        <v>490.30214999999998</v>
      </c>
      <c r="S557" t="s">
        <v>6</v>
      </c>
      <c r="T557">
        <v>693.22501699999998</v>
      </c>
      <c r="U557">
        <v>3.0876000000000001E-2</v>
      </c>
      <c r="V557" t="s">
        <v>7</v>
      </c>
      <c r="W557">
        <v>1.7344299999999999</v>
      </c>
      <c r="X557">
        <v>2.9073000000000002E-2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1.3613E-2</v>
      </c>
      <c r="AG557">
        <v>1.5999999999999999E-5</v>
      </c>
      <c r="AH557" t="s">
        <v>11</v>
      </c>
      <c r="AI557">
        <v>0.98203600000000002</v>
      </c>
      <c r="AJ557">
        <v>9.0000000000000002E-6</v>
      </c>
      <c r="AK557" t="s">
        <v>12</v>
      </c>
      <c r="AL557">
        <v>0</v>
      </c>
      <c r="AM557">
        <v>0</v>
      </c>
    </row>
    <row r="558" spans="1:39" x14ac:dyDescent="0.25">
      <c r="A558" t="s">
        <v>181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1145.76334</v>
      </c>
      <c r="I558">
        <v>1070.3030040000001</v>
      </c>
      <c r="J558" t="s">
        <v>3</v>
      </c>
      <c r="K558">
        <v>898.96365400000002</v>
      </c>
      <c r="L558">
        <v>88.062855999999996</v>
      </c>
      <c r="M558" t="s">
        <v>4</v>
      </c>
      <c r="N558">
        <v>102.014611</v>
      </c>
      <c r="O558">
        <v>82.447222999999994</v>
      </c>
      <c r="P558" t="s">
        <v>5</v>
      </c>
      <c r="Q558">
        <v>246.743889</v>
      </c>
      <c r="R558">
        <v>545.08700899999997</v>
      </c>
      <c r="S558" t="s">
        <v>6</v>
      </c>
      <c r="T558">
        <v>736.568262</v>
      </c>
      <c r="U558">
        <v>4.1873E-2</v>
      </c>
      <c r="V558" t="s">
        <v>7</v>
      </c>
      <c r="W558">
        <v>1.8454140000000001</v>
      </c>
      <c r="X558">
        <v>3.3536000000000003E-2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1.2879E-2</v>
      </c>
      <c r="AG558">
        <v>6.9999999999999999E-6</v>
      </c>
      <c r="AH558" t="s">
        <v>11</v>
      </c>
      <c r="AI558">
        <v>0.98247600000000002</v>
      </c>
      <c r="AJ558">
        <v>1.2999999999999999E-5</v>
      </c>
      <c r="AK558" t="s">
        <v>12</v>
      </c>
      <c r="AL558">
        <v>0</v>
      </c>
      <c r="AM558">
        <v>0</v>
      </c>
    </row>
    <row r="559" spans="1:39" x14ac:dyDescent="0.25">
      <c r="A559" t="s">
        <v>181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1212.9210840000001</v>
      </c>
      <c r="I559">
        <v>1181.704673</v>
      </c>
      <c r="J559" t="s">
        <v>3</v>
      </c>
      <c r="K559">
        <v>951.76983299999995</v>
      </c>
      <c r="L559">
        <v>97.257678999999996</v>
      </c>
      <c r="M559" t="s">
        <v>4</v>
      </c>
      <c r="N559">
        <v>107.979992</v>
      </c>
      <c r="O559">
        <v>92.154223000000002</v>
      </c>
      <c r="P559" t="s">
        <v>5</v>
      </c>
      <c r="Q559">
        <v>261.09233</v>
      </c>
      <c r="R559">
        <v>601.64431400000001</v>
      </c>
      <c r="S559" t="s">
        <v>6</v>
      </c>
      <c r="T559">
        <v>779.89527699999996</v>
      </c>
      <c r="U559">
        <v>4.6002000000000001E-2</v>
      </c>
      <c r="V559" t="s">
        <v>7</v>
      </c>
      <c r="W559">
        <v>1.955986</v>
      </c>
      <c r="X559">
        <v>3.9719999999999998E-2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1.2792E-2</v>
      </c>
      <c r="AG559">
        <v>6.9999999999999999E-6</v>
      </c>
      <c r="AH559" t="s">
        <v>11</v>
      </c>
      <c r="AI559">
        <v>0.98265999999999998</v>
      </c>
      <c r="AJ559">
        <v>1.5E-5</v>
      </c>
      <c r="AK559" t="s">
        <v>12</v>
      </c>
      <c r="AL559">
        <v>0</v>
      </c>
      <c r="AM559">
        <v>0</v>
      </c>
    </row>
    <row r="560" spans="1:39" x14ac:dyDescent="0.25">
      <c r="A560" t="s">
        <v>181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1280.2807250000001</v>
      </c>
      <c r="I560">
        <v>1357.3272039999999</v>
      </c>
      <c r="J560" t="s">
        <v>3</v>
      </c>
      <c r="K560">
        <v>1004.621909</v>
      </c>
      <c r="L560">
        <v>111.032231</v>
      </c>
      <c r="M560" t="s">
        <v>4</v>
      </c>
      <c r="N560">
        <v>113.981567</v>
      </c>
      <c r="O560">
        <v>106.24551599999999</v>
      </c>
      <c r="P560" t="s">
        <v>5</v>
      </c>
      <c r="Q560">
        <v>275.596677</v>
      </c>
      <c r="R560">
        <v>692.65400299999999</v>
      </c>
      <c r="S560" t="s">
        <v>6</v>
      </c>
      <c r="T560">
        <v>823.22055999999998</v>
      </c>
      <c r="U560">
        <v>4.8722000000000001E-2</v>
      </c>
      <c r="V560" t="s">
        <v>7</v>
      </c>
      <c r="W560">
        <v>2.0652200000000001</v>
      </c>
      <c r="X560">
        <v>4.6082999999999999E-2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1.2652999999999999E-2</v>
      </c>
      <c r="AG560">
        <v>6.9999999999999999E-6</v>
      </c>
      <c r="AH560" t="s">
        <v>11</v>
      </c>
      <c r="AI560">
        <v>0.98266100000000001</v>
      </c>
      <c r="AJ560">
        <v>1.5E-5</v>
      </c>
      <c r="AK560" t="s">
        <v>12</v>
      </c>
      <c r="AL560">
        <v>0</v>
      </c>
      <c r="AM560">
        <v>0</v>
      </c>
    </row>
    <row r="561" spans="1:39" x14ac:dyDescent="0.25">
      <c r="A561" t="s">
        <v>181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1348.065552</v>
      </c>
      <c r="I561">
        <v>1553.9546290000001</v>
      </c>
      <c r="J561" t="s">
        <v>3</v>
      </c>
      <c r="K561">
        <v>1057.606587</v>
      </c>
      <c r="L561">
        <v>126.645989</v>
      </c>
      <c r="M561" t="s">
        <v>4</v>
      </c>
      <c r="N561">
        <v>120.114327</v>
      </c>
      <c r="O561">
        <v>122.238235</v>
      </c>
      <c r="P561" t="s">
        <v>5</v>
      </c>
      <c r="Q561">
        <v>290.39297099999999</v>
      </c>
      <c r="R561">
        <v>794.12849100000005</v>
      </c>
      <c r="S561" t="s">
        <v>6</v>
      </c>
      <c r="T561">
        <v>866.55012899999997</v>
      </c>
      <c r="U561">
        <v>5.1415000000000002E-2</v>
      </c>
      <c r="V561" t="s">
        <v>7</v>
      </c>
      <c r="W561">
        <v>2.1790050000000001</v>
      </c>
      <c r="X561">
        <v>5.4182000000000001E-2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1.231E-2</v>
      </c>
      <c r="AG561">
        <v>5.0000000000000004E-6</v>
      </c>
      <c r="AH561" t="s">
        <v>11</v>
      </c>
      <c r="AI561">
        <v>0.98280100000000004</v>
      </c>
      <c r="AJ561">
        <v>1.8E-5</v>
      </c>
      <c r="AK561" t="s">
        <v>12</v>
      </c>
      <c r="AL561">
        <v>0</v>
      </c>
      <c r="AM561">
        <v>0</v>
      </c>
    </row>
    <row r="562" spans="1:39" x14ac:dyDescent="0.25">
      <c r="A562" t="s">
        <v>182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79.297678000000005</v>
      </c>
      <c r="I562">
        <v>5.1218E-2</v>
      </c>
      <c r="J562" t="s">
        <v>3</v>
      </c>
      <c r="K562">
        <v>43.268282999999997</v>
      </c>
      <c r="L562">
        <v>1.5999999999999999E-5</v>
      </c>
      <c r="M562" t="s">
        <v>4</v>
      </c>
      <c r="N562">
        <v>0</v>
      </c>
      <c r="O562">
        <v>0</v>
      </c>
      <c r="P562" t="s">
        <v>5</v>
      </c>
      <c r="Q562">
        <v>0</v>
      </c>
      <c r="R562">
        <v>0</v>
      </c>
      <c r="S562" t="s">
        <v>6</v>
      </c>
      <c r="T562">
        <v>0</v>
      </c>
      <c r="U562">
        <v>0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</v>
      </c>
      <c r="AD562">
        <v>0</v>
      </c>
      <c r="AE562" t="s">
        <v>10</v>
      </c>
      <c r="AF562">
        <v>32767</v>
      </c>
      <c r="AG562">
        <v>0</v>
      </c>
      <c r="AH562" t="s">
        <v>11</v>
      </c>
      <c r="AI562">
        <v>-32767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182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158.72792999999999</v>
      </c>
      <c r="I563">
        <v>0.210281</v>
      </c>
      <c r="J563" t="s">
        <v>3</v>
      </c>
      <c r="K563">
        <v>86.533924999999996</v>
      </c>
      <c r="L563">
        <v>2.9E-5</v>
      </c>
      <c r="M563" t="s">
        <v>4</v>
      </c>
      <c r="N563">
        <v>0</v>
      </c>
      <c r="O563">
        <v>0</v>
      </c>
      <c r="P563" t="s">
        <v>5</v>
      </c>
      <c r="Q563">
        <v>0</v>
      </c>
      <c r="R563">
        <v>0</v>
      </c>
      <c r="S563" t="s">
        <v>6</v>
      </c>
      <c r="T563">
        <v>0</v>
      </c>
      <c r="U563">
        <v>0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</v>
      </c>
      <c r="AD563">
        <v>0</v>
      </c>
      <c r="AE563" t="s">
        <v>10</v>
      </c>
      <c r="AF563">
        <v>32767</v>
      </c>
      <c r="AG563">
        <v>0</v>
      </c>
      <c r="AH563" t="s">
        <v>11</v>
      </c>
      <c r="AI563">
        <v>-32767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182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238.15914599999999</v>
      </c>
      <c r="I564">
        <v>0.47210299999999999</v>
      </c>
      <c r="J564" t="s">
        <v>3</v>
      </c>
      <c r="K564">
        <v>129.800712</v>
      </c>
      <c r="L564">
        <v>5.1999999999999997E-5</v>
      </c>
      <c r="M564" t="s">
        <v>4</v>
      </c>
      <c r="N564">
        <v>0</v>
      </c>
      <c r="O564">
        <v>0</v>
      </c>
      <c r="P564" t="s">
        <v>5</v>
      </c>
      <c r="Q564">
        <v>0</v>
      </c>
      <c r="R564">
        <v>0</v>
      </c>
      <c r="S564" t="s">
        <v>6</v>
      </c>
      <c r="T564">
        <v>0</v>
      </c>
      <c r="U564">
        <v>0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</v>
      </c>
      <c r="AD564">
        <v>0</v>
      </c>
      <c r="AE564" t="s">
        <v>10</v>
      </c>
      <c r="AF564">
        <v>32767</v>
      </c>
      <c r="AG564">
        <v>0</v>
      </c>
      <c r="AH564" t="s">
        <v>11</v>
      </c>
      <c r="AI564">
        <v>-32767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182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317.58856800000001</v>
      </c>
      <c r="I565">
        <v>0.84169400000000005</v>
      </c>
      <c r="J565" t="s">
        <v>3</v>
      </c>
      <c r="K565">
        <v>173.06885199999999</v>
      </c>
      <c r="L565">
        <v>1.4200000000000001E-4</v>
      </c>
      <c r="M565" t="s">
        <v>4</v>
      </c>
      <c r="N565">
        <v>0</v>
      </c>
      <c r="O565">
        <v>0</v>
      </c>
      <c r="P565" t="s">
        <v>5</v>
      </c>
      <c r="Q565">
        <v>0</v>
      </c>
      <c r="R565">
        <v>0</v>
      </c>
      <c r="S565" t="s">
        <v>6</v>
      </c>
      <c r="T565">
        <v>0</v>
      </c>
      <c r="U565">
        <v>0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</v>
      </c>
      <c r="AD565">
        <v>0</v>
      </c>
      <c r="AE565" t="s">
        <v>10</v>
      </c>
      <c r="AF565">
        <v>32767</v>
      </c>
      <c r="AG565">
        <v>0</v>
      </c>
      <c r="AH565" t="s">
        <v>11</v>
      </c>
      <c r="AI565">
        <v>-32767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182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397.01852700000001</v>
      </c>
      <c r="I566">
        <v>1.3133509999999999</v>
      </c>
      <c r="J566" t="s">
        <v>3</v>
      </c>
      <c r="K566">
        <v>216.335272</v>
      </c>
      <c r="L566">
        <v>1.76E-4</v>
      </c>
      <c r="M566" t="s">
        <v>4</v>
      </c>
      <c r="N566">
        <v>0</v>
      </c>
      <c r="O566">
        <v>0</v>
      </c>
      <c r="P566" t="s">
        <v>5</v>
      </c>
      <c r="Q566">
        <v>0</v>
      </c>
      <c r="R566">
        <v>0</v>
      </c>
      <c r="S566" t="s">
        <v>6</v>
      </c>
      <c r="T566">
        <v>0</v>
      </c>
      <c r="U566">
        <v>0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</v>
      </c>
      <c r="AD566">
        <v>0</v>
      </c>
      <c r="AE566" t="s">
        <v>10</v>
      </c>
      <c r="AF566">
        <v>32767</v>
      </c>
      <c r="AG566">
        <v>0</v>
      </c>
      <c r="AH566" t="s">
        <v>11</v>
      </c>
      <c r="AI566">
        <v>-32767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182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476.44910599999997</v>
      </c>
      <c r="I567">
        <v>1.9000440000000001</v>
      </c>
      <c r="J567" t="s">
        <v>3</v>
      </c>
      <c r="K567">
        <v>259.60435000000001</v>
      </c>
      <c r="L567">
        <v>2.03E-4</v>
      </c>
      <c r="M567" t="s">
        <v>4</v>
      </c>
      <c r="N567">
        <v>0</v>
      </c>
      <c r="O567">
        <v>0</v>
      </c>
      <c r="P567" t="s">
        <v>5</v>
      </c>
      <c r="Q567">
        <v>0</v>
      </c>
      <c r="R567">
        <v>0</v>
      </c>
      <c r="S567" t="s">
        <v>6</v>
      </c>
      <c r="T567">
        <v>0</v>
      </c>
      <c r="U567">
        <v>0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</v>
      </c>
      <c r="AD567">
        <v>0</v>
      </c>
      <c r="AE567" t="s">
        <v>10</v>
      </c>
      <c r="AF567">
        <v>32767</v>
      </c>
      <c r="AG567">
        <v>0</v>
      </c>
      <c r="AH567" t="s">
        <v>11</v>
      </c>
      <c r="AI567">
        <v>-32767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182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555.88221899999996</v>
      </c>
      <c r="I568">
        <v>2.576533</v>
      </c>
      <c r="J568" t="s">
        <v>3</v>
      </c>
      <c r="K568">
        <v>302.873625</v>
      </c>
      <c r="L568">
        <v>2.4399999999999999E-4</v>
      </c>
      <c r="M568" t="s">
        <v>4</v>
      </c>
      <c r="N568">
        <v>0</v>
      </c>
      <c r="O568">
        <v>0</v>
      </c>
      <c r="P568" t="s">
        <v>5</v>
      </c>
      <c r="Q568">
        <v>0</v>
      </c>
      <c r="R568">
        <v>0</v>
      </c>
      <c r="S568" t="s">
        <v>6</v>
      </c>
      <c r="T568">
        <v>0</v>
      </c>
      <c r="U568">
        <v>0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</v>
      </c>
      <c r="AD568">
        <v>0</v>
      </c>
      <c r="AE568" t="s">
        <v>10</v>
      </c>
      <c r="AF568">
        <v>32767</v>
      </c>
      <c r="AG568">
        <v>0</v>
      </c>
      <c r="AH568" t="s">
        <v>11</v>
      </c>
      <c r="AI568">
        <v>-32767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182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635.31264199999998</v>
      </c>
      <c r="I569">
        <v>3.3761920000000001</v>
      </c>
      <c r="J569" t="s">
        <v>3</v>
      </c>
      <c r="K569">
        <v>346.143192</v>
      </c>
      <c r="L569">
        <v>2.5799999999999998E-4</v>
      </c>
      <c r="M569" t="s">
        <v>4</v>
      </c>
      <c r="N569">
        <v>0</v>
      </c>
      <c r="O569">
        <v>0</v>
      </c>
      <c r="P569" t="s">
        <v>5</v>
      </c>
      <c r="Q569">
        <v>0</v>
      </c>
      <c r="R569">
        <v>0</v>
      </c>
      <c r="S569" t="s">
        <v>6</v>
      </c>
      <c r="T569">
        <v>0</v>
      </c>
      <c r="U569">
        <v>0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</v>
      </c>
      <c r="AD569">
        <v>0</v>
      </c>
      <c r="AE569" t="s">
        <v>10</v>
      </c>
      <c r="AF569">
        <v>32767</v>
      </c>
      <c r="AG569">
        <v>0</v>
      </c>
      <c r="AH569" t="s">
        <v>11</v>
      </c>
      <c r="AI569">
        <v>-32767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182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714.74430199999995</v>
      </c>
      <c r="I570">
        <v>4.2673550000000002</v>
      </c>
      <c r="J570" t="s">
        <v>3</v>
      </c>
      <c r="K570">
        <v>389.41122999999999</v>
      </c>
      <c r="L570">
        <v>2.9500000000000001E-4</v>
      </c>
      <c r="M570" t="s">
        <v>4</v>
      </c>
      <c r="N570">
        <v>0</v>
      </c>
      <c r="O570">
        <v>0</v>
      </c>
      <c r="P570" t="s">
        <v>5</v>
      </c>
      <c r="Q570">
        <v>0</v>
      </c>
      <c r="R570">
        <v>0</v>
      </c>
      <c r="S570" t="s">
        <v>6</v>
      </c>
      <c r="T570">
        <v>0</v>
      </c>
      <c r="U570">
        <v>0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</v>
      </c>
      <c r="AD570">
        <v>0</v>
      </c>
      <c r="AE570" t="s">
        <v>10</v>
      </c>
      <c r="AF570">
        <v>32767</v>
      </c>
      <c r="AG570">
        <v>0</v>
      </c>
      <c r="AH570" t="s">
        <v>11</v>
      </c>
      <c r="AI570">
        <v>-32767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182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794.17221099999995</v>
      </c>
      <c r="I571">
        <v>5.2792839999999996</v>
      </c>
      <c r="J571" t="s">
        <v>3</v>
      </c>
      <c r="K571">
        <v>432.67914100000002</v>
      </c>
      <c r="L571">
        <v>2.7300000000000002E-4</v>
      </c>
      <c r="M571" t="s">
        <v>4</v>
      </c>
      <c r="N571">
        <v>0</v>
      </c>
      <c r="O571">
        <v>0</v>
      </c>
      <c r="P571" t="s">
        <v>5</v>
      </c>
      <c r="Q571">
        <v>0</v>
      </c>
      <c r="R571">
        <v>0</v>
      </c>
      <c r="S571" t="s">
        <v>6</v>
      </c>
      <c r="T571">
        <v>0</v>
      </c>
      <c r="U571">
        <v>0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</v>
      </c>
      <c r="AD571">
        <v>0</v>
      </c>
      <c r="AE571" t="s">
        <v>10</v>
      </c>
      <c r="AF571">
        <v>32767</v>
      </c>
      <c r="AG571">
        <v>0</v>
      </c>
      <c r="AH571" t="s">
        <v>11</v>
      </c>
      <c r="AI571">
        <v>-32767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182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873.60348099999999</v>
      </c>
      <c r="I572">
        <v>6.3711140000000004</v>
      </c>
      <c r="J572" t="s">
        <v>3</v>
      </c>
      <c r="K572">
        <v>475.94732199999999</v>
      </c>
      <c r="L572">
        <v>3.3E-4</v>
      </c>
      <c r="M572" t="s">
        <v>4</v>
      </c>
      <c r="N572">
        <v>0</v>
      </c>
      <c r="O572">
        <v>0</v>
      </c>
      <c r="P572" t="s">
        <v>5</v>
      </c>
      <c r="Q572">
        <v>0</v>
      </c>
      <c r="R572">
        <v>0</v>
      </c>
      <c r="S572" t="s">
        <v>6</v>
      </c>
      <c r="T572">
        <v>0</v>
      </c>
      <c r="U572">
        <v>0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</v>
      </c>
      <c r="AD572">
        <v>0</v>
      </c>
      <c r="AE572" t="s">
        <v>10</v>
      </c>
      <c r="AF572">
        <v>32767</v>
      </c>
      <c r="AG572">
        <v>0</v>
      </c>
      <c r="AH572" t="s">
        <v>11</v>
      </c>
      <c r="AI572">
        <v>-32767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182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953.03475000000003</v>
      </c>
      <c r="I573">
        <v>7.5966550000000002</v>
      </c>
      <c r="J573" t="s">
        <v>3</v>
      </c>
      <c r="K573">
        <v>519.21521700000005</v>
      </c>
      <c r="L573">
        <v>3.6699999999999998E-4</v>
      </c>
      <c r="M573" t="s">
        <v>4</v>
      </c>
      <c r="N573">
        <v>0</v>
      </c>
      <c r="O573">
        <v>0</v>
      </c>
      <c r="P573" t="s">
        <v>5</v>
      </c>
      <c r="Q573">
        <v>0</v>
      </c>
      <c r="R573">
        <v>0</v>
      </c>
      <c r="S573" t="s">
        <v>6</v>
      </c>
      <c r="T573">
        <v>0</v>
      </c>
      <c r="U573">
        <v>0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</v>
      </c>
      <c r="AD573">
        <v>0</v>
      </c>
      <c r="AE573" t="s">
        <v>10</v>
      </c>
      <c r="AF573">
        <v>32767</v>
      </c>
      <c r="AG573">
        <v>0</v>
      </c>
      <c r="AH573" t="s">
        <v>11</v>
      </c>
      <c r="AI573">
        <v>-32767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182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1032.47811</v>
      </c>
      <c r="I574">
        <v>8.9072220000000009</v>
      </c>
      <c r="J574" t="s">
        <v>3</v>
      </c>
      <c r="K574">
        <v>562.48371099999997</v>
      </c>
      <c r="L574">
        <v>3.8499999999999998E-4</v>
      </c>
      <c r="M574" t="s">
        <v>4</v>
      </c>
      <c r="N574">
        <v>0</v>
      </c>
      <c r="O574">
        <v>0</v>
      </c>
      <c r="P574" t="s">
        <v>5</v>
      </c>
      <c r="Q574">
        <v>0</v>
      </c>
      <c r="R574">
        <v>0</v>
      </c>
      <c r="S574" t="s">
        <v>6</v>
      </c>
      <c r="T574">
        <v>0</v>
      </c>
      <c r="U574">
        <v>0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</v>
      </c>
      <c r="AD574">
        <v>0</v>
      </c>
      <c r="AE574" t="s">
        <v>10</v>
      </c>
      <c r="AF574">
        <v>32767</v>
      </c>
      <c r="AG574">
        <v>0</v>
      </c>
      <c r="AH574" t="s">
        <v>11</v>
      </c>
      <c r="AI574">
        <v>-32767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182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1111.9298510000001</v>
      </c>
      <c r="I575">
        <v>10.426501</v>
      </c>
      <c r="J575" t="s">
        <v>3</v>
      </c>
      <c r="K575">
        <v>605.76486799999998</v>
      </c>
      <c r="L575">
        <v>8.0649999999999993E-3</v>
      </c>
      <c r="M575" t="s">
        <v>4</v>
      </c>
      <c r="N575">
        <v>0</v>
      </c>
      <c r="O575">
        <v>0</v>
      </c>
      <c r="P575" t="s">
        <v>5</v>
      </c>
      <c r="Q575">
        <v>0</v>
      </c>
      <c r="R575">
        <v>0</v>
      </c>
      <c r="S575" t="s">
        <v>6</v>
      </c>
      <c r="T575">
        <v>0</v>
      </c>
      <c r="U575">
        <v>0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</v>
      </c>
      <c r="AD575">
        <v>0</v>
      </c>
      <c r="AE575" t="s">
        <v>10</v>
      </c>
      <c r="AF575">
        <v>32767</v>
      </c>
      <c r="AG575">
        <v>0</v>
      </c>
      <c r="AH575" t="s">
        <v>11</v>
      </c>
      <c r="AI575">
        <v>-32767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182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1191.4362450000001</v>
      </c>
      <c r="I576">
        <v>11.965653</v>
      </c>
      <c r="J576" t="s">
        <v>3</v>
      </c>
      <c r="K576">
        <v>649.07172000000003</v>
      </c>
      <c r="L576">
        <v>2.3623999999999999E-2</v>
      </c>
      <c r="M576" t="s">
        <v>4</v>
      </c>
      <c r="N576">
        <v>0</v>
      </c>
      <c r="O576">
        <v>0</v>
      </c>
      <c r="P576" t="s">
        <v>5</v>
      </c>
      <c r="Q576">
        <v>0</v>
      </c>
      <c r="R576">
        <v>0</v>
      </c>
      <c r="S576" t="s">
        <v>6</v>
      </c>
      <c r="T576">
        <v>0</v>
      </c>
      <c r="U576">
        <v>0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</v>
      </c>
      <c r="AD576">
        <v>0</v>
      </c>
      <c r="AE576" t="s">
        <v>10</v>
      </c>
      <c r="AF576">
        <v>32767</v>
      </c>
      <c r="AG576">
        <v>0</v>
      </c>
      <c r="AH576" t="s">
        <v>11</v>
      </c>
      <c r="AI576">
        <v>-32767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182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1270.8937109999999</v>
      </c>
      <c r="I577">
        <v>13.764699999999999</v>
      </c>
      <c r="J577" t="s">
        <v>3</v>
      </c>
      <c r="K577">
        <v>692.35282700000005</v>
      </c>
      <c r="L577">
        <v>2.8757000000000001E-2</v>
      </c>
      <c r="M577" t="s">
        <v>4</v>
      </c>
      <c r="N577">
        <v>0</v>
      </c>
      <c r="O577">
        <v>0</v>
      </c>
      <c r="P577" t="s">
        <v>5</v>
      </c>
      <c r="Q577">
        <v>0</v>
      </c>
      <c r="R577">
        <v>0</v>
      </c>
      <c r="S577" t="s">
        <v>6</v>
      </c>
      <c r="T577">
        <v>0</v>
      </c>
      <c r="U577">
        <v>0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</v>
      </c>
      <c r="AD577">
        <v>0</v>
      </c>
      <c r="AE577" t="s">
        <v>10</v>
      </c>
      <c r="AF577">
        <v>32767</v>
      </c>
      <c r="AG577">
        <v>0</v>
      </c>
      <c r="AH577" t="s">
        <v>11</v>
      </c>
      <c r="AI577">
        <v>-32767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182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1350.3283300000001</v>
      </c>
      <c r="I578">
        <v>15.513024</v>
      </c>
      <c r="J578" t="s">
        <v>3</v>
      </c>
      <c r="K578">
        <v>735.62128299999995</v>
      </c>
      <c r="L578">
        <v>2.8351999999999999E-2</v>
      </c>
      <c r="M578" t="s">
        <v>4</v>
      </c>
      <c r="N578">
        <v>0</v>
      </c>
      <c r="O578">
        <v>0</v>
      </c>
      <c r="P578" t="s">
        <v>5</v>
      </c>
      <c r="Q578">
        <v>0</v>
      </c>
      <c r="R578">
        <v>0</v>
      </c>
      <c r="S578" t="s">
        <v>6</v>
      </c>
      <c r="T578">
        <v>0</v>
      </c>
      <c r="U578">
        <v>0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</v>
      </c>
      <c r="AD578">
        <v>0</v>
      </c>
      <c r="AE578" t="s">
        <v>10</v>
      </c>
      <c r="AF578">
        <v>32767</v>
      </c>
      <c r="AG578">
        <v>0</v>
      </c>
      <c r="AH578" t="s">
        <v>11</v>
      </c>
      <c r="AI578">
        <v>-32767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182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1429.7609179999999</v>
      </c>
      <c r="I579">
        <v>17.416751999999999</v>
      </c>
      <c r="J579" t="s">
        <v>3</v>
      </c>
      <c r="K579">
        <v>778.88961200000006</v>
      </c>
      <c r="L579">
        <v>2.8301E-2</v>
      </c>
      <c r="M579" t="s">
        <v>4</v>
      </c>
      <c r="N579">
        <v>0</v>
      </c>
      <c r="O579">
        <v>0</v>
      </c>
      <c r="P579" t="s">
        <v>5</v>
      </c>
      <c r="Q579">
        <v>0</v>
      </c>
      <c r="R579">
        <v>0</v>
      </c>
      <c r="S579" t="s">
        <v>6</v>
      </c>
      <c r="T579">
        <v>0</v>
      </c>
      <c r="U579">
        <v>0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</v>
      </c>
      <c r="AD579">
        <v>0</v>
      </c>
      <c r="AE579" t="s">
        <v>10</v>
      </c>
      <c r="AF579">
        <v>32767</v>
      </c>
      <c r="AG579">
        <v>0</v>
      </c>
      <c r="AH579" t="s">
        <v>11</v>
      </c>
      <c r="AI579">
        <v>-32767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182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1509.198848</v>
      </c>
      <c r="I580">
        <v>19.385217999999998</v>
      </c>
      <c r="J580" t="s">
        <v>3</v>
      </c>
      <c r="K580">
        <v>822.15914199999997</v>
      </c>
      <c r="L580">
        <v>2.8131E-2</v>
      </c>
      <c r="M580" t="s">
        <v>4</v>
      </c>
      <c r="N580">
        <v>0</v>
      </c>
      <c r="O580">
        <v>0</v>
      </c>
      <c r="P580" t="s">
        <v>5</v>
      </c>
      <c r="Q580">
        <v>0</v>
      </c>
      <c r="R580">
        <v>0</v>
      </c>
      <c r="S580" t="s">
        <v>6</v>
      </c>
      <c r="T580">
        <v>0</v>
      </c>
      <c r="U580">
        <v>0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</v>
      </c>
      <c r="AD580">
        <v>0</v>
      </c>
      <c r="AE580" t="s">
        <v>10</v>
      </c>
      <c r="AF580">
        <v>32767</v>
      </c>
      <c r="AG580">
        <v>0</v>
      </c>
      <c r="AH580" t="s">
        <v>11</v>
      </c>
      <c r="AI580">
        <v>-32767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182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1588.633511</v>
      </c>
      <c r="I581">
        <v>21.493137999999998</v>
      </c>
      <c r="J581" t="s">
        <v>3</v>
      </c>
      <c r="K581">
        <v>865.42703200000005</v>
      </c>
      <c r="L581">
        <v>2.7949000000000002E-2</v>
      </c>
      <c r="M581" t="s">
        <v>4</v>
      </c>
      <c r="N581">
        <v>0</v>
      </c>
      <c r="O581">
        <v>0</v>
      </c>
      <c r="P581" t="s">
        <v>5</v>
      </c>
      <c r="Q581">
        <v>0</v>
      </c>
      <c r="R581">
        <v>0</v>
      </c>
      <c r="S581" t="s">
        <v>6</v>
      </c>
      <c r="T581">
        <v>0</v>
      </c>
      <c r="U581">
        <v>0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</v>
      </c>
      <c r="AD581">
        <v>0</v>
      </c>
      <c r="AE581" t="s">
        <v>10</v>
      </c>
      <c r="AF581">
        <v>32767</v>
      </c>
      <c r="AG581">
        <v>0</v>
      </c>
      <c r="AH581" t="s">
        <v>11</v>
      </c>
      <c r="AI581">
        <v>-32767</v>
      </c>
      <c r="AJ581">
        <v>0</v>
      </c>
      <c r="AK581" t="s">
        <v>12</v>
      </c>
      <c r="AL581">
        <v>0</v>
      </c>
      <c r="AM5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4"/>
  <sheetViews>
    <sheetView topLeftCell="A1449" workbookViewId="0">
      <selection activeCell="A1458" sqref="A1458:J162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171</v>
      </c>
      <c r="F1" t="s">
        <v>167</v>
      </c>
      <c r="G1" t="s">
        <v>172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4996.0200000000004</v>
      </c>
      <c r="C2">
        <v>857.85299999999995</v>
      </c>
      <c r="D2">
        <v>836.61400000000003</v>
      </c>
      <c r="E2">
        <v>284.68200000000002</v>
      </c>
      <c r="F2">
        <v>230.35300000000001</v>
      </c>
      <c r="G2">
        <v>0</v>
      </c>
      <c r="H2">
        <v>230.35300000000001</v>
      </c>
      <c r="I2">
        <v>5.3620200000000003E-3</v>
      </c>
      <c r="J2">
        <v>1</v>
      </c>
      <c r="K2">
        <v>0</v>
      </c>
    </row>
    <row r="3" spans="1:17" x14ac:dyDescent="0.25">
      <c r="A3" t="s">
        <v>34</v>
      </c>
      <c r="B3">
        <v>827.01499999999999</v>
      </c>
      <c r="C3">
        <v>816.85199999999998</v>
      </c>
      <c r="D3">
        <v>795.87800000000004</v>
      </c>
      <c r="E3">
        <v>272.06799999999998</v>
      </c>
      <c r="F3">
        <v>219.874</v>
      </c>
      <c r="G3">
        <v>0</v>
      </c>
      <c r="H3">
        <v>219.874</v>
      </c>
      <c r="I3">
        <v>8.4811699999999997E-3</v>
      </c>
      <c r="J3">
        <v>1</v>
      </c>
      <c r="K3">
        <v>0</v>
      </c>
    </row>
    <row r="4" spans="1:17" x14ac:dyDescent="0.25">
      <c r="A4" t="s">
        <v>34</v>
      </c>
      <c r="B4">
        <v>831.56799999999998</v>
      </c>
      <c r="C4">
        <v>820.83100000000002</v>
      </c>
      <c r="D4">
        <v>796.94600000000003</v>
      </c>
      <c r="E4">
        <v>272.20699999999999</v>
      </c>
      <c r="F4">
        <v>220.00299999999999</v>
      </c>
      <c r="G4">
        <v>0</v>
      </c>
      <c r="H4">
        <v>220.00299999999999</v>
      </c>
      <c r="I4">
        <v>2.9867499999999998E-3</v>
      </c>
      <c r="J4">
        <v>1</v>
      </c>
      <c r="K4">
        <v>0</v>
      </c>
    </row>
    <row r="5" spans="1:17" x14ac:dyDescent="0.25">
      <c r="A5" t="s">
        <v>34</v>
      </c>
      <c r="B5">
        <v>848.66</v>
      </c>
      <c r="C5">
        <v>823.399</v>
      </c>
      <c r="D5">
        <v>801.52800000000002</v>
      </c>
      <c r="E5">
        <v>277.32100000000003</v>
      </c>
      <c r="F5">
        <v>225.053</v>
      </c>
      <c r="G5">
        <v>0</v>
      </c>
      <c r="H5">
        <v>225.053</v>
      </c>
      <c r="I5">
        <v>1.2587900000000001E-2</v>
      </c>
      <c r="J5">
        <v>1</v>
      </c>
      <c r="K5">
        <v>0</v>
      </c>
    </row>
    <row r="6" spans="1:17" x14ac:dyDescent="0.25">
      <c r="A6" t="s">
        <v>34</v>
      </c>
      <c r="B6">
        <v>828.49800000000005</v>
      </c>
      <c r="C6">
        <v>817.899</v>
      </c>
      <c r="D6">
        <v>797.00800000000004</v>
      </c>
      <c r="E6">
        <v>272.50299999999999</v>
      </c>
      <c r="F6">
        <v>220.32400000000001</v>
      </c>
      <c r="G6">
        <v>0</v>
      </c>
      <c r="H6">
        <v>220.32400000000001</v>
      </c>
      <c r="I6">
        <v>1.25997E-2</v>
      </c>
      <c r="J6">
        <v>1</v>
      </c>
      <c r="K6">
        <v>0</v>
      </c>
    </row>
    <row r="7" spans="1:17" x14ac:dyDescent="0.25">
      <c r="A7" t="s">
        <v>34</v>
      </c>
      <c r="B7">
        <v>832.93499999999995</v>
      </c>
      <c r="C7">
        <v>822.89</v>
      </c>
      <c r="D7">
        <v>801.90800000000002</v>
      </c>
      <c r="E7">
        <v>277.19600000000003</v>
      </c>
      <c r="F7">
        <v>224.91900000000001</v>
      </c>
      <c r="G7">
        <v>0</v>
      </c>
      <c r="H7">
        <v>224.91900000000001</v>
      </c>
      <c r="I7">
        <v>0.106804</v>
      </c>
      <c r="J7">
        <v>1</v>
      </c>
      <c r="K7">
        <v>0</v>
      </c>
    </row>
    <row r="8" spans="1:17" x14ac:dyDescent="0.25">
      <c r="A8" t="s">
        <v>34</v>
      </c>
      <c r="B8">
        <v>827.89700000000005</v>
      </c>
      <c r="C8">
        <v>817.65200000000004</v>
      </c>
      <c r="D8">
        <v>796.75199999999995</v>
      </c>
      <c r="E8">
        <v>272.245</v>
      </c>
      <c r="F8">
        <v>220.05099999999999</v>
      </c>
      <c r="G8">
        <v>0</v>
      </c>
      <c r="H8">
        <v>220.05099999999999</v>
      </c>
      <c r="I8">
        <v>2.2631600000000002E-3</v>
      </c>
      <c r="J8">
        <v>1</v>
      </c>
      <c r="K8">
        <v>0</v>
      </c>
    </row>
    <row r="9" spans="1:17" x14ac:dyDescent="0.25">
      <c r="A9" t="s">
        <v>34</v>
      </c>
      <c r="B9">
        <v>1205.5999999999999</v>
      </c>
      <c r="C9">
        <v>823.54100000000005</v>
      </c>
      <c r="D9">
        <v>802.06399999999996</v>
      </c>
      <c r="E9">
        <v>277.32799999999997</v>
      </c>
      <c r="F9">
        <v>225.095</v>
      </c>
      <c r="G9">
        <v>0</v>
      </c>
      <c r="H9">
        <v>225.095</v>
      </c>
      <c r="I9">
        <v>1.6698500000000001E-3</v>
      </c>
      <c r="J9">
        <v>1</v>
      </c>
      <c r="K9">
        <v>0</v>
      </c>
    </row>
    <row r="10" spans="1:17" x14ac:dyDescent="0.25">
      <c r="A10" t="s">
        <v>34</v>
      </c>
      <c r="B10">
        <v>1602.07</v>
      </c>
      <c r="C10">
        <v>818.048</v>
      </c>
      <c r="D10">
        <v>796.12900000000002</v>
      </c>
      <c r="E10">
        <v>272.178</v>
      </c>
      <c r="F10">
        <v>219.864</v>
      </c>
      <c r="G10">
        <v>0</v>
      </c>
      <c r="H10">
        <v>219.864</v>
      </c>
      <c r="I10">
        <v>1.1964199999999999E-2</v>
      </c>
      <c r="J10">
        <v>1</v>
      </c>
      <c r="K10">
        <v>0</v>
      </c>
    </row>
    <row r="11" spans="1:17" x14ac:dyDescent="0.25">
      <c r="A11" t="s">
        <v>34</v>
      </c>
      <c r="B11">
        <v>1084.8499999999999</v>
      </c>
      <c r="C11">
        <v>823.03499999999997</v>
      </c>
      <c r="D11">
        <v>796.35299999999995</v>
      </c>
      <c r="E11">
        <v>271.79500000000002</v>
      </c>
      <c r="F11">
        <v>219.58600000000001</v>
      </c>
      <c r="G11">
        <v>0</v>
      </c>
      <c r="H11">
        <v>219.58600000000001</v>
      </c>
      <c r="I11">
        <v>6.4644699999999999E-3</v>
      </c>
      <c r="J11">
        <v>1</v>
      </c>
      <c r="K11">
        <v>0</v>
      </c>
    </row>
    <row r="12" spans="1:17" x14ac:dyDescent="0.25">
      <c r="A12" t="s">
        <v>34</v>
      </c>
      <c r="B12">
        <v>827.24300000000005</v>
      </c>
      <c r="C12">
        <v>817.178</v>
      </c>
      <c r="D12">
        <v>796.20500000000004</v>
      </c>
      <c r="E12">
        <v>272.16899999999998</v>
      </c>
      <c r="F12">
        <v>219.92099999999999</v>
      </c>
      <c r="G12">
        <v>0</v>
      </c>
      <c r="H12">
        <v>219.92099999999999</v>
      </c>
      <c r="I12">
        <v>2.96773E-2</v>
      </c>
      <c r="J12">
        <v>1</v>
      </c>
      <c r="K12">
        <v>0</v>
      </c>
    </row>
    <row r="13" spans="1:17" x14ac:dyDescent="0.25">
      <c r="A13" t="s">
        <v>34</v>
      </c>
      <c r="B13">
        <v>833.18499999999995</v>
      </c>
      <c r="C13">
        <v>822.95799999999997</v>
      </c>
      <c r="D13">
        <v>802.08500000000004</v>
      </c>
      <c r="E13">
        <v>277.36500000000001</v>
      </c>
      <c r="F13">
        <v>225.09800000000001</v>
      </c>
      <c r="G13">
        <v>0</v>
      </c>
      <c r="H13">
        <v>225.09800000000001</v>
      </c>
      <c r="I13">
        <v>1.0256700000000001E-2</v>
      </c>
      <c r="J13">
        <v>1</v>
      </c>
      <c r="K13">
        <v>0</v>
      </c>
    </row>
    <row r="14" spans="1:17" x14ac:dyDescent="0.25">
      <c r="A14" t="s">
        <v>34</v>
      </c>
      <c r="B14">
        <v>827.45899999999995</v>
      </c>
      <c r="C14">
        <v>817.43100000000004</v>
      </c>
      <c r="D14">
        <v>796.61900000000003</v>
      </c>
      <c r="E14">
        <v>272.08800000000002</v>
      </c>
      <c r="F14">
        <v>219.78800000000001</v>
      </c>
      <c r="G14">
        <v>0</v>
      </c>
      <c r="H14">
        <v>219.78800000000001</v>
      </c>
      <c r="I14">
        <v>1.8516800000000001E-3</v>
      </c>
      <c r="J14">
        <v>1</v>
      </c>
      <c r="K14">
        <v>0</v>
      </c>
    </row>
    <row r="15" spans="1:17" x14ac:dyDescent="0.25">
      <c r="A15" t="s">
        <v>34</v>
      </c>
      <c r="B15">
        <v>832.08699999999999</v>
      </c>
      <c r="C15">
        <v>822.16600000000005</v>
      </c>
      <c r="D15">
        <v>801.33699999999999</v>
      </c>
      <c r="E15">
        <v>277.16500000000002</v>
      </c>
      <c r="F15">
        <v>224.881</v>
      </c>
      <c r="G15">
        <v>0</v>
      </c>
      <c r="H15">
        <v>224.881</v>
      </c>
      <c r="I15">
        <v>5.9630600000000001E-3</v>
      </c>
      <c r="J15">
        <v>1</v>
      </c>
      <c r="K15">
        <v>0</v>
      </c>
    </row>
    <row r="16" spans="1:17" x14ac:dyDescent="0.25">
      <c r="A16" t="s">
        <v>34</v>
      </c>
      <c r="B16">
        <v>827.68</v>
      </c>
      <c r="C16">
        <v>817.54899999999998</v>
      </c>
      <c r="D16">
        <v>796.75199999999995</v>
      </c>
      <c r="E16">
        <v>272.66500000000002</v>
      </c>
      <c r="F16">
        <v>220.46100000000001</v>
      </c>
      <c r="G16">
        <v>0</v>
      </c>
      <c r="H16">
        <v>220.46100000000001</v>
      </c>
      <c r="I16">
        <v>1.37491E-2</v>
      </c>
      <c r="J16">
        <v>1</v>
      </c>
      <c r="K16">
        <v>0</v>
      </c>
    </row>
    <row r="17" spans="1:11" x14ac:dyDescent="0.25">
      <c r="A17" t="s">
        <v>34</v>
      </c>
      <c r="B17">
        <v>832.64099999999996</v>
      </c>
      <c r="C17">
        <v>822.72199999999998</v>
      </c>
      <c r="D17">
        <v>801.90700000000004</v>
      </c>
      <c r="E17">
        <v>277.18</v>
      </c>
      <c r="F17">
        <v>224.886</v>
      </c>
      <c r="G17">
        <v>0</v>
      </c>
      <c r="H17">
        <v>224.886</v>
      </c>
      <c r="I17">
        <v>1.9326899999999999E-3</v>
      </c>
      <c r="J17">
        <v>1</v>
      </c>
      <c r="K17">
        <v>0</v>
      </c>
    </row>
    <row r="18" spans="1:11" x14ac:dyDescent="0.25">
      <c r="A18" t="s">
        <v>34</v>
      </c>
      <c r="B18">
        <v>828.18</v>
      </c>
      <c r="C18">
        <v>818.14</v>
      </c>
      <c r="D18">
        <v>797.255</v>
      </c>
      <c r="E18">
        <v>272.72300000000001</v>
      </c>
      <c r="F18">
        <v>220.511</v>
      </c>
      <c r="G18">
        <v>0</v>
      </c>
      <c r="H18">
        <v>220.511</v>
      </c>
      <c r="I18">
        <v>3.9620200000000001E-3</v>
      </c>
      <c r="J18">
        <v>1</v>
      </c>
      <c r="K18">
        <v>0</v>
      </c>
    </row>
    <row r="19" spans="1:11" x14ac:dyDescent="0.25">
      <c r="A19" t="s">
        <v>34</v>
      </c>
      <c r="B19">
        <v>2098.2800000000002</v>
      </c>
      <c r="C19">
        <v>822.96799999999996</v>
      </c>
      <c r="D19">
        <v>801.89099999999996</v>
      </c>
      <c r="E19">
        <v>277.11200000000002</v>
      </c>
      <c r="F19">
        <v>224.858</v>
      </c>
      <c r="G19">
        <v>0</v>
      </c>
      <c r="H19">
        <v>224.858</v>
      </c>
      <c r="I19">
        <v>1.2542600000000001E-3</v>
      </c>
      <c r="J19">
        <v>1</v>
      </c>
      <c r="K19">
        <v>0</v>
      </c>
    </row>
    <row r="20" spans="1:11" x14ac:dyDescent="0.25">
      <c r="A20" t="s">
        <v>34</v>
      </c>
      <c r="B20">
        <v>1325.51</v>
      </c>
      <c r="C20">
        <v>818.03200000000004</v>
      </c>
      <c r="D20">
        <v>795.76599999999996</v>
      </c>
      <c r="E20">
        <v>271.07900000000001</v>
      </c>
      <c r="F20">
        <v>218.869</v>
      </c>
      <c r="G20">
        <v>0</v>
      </c>
      <c r="H20">
        <v>218.869</v>
      </c>
      <c r="I20">
        <v>1.27677E-2</v>
      </c>
      <c r="J20">
        <v>1</v>
      </c>
      <c r="K20">
        <v>0</v>
      </c>
    </row>
    <row r="21" spans="1:11" x14ac:dyDescent="0.25">
      <c r="A21" t="s">
        <v>34</v>
      </c>
      <c r="B21">
        <v>857.21199999999999</v>
      </c>
      <c r="C21">
        <v>818.89400000000001</v>
      </c>
      <c r="D21">
        <v>796.81200000000001</v>
      </c>
      <c r="E21">
        <v>272.21699999999998</v>
      </c>
      <c r="F21">
        <v>219.999</v>
      </c>
      <c r="G21">
        <v>0</v>
      </c>
      <c r="H21">
        <v>219.999</v>
      </c>
      <c r="I21">
        <v>1.413E-3</v>
      </c>
      <c r="J21">
        <v>1</v>
      </c>
      <c r="K21">
        <v>0</v>
      </c>
    </row>
    <row r="22" spans="1:11" x14ac:dyDescent="0.25">
      <c r="A22" t="s">
        <v>34</v>
      </c>
      <c r="B22">
        <v>827.53200000000004</v>
      </c>
      <c r="C22">
        <v>817.31799999999998</v>
      </c>
      <c r="D22">
        <v>796.49400000000003</v>
      </c>
      <c r="E22">
        <v>272.48599999999999</v>
      </c>
      <c r="F22">
        <v>220.30699999999999</v>
      </c>
      <c r="G22">
        <v>0</v>
      </c>
      <c r="H22">
        <v>220.30699999999999</v>
      </c>
      <c r="I22">
        <v>1.3696399999999999E-2</v>
      </c>
      <c r="J22">
        <v>1</v>
      </c>
      <c r="K22">
        <v>0</v>
      </c>
    </row>
    <row r="23" spans="1:11" x14ac:dyDescent="0.25">
      <c r="A23" t="s">
        <v>34</v>
      </c>
      <c r="B23">
        <v>832.21400000000006</v>
      </c>
      <c r="C23">
        <v>822.14499999999998</v>
      </c>
      <c r="D23">
        <v>801.23599999999999</v>
      </c>
      <c r="E23">
        <v>277.09899999999999</v>
      </c>
      <c r="F23">
        <v>224.86500000000001</v>
      </c>
      <c r="G23">
        <v>0</v>
      </c>
      <c r="H23">
        <v>224.86500000000001</v>
      </c>
      <c r="I23">
        <v>1.2347300000000001E-3</v>
      </c>
      <c r="J23">
        <v>1</v>
      </c>
      <c r="K23">
        <v>0</v>
      </c>
    </row>
    <row r="24" spans="1:11" x14ac:dyDescent="0.25">
      <c r="A24" t="s">
        <v>34</v>
      </c>
      <c r="B24">
        <v>827.779</v>
      </c>
      <c r="C24">
        <v>817.75199999999995</v>
      </c>
      <c r="D24">
        <v>796.94399999999996</v>
      </c>
      <c r="E24">
        <v>272.43700000000001</v>
      </c>
      <c r="F24">
        <v>220.274</v>
      </c>
      <c r="G24">
        <v>0</v>
      </c>
      <c r="H24">
        <v>220.274</v>
      </c>
      <c r="I24">
        <v>1.6902299999999999E-2</v>
      </c>
      <c r="J24">
        <v>1</v>
      </c>
      <c r="K24">
        <v>0</v>
      </c>
    </row>
    <row r="25" spans="1:11" x14ac:dyDescent="0.25">
      <c r="A25" t="s">
        <v>34</v>
      </c>
      <c r="B25">
        <v>832.851</v>
      </c>
      <c r="C25">
        <v>822.89800000000002</v>
      </c>
      <c r="D25">
        <v>801.94600000000003</v>
      </c>
      <c r="E25">
        <v>277.21899999999999</v>
      </c>
      <c r="F25">
        <v>224.982</v>
      </c>
      <c r="G25">
        <v>0</v>
      </c>
      <c r="H25">
        <v>224.982</v>
      </c>
      <c r="I25">
        <v>1.24548E-3</v>
      </c>
      <c r="J25">
        <v>1</v>
      </c>
      <c r="K25">
        <v>0</v>
      </c>
    </row>
    <row r="26" spans="1:11" x14ac:dyDescent="0.25">
      <c r="A26" t="s">
        <v>34</v>
      </c>
      <c r="B26">
        <v>827.37400000000002</v>
      </c>
      <c r="C26">
        <v>817.25699999999995</v>
      </c>
      <c r="D26">
        <v>796.39300000000003</v>
      </c>
      <c r="E26">
        <v>272.42500000000001</v>
      </c>
      <c r="F26">
        <v>220.17400000000001</v>
      </c>
      <c r="G26">
        <v>0</v>
      </c>
      <c r="H26">
        <v>220.17400000000001</v>
      </c>
      <c r="I26">
        <v>2.59473E-2</v>
      </c>
      <c r="J26">
        <v>1</v>
      </c>
      <c r="K26">
        <v>0</v>
      </c>
    </row>
    <row r="27" spans="1:11" x14ac:dyDescent="0.25">
      <c r="A27" t="s">
        <v>34</v>
      </c>
      <c r="B27">
        <v>833.01400000000001</v>
      </c>
      <c r="C27">
        <v>822.84799999999996</v>
      </c>
      <c r="D27">
        <v>801.91300000000001</v>
      </c>
      <c r="E27">
        <v>277.21100000000001</v>
      </c>
      <c r="F27">
        <v>224.99199999999999</v>
      </c>
      <c r="G27">
        <v>0</v>
      </c>
      <c r="H27">
        <v>224.99199999999999</v>
      </c>
      <c r="I27">
        <v>2.51002E-3</v>
      </c>
      <c r="J27">
        <v>1</v>
      </c>
      <c r="K27">
        <v>0</v>
      </c>
    </row>
    <row r="28" spans="1:11" x14ac:dyDescent="0.25">
      <c r="A28" t="s">
        <v>34</v>
      </c>
      <c r="B28">
        <v>827.55600000000004</v>
      </c>
      <c r="C28">
        <v>817.423</v>
      </c>
      <c r="D28">
        <v>796.51599999999996</v>
      </c>
      <c r="E28">
        <v>272.517</v>
      </c>
      <c r="F28">
        <v>220.29300000000001</v>
      </c>
      <c r="G28">
        <v>0</v>
      </c>
      <c r="H28">
        <v>220.29300000000001</v>
      </c>
      <c r="I28">
        <v>1.58605E-2</v>
      </c>
      <c r="J28">
        <v>1</v>
      </c>
      <c r="K28">
        <v>0</v>
      </c>
    </row>
    <row r="29" spans="1:11" x14ac:dyDescent="0.25">
      <c r="A29" t="s">
        <v>34</v>
      </c>
      <c r="B29">
        <v>2007.21</v>
      </c>
      <c r="C29">
        <v>822.56200000000001</v>
      </c>
      <c r="D29">
        <v>801.34900000000005</v>
      </c>
      <c r="E29">
        <v>277.23</v>
      </c>
      <c r="F29">
        <v>224.93799999999999</v>
      </c>
      <c r="G29">
        <v>0</v>
      </c>
      <c r="H29">
        <v>224.93799999999999</v>
      </c>
      <c r="I29">
        <v>1.5526399999999999E-2</v>
      </c>
      <c r="J29">
        <v>1</v>
      </c>
      <c r="K29">
        <v>0</v>
      </c>
    </row>
    <row r="30" spans="1:11" x14ac:dyDescent="0.25">
      <c r="A30" t="s">
        <v>34</v>
      </c>
      <c r="B30">
        <v>1220</v>
      </c>
      <c r="C30">
        <v>817.62</v>
      </c>
      <c r="D30">
        <v>795.85400000000004</v>
      </c>
      <c r="E30">
        <v>271.89299999999997</v>
      </c>
      <c r="F30">
        <v>219.679</v>
      </c>
      <c r="G30">
        <v>0</v>
      </c>
      <c r="H30">
        <v>219.679</v>
      </c>
      <c r="I30">
        <v>8.03129E-3</v>
      </c>
      <c r="J30">
        <v>1</v>
      </c>
      <c r="K30">
        <v>0</v>
      </c>
    </row>
    <row r="31" spans="1:11" x14ac:dyDescent="0.25">
      <c r="A31" t="s">
        <v>34</v>
      </c>
      <c r="B31">
        <v>856.48699999999997</v>
      </c>
      <c r="C31">
        <v>818.41800000000001</v>
      </c>
      <c r="D31">
        <v>796.33</v>
      </c>
      <c r="E31">
        <v>271.72699999999998</v>
      </c>
      <c r="F31">
        <v>219.50899999999999</v>
      </c>
      <c r="G31">
        <v>0</v>
      </c>
      <c r="H31">
        <v>219.50899999999999</v>
      </c>
      <c r="I31">
        <v>1.52595E-2</v>
      </c>
      <c r="J31">
        <v>1</v>
      </c>
      <c r="K31">
        <v>0</v>
      </c>
    </row>
    <row r="32" spans="1:11" x14ac:dyDescent="0.25">
      <c r="A32" t="s">
        <v>34</v>
      </c>
      <c r="B32">
        <v>827.30499999999995</v>
      </c>
      <c r="C32">
        <v>817.34299999999996</v>
      </c>
      <c r="D32">
        <v>796.55100000000004</v>
      </c>
      <c r="E32">
        <v>272.55900000000003</v>
      </c>
      <c r="F32">
        <v>220.35599999999999</v>
      </c>
      <c r="G32">
        <v>0</v>
      </c>
      <c r="H32">
        <v>220.35599999999999</v>
      </c>
      <c r="I32">
        <v>4.6700500000000002E-3</v>
      </c>
      <c r="J32">
        <v>1</v>
      </c>
      <c r="K32">
        <v>0</v>
      </c>
    </row>
    <row r="33" spans="1:11" x14ac:dyDescent="0.25">
      <c r="A33" t="s">
        <v>34</v>
      </c>
      <c r="B33">
        <v>832.87400000000002</v>
      </c>
      <c r="C33">
        <v>822.92200000000003</v>
      </c>
      <c r="D33">
        <v>802.11400000000003</v>
      </c>
      <c r="E33">
        <v>277.44900000000001</v>
      </c>
      <c r="F33">
        <v>225.15700000000001</v>
      </c>
      <c r="G33">
        <v>0</v>
      </c>
      <c r="H33">
        <v>225.15700000000001</v>
      </c>
      <c r="I33">
        <v>8.6027099999999995E-3</v>
      </c>
      <c r="J33">
        <v>1</v>
      </c>
      <c r="K33">
        <v>0</v>
      </c>
    </row>
    <row r="34" spans="1:11" x14ac:dyDescent="0.25">
      <c r="A34" t="s">
        <v>34</v>
      </c>
      <c r="B34">
        <v>827.94500000000005</v>
      </c>
      <c r="C34">
        <v>817.85299999999995</v>
      </c>
      <c r="D34">
        <v>797.05600000000004</v>
      </c>
      <c r="E34">
        <v>272.56900000000002</v>
      </c>
      <c r="F34">
        <v>220.386</v>
      </c>
      <c r="G34">
        <v>0</v>
      </c>
      <c r="H34">
        <v>220.386</v>
      </c>
      <c r="I34">
        <v>3.8971100000000001E-3</v>
      </c>
      <c r="J34">
        <v>1</v>
      </c>
      <c r="K34">
        <v>0</v>
      </c>
    </row>
    <row r="35" spans="1:11" x14ac:dyDescent="0.25">
      <c r="A35" t="s">
        <v>34</v>
      </c>
      <c r="B35">
        <v>833.15599999999995</v>
      </c>
      <c r="C35">
        <v>823.18799999999999</v>
      </c>
      <c r="D35">
        <v>802.02800000000002</v>
      </c>
      <c r="E35">
        <v>277.33699999999999</v>
      </c>
      <c r="F35">
        <v>225.09100000000001</v>
      </c>
      <c r="G35">
        <v>0</v>
      </c>
      <c r="H35">
        <v>225.09100000000001</v>
      </c>
      <c r="I35">
        <v>1.38474E-3</v>
      </c>
      <c r="J35">
        <v>1</v>
      </c>
      <c r="K35">
        <v>0</v>
      </c>
    </row>
    <row r="36" spans="1:11" x14ac:dyDescent="0.25">
      <c r="A36" t="s">
        <v>34</v>
      </c>
      <c r="B36">
        <v>828.21900000000005</v>
      </c>
      <c r="C36">
        <v>817.64599999999996</v>
      </c>
      <c r="D36">
        <v>796.55200000000002</v>
      </c>
      <c r="E36">
        <v>272.541</v>
      </c>
      <c r="F36">
        <v>220.315</v>
      </c>
      <c r="G36">
        <v>0</v>
      </c>
      <c r="H36">
        <v>220.315</v>
      </c>
      <c r="I36">
        <v>1.27633E-3</v>
      </c>
      <c r="J36">
        <v>1</v>
      </c>
      <c r="K36">
        <v>0</v>
      </c>
    </row>
    <row r="37" spans="1:11" x14ac:dyDescent="0.25">
      <c r="A37" t="s">
        <v>34</v>
      </c>
      <c r="B37">
        <v>832.96299999999997</v>
      </c>
      <c r="C37">
        <v>822.75400000000002</v>
      </c>
      <c r="D37">
        <v>801.88699999999994</v>
      </c>
      <c r="E37">
        <v>277.233</v>
      </c>
      <c r="F37">
        <v>224.96199999999999</v>
      </c>
      <c r="G37">
        <v>0</v>
      </c>
      <c r="H37">
        <v>224.96199999999999</v>
      </c>
      <c r="I37">
        <v>2.9758499999999999E-3</v>
      </c>
      <c r="J37">
        <v>1</v>
      </c>
      <c r="K37">
        <v>0</v>
      </c>
    </row>
    <row r="38" spans="1:11" x14ac:dyDescent="0.25">
      <c r="A38" t="s">
        <v>34</v>
      </c>
      <c r="B38">
        <v>827.35699999999997</v>
      </c>
      <c r="C38">
        <v>817.39499999999998</v>
      </c>
      <c r="D38">
        <v>796.46199999999999</v>
      </c>
      <c r="E38">
        <v>272.47800000000001</v>
      </c>
      <c r="F38">
        <v>220.267</v>
      </c>
      <c r="G38">
        <v>0</v>
      </c>
      <c r="H38">
        <v>220.267</v>
      </c>
      <c r="I38">
        <v>8.07509E-3</v>
      </c>
      <c r="J38">
        <v>1</v>
      </c>
      <c r="K38">
        <v>0</v>
      </c>
    </row>
    <row r="39" spans="1:11" x14ac:dyDescent="0.25">
      <c r="A39" t="s">
        <v>34</v>
      </c>
      <c r="B39">
        <v>2106.1</v>
      </c>
      <c r="C39">
        <v>822.17899999999997</v>
      </c>
      <c r="D39">
        <v>801.19799999999998</v>
      </c>
      <c r="E39">
        <v>277.06599999999997</v>
      </c>
      <c r="F39">
        <v>224.87299999999999</v>
      </c>
      <c r="G39">
        <v>0</v>
      </c>
      <c r="H39">
        <v>224.87299999999999</v>
      </c>
      <c r="I39">
        <v>7.7012000000000001E-3</v>
      </c>
      <c r="J39">
        <v>1</v>
      </c>
      <c r="K39">
        <v>0</v>
      </c>
    </row>
    <row r="40" spans="1:11" x14ac:dyDescent="0.25">
      <c r="A40" t="s">
        <v>34</v>
      </c>
      <c r="B40">
        <v>1125.8399999999999</v>
      </c>
      <c r="C40">
        <v>817.72299999999996</v>
      </c>
      <c r="D40">
        <v>795.43399999999997</v>
      </c>
      <c r="E40">
        <v>271.46699999999998</v>
      </c>
      <c r="F40">
        <v>219.255</v>
      </c>
      <c r="G40">
        <v>0</v>
      </c>
      <c r="H40">
        <v>219.255</v>
      </c>
      <c r="I40">
        <v>6.8106800000000004E-3</v>
      </c>
      <c r="J40">
        <v>1</v>
      </c>
      <c r="K40">
        <v>0</v>
      </c>
    </row>
    <row r="41" spans="1:11" x14ac:dyDescent="0.25">
      <c r="A41" t="s">
        <v>34</v>
      </c>
      <c r="B41">
        <v>850.63699999999994</v>
      </c>
      <c r="C41">
        <v>817.79499999999996</v>
      </c>
      <c r="D41">
        <v>795.48699999999997</v>
      </c>
      <c r="E41">
        <v>271.661</v>
      </c>
      <c r="F41">
        <v>219.49299999999999</v>
      </c>
      <c r="G41">
        <v>0</v>
      </c>
      <c r="H41">
        <v>219.49299999999999</v>
      </c>
      <c r="I41">
        <v>2.01878E-3</v>
      </c>
      <c r="J41">
        <v>1</v>
      </c>
      <c r="K41">
        <v>0</v>
      </c>
    </row>
    <row r="42" spans="1:11" x14ac:dyDescent="0.25">
      <c r="A42" t="s">
        <v>34</v>
      </c>
      <c r="B42">
        <v>827.97699999999998</v>
      </c>
      <c r="C42">
        <v>817.34900000000005</v>
      </c>
      <c r="D42">
        <v>796.45899999999995</v>
      </c>
      <c r="E42">
        <v>272.428</v>
      </c>
      <c r="F42">
        <v>220.24100000000001</v>
      </c>
      <c r="G42">
        <v>0</v>
      </c>
      <c r="H42">
        <v>220.24100000000001</v>
      </c>
      <c r="I42">
        <v>4.3666900000000003E-3</v>
      </c>
      <c r="J42">
        <v>1</v>
      </c>
      <c r="K42">
        <v>0</v>
      </c>
    </row>
    <row r="43" spans="1:11" x14ac:dyDescent="0.25">
      <c r="A43" t="s">
        <v>34</v>
      </c>
      <c r="B43">
        <v>832.245</v>
      </c>
      <c r="C43">
        <v>822.04</v>
      </c>
      <c r="D43">
        <v>801.25300000000004</v>
      </c>
      <c r="E43">
        <v>277.15100000000001</v>
      </c>
      <c r="F43">
        <v>224.87700000000001</v>
      </c>
      <c r="G43">
        <v>0</v>
      </c>
      <c r="H43">
        <v>224.87700000000001</v>
      </c>
      <c r="I43">
        <v>1.19428E-2</v>
      </c>
      <c r="J43">
        <v>1</v>
      </c>
      <c r="K43">
        <v>0</v>
      </c>
    </row>
    <row r="44" spans="1:11" x14ac:dyDescent="0.25">
      <c r="A44" t="s">
        <v>34</v>
      </c>
      <c r="B44">
        <v>827.52300000000002</v>
      </c>
      <c r="C44">
        <v>817.50699999999995</v>
      </c>
      <c r="D44">
        <v>796.70500000000004</v>
      </c>
      <c r="E44">
        <v>272.24099999999999</v>
      </c>
      <c r="F44">
        <v>220.06200000000001</v>
      </c>
      <c r="G44">
        <v>0</v>
      </c>
      <c r="H44">
        <v>220.06200000000001</v>
      </c>
      <c r="I44">
        <v>6.2994399999999999E-3</v>
      </c>
      <c r="J44">
        <v>1</v>
      </c>
      <c r="K44">
        <v>0</v>
      </c>
    </row>
    <row r="45" spans="1:11" x14ac:dyDescent="0.25">
      <c r="A45" t="s">
        <v>34</v>
      </c>
      <c r="B45">
        <v>832.30200000000002</v>
      </c>
      <c r="C45">
        <v>822.29499999999996</v>
      </c>
      <c r="D45">
        <v>801.46600000000001</v>
      </c>
      <c r="E45">
        <v>277.363</v>
      </c>
      <c r="F45">
        <v>225.08600000000001</v>
      </c>
      <c r="G45">
        <v>0</v>
      </c>
      <c r="H45">
        <v>225.08600000000001</v>
      </c>
      <c r="I45">
        <v>2.1011800000000001E-2</v>
      </c>
      <c r="J45">
        <v>1</v>
      </c>
      <c r="K45">
        <v>0</v>
      </c>
    </row>
    <row r="46" spans="1:11" x14ac:dyDescent="0.25">
      <c r="A46" t="s">
        <v>34</v>
      </c>
      <c r="B46">
        <v>827.346</v>
      </c>
      <c r="C46">
        <v>817.32399999999996</v>
      </c>
      <c r="D46">
        <v>796.495</v>
      </c>
      <c r="E46">
        <v>272.524</v>
      </c>
      <c r="F46">
        <v>220.291</v>
      </c>
      <c r="G46">
        <v>0</v>
      </c>
      <c r="H46">
        <v>220.291</v>
      </c>
      <c r="I46">
        <v>1.4562799999999999E-3</v>
      </c>
      <c r="J46">
        <v>1</v>
      </c>
      <c r="K46">
        <v>0</v>
      </c>
    </row>
    <row r="47" spans="1:11" x14ac:dyDescent="0.25">
      <c r="A47" t="s">
        <v>34</v>
      </c>
      <c r="B47">
        <v>832.66300000000001</v>
      </c>
      <c r="C47">
        <v>822.64099999999996</v>
      </c>
      <c r="D47">
        <v>801.85900000000004</v>
      </c>
      <c r="E47">
        <v>277.15800000000002</v>
      </c>
      <c r="F47">
        <v>224.90799999999999</v>
      </c>
      <c r="G47">
        <v>0</v>
      </c>
      <c r="H47">
        <v>224.90799999999999</v>
      </c>
      <c r="I47">
        <v>9.5105899999999993E-3</v>
      </c>
      <c r="J47">
        <v>1</v>
      </c>
      <c r="K47">
        <v>0</v>
      </c>
    </row>
    <row r="48" spans="1:11" x14ac:dyDescent="0.25">
      <c r="A48" t="s">
        <v>34</v>
      </c>
      <c r="B48">
        <v>827.92100000000005</v>
      </c>
      <c r="C48">
        <v>817.81200000000001</v>
      </c>
      <c r="D48">
        <v>796.97400000000005</v>
      </c>
      <c r="E48">
        <v>272.50200000000001</v>
      </c>
      <c r="F48">
        <v>220.27199999999999</v>
      </c>
      <c r="G48">
        <v>0</v>
      </c>
      <c r="H48">
        <v>220.27199999999999</v>
      </c>
      <c r="I48">
        <v>2.21455E-3</v>
      </c>
      <c r="J48">
        <v>1</v>
      </c>
      <c r="K48">
        <v>0</v>
      </c>
    </row>
    <row r="49" spans="1:25" x14ac:dyDescent="0.25">
      <c r="A49" t="s">
        <v>34</v>
      </c>
      <c r="B49">
        <v>1629.43</v>
      </c>
      <c r="C49">
        <v>822.35599999999999</v>
      </c>
      <c r="D49">
        <v>801.428</v>
      </c>
      <c r="E49">
        <v>277.322</v>
      </c>
      <c r="F49">
        <v>225.042</v>
      </c>
      <c r="G49">
        <v>0</v>
      </c>
      <c r="H49">
        <v>225.042</v>
      </c>
      <c r="I49">
        <v>1.9885699999999998E-3</v>
      </c>
      <c r="J49">
        <v>1</v>
      </c>
      <c r="K49">
        <v>0</v>
      </c>
    </row>
    <row r="50" spans="1:25" x14ac:dyDescent="0.25">
      <c r="A50" t="s">
        <v>34</v>
      </c>
      <c r="B50">
        <v>1424.08</v>
      </c>
      <c r="C50">
        <v>817.42600000000004</v>
      </c>
      <c r="D50">
        <v>795.88</v>
      </c>
      <c r="E50">
        <v>272.00400000000002</v>
      </c>
      <c r="F50">
        <v>219.75399999999999</v>
      </c>
      <c r="G50">
        <v>0</v>
      </c>
      <c r="H50">
        <v>219.75399999999999</v>
      </c>
      <c r="I50">
        <v>1.4193000000000001E-3</v>
      </c>
      <c r="J50">
        <v>1</v>
      </c>
      <c r="K50">
        <v>0</v>
      </c>
    </row>
    <row r="51" spans="1:25" x14ac:dyDescent="0.25">
      <c r="A51" t="s">
        <v>34</v>
      </c>
      <c r="B51">
        <v>831.63800000000003</v>
      </c>
      <c r="C51">
        <v>821.14099999999996</v>
      </c>
      <c r="D51">
        <v>796.61300000000006</v>
      </c>
      <c r="E51">
        <v>272.17500000000001</v>
      </c>
      <c r="F51">
        <v>220.02600000000001</v>
      </c>
      <c r="G51">
        <v>0</v>
      </c>
      <c r="H51">
        <v>220.02600000000001</v>
      </c>
      <c r="I51">
        <v>5.8689500000000004E-3</v>
      </c>
      <c r="J51">
        <v>1</v>
      </c>
      <c r="K51">
        <v>0</v>
      </c>
    </row>
    <row r="52" spans="1:25" x14ac:dyDescent="0.25">
      <c r="A52" t="s">
        <v>34</v>
      </c>
      <c r="B52">
        <v>837.88800000000003</v>
      </c>
      <c r="C52">
        <v>824.89599999999996</v>
      </c>
      <c r="D52">
        <v>801.93899999999996</v>
      </c>
      <c r="E52">
        <v>277.08499999999998</v>
      </c>
      <c r="F52">
        <v>224.80500000000001</v>
      </c>
      <c r="G52">
        <v>0</v>
      </c>
      <c r="H52">
        <v>224.80500000000001</v>
      </c>
      <c r="I52">
        <v>5.88785E-2</v>
      </c>
      <c r="J52">
        <v>1</v>
      </c>
      <c r="K52">
        <v>0</v>
      </c>
    </row>
    <row r="53" spans="1:25" x14ac:dyDescent="0.25">
      <c r="A53" t="s">
        <v>34</v>
      </c>
      <c r="B53">
        <v>827.70799999999997</v>
      </c>
      <c r="C53">
        <v>817.53899999999999</v>
      </c>
      <c r="D53">
        <v>796.52200000000005</v>
      </c>
      <c r="E53">
        <v>272.53699999999998</v>
      </c>
      <c r="F53">
        <v>220.30500000000001</v>
      </c>
      <c r="G53">
        <v>0</v>
      </c>
      <c r="H53">
        <v>220.30500000000001</v>
      </c>
      <c r="I53">
        <v>1.9791000000000001E-3</v>
      </c>
      <c r="J53">
        <v>1</v>
      </c>
      <c r="K53">
        <v>0</v>
      </c>
    </row>
    <row r="54" spans="1:25" x14ac:dyDescent="0.25">
      <c r="A54" t="s">
        <v>34</v>
      </c>
      <c r="B54">
        <v>832.827</v>
      </c>
      <c r="C54">
        <v>822.70100000000002</v>
      </c>
      <c r="D54">
        <v>801.84299999999996</v>
      </c>
      <c r="E54">
        <v>277.18299999999999</v>
      </c>
      <c r="F54">
        <v>224.92599999999999</v>
      </c>
      <c r="G54">
        <v>0</v>
      </c>
      <c r="H54">
        <v>224.92599999999999</v>
      </c>
      <c r="I54">
        <v>4.0219100000000001E-2</v>
      </c>
      <c r="J54">
        <v>1</v>
      </c>
      <c r="K54">
        <v>0</v>
      </c>
    </row>
    <row r="55" spans="1:25" x14ac:dyDescent="0.25">
      <c r="A55" t="s">
        <v>34</v>
      </c>
      <c r="B55">
        <v>828.12400000000002</v>
      </c>
      <c r="C55">
        <v>818.06799999999998</v>
      </c>
      <c r="D55">
        <v>797.21199999999999</v>
      </c>
      <c r="E55">
        <v>272.76100000000002</v>
      </c>
      <c r="F55">
        <v>220.50899999999999</v>
      </c>
      <c r="G55">
        <v>0</v>
      </c>
      <c r="H55">
        <v>220.50899999999999</v>
      </c>
      <c r="I55">
        <v>1.49076E-3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832.85400000000004</v>
      </c>
      <c r="C56">
        <v>822.74400000000003</v>
      </c>
      <c r="D56">
        <v>801.82299999999998</v>
      </c>
      <c r="E56">
        <v>277.18200000000002</v>
      </c>
      <c r="F56">
        <v>224.893</v>
      </c>
      <c r="G56">
        <v>0</v>
      </c>
      <c r="H56">
        <v>224.893</v>
      </c>
      <c r="I56">
        <v>1.59469E-3</v>
      </c>
      <c r="J56">
        <v>1</v>
      </c>
      <c r="K56">
        <v>0</v>
      </c>
      <c r="R56">
        <f>AVERAGE(B7:B56)</f>
        <v>985.59536000000003</v>
      </c>
      <c r="S56">
        <f>AVERAGE(C7:C56)</f>
        <v>820.00163999999995</v>
      </c>
      <c r="U56">
        <f>_xlfn.VAR.P(B7:B56)</f>
        <v>113874.56893083001</v>
      </c>
      <c r="V56">
        <f>_xlfn.VAR.P(C7:C56)</f>
        <v>6.5839945104000046</v>
      </c>
      <c r="X56">
        <f>1.96*SQRT(U56)/50</f>
        <v>13.228160023293892</v>
      </c>
      <c r="Y56">
        <f>1.96*SQRT(V56)/50</f>
        <v>0.10058443877887405</v>
      </c>
    </row>
    <row r="57" spans="1:25" x14ac:dyDescent="0.25">
      <c r="A57" t="s">
        <v>99</v>
      </c>
      <c r="B57">
        <v>49282.361362000003</v>
      </c>
      <c r="C57" t="s">
        <v>36</v>
      </c>
    </row>
    <row r="58" spans="1:25" x14ac:dyDescent="0.25">
      <c r="A58" t="s">
        <v>35</v>
      </c>
      <c r="B58">
        <v>821.44100000000003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1.39372E-3</v>
      </c>
      <c r="J58">
        <v>1</v>
      </c>
      <c r="K58">
        <v>0</v>
      </c>
    </row>
    <row r="59" spans="1:25" x14ac:dyDescent="0.25">
      <c r="A59" t="s">
        <v>35</v>
      </c>
      <c r="B59">
        <v>826.447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1.24563E-3</v>
      </c>
      <c r="J59">
        <v>1</v>
      </c>
      <c r="K59">
        <v>0</v>
      </c>
    </row>
    <row r="60" spans="1:25" x14ac:dyDescent="0.25">
      <c r="A60" t="s">
        <v>35</v>
      </c>
      <c r="B60">
        <v>821.548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2.6169399999999999E-2</v>
      </c>
      <c r="J60">
        <v>1</v>
      </c>
      <c r="K60">
        <v>0</v>
      </c>
    </row>
    <row r="61" spans="1:25" x14ac:dyDescent="0.25">
      <c r="A61" t="s">
        <v>35</v>
      </c>
      <c r="B61">
        <v>1714.61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6.2586899999999999E-3</v>
      </c>
      <c r="J61">
        <v>1</v>
      </c>
      <c r="K61">
        <v>0</v>
      </c>
    </row>
    <row r="62" spans="1:25" x14ac:dyDescent="0.25">
      <c r="A62" t="s">
        <v>35</v>
      </c>
      <c r="B62">
        <v>1086.6600000000001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3.3462000000000001E-3</v>
      </c>
      <c r="J62">
        <v>1</v>
      </c>
      <c r="K62">
        <v>0</v>
      </c>
    </row>
    <row r="63" spans="1:25" x14ac:dyDescent="0.25">
      <c r="A63" t="s">
        <v>35</v>
      </c>
      <c r="B63">
        <v>828.67600000000004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2.22419E-3</v>
      </c>
      <c r="J63">
        <v>1</v>
      </c>
      <c r="K63">
        <v>0</v>
      </c>
    </row>
    <row r="64" spans="1:25" x14ac:dyDescent="0.25">
      <c r="A64" t="s">
        <v>35</v>
      </c>
      <c r="B64">
        <v>822.82299999999998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1.34088E-3</v>
      </c>
      <c r="J64">
        <v>1</v>
      </c>
      <c r="K64">
        <v>0</v>
      </c>
    </row>
    <row r="65" spans="1:11" x14ac:dyDescent="0.25">
      <c r="A65" t="s">
        <v>35</v>
      </c>
      <c r="B65">
        <v>826.91200000000003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8.5362700000000003E-3</v>
      </c>
      <c r="J65">
        <v>1</v>
      </c>
      <c r="K65">
        <v>0</v>
      </c>
    </row>
    <row r="66" spans="1:11" x14ac:dyDescent="0.25">
      <c r="A66" t="s">
        <v>35</v>
      </c>
      <c r="B66">
        <v>822.01300000000003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1.7785399999999999E-3</v>
      </c>
      <c r="J66">
        <v>1</v>
      </c>
      <c r="K66">
        <v>0</v>
      </c>
    </row>
    <row r="67" spans="1:11" x14ac:dyDescent="0.25">
      <c r="A67" t="s">
        <v>35</v>
      </c>
      <c r="B67">
        <v>826.755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1.3007400000000001E-3</v>
      </c>
      <c r="J67">
        <v>1</v>
      </c>
      <c r="K67">
        <v>0</v>
      </c>
    </row>
    <row r="68" spans="1:11" x14ac:dyDescent="0.25">
      <c r="A68" t="s">
        <v>35</v>
      </c>
      <c r="B68">
        <v>821.36699999999996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3.1915400000000001E-3</v>
      </c>
      <c r="J68">
        <v>1</v>
      </c>
      <c r="K68">
        <v>0</v>
      </c>
    </row>
    <row r="69" spans="1:11" x14ac:dyDescent="0.25">
      <c r="A69" t="s">
        <v>35</v>
      </c>
      <c r="B69">
        <v>826.90499999999997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5.7849600000000001E-2</v>
      </c>
      <c r="J69">
        <v>1</v>
      </c>
      <c r="K69">
        <v>0</v>
      </c>
    </row>
    <row r="70" spans="1:11" x14ac:dyDescent="0.25">
      <c r="A70" t="s">
        <v>35</v>
      </c>
      <c r="B70">
        <v>821.60400000000004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7.4716000000000001E-3</v>
      </c>
      <c r="J70">
        <v>1</v>
      </c>
      <c r="K70">
        <v>0</v>
      </c>
    </row>
    <row r="71" spans="1:11" x14ac:dyDescent="0.25">
      <c r="A71" t="s">
        <v>35</v>
      </c>
      <c r="B71">
        <v>2299.14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1.24844E-3</v>
      </c>
      <c r="J71">
        <v>1</v>
      </c>
      <c r="K71">
        <v>0</v>
      </c>
    </row>
    <row r="72" spans="1:11" x14ac:dyDescent="0.25">
      <c r="A72" t="s">
        <v>35</v>
      </c>
      <c r="B72">
        <v>1306.8800000000001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1.2314500000000001E-2</v>
      </c>
      <c r="J72">
        <v>1</v>
      </c>
      <c r="K72">
        <v>0</v>
      </c>
    </row>
    <row r="73" spans="1:11" x14ac:dyDescent="0.25">
      <c r="A73" t="s">
        <v>35</v>
      </c>
      <c r="B73">
        <v>847.89800000000002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2.9027900000000001E-3</v>
      </c>
      <c r="J73">
        <v>1</v>
      </c>
      <c r="K73">
        <v>0</v>
      </c>
    </row>
    <row r="74" spans="1:11" x14ac:dyDescent="0.25">
      <c r="A74" t="s">
        <v>35</v>
      </c>
      <c r="B74">
        <v>821.27800000000002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3.3801600000000001E-3</v>
      </c>
      <c r="J74">
        <v>1</v>
      </c>
      <c r="K74">
        <v>0</v>
      </c>
    </row>
    <row r="75" spans="1:11" x14ac:dyDescent="0.25">
      <c r="A75" t="s">
        <v>35</v>
      </c>
      <c r="B75">
        <v>827.62300000000005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4.9604100000000002E-3</v>
      </c>
      <c r="J75">
        <v>1</v>
      </c>
      <c r="K75">
        <v>0</v>
      </c>
    </row>
    <row r="76" spans="1:11" x14ac:dyDescent="0.25">
      <c r="A76" t="s">
        <v>35</v>
      </c>
      <c r="B76">
        <v>821.81600000000003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1.9134000000000002E-2</v>
      </c>
      <c r="J76">
        <v>1</v>
      </c>
      <c r="K76">
        <v>0</v>
      </c>
    </row>
    <row r="77" spans="1:11" x14ac:dyDescent="0.25">
      <c r="A77" t="s">
        <v>35</v>
      </c>
      <c r="B77">
        <v>826.81600000000003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3.8588200000000003E-2</v>
      </c>
      <c r="J77">
        <v>1</v>
      </c>
      <c r="K77">
        <v>0</v>
      </c>
    </row>
    <row r="78" spans="1:11" x14ac:dyDescent="0.25">
      <c r="A78" t="s">
        <v>35</v>
      </c>
      <c r="B78">
        <v>821.07100000000003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1.3778499999999999E-3</v>
      </c>
      <c r="J78">
        <v>1</v>
      </c>
      <c r="K78">
        <v>0</v>
      </c>
    </row>
    <row r="79" spans="1:11" x14ac:dyDescent="0.25">
      <c r="A79" t="s">
        <v>35</v>
      </c>
      <c r="B79">
        <v>826.60500000000002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0.218779</v>
      </c>
      <c r="J79">
        <v>1</v>
      </c>
      <c r="K79">
        <v>0</v>
      </c>
    </row>
    <row r="80" spans="1:11" x14ac:dyDescent="0.25">
      <c r="A80" t="s">
        <v>35</v>
      </c>
      <c r="B80">
        <v>821.56100000000004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3.2767999999999999E-3</v>
      </c>
      <c r="J80">
        <v>1</v>
      </c>
      <c r="K80">
        <v>0</v>
      </c>
    </row>
    <row r="81" spans="1:11" x14ac:dyDescent="0.25">
      <c r="A81" t="s">
        <v>35</v>
      </c>
      <c r="B81">
        <v>2099.1999999999998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1.9341300000000001E-3</v>
      </c>
      <c r="J81">
        <v>1</v>
      </c>
      <c r="K81">
        <v>0</v>
      </c>
    </row>
    <row r="82" spans="1:11" x14ac:dyDescent="0.25">
      <c r="A82" t="s">
        <v>35</v>
      </c>
      <c r="B82">
        <v>1091.6500000000001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2.4623599999999999E-2</v>
      </c>
      <c r="J82">
        <v>1</v>
      </c>
      <c r="K82">
        <v>0</v>
      </c>
    </row>
    <row r="83" spans="1:11" x14ac:dyDescent="0.25">
      <c r="A83" t="s">
        <v>35</v>
      </c>
      <c r="B83">
        <v>851.346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4.9174199999999996E-3</v>
      </c>
      <c r="J83">
        <v>1</v>
      </c>
      <c r="K83">
        <v>0</v>
      </c>
    </row>
    <row r="84" spans="1:11" x14ac:dyDescent="0.25">
      <c r="A84" t="s">
        <v>35</v>
      </c>
      <c r="B84">
        <v>822.47500000000002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1.55707E-2</v>
      </c>
      <c r="J84">
        <v>1</v>
      </c>
      <c r="K84">
        <v>0</v>
      </c>
    </row>
    <row r="85" spans="1:11" x14ac:dyDescent="0.25">
      <c r="A85" t="s">
        <v>35</v>
      </c>
      <c r="B85">
        <v>826.94500000000005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2.3782000000000001E-2</v>
      </c>
      <c r="J85">
        <v>1</v>
      </c>
      <c r="K85">
        <v>0</v>
      </c>
    </row>
    <row r="86" spans="1:11" x14ac:dyDescent="0.25">
      <c r="A86" t="s">
        <v>35</v>
      </c>
      <c r="B86">
        <v>821.44600000000003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2.0964099999999999E-2</v>
      </c>
      <c r="J86">
        <v>1</v>
      </c>
      <c r="K86">
        <v>0</v>
      </c>
    </row>
    <row r="87" spans="1:11" x14ac:dyDescent="0.25">
      <c r="A87" t="s">
        <v>35</v>
      </c>
      <c r="B87">
        <v>826.78899999999999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1.27253E-3</v>
      </c>
      <c r="J87">
        <v>1</v>
      </c>
      <c r="K87">
        <v>0</v>
      </c>
    </row>
    <row r="88" spans="1:11" x14ac:dyDescent="0.25">
      <c r="A88" t="s">
        <v>35</v>
      </c>
      <c r="B88">
        <v>822.17700000000002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1.6804400000000001E-3</v>
      </c>
      <c r="J88">
        <v>1</v>
      </c>
      <c r="K88">
        <v>0</v>
      </c>
    </row>
    <row r="89" spans="1:11" x14ac:dyDescent="0.25">
      <c r="A89" t="s">
        <v>35</v>
      </c>
      <c r="B89">
        <v>827.22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2.9159500000000001E-2</v>
      </c>
      <c r="J89">
        <v>1</v>
      </c>
      <c r="K89">
        <v>0</v>
      </c>
    </row>
    <row r="90" spans="1:11" x14ac:dyDescent="0.25">
      <c r="A90" t="s">
        <v>35</v>
      </c>
      <c r="B90">
        <v>821.81600000000003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2.9779699999999999E-3</v>
      </c>
      <c r="J90">
        <v>1</v>
      </c>
      <c r="K90">
        <v>0</v>
      </c>
    </row>
    <row r="91" spans="1:11" x14ac:dyDescent="0.25">
      <c r="A91" t="s">
        <v>35</v>
      </c>
      <c r="B91">
        <v>2259.13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9.0472E-3</v>
      </c>
      <c r="J91">
        <v>1</v>
      </c>
      <c r="K91">
        <v>0</v>
      </c>
    </row>
    <row r="92" spans="1:11" x14ac:dyDescent="0.25">
      <c r="A92" t="s">
        <v>35</v>
      </c>
      <c r="B92">
        <v>1310.17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3.88062E-3</v>
      </c>
      <c r="J92">
        <v>1</v>
      </c>
      <c r="K92">
        <v>0</v>
      </c>
    </row>
    <row r="93" spans="1:11" x14ac:dyDescent="0.25">
      <c r="A93" t="s">
        <v>35</v>
      </c>
      <c r="B93">
        <v>851.29899999999998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1.3159300000000001E-3</v>
      </c>
      <c r="J93">
        <v>1</v>
      </c>
      <c r="K93">
        <v>0</v>
      </c>
    </row>
    <row r="94" spans="1:11" x14ac:dyDescent="0.25">
      <c r="A94" t="s">
        <v>35</v>
      </c>
      <c r="B94">
        <v>823.529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3.85082E-3</v>
      </c>
      <c r="J94">
        <v>1</v>
      </c>
      <c r="K94">
        <v>0</v>
      </c>
    </row>
    <row r="95" spans="1:11" x14ac:dyDescent="0.25">
      <c r="A95" t="s">
        <v>35</v>
      </c>
      <c r="B95">
        <v>827.04200000000003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9.3025299999999998E-3</v>
      </c>
      <c r="J95">
        <v>1</v>
      </c>
      <c r="K95">
        <v>0</v>
      </c>
    </row>
    <row r="96" spans="1:11" x14ac:dyDescent="0.25">
      <c r="A96" t="s">
        <v>35</v>
      </c>
      <c r="B96">
        <v>822.13499999999999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3.02571E-3</v>
      </c>
      <c r="J96">
        <v>1</v>
      </c>
      <c r="K96">
        <v>0</v>
      </c>
    </row>
    <row r="97" spans="1:25" x14ac:dyDescent="0.25">
      <c r="A97" t="s">
        <v>35</v>
      </c>
      <c r="B97">
        <v>827.10500000000002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2.4478400000000002E-3</v>
      </c>
      <c r="J97">
        <v>1</v>
      </c>
      <c r="K97">
        <v>0</v>
      </c>
    </row>
    <row r="98" spans="1:25" x14ac:dyDescent="0.25">
      <c r="A98" t="s">
        <v>35</v>
      </c>
      <c r="B98">
        <v>821.71600000000001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2.00059E-2</v>
      </c>
      <c r="J98">
        <v>1</v>
      </c>
      <c r="K98">
        <v>0</v>
      </c>
    </row>
    <row r="99" spans="1:25" x14ac:dyDescent="0.25">
      <c r="A99" t="s">
        <v>35</v>
      </c>
      <c r="B99">
        <v>826.154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1.5444899999999999E-2</v>
      </c>
      <c r="J99">
        <v>1</v>
      </c>
      <c r="K99">
        <v>0</v>
      </c>
    </row>
    <row r="100" spans="1:25" x14ac:dyDescent="0.25">
      <c r="A100" t="s">
        <v>35</v>
      </c>
      <c r="B100">
        <v>821.93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1.2921800000000001E-2</v>
      </c>
      <c r="J100">
        <v>1</v>
      </c>
      <c r="K100">
        <v>0</v>
      </c>
    </row>
    <row r="101" spans="1:25" x14ac:dyDescent="0.25">
      <c r="A101" t="s">
        <v>35</v>
      </c>
      <c r="B101">
        <v>1492.61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3.7643899999999998E-3</v>
      </c>
      <c r="J101">
        <v>1</v>
      </c>
      <c r="K101">
        <v>0</v>
      </c>
    </row>
    <row r="102" spans="1:25" x14ac:dyDescent="0.25">
      <c r="A102" t="s">
        <v>35</v>
      </c>
      <c r="B102">
        <v>1876.18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1.90349E-2</v>
      </c>
      <c r="J102">
        <v>1</v>
      </c>
      <c r="K102">
        <v>0</v>
      </c>
    </row>
    <row r="103" spans="1:25" x14ac:dyDescent="0.25">
      <c r="A103" t="s">
        <v>35</v>
      </c>
      <c r="B103">
        <v>857.851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1.23442E-2</v>
      </c>
      <c r="J103">
        <v>1</v>
      </c>
      <c r="K103">
        <v>0</v>
      </c>
    </row>
    <row r="104" spans="1:25" x14ac:dyDescent="0.25">
      <c r="A104" t="s">
        <v>35</v>
      </c>
      <c r="B104">
        <v>823.03700000000003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2.65972E-3</v>
      </c>
      <c r="J104">
        <v>1</v>
      </c>
      <c r="K104">
        <v>0</v>
      </c>
    </row>
    <row r="105" spans="1:25" x14ac:dyDescent="0.25">
      <c r="A105" t="s">
        <v>35</v>
      </c>
      <c r="B105">
        <v>826.79899999999998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1.23069E-3</v>
      </c>
      <c r="J105">
        <v>1</v>
      </c>
      <c r="K105">
        <v>0</v>
      </c>
    </row>
    <row r="106" spans="1:25" x14ac:dyDescent="0.25">
      <c r="A106" t="s">
        <v>35</v>
      </c>
      <c r="B106">
        <v>821.505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2.35718E-3</v>
      </c>
      <c r="J106">
        <v>1</v>
      </c>
      <c r="K106">
        <v>0</v>
      </c>
    </row>
    <row r="107" spans="1:25" x14ac:dyDescent="0.25">
      <c r="A107" t="s">
        <v>35</v>
      </c>
      <c r="B107">
        <v>826.22500000000002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3.4623900000000001E-3</v>
      </c>
      <c r="J107">
        <v>1</v>
      </c>
      <c r="K107">
        <v>0</v>
      </c>
    </row>
    <row r="108" spans="1:25" x14ac:dyDescent="0.25">
      <c r="A108" t="s">
        <v>35</v>
      </c>
      <c r="B108">
        <v>821.798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2.5433700000000001E-3</v>
      </c>
      <c r="J108">
        <v>1</v>
      </c>
      <c r="K108">
        <v>0</v>
      </c>
    </row>
    <row r="109" spans="1:25" x14ac:dyDescent="0.25">
      <c r="A109" t="s">
        <v>35</v>
      </c>
      <c r="B109">
        <v>826.81899999999996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1.9020300000000001E-3</v>
      </c>
      <c r="J109">
        <v>1</v>
      </c>
      <c r="K109">
        <v>0</v>
      </c>
    </row>
    <row r="110" spans="1:25" x14ac:dyDescent="0.25">
      <c r="A110" t="s">
        <v>35</v>
      </c>
      <c r="B110">
        <v>822.18700000000001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1.8911399999999999E-3</v>
      </c>
      <c r="J110">
        <v>1</v>
      </c>
      <c r="K110">
        <v>0</v>
      </c>
    </row>
    <row r="111" spans="1:25" x14ac:dyDescent="0.25">
      <c r="A111" t="s">
        <v>35</v>
      </c>
      <c r="B111">
        <v>2101.16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1.2326699999999999E-3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1221.8900000000001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4.9266099999999997E-3</v>
      </c>
      <c r="J112">
        <v>1</v>
      </c>
      <c r="K112">
        <v>0</v>
      </c>
      <c r="R112">
        <f>AVERAGE(B63:B112)</f>
        <v>1002.7415600000002</v>
      </c>
      <c r="S112">
        <f>AVERAGE(C63:C112)</f>
        <v>0</v>
      </c>
      <c r="U112">
        <f>_xlfn.VAR.P(B63:B112)</f>
        <v>163050.72984196644</v>
      </c>
      <c r="V112">
        <f>_xlfn.VAR.P(C63:C112)</f>
        <v>0</v>
      </c>
      <c r="X112">
        <f>1.96*SQRT(U112)/50</f>
        <v>15.828779912057634</v>
      </c>
      <c r="Y112">
        <f>1.96*SQRT(V112)/50</f>
        <v>0</v>
      </c>
    </row>
    <row r="113" spans="1:9" x14ac:dyDescent="0.25">
      <c r="A113" t="s">
        <v>35</v>
      </c>
      <c r="B113">
        <v>50139.592626999998</v>
      </c>
      <c r="C113" t="s">
        <v>36</v>
      </c>
    </row>
    <row r="114" spans="1:9" x14ac:dyDescent="0.25">
      <c r="A114" t="s">
        <v>37</v>
      </c>
      <c r="B114">
        <v>879.36199999999997</v>
      </c>
      <c r="C114">
        <v>842.63400000000001</v>
      </c>
      <c r="D114">
        <v>820.43200000000002</v>
      </c>
      <c r="E114">
        <v>296.60199999999998</v>
      </c>
      <c r="F114">
        <v>218.43199999999999</v>
      </c>
      <c r="G114">
        <v>1.44117E-2</v>
      </c>
      <c r="H114">
        <v>1</v>
      </c>
      <c r="I114">
        <v>0</v>
      </c>
    </row>
    <row r="115" spans="1:9" x14ac:dyDescent="0.25">
      <c r="A115" t="s">
        <v>37</v>
      </c>
      <c r="B115">
        <v>851.31500000000005</v>
      </c>
      <c r="C115">
        <v>840.63699999999994</v>
      </c>
      <c r="D115">
        <v>819.59299999999996</v>
      </c>
      <c r="E115">
        <v>295.80099999999999</v>
      </c>
      <c r="F115">
        <v>218.518</v>
      </c>
      <c r="G115">
        <v>3.47347E-2</v>
      </c>
      <c r="H115">
        <v>1</v>
      </c>
      <c r="I115">
        <v>0</v>
      </c>
    </row>
    <row r="116" spans="1:9" x14ac:dyDescent="0.25">
      <c r="A116" t="s">
        <v>37</v>
      </c>
      <c r="B116">
        <v>849.93</v>
      </c>
      <c r="C116">
        <v>840.428</v>
      </c>
      <c r="D116">
        <v>819.48500000000001</v>
      </c>
      <c r="E116">
        <v>295.68299999999999</v>
      </c>
      <c r="F116">
        <v>218.43</v>
      </c>
      <c r="G116">
        <v>1.34096E-3</v>
      </c>
      <c r="H116">
        <v>1</v>
      </c>
      <c r="I116">
        <v>0</v>
      </c>
    </row>
    <row r="117" spans="1:9" x14ac:dyDescent="0.25">
      <c r="A117" t="s">
        <v>37</v>
      </c>
      <c r="B117">
        <v>850.09799999999996</v>
      </c>
      <c r="C117">
        <v>840.61500000000001</v>
      </c>
      <c r="D117">
        <v>819.58900000000006</v>
      </c>
      <c r="E117">
        <v>295.79000000000002</v>
      </c>
      <c r="F117">
        <v>218.53200000000001</v>
      </c>
      <c r="G117">
        <v>1.79634E-3</v>
      </c>
      <c r="H117">
        <v>1</v>
      </c>
      <c r="I117">
        <v>0</v>
      </c>
    </row>
    <row r="118" spans="1:9" x14ac:dyDescent="0.25">
      <c r="A118" t="s">
        <v>37</v>
      </c>
      <c r="B118">
        <v>849.404</v>
      </c>
      <c r="C118">
        <v>840.31600000000003</v>
      </c>
      <c r="D118">
        <v>819.45500000000004</v>
      </c>
      <c r="E118">
        <v>295.65899999999999</v>
      </c>
      <c r="F118">
        <v>218.46899999999999</v>
      </c>
      <c r="G118">
        <v>3.0964100000000001E-2</v>
      </c>
      <c r="H118">
        <v>1</v>
      </c>
      <c r="I118">
        <v>0</v>
      </c>
    </row>
    <row r="119" spans="1:9" x14ac:dyDescent="0.25">
      <c r="A119" t="s">
        <v>37</v>
      </c>
      <c r="B119">
        <v>849.64700000000005</v>
      </c>
      <c r="C119">
        <v>840.56600000000003</v>
      </c>
      <c r="D119">
        <v>819.48</v>
      </c>
      <c r="E119">
        <v>295.66199999999998</v>
      </c>
      <c r="F119">
        <v>218.411</v>
      </c>
      <c r="G119">
        <v>3.4279900000000001E-3</v>
      </c>
      <c r="H119">
        <v>1</v>
      </c>
      <c r="I119">
        <v>0</v>
      </c>
    </row>
    <row r="120" spans="1:9" x14ac:dyDescent="0.25">
      <c r="A120" t="s">
        <v>37</v>
      </c>
      <c r="B120">
        <v>849.43399999999997</v>
      </c>
      <c r="C120">
        <v>840.34500000000003</v>
      </c>
      <c r="D120">
        <v>819.46900000000005</v>
      </c>
      <c r="E120">
        <v>295.68799999999999</v>
      </c>
      <c r="F120">
        <v>218.44300000000001</v>
      </c>
      <c r="G120">
        <v>7.3581200000000001E-3</v>
      </c>
      <c r="H120">
        <v>1</v>
      </c>
      <c r="I120">
        <v>0</v>
      </c>
    </row>
    <row r="121" spans="1:9" x14ac:dyDescent="0.25">
      <c r="A121" t="s">
        <v>37</v>
      </c>
      <c r="B121">
        <v>849.26599999999996</v>
      </c>
      <c r="C121">
        <v>840.17499999999995</v>
      </c>
      <c r="D121">
        <v>819.32100000000003</v>
      </c>
      <c r="E121">
        <v>295.56099999999998</v>
      </c>
      <c r="F121">
        <v>218.398</v>
      </c>
      <c r="G121">
        <v>1.53023E-3</v>
      </c>
      <c r="H121">
        <v>1</v>
      </c>
      <c r="I121">
        <v>0</v>
      </c>
    </row>
    <row r="122" spans="1:9" x14ac:dyDescent="0.25">
      <c r="A122" t="s">
        <v>37</v>
      </c>
      <c r="B122">
        <v>1368.82</v>
      </c>
      <c r="C122">
        <v>846.27300000000002</v>
      </c>
      <c r="D122">
        <v>818.91200000000003</v>
      </c>
      <c r="E122">
        <v>294.49799999999999</v>
      </c>
      <c r="F122">
        <v>218.40199999999999</v>
      </c>
      <c r="G122">
        <v>5.4464099999999996E-3</v>
      </c>
      <c r="H122">
        <v>1</v>
      </c>
      <c r="I122">
        <v>0</v>
      </c>
    </row>
    <row r="123" spans="1:9" x14ac:dyDescent="0.25">
      <c r="A123" t="s">
        <v>37</v>
      </c>
      <c r="B123">
        <v>1669.12</v>
      </c>
      <c r="C123">
        <v>842.53200000000004</v>
      </c>
      <c r="D123">
        <v>820.27099999999996</v>
      </c>
      <c r="E123">
        <v>296.37700000000001</v>
      </c>
      <c r="F123">
        <v>218.441</v>
      </c>
      <c r="G123">
        <v>2.9040400000000001E-3</v>
      </c>
      <c r="H123">
        <v>1</v>
      </c>
      <c r="I123">
        <v>0</v>
      </c>
    </row>
    <row r="124" spans="1:9" x14ac:dyDescent="0.25">
      <c r="A124" t="s">
        <v>37</v>
      </c>
      <c r="B124">
        <v>1100.1199999999999</v>
      </c>
      <c r="C124">
        <v>841.08600000000001</v>
      </c>
      <c r="D124">
        <v>819.84</v>
      </c>
      <c r="E124">
        <v>296.01100000000002</v>
      </c>
      <c r="F124">
        <v>218.535</v>
      </c>
      <c r="G124">
        <v>1.2301300000000001E-3</v>
      </c>
      <c r="H124">
        <v>1</v>
      </c>
      <c r="I124">
        <v>0</v>
      </c>
    </row>
    <row r="125" spans="1:9" x14ac:dyDescent="0.25">
      <c r="A125" t="s">
        <v>37</v>
      </c>
      <c r="B125">
        <v>849.63</v>
      </c>
      <c r="C125">
        <v>840.37599999999998</v>
      </c>
      <c r="D125">
        <v>819.38199999999995</v>
      </c>
      <c r="E125">
        <v>295.55</v>
      </c>
      <c r="F125">
        <v>218.36799999999999</v>
      </c>
      <c r="G125">
        <v>1.27465E-3</v>
      </c>
      <c r="H125">
        <v>1</v>
      </c>
      <c r="I125">
        <v>0</v>
      </c>
    </row>
    <row r="126" spans="1:9" x14ac:dyDescent="0.25">
      <c r="A126" t="s">
        <v>37</v>
      </c>
      <c r="B126">
        <v>850.077</v>
      </c>
      <c r="C126">
        <v>840.51499999999999</v>
      </c>
      <c r="D126">
        <v>819.43700000000001</v>
      </c>
      <c r="E126">
        <v>295.666</v>
      </c>
      <c r="F126">
        <v>218.37299999999999</v>
      </c>
      <c r="G126">
        <v>1.8471500000000001E-3</v>
      </c>
      <c r="H126">
        <v>1</v>
      </c>
      <c r="I126">
        <v>0</v>
      </c>
    </row>
    <row r="127" spans="1:9" x14ac:dyDescent="0.25">
      <c r="A127" t="s">
        <v>37</v>
      </c>
      <c r="B127">
        <v>849.97</v>
      </c>
      <c r="C127">
        <v>840.423</v>
      </c>
      <c r="D127">
        <v>819.47799999999995</v>
      </c>
      <c r="E127">
        <v>295.67099999999999</v>
      </c>
      <c r="F127">
        <v>218.45500000000001</v>
      </c>
      <c r="G127">
        <v>1.6179199999999999E-3</v>
      </c>
      <c r="H127">
        <v>1</v>
      </c>
      <c r="I127">
        <v>0</v>
      </c>
    </row>
    <row r="128" spans="1:9" x14ac:dyDescent="0.25">
      <c r="A128" t="s">
        <v>37</v>
      </c>
      <c r="B128">
        <v>849.56299999999999</v>
      </c>
      <c r="C128">
        <v>840.47</v>
      </c>
      <c r="D128">
        <v>819.56600000000003</v>
      </c>
      <c r="E128">
        <v>295.77</v>
      </c>
      <c r="F128">
        <v>218.55699999999999</v>
      </c>
      <c r="G128">
        <v>7.8245799999999994E-3</v>
      </c>
      <c r="H128">
        <v>1</v>
      </c>
      <c r="I128">
        <v>0</v>
      </c>
    </row>
    <row r="129" spans="1:9" x14ac:dyDescent="0.25">
      <c r="A129" t="s">
        <v>37</v>
      </c>
      <c r="B129">
        <v>849.38699999999994</v>
      </c>
      <c r="C129">
        <v>840.28700000000003</v>
      </c>
      <c r="D129">
        <v>819.33600000000001</v>
      </c>
      <c r="E129">
        <v>295.55900000000003</v>
      </c>
      <c r="F129">
        <v>218.40899999999999</v>
      </c>
      <c r="G129">
        <v>9.7974800000000008E-3</v>
      </c>
      <c r="H129">
        <v>1</v>
      </c>
      <c r="I129">
        <v>0</v>
      </c>
    </row>
    <row r="130" spans="1:9" x14ac:dyDescent="0.25">
      <c r="A130" t="s">
        <v>37</v>
      </c>
      <c r="B130">
        <v>849.48</v>
      </c>
      <c r="C130">
        <v>840.38599999999997</v>
      </c>
      <c r="D130">
        <v>819.44100000000003</v>
      </c>
      <c r="E130">
        <v>295.65300000000002</v>
      </c>
      <c r="F130">
        <v>218.482</v>
      </c>
      <c r="G130">
        <v>2.3816900000000001E-3</v>
      </c>
      <c r="H130">
        <v>1</v>
      </c>
      <c r="I130">
        <v>0</v>
      </c>
    </row>
    <row r="131" spans="1:9" x14ac:dyDescent="0.25">
      <c r="A131" t="s">
        <v>37</v>
      </c>
      <c r="B131">
        <v>850.24199999999996</v>
      </c>
      <c r="C131">
        <v>840.66700000000003</v>
      </c>
      <c r="D131">
        <v>819.56</v>
      </c>
      <c r="E131">
        <v>295.74700000000001</v>
      </c>
      <c r="F131">
        <v>218.47900000000001</v>
      </c>
      <c r="G131">
        <v>1.68267E-3</v>
      </c>
      <c r="H131">
        <v>1</v>
      </c>
      <c r="I131">
        <v>0</v>
      </c>
    </row>
    <row r="132" spans="1:9" x14ac:dyDescent="0.25">
      <c r="A132" t="s">
        <v>37</v>
      </c>
      <c r="B132">
        <v>1249.73</v>
      </c>
      <c r="C132">
        <v>841.08600000000001</v>
      </c>
      <c r="D132">
        <v>819.74400000000003</v>
      </c>
      <c r="E132">
        <v>295.95600000000002</v>
      </c>
      <c r="F132">
        <v>218.54400000000001</v>
      </c>
      <c r="G132">
        <v>1.4508500000000001E-3</v>
      </c>
      <c r="H132">
        <v>1</v>
      </c>
      <c r="I132">
        <v>0</v>
      </c>
    </row>
    <row r="133" spans="1:9" x14ac:dyDescent="0.25">
      <c r="A133" t="s">
        <v>37</v>
      </c>
      <c r="B133">
        <v>1606.82</v>
      </c>
      <c r="C133">
        <v>842.65800000000002</v>
      </c>
      <c r="D133">
        <v>820.43899999999996</v>
      </c>
      <c r="E133">
        <v>296.52600000000001</v>
      </c>
      <c r="F133">
        <v>218.56200000000001</v>
      </c>
      <c r="G133">
        <v>2.41384E-3</v>
      </c>
      <c r="H133">
        <v>1</v>
      </c>
      <c r="I133">
        <v>0</v>
      </c>
    </row>
    <row r="134" spans="1:9" x14ac:dyDescent="0.25">
      <c r="A134" t="s">
        <v>37</v>
      </c>
      <c r="B134">
        <v>1080.17</v>
      </c>
      <c r="C134">
        <v>841.63800000000003</v>
      </c>
      <c r="D134">
        <v>819.94100000000003</v>
      </c>
      <c r="E134">
        <v>296.13600000000002</v>
      </c>
      <c r="F134">
        <v>218.50299999999999</v>
      </c>
      <c r="G134">
        <v>1.3081900000000001E-3</v>
      </c>
      <c r="H134">
        <v>1</v>
      </c>
      <c r="I134">
        <v>0</v>
      </c>
    </row>
    <row r="135" spans="1:9" x14ac:dyDescent="0.25">
      <c r="A135" t="s">
        <v>37</v>
      </c>
      <c r="B135">
        <v>849.68600000000004</v>
      </c>
      <c r="C135">
        <v>840.16200000000003</v>
      </c>
      <c r="D135">
        <v>819.26900000000001</v>
      </c>
      <c r="E135">
        <v>295.476</v>
      </c>
      <c r="F135">
        <v>218.31399999999999</v>
      </c>
      <c r="G135">
        <v>1.2301600000000001E-3</v>
      </c>
      <c r="H135">
        <v>1</v>
      </c>
      <c r="I135">
        <v>0</v>
      </c>
    </row>
    <row r="136" spans="1:9" x14ac:dyDescent="0.25">
      <c r="A136" t="s">
        <v>37</v>
      </c>
      <c r="B136">
        <v>849.30899999999997</v>
      </c>
      <c r="C136">
        <v>840.21400000000006</v>
      </c>
      <c r="D136">
        <v>819.41099999999994</v>
      </c>
      <c r="E136">
        <v>295.61399999999998</v>
      </c>
      <c r="F136">
        <v>218.46199999999999</v>
      </c>
      <c r="G136">
        <v>2.0355199999999999E-3</v>
      </c>
      <c r="H136">
        <v>1</v>
      </c>
      <c r="I136">
        <v>0</v>
      </c>
    </row>
    <row r="137" spans="1:9" x14ac:dyDescent="0.25">
      <c r="A137" t="s">
        <v>37</v>
      </c>
      <c r="B137">
        <v>849.25099999999998</v>
      </c>
      <c r="C137">
        <v>840.16300000000001</v>
      </c>
      <c r="D137">
        <v>819.25599999999997</v>
      </c>
      <c r="E137">
        <v>295.49200000000002</v>
      </c>
      <c r="F137">
        <v>218.304</v>
      </c>
      <c r="G137">
        <v>2.5775400000000001E-3</v>
      </c>
      <c r="H137">
        <v>1</v>
      </c>
      <c r="I137">
        <v>0</v>
      </c>
    </row>
    <row r="138" spans="1:9" x14ac:dyDescent="0.25">
      <c r="A138" t="s">
        <v>37</v>
      </c>
      <c r="B138">
        <v>849.62900000000002</v>
      </c>
      <c r="C138">
        <v>840.51099999999997</v>
      </c>
      <c r="D138">
        <v>819.59699999999998</v>
      </c>
      <c r="E138">
        <v>295.80799999999999</v>
      </c>
      <c r="F138">
        <v>218.529</v>
      </c>
      <c r="G138">
        <v>1.2431E-3</v>
      </c>
      <c r="H138">
        <v>1</v>
      </c>
      <c r="I138">
        <v>0</v>
      </c>
    </row>
    <row r="139" spans="1:9" x14ac:dyDescent="0.25">
      <c r="A139" t="s">
        <v>37</v>
      </c>
      <c r="B139">
        <v>849.375</v>
      </c>
      <c r="C139">
        <v>840.28300000000002</v>
      </c>
      <c r="D139">
        <v>819.404</v>
      </c>
      <c r="E139">
        <v>295.58699999999999</v>
      </c>
      <c r="F139">
        <v>218.38399999999999</v>
      </c>
      <c r="G139">
        <v>1.60356E-3</v>
      </c>
      <c r="H139">
        <v>1</v>
      </c>
      <c r="I139">
        <v>0</v>
      </c>
    </row>
    <row r="140" spans="1:9" x14ac:dyDescent="0.25">
      <c r="A140" t="s">
        <v>37</v>
      </c>
      <c r="B140">
        <v>849.34900000000005</v>
      </c>
      <c r="C140">
        <v>840.26599999999996</v>
      </c>
      <c r="D140">
        <v>819.33299999999997</v>
      </c>
      <c r="E140">
        <v>295.54199999999997</v>
      </c>
      <c r="F140">
        <v>218.35900000000001</v>
      </c>
      <c r="G140">
        <v>1.2593299999999999E-3</v>
      </c>
      <c r="H140">
        <v>1</v>
      </c>
      <c r="I140">
        <v>0</v>
      </c>
    </row>
    <row r="141" spans="1:9" x14ac:dyDescent="0.25">
      <c r="A141" t="s">
        <v>37</v>
      </c>
      <c r="B141">
        <v>849.50300000000004</v>
      </c>
      <c r="C141">
        <v>840.38400000000001</v>
      </c>
      <c r="D141">
        <v>819.47500000000002</v>
      </c>
      <c r="E141">
        <v>295.67200000000003</v>
      </c>
      <c r="F141">
        <v>218.375</v>
      </c>
      <c r="G141">
        <v>9.8732300000000002E-3</v>
      </c>
      <c r="H141">
        <v>1</v>
      </c>
      <c r="I141">
        <v>0</v>
      </c>
    </row>
    <row r="142" spans="1:9" x14ac:dyDescent="0.25">
      <c r="A142" t="s">
        <v>37</v>
      </c>
      <c r="B142">
        <v>1386.08</v>
      </c>
      <c r="C142">
        <v>840.84299999999996</v>
      </c>
      <c r="D142">
        <v>819.64</v>
      </c>
      <c r="E142">
        <v>295.81400000000002</v>
      </c>
      <c r="F142">
        <v>218.44499999999999</v>
      </c>
      <c r="G142">
        <v>6.0321799999999998E-3</v>
      </c>
      <c r="H142">
        <v>1</v>
      </c>
      <c r="I142">
        <v>0</v>
      </c>
    </row>
    <row r="143" spans="1:9" x14ac:dyDescent="0.25">
      <c r="A143" t="s">
        <v>37</v>
      </c>
      <c r="B143">
        <v>1544.72</v>
      </c>
      <c r="C143">
        <v>842.64099999999996</v>
      </c>
      <c r="D143">
        <v>820.40599999999995</v>
      </c>
      <c r="E143">
        <v>296.52800000000002</v>
      </c>
      <c r="F143">
        <v>218.52</v>
      </c>
      <c r="G143">
        <v>2.48869E-2</v>
      </c>
      <c r="H143">
        <v>1</v>
      </c>
      <c r="I143">
        <v>0</v>
      </c>
    </row>
    <row r="144" spans="1:9" x14ac:dyDescent="0.25">
      <c r="A144" t="s">
        <v>37</v>
      </c>
      <c r="B144">
        <v>1100.48</v>
      </c>
      <c r="C144">
        <v>841.80700000000002</v>
      </c>
      <c r="D144">
        <v>819.94600000000003</v>
      </c>
      <c r="E144">
        <v>296.096</v>
      </c>
      <c r="F144">
        <v>218.46</v>
      </c>
      <c r="G144">
        <v>6.13848E-3</v>
      </c>
      <c r="H144">
        <v>1</v>
      </c>
      <c r="I144">
        <v>0</v>
      </c>
    </row>
    <row r="145" spans="1:9" x14ac:dyDescent="0.25">
      <c r="A145" t="s">
        <v>37</v>
      </c>
      <c r="B145">
        <v>850.255</v>
      </c>
      <c r="C145">
        <v>840.46600000000001</v>
      </c>
      <c r="D145">
        <v>819.39</v>
      </c>
      <c r="E145">
        <v>295.58800000000002</v>
      </c>
      <c r="F145">
        <v>218.36500000000001</v>
      </c>
      <c r="G145">
        <v>5.4909800000000003E-3</v>
      </c>
      <c r="H145">
        <v>1</v>
      </c>
      <c r="I145">
        <v>0</v>
      </c>
    </row>
    <row r="146" spans="1:9" x14ac:dyDescent="0.25">
      <c r="A146" t="s">
        <v>37</v>
      </c>
      <c r="B146">
        <v>849.48599999999999</v>
      </c>
      <c r="C146">
        <v>840.39499999999998</v>
      </c>
      <c r="D146">
        <v>819.54300000000001</v>
      </c>
      <c r="E146">
        <v>295.77</v>
      </c>
      <c r="F146">
        <v>218.535</v>
      </c>
      <c r="G146">
        <v>2.5255E-3</v>
      </c>
      <c r="H146">
        <v>1</v>
      </c>
      <c r="I146">
        <v>0</v>
      </c>
    </row>
    <row r="147" spans="1:9" x14ac:dyDescent="0.25">
      <c r="A147" t="s">
        <v>37</v>
      </c>
      <c r="B147">
        <v>849.40800000000002</v>
      </c>
      <c r="C147">
        <v>840.30100000000004</v>
      </c>
      <c r="D147">
        <v>819.44399999999996</v>
      </c>
      <c r="E147">
        <v>295.64400000000001</v>
      </c>
      <c r="F147">
        <v>218.38499999999999</v>
      </c>
      <c r="G147">
        <v>8.1589599999999998E-3</v>
      </c>
      <c r="H147">
        <v>1</v>
      </c>
      <c r="I147">
        <v>0</v>
      </c>
    </row>
    <row r="148" spans="1:9" x14ac:dyDescent="0.25">
      <c r="A148" t="s">
        <v>37</v>
      </c>
      <c r="B148">
        <v>849.745</v>
      </c>
      <c r="C148">
        <v>840.64400000000001</v>
      </c>
      <c r="D148">
        <v>819.55499999999995</v>
      </c>
      <c r="E148">
        <v>295.714</v>
      </c>
      <c r="F148">
        <v>218.44200000000001</v>
      </c>
      <c r="G148">
        <v>1.9E-2</v>
      </c>
      <c r="H148">
        <v>1</v>
      </c>
      <c r="I148">
        <v>0</v>
      </c>
    </row>
    <row r="149" spans="1:9" x14ac:dyDescent="0.25">
      <c r="A149" t="s">
        <v>37</v>
      </c>
      <c r="B149">
        <v>849.38</v>
      </c>
      <c r="C149">
        <v>840.16399999999999</v>
      </c>
      <c r="D149">
        <v>819.31</v>
      </c>
      <c r="E149">
        <v>295.50400000000002</v>
      </c>
      <c r="F149">
        <v>218.36699999999999</v>
      </c>
      <c r="G149">
        <v>6.25663E-3</v>
      </c>
      <c r="H149">
        <v>1</v>
      </c>
      <c r="I149">
        <v>0</v>
      </c>
    </row>
    <row r="150" spans="1:9" x14ac:dyDescent="0.25">
      <c r="A150" t="s">
        <v>37</v>
      </c>
      <c r="B150">
        <v>849.58</v>
      </c>
      <c r="C150">
        <v>840.15</v>
      </c>
      <c r="D150">
        <v>819.28800000000001</v>
      </c>
      <c r="E150">
        <v>295.48599999999999</v>
      </c>
      <c r="F150">
        <v>218.375</v>
      </c>
      <c r="G150">
        <v>1.23397E-3</v>
      </c>
      <c r="H150">
        <v>1</v>
      </c>
      <c r="I150">
        <v>0</v>
      </c>
    </row>
    <row r="151" spans="1:9" x14ac:dyDescent="0.25">
      <c r="A151" t="s">
        <v>37</v>
      </c>
      <c r="B151">
        <v>849.38</v>
      </c>
      <c r="C151">
        <v>840.27300000000002</v>
      </c>
      <c r="D151">
        <v>819.39400000000001</v>
      </c>
      <c r="E151">
        <v>295.61500000000001</v>
      </c>
      <c r="F151">
        <v>218.41399999999999</v>
      </c>
      <c r="G151">
        <v>7.4086899999999999E-3</v>
      </c>
      <c r="H151">
        <v>1</v>
      </c>
      <c r="I151">
        <v>0</v>
      </c>
    </row>
    <row r="152" spans="1:9" x14ac:dyDescent="0.25">
      <c r="A152" t="s">
        <v>37</v>
      </c>
      <c r="B152">
        <v>1411.73</v>
      </c>
      <c r="C152">
        <v>840.83600000000001</v>
      </c>
      <c r="D152">
        <v>819.59</v>
      </c>
      <c r="E152">
        <v>295.77</v>
      </c>
      <c r="F152">
        <v>218.45099999999999</v>
      </c>
      <c r="G152">
        <v>1.47589E-2</v>
      </c>
      <c r="H152">
        <v>1</v>
      </c>
      <c r="I152">
        <v>0</v>
      </c>
    </row>
    <row r="153" spans="1:9" x14ac:dyDescent="0.25">
      <c r="A153" t="s">
        <v>37</v>
      </c>
      <c r="B153">
        <v>1665.99</v>
      </c>
      <c r="C153">
        <v>842.76099999999997</v>
      </c>
      <c r="D153">
        <v>820.39800000000002</v>
      </c>
      <c r="E153">
        <v>296.505</v>
      </c>
      <c r="F153">
        <v>218.5</v>
      </c>
      <c r="G153">
        <v>1.23514E-3</v>
      </c>
      <c r="H153">
        <v>1</v>
      </c>
      <c r="I153">
        <v>0</v>
      </c>
    </row>
    <row r="154" spans="1:9" x14ac:dyDescent="0.25">
      <c r="A154" t="s">
        <v>37</v>
      </c>
      <c r="B154">
        <v>1080.96</v>
      </c>
      <c r="C154">
        <v>841.68799999999999</v>
      </c>
      <c r="D154">
        <v>819.92200000000003</v>
      </c>
      <c r="E154">
        <v>296.09199999999998</v>
      </c>
      <c r="F154">
        <v>218.441</v>
      </c>
      <c r="G154">
        <v>5.3634800000000003E-3</v>
      </c>
      <c r="H154">
        <v>1</v>
      </c>
      <c r="I154">
        <v>0</v>
      </c>
    </row>
    <row r="155" spans="1:9" x14ac:dyDescent="0.25">
      <c r="A155" t="s">
        <v>37</v>
      </c>
      <c r="B155">
        <v>850.81299999999999</v>
      </c>
      <c r="C155">
        <v>841.07500000000005</v>
      </c>
      <c r="D155">
        <v>819.58299999999997</v>
      </c>
      <c r="E155">
        <v>295.79199999999997</v>
      </c>
      <c r="F155">
        <v>218.54</v>
      </c>
      <c r="G155">
        <v>8.1084299999999998E-3</v>
      </c>
      <c r="H155">
        <v>1</v>
      </c>
      <c r="I155">
        <v>0</v>
      </c>
    </row>
    <row r="156" spans="1:9" x14ac:dyDescent="0.25">
      <c r="A156" t="s">
        <v>37</v>
      </c>
      <c r="B156">
        <v>849.38400000000001</v>
      </c>
      <c r="C156">
        <v>840.05600000000004</v>
      </c>
      <c r="D156">
        <v>819.20500000000004</v>
      </c>
      <c r="E156">
        <v>295.45800000000003</v>
      </c>
      <c r="F156">
        <v>218.29300000000001</v>
      </c>
      <c r="G156">
        <v>1.2735800000000001E-3</v>
      </c>
      <c r="H156">
        <v>1</v>
      </c>
      <c r="I156">
        <v>0</v>
      </c>
    </row>
    <row r="157" spans="1:9" x14ac:dyDescent="0.25">
      <c r="A157" t="s">
        <v>37</v>
      </c>
      <c r="B157">
        <v>849.27099999999996</v>
      </c>
      <c r="C157">
        <v>840.18299999999999</v>
      </c>
      <c r="D157">
        <v>819.37</v>
      </c>
      <c r="E157">
        <v>295.62299999999999</v>
      </c>
      <c r="F157">
        <v>218.41800000000001</v>
      </c>
      <c r="G157">
        <v>1.34822E-3</v>
      </c>
      <c r="H157">
        <v>1</v>
      </c>
      <c r="I157">
        <v>0</v>
      </c>
    </row>
    <row r="158" spans="1:9" x14ac:dyDescent="0.25">
      <c r="A158" t="s">
        <v>37</v>
      </c>
      <c r="B158">
        <v>849.25800000000004</v>
      </c>
      <c r="C158">
        <v>840.11099999999999</v>
      </c>
      <c r="D158">
        <v>819.19</v>
      </c>
      <c r="E158">
        <v>295.41899999999998</v>
      </c>
      <c r="F158">
        <v>218.22200000000001</v>
      </c>
      <c r="G158">
        <v>2.6774400000000001E-3</v>
      </c>
      <c r="H158">
        <v>1</v>
      </c>
      <c r="I158">
        <v>0</v>
      </c>
    </row>
    <row r="159" spans="1:9" x14ac:dyDescent="0.25">
      <c r="A159" t="s">
        <v>37</v>
      </c>
      <c r="B159">
        <v>849.63199999999995</v>
      </c>
      <c r="C159">
        <v>840.53599999999994</v>
      </c>
      <c r="D159">
        <v>819.596</v>
      </c>
      <c r="E159">
        <v>295.79500000000002</v>
      </c>
      <c r="F159">
        <v>218.559</v>
      </c>
      <c r="G159">
        <v>6.4361499999999999E-3</v>
      </c>
      <c r="H159">
        <v>1</v>
      </c>
      <c r="I159">
        <v>0</v>
      </c>
    </row>
    <row r="160" spans="1:9" x14ac:dyDescent="0.25">
      <c r="A160" t="s">
        <v>37</v>
      </c>
      <c r="B160">
        <v>849.29899999999998</v>
      </c>
      <c r="C160">
        <v>840.16099999999994</v>
      </c>
      <c r="D160">
        <v>819.32299999999998</v>
      </c>
      <c r="E160">
        <v>295.53899999999999</v>
      </c>
      <c r="F160">
        <v>218.37100000000001</v>
      </c>
      <c r="G160">
        <v>3.1832499999999999E-3</v>
      </c>
      <c r="H160">
        <v>1</v>
      </c>
      <c r="I160">
        <v>0</v>
      </c>
    </row>
    <row r="161" spans="1:25" x14ac:dyDescent="0.25">
      <c r="A161" t="s">
        <v>37</v>
      </c>
      <c r="B161">
        <v>849.745</v>
      </c>
      <c r="C161">
        <v>840.56899999999996</v>
      </c>
      <c r="D161">
        <v>819.58500000000004</v>
      </c>
      <c r="E161">
        <v>295.80399999999997</v>
      </c>
      <c r="F161">
        <v>218.45599999999999</v>
      </c>
      <c r="G161">
        <v>5.7383299999999998E-3</v>
      </c>
      <c r="H161">
        <v>1</v>
      </c>
      <c r="I161">
        <v>0</v>
      </c>
    </row>
    <row r="162" spans="1:25" x14ac:dyDescent="0.25">
      <c r="A162" t="s">
        <v>37</v>
      </c>
      <c r="B162">
        <v>1299.3900000000001</v>
      </c>
      <c r="C162">
        <v>841.32399999999996</v>
      </c>
      <c r="D162">
        <v>819.80600000000004</v>
      </c>
      <c r="E162">
        <v>296.01900000000001</v>
      </c>
      <c r="F162">
        <v>218.428</v>
      </c>
      <c r="G162">
        <v>1.7465499999999999E-3</v>
      </c>
      <c r="H162">
        <v>1</v>
      </c>
      <c r="I162">
        <v>0</v>
      </c>
    </row>
    <row r="163" spans="1:25" x14ac:dyDescent="0.25">
      <c r="A163" t="s">
        <v>37</v>
      </c>
      <c r="B163">
        <v>870.72699999999998</v>
      </c>
      <c r="C163">
        <v>842.15700000000004</v>
      </c>
      <c r="D163">
        <v>816.61599999999999</v>
      </c>
      <c r="E163">
        <v>292.04399999999998</v>
      </c>
      <c r="F163">
        <v>218.77199999999999</v>
      </c>
      <c r="G163">
        <v>2.1645000000000002E-3</v>
      </c>
      <c r="H163">
        <v>1</v>
      </c>
      <c r="I163">
        <v>0</v>
      </c>
    </row>
    <row r="164" spans="1:25" x14ac:dyDescent="0.25">
      <c r="A164" t="s">
        <v>37</v>
      </c>
      <c r="B164">
        <v>951.77099999999996</v>
      </c>
      <c r="C164">
        <v>834.16499999999996</v>
      </c>
      <c r="D164">
        <v>811.15800000000002</v>
      </c>
      <c r="E164">
        <v>287.10700000000003</v>
      </c>
      <c r="F164">
        <v>218.52199999999999</v>
      </c>
      <c r="G164">
        <v>2.38011E-3</v>
      </c>
      <c r="H164">
        <v>1</v>
      </c>
      <c r="I164">
        <v>0</v>
      </c>
    </row>
    <row r="165" spans="1:25" x14ac:dyDescent="0.25">
      <c r="A165" t="s">
        <v>37</v>
      </c>
      <c r="B165">
        <v>870.66099999999994</v>
      </c>
      <c r="C165">
        <v>840.88099999999997</v>
      </c>
      <c r="D165">
        <v>816.92399999999998</v>
      </c>
      <c r="E165">
        <v>292.827</v>
      </c>
      <c r="F165">
        <v>218.34100000000001</v>
      </c>
      <c r="G165">
        <v>5.24844E-3</v>
      </c>
      <c r="H165">
        <v>1</v>
      </c>
      <c r="I165">
        <v>0</v>
      </c>
    </row>
    <row r="166" spans="1:25" x14ac:dyDescent="0.25">
      <c r="A166" t="s">
        <v>37</v>
      </c>
      <c r="B166">
        <v>850.24599999999998</v>
      </c>
      <c r="C166">
        <v>840.53599999999994</v>
      </c>
      <c r="D166">
        <v>819.50099999999998</v>
      </c>
      <c r="E166">
        <v>295.714</v>
      </c>
      <c r="F166">
        <v>218.506</v>
      </c>
      <c r="G166">
        <v>3.7969100000000001E-3</v>
      </c>
      <c r="H166">
        <v>1</v>
      </c>
      <c r="I166">
        <v>0</v>
      </c>
    </row>
    <row r="167" spans="1:25" x14ac:dyDescent="0.25">
      <c r="A167" t="s">
        <v>37</v>
      </c>
      <c r="B167">
        <v>849.18499999999995</v>
      </c>
      <c r="C167">
        <v>840.09299999999996</v>
      </c>
      <c r="D167">
        <v>819.23299999999995</v>
      </c>
      <c r="E167">
        <v>295.46300000000002</v>
      </c>
      <c r="F167">
        <v>218.34</v>
      </c>
      <c r="G167">
        <v>3.4959600000000002E-3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849.90499999999997</v>
      </c>
      <c r="C168">
        <v>840.41</v>
      </c>
      <c r="D168">
        <v>819.51</v>
      </c>
      <c r="E168">
        <v>295.7</v>
      </c>
      <c r="F168">
        <v>218.48400000000001</v>
      </c>
      <c r="G168">
        <v>2.0060299999999998E-3</v>
      </c>
      <c r="H168">
        <v>1</v>
      </c>
      <c r="I168">
        <v>0</v>
      </c>
      <c r="R168">
        <f>AVERAGE(B119:B168)</f>
        <v>982.88117999999997</v>
      </c>
      <c r="S168">
        <f>AVERAGE(C119:C168)</f>
        <v>840.73384000000021</v>
      </c>
      <c r="U168">
        <f>_xlfn.VAR.P(B119:B168)</f>
        <v>59720.31313086758</v>
      </c>
      <c r="V168">
        <f>_xlfn.VAR.P(C119:C168)</f>
        <v>2.0042440944000184</v>
      </c>
      <c r="X168">
        <f>1.96*SQRT(U168)/50</f>
        <v>9.5795940399067199</v>
      </c>
      <c r="Y168">
        <f>1.96*SQRT(V168)/50</f>
        <v>5.549596062074108E-2</v>
      </c>
    </row>
    <row r="169" spans="1:25" x14ac:dyDescent="0.25">
      <c r="A169" t="s">
        <v>37</v>
      </c>
      <c r="B169">
        <v>49146.653395000001</v>
      </c>
      <c r="C169" t="s">
        <v>36</v>
      </c>
    </row>
    <row r="170" spans="1:25" x14ac:dyDescent="0.25">
      <c r="A170" t="s">
        <v>85</v>
      </c>
      <c r="B170">
        <v>1728.13</v>
      </c>
      <c r="C170">
        <v>1718.14</v>
      </c>
      <c r="D170">
        <v>1696.84</v>
      </c>
      <c r="E170">
        <v>1126.8</v>
      </c>
      <c r="F170">
        <v>133.94999999999999</v>
      </c>
      <c r="G170">
        <v>1.20295E-2</v>
      </c>
      <c r="H170">
        <v>0.98101499999999997</v>
      </c>
      <c r="I170">
        <v>0</v>
      </c>
    </row>
    <row r="171" spans="1:25" x14ac:dyDescent="0.25">
      <c r="A171" t="s">
        <v>85</v>
      </c>
      <c r="B171">
        <v>1709.99</v>
      </c>
      <c r="C171">
        <v>1699.89</v>
      </c>
      <c r="D171">
        <v>1678.94</v>
      </c>
      <c r="E171">
        <v>1111.81</v>
      </c>
      <c r="F171">
        <v>134.80199999999999</v>
      </c>
      <c r="G171">
        <v>1.2009300000000001E-2</v>
      </c>
      <c r="H171">
        <v>0.98101099999999997</v>
      </c>
      <c r="I171">
        <v>0</v>
      </c>
    </row>
    <row r="172" spans="1:25" x14ac:dyDescent="0.25">
      <c r="A172" t="s">
        <v>85</v>
      </c>
      <c r="B172">
        <v>1930.92</v>
      </c>
      <c r="C172">
        <v>1687.43</v>
      </c>
      <c r="D172">
        <v>1665.77</v>
      </c>
      <c r="E172">
        <v>1098.1199999999999</v>
      </c>
      <c r="F172">
        <v>133.678</v>
      </c>
      <c r="G172">
        <v>1.19378E-2</v>
      </c>
      <c r="H172">
        <v>0.98101300000000002</v>
      </c>
      <c r="I172">
        <v>0</v>
      </c>
    </row>
    <row r="173" spans="1:25" x14ac:dyDescent="0.25">
      <c r="A173" t="s">
        <v>85</v>
      </c>
      <c r="B173">
        <v>1733.83</v>
      </c>
      <c r="C173">
        <v>1703.64</v>
      </c>
      <c r="D173">
        <v>1680.24</v>
      </c>
      <c r="E173">
        <v>1114.26</v>
      </c>
      <c r="F173">
        <v>134.86000000000001</v>
      </c>
      <c r="G173">
        <v>1.19414E-2</v>
      </c>
      <c r="H173">
        <v>0.98093300000000005</v>
      </c>
      <c r="I173">
        <v>0</v>
      </c>
    </row>
    <row r="174" spans="1:25" x14ac:dyDescent="0.25">
      <c r="A174" t="s">
        <v>85</v>
      </c>
      <c r="B174">
        <v>1686.28</v>
      </c>
      <c r="C174">
        <v>1674.4</v>
      </c>
      <c r="D174">
        <v>1652.4</v>
      </c>
      <c r="E174">
        <v>1085.45</v>
      </c>
      <c r="F174">
        <v>133.66300000000001</v>
      </c>
      <c r="G174">
        <v>1.08632E-2</v>
      </c>
      <c r="H174">
        <v>0.98101899999999997</v>
      </c>
      <c r="I174">
        <v>0</v>
      </c>
    </row>
    <row r="175" spans="1:25" x14ac:dyDescent="0.25">
      <c r="A175" t="s">
        <v>85</v>
      </c>
      <c r="B175">
        <v>1711.1</v>
      </c>
      <c r="C175">
        <v>1700.8</v>
      </c>
      <c r="D175">
        <v>1680.01</v>
      </c>
      <c r="E175">
        <v>1111.3900000000001</v>
      </c>
      <c r="F175">
        <v>134.81800000000001</v>
      </c>
      <c r="G175">
        <v>1.2435E-2</v>
      </c>
      <c r="H175">
        <v>0.98091799999999996</v>
      </c>
      <c r="I175">
        <v>0</v>
      </c>
    </row>
    <row r="176" spans="1:25" x14ac:dyDescent="0.25">
      <c r="A176" t="s">
        <v>85</v>
      </c>
      <c r="B176">
        <v>1703.92</v>
      </c>
      <c r="C176">
        <v>1693.79</v>
      </c>
      <c r="D176">
        <v>1672.88</v>
      </c>
      <c r="E176">
        <v>1103.5</v>
      </c>
      <c r="F176">
        <v>133.66999999999999</v>
      </c>
      <c r="G176">
        <v>1.31916E-2</v>
      </c>
      <c r="H176">
        <v>0.99400699999999997</v>
      </c>
      <c r="I176">
        <v>0</v>
      </c>
    </row>
    <row r="177" spans="1:9" x14ac:dyDescent="0.25">
      <c r="A177" t="s">
        <v>85</v>
      </c>
      <c r="B177">
        <v>3125.46</v>
      </c>
      <c r="C177">
        <v>1703.9</v>
      </c>
      <c r="D177">
        <v>1682.88</v>
      </c>
      <c r="E177">
        <v>1114.1300000000001</v>
      </c>
      <c r="F177">
        <v>134.86500000000001</v>
      </c>
      <c r="G177">
        <v>1.0873900000000001E-2</v>
      </c>
      <c r="H177">
        <v>0.98101899999999997</v>
      </c>
      <c r="I177">
        <v>0</v>
      </c>
    </row>
    <row r="178" spans="1:9" x14ac:dyDescent="0.25">
      <c r="A178" t="s">
        <v>85</v>
      </c>
      <c r="B178">
        <v>1755</v>
      </c>
      <c r="C178">
        <v>1725.77</v>
      </c>
      <c r="D178">
        <v>1701.21</v>
      </c>
      <c r="E178">
        <v>1131.22</v>
      </c>
      <c r="F178">
        <v>133.93100000000001</v>
      </c>
      <c r="G178">
        <v>1.24165E-2</v>
      </c>
      <c r="H178">
        <v>0.981016</v>
      </c>
      <c r="I178">
        <v>0</v>
      </c>
    </row>
    <row r="179" spans="1:9" x14ac:dyDescent="0.25">
      <c r="A179" t="s">
        <v>85</v>
      </c>
      <c r="B179">
        <v>1717.08</v>
      </c>
      <c r="C179">
        <v>1705.43</v>
      </c>
      <c r="D179">
        <v>1684.28</v>
      </c>
      <c r="E179">
        <v>1114.07</v>
      </c>
      <c r="F179">
        <v>134.81800000000001</v>
      </c>
      <c r="G179">
        <v>1.08843E-2</v>
      </c>
      <c r="H179">
        <v>0.99020399999999997</v>
      </c>
      <c r="I179">
        <v>0</v>
      </c>
    </row>
    <row r="180" spans="1:9" x14ac:dyDescent="0.25">
      <c r="A180" t="s">
        <v>85</v>
      </c>
      <c r="B180">
        <v>1686.55</v>
      </c>
      <c r="C180">
        <v>1676.17</v>
      </c>
      <c r="D180">
        <v>1655.35</v>
      </c>
      <c r="E180">
        <v>1088.78</v>
      </c>
      <c r="F180">
        <v>133.672</v>
      </c>
      <c r="G180">
        <v>1.2697099999999999E-2</v>
      </c>
      <c r="H180">
        <v>0.98100600000000004</v>
      </c>
      <c r="I180">
        <v>0</v>
      </c>
    </row>
    <row r="181" spans="1:9" x14ac:dyDescent="0.25">
      <c r="A181" t="s">
        <v>85</v>
      </c>
      <c r="B181">
        <v>1709.14</v>
      </c>
      <c r="C181">
        <v>1699.01</v>
      </c>
      <c r="D181">
        <v>1678.09</v>
      </c>
      <c r="E181">
        <v>1110.45</v>
      </c>
      <c r="F181">
        <v>134.792</v>
      </c>
      <c r="G181">
        <v>1.0857199999999999E-2</v>
      </c>
      <c r="H181">
        <v>0.98101899999999997</v>
      </c>
      <c r="I181">
        <v>0</v>
      </c>
    </row>
    <row r="182" spans="1:9" x14ac:dyDescent="0.25">
      <c r="A182" t="s">
        <v>85</v>
      </c>
      <c r="B182">
        <v>3129.12</v>
      </c>
      <c r="C182">
        <v>1689.27</v>
      </c>
      <c r="D182">
        <v>1668.31</v>
      </c>
      <c r="E182">
        <v>1098.83</v>
      </c>
      <c r="F182">
        <v>133.64500000000001</v>
      </c>
      <c r="G182">
        <v>1.11045E-2</v>
      </c>
      <c r="H182">
        <v>0.98101400000000005</v>
      </c>
      <c r="I182">
        <v>0</v>
      </c>
    </row>
    <row r="183" spans="1:9" x14ac:dyDescent="0.25">
      <c r="A183" t="s">
        <v>85</v>
      </c>
      <c r="B183">
        <v>1744.17</v>
      </c>
      <c r="C183">
        <v>1708.36</v>
      </c>
      <c r="D183">
        <v>1684.01</v>
      </c>
      <c r="E183">
        <v>1113.2</v>
      </c>
      <c r="F183">
        <v>133.953</v>
      </c>
      <c r="G183">
        <v>1.1465700000000001E-2</v>
      </c>
      <c r="H183">
        <v>0.986765</v>
      </c>
      <c r="I183">
        <v>0</v>
      </c>
    </row>
    <row r="184" spans="1:9" x14ac:dyDescent="0.25">
      <c r="A184" t="s">
        <v>85</v>
      </c>
      <c r="B184">
        <v>1727.46</v>
      </c>
      <c r="C184">
        <v>1710.47</v>
      </c>
      <c r="D184">
        <v>1689.28</v>
      </c>
      <c r="E184">
        <v>1117.94</v>
      </c>
      <c r="F184">
        <v>134.81</v>
      </c>
      <c r="G184">
        <v>1.1718599999999999E-2</v>
      </c>
      <c r="H184">
        <v>0.98100900000000002</v>
      </c>
      <c r="I184">
        <v>0</v>
      </c>
    </row>
    <row r="185" spans="1:9" x14ac:dyDescent="0.25">
      <c r="A185" t="s">
        <v>85</v>
      </c>
      <c r="B185">
        <v>1682.95</v>
      </c>
      <c r="C185">
        <v>1672.84</v>
      </c>
      <c r="D185">
        <v>1651.94</v>
      </c>
      <c r="E185">
        <v>1083.68</v>
      </c>
      <c r="F185">
        <v>133.691</v>
      </c>
      <c r="G185">
        <v>1.09871E-2</v>
      </c>
      <c r="H185">
        <v>0.98100699999999996</v>
      </c>
      <c r="I185">
        <v>0</v>
      </c>
    </row>
    <row r="186" spans="1:9" x14ac:dyDescent="0.25">
      <c r="A186" t="s">
        <v>85</v>
      </c>
      <c r="B186">
        <v>1708.34</v>
      </c>
      <c r="C186">
        <v>1697.81</v>
      </c>
      <c r="D186">
        <v>1676.59</v>
      </c>
      <c r="E186">
        <v>1109.68</v>
      </c>
      <c r="F186">
        <v>134.81899999999999</v>
      </c>
      <c r="G186">
        <v>1.45588E-2</v>
      </c>
      <c r="H186">
        <v>0.99478699999999998</v>
      </c>
      <c r="I186">
        <v>0</v>
      </c>
    </row>
    <row r="187" spans="1:9" x14ac:dyDescent="0.25">
      <c r="A187" t="s">
        <v>85</v>
      </c>
      <c r="B187">
        <v>3130.99</v>
      </c>
      <c r="C187">
        <v>1684.91</v>
      </c>
      <c r="D187">
        <v>1664.05</v>
      </c>
      <c r="E187">
        <v>1096.82</v>
      </c>
      <c r="F187">
        <v>133.649</v>
      </c>
      <c r="G187">
        <v>1.12993E-2</v>
      </c>
      <c r="H187">
        <v>0.98101400000000005</v>
      </c>
      <c r="I187">
        <v>0</v>
      </c>
    </row>
    <row r="188" spans="1:9" x14ac:dyDescent="0.25">
      <c r="A188" t="s">
        <v>85</v>
      </c>
      <c r="B188">
        <v>1741.87</v>
      </c>
      <c r="C188">
        <v>1712.31</v>
      </c>
      <c r="D188">
        <v>1688.15</v>
      </c>
      <c r="E188">
        <v>1121.6500000000001</v>
      </c>
      <c r="F188">
        <v>133.999</v>
      </c>
      <c r="G188">
        <v>1.3372E-2</v>
      </c>
      <c r="H188">
        <v>0.98097999999999996</v>
      </c>
      <c r="I188">
        <v>0</v>
      </c>
    </row>
    <row r="189" spans="1:9" x14ac:dyDescent="0.25">
      <c r="A189" t="s">
        <v>85</v>
      </c>
      <c r="B189">
        <v>1709.06</v>
      </c>
      <c r="C189">
        <v>1690.51</v>
      </c>
      <c r="D189">
        <v>1669.18</v>
      </c>
      <c r="E189">
        <v>1099.94</v>
      </c>
      <c r="F189">
        <v>134.898</v>
      </c>
      <c r="G189">
        <v>1.1601E-2</v>
      </c>
      <c r="H189">
        <v>0.98091099999999998</v>
      </c>
      <c r="I189">
        <v>0</v>
      </c>
    </row>
    <row r="190" spans="1:9" x14ac:dyDescent="0.25">
      <c r="A190" t="s">
        <v>85</v>
      </c>
      <c r="B190">
        <v>1688.14</v>
      </c>
      <c r="C190">
        <v>1677.78</v>
      </c>
      <c r="D190">
        <v>1656.86</v>
      </c>
      <c r="E190">
        <v>1086.6600000000001</v>
      </c>
      <c r="F190">
        <v>133.65199999999999</v>
      </c>
      <c r="G190">
        <v>1.1533399999999999E-2</v>
      </c>
      <c r="H190">
        <v>0.98101400000000005</v>
      </c>
      <c r="I190">
        <v>0</v>
      </c>
    </row>
    <row r="191" spans="1:9" x14ac:dyDescent="0.25">
      <c r="A191" t="s">
        <v>85</v>
      </c>
      <c r="B191">
        <v>1715.36</v>
      </c>
      <c r="C191">
        <v>1703.3</v>
      </c>
      <c r="D191">
        <v>1682.02</v>
      </c>
      <c r="E191">
        <v>1112.56</v>
      </c>
      <c r="F191">
        <v>134.779</v>
      </c>
      <c r="G191">
        <v>1.60246E-2</v>
      </c>
      <c r="H191">
        <v>0.98101700000000003</v>
      </c>
      <c r="I191">
        <v>0</v>
      </c>
    </row>
    <row r="192" spans="1:9" x14ac:dyDescent="0.25">
      <c r="A192" t="s">
        <v>85</v>
      </c>
      <c r="B192">
        <v>3148.48</v>
      </c>
      <c r="C192">
        <v>1682.53</v>
      </c>
      <c r="D192">
        <v>1661.49</v>
      </c>
      <c r="E192">
        <v>1092.44</v>
      </c>
      <c r="F192">
        <v>133.661</v>
      </c>
      <c r="G192">
        <v>2.59607E-2</v>
      </c>
      <c r="H192">
        <v>0.98225799999999996</v>
      </c>
      <c r="I192">
        <v>0</v>
      </c>
    </row>
    <row r="193" spans="1:9" x14ac:dyDescent="0.25">
      <c r="A193" t="s">
        <v>85</v>
      </c>
      <c r="B193">
        <v>1755.61</v>
      </c>
      <c r="C193">
        <v>1726.32</v>
      </c>
      <c r="D193">
        <v>1702.14</v>
      </c>
      <c r="E193">
        <v>1131.6099999999999</v>
      </c>
      <c r="F193">
        <v>133.95099999999999</v>
      </c>
      <c r="G193">
        <v>1.09318E-2</v>
      </c>
      <c r="H193">
        <v>0.981012</v>
      </c>
      <c r="I193">
        <v>0</v>
      </c>
    </row>
    <row r="194" spans="1:9" x14ac:dyDescent="0.25">
      <c r="A194" t="s">
        <v>85</v>
      </c>
      <c r="B194">
        <v>1710.71</v>
      </c>
      <c r="C194">
        <v>1698.24</v>
      </c>
      <c r="D194">
        <v>1676.81</v>
      </c>
      <c r="E194">
        <v>1109.5</v>
      </c>
      <c r="F194">
        <v>134.797</v>
      </c>
      <c r="G194">
        <v>1.8157E-2</v>
      </c>
      <c r="H194">
        <v>0.981012</v>
      </c>
      <c r="I194">
        <v>0</v>
      </c>
    </row>
    <row r="195" spans="1:9" x14ac:dyDescent="0.25">
      <c r="A195" t="s">
        <v>85</v>
      </c>
      <c r="B195">
        <v>1688</v>
      </c>
      <c r="C195">
        <v>1677.86</v>
      </c>
      <c r="D195">
        <v>1656.99</v>
      </c>
      <c r="E195">
        <v>1090.6300000000001</v>
      </c>
      <c r="F195">
        <v>133.63999999999999</v>
      </c>
      <c r="G195">
        <v>1.0867699999999999E-2</v>
      </c>
      <c r="H195">
        <v>0.98101799999999995</v>
      </c>
      <c r="I195">
        <v>0</v>
      </c>
    </row>
    <row r="196" spans="1:9" x14ac:dyDescent="0.25">
      <c r="A196" t="s">
        <v>85</v>
      </c>
      <c r="B196">
        <v>1701.24</v>
      </c>
      <c r="C196">
        <v>1690.81</v>
      </c>
      <c r="D196">
        <v>1669.7</v>
      </c>
      <c r="E196">
        <v>1103.23</v>
      </c>
      <c r="F196">
        <v>134.79900000000001</v>
      </c>
      <c r="G196">
        <v>1.14441E-2</v>
      </c>
      <c r="H196">
        <v>0.995085</v>
      </c>
      <c r="I196">
        <v>0</v>
      </c>
    </row>
    <row r="197" spans="1:9" x14ac:dyDescent="0.25">
      <c r="A197" t="s">
        <v>85</v>
      </c>
      <c r="B197">
        <v>3137.14</v>
      </c>
      <c r="C197">
        <v>1684.72</v>
      </c>
      <c r="D197">
        <v>1663.76</v>
      </c>
      <c r="E197">
        <v>1098.55</v>
      </c>
      <c r="F197">
        <v>133.678</v>
      </c>
      <c r="G197">
        <v>1.0947E-2</v>
      </c>
      <c r="H197">
        <v>0.98101899999999997</v>
      </c>
      <c r="I197">
        <v>0</v>
      </c>
    </row>
    <row r="198" spans="1:9" x14ac:dyDescent="0.25">
      <c r="A198" t="s">
        <v>85</v>
      </c>
      <c r="B198">
        <v>1745.93</v>
      </c>
      <c r="C198">
        <v>1716.7</v>
      </c>
      <c r="D198">
        <v>1692.19</v>
      </c>
      <c r="E198">
        <v>1124.08</v>
      </c>
      <c r="F198">
        <v>133.96799999999999</v>
      </c>
      <c r="G198">
        <v>1.27756E-2</v>
      </c>
      <c r="H198">
        <v>0.98380199999999995</v>
      </c>
      <c r="I198">
        <v>0</v>
      </c>
    </row>
    <row r="199" spans="1:9" x14ac:dyDescent="0.25">
      <c r="A199" t="s">
        <v>85</v>
      </c>
      <c r="B199">
        <v>1711.48</v>
      </c>
      <c r="C199">
        <v>1700.89</v>
      </c>
      <c r="D199">
        <v>1679.72</v>
      </c>
      <c r="E199">
        <v>1114.8800000000001</v>
      </c>
      <c r="F199">
        <v>134.81399999999999</v>
      </c>
      <c r="G199">
        <v>1.1992299999999999E-2</v>
      </c>
      <c r="H199">
        <v>0.98101799999999995</v>
      </c>
      <c r="I199">
        <v>0</v>
      </c>
    </row>
    <row r="200" spans="1:9" x14ac:dyDescent="0.25">
      <c r="A200" t="s">
        <v>85</v>
      </c>
      <c r="B200">
        <v>1692.66</v>
      </c>
      <c r="C200">
        <v>1682.56</v>
      </c>
      <c r="D200">
        <v>1661.61</v>
      </c>
      <c r="E200">
        <v>1095.8399999999999</v>
      </c>
      <c r="F200">
        <v>133.667</v>
      </c>
      <c r="G200">
        <v>1.16937E-2</v>
      </c>
      <c r="H200">
        <v>0.98077000000000003</v>
      </c>
      <c r="I200">
        <v>0</v>
      </c>
    </row>
    <row r="201" spans="1:9" x14ac:dyDescent="0.25">
      <c r="A201" t="s">
        <v>85</v>
      </c>
      <c r="B201">
        <v>1710.26</v>
      </c>
      <c r="C201">
        <v>1700.02</v>
      </c>
      <c r="D201">
        <v>1679.01</v>
      </c>
      <c r="E201">
        <v>1112.5</v>
      </c>
      <c r="F201">
        <v>134.804</v>
      </c>
      <c r="G201">
        <v>1.0934299999999999E-2</v>
      </c>
      <c r="H201">
        <v>0.98100699999999996</v>
      </c>
      <c r="I201">
        <v>0</v>
      </c>
    </row>
    <row r="202" spans="1:9" x14ac:dyDescent="0.25">
      <c r="A202" t="s">
        <v>85</v>
      </c>
      <c r="B202">
        <v>2593.29</v>
      </c>
      <c r="C202">
        <v>1693.29</v>
      </c>
      <c r="D202">
        <v>1672.27</v>
      </c>
      <c r="E202">
        <v>1105.4100000000001</v>
      </c>
      <c r="F202">
        <v>133.62700000000001</v>
      </c>
      <c r="G202">
        <v>1.08734E-2</v>
      </c>
      <c r="H202">
        <v>0.98101899999999997</v>
      </c>
      <c r="I202">
        <v>0</v>
      </c>
    </row>
    <row r="203" spans="1:9" x14ac:dyDescent="0.25">
      <c r="A203" t="s">
        <v>85</v>
      </c>
      <c r="B203">
        <v>2311.81</v>
      </c>
      <c r="C203">
        <v>1702.05</v>
      </c>
      <c r="D203">
        <v>1677.53</v>
      </c>
      <c r="E203">
        <v>1108.69</v>
      </c>
      <c r="F203">
        <v>134.81800000000001</v>
      </c>
      <c r="G203">
        <v>1.11936E-2</v>
      </c>
      <c r="H203">
        <v>0.98101799999999995</v>
      </c>
      <c r="I203">
        <v>0</v>
      </c>
    </row>
    <row r="204" spans="1:9" x14ac:dyDescent="0.25">
      <c r="A204" t="s">
        <v>85</v>
      </c>
      <c r="B204">
        <v>1694.88</v>
      </c>
      <c r="C204">
        <v>1683.07</v>
      </c>
      <c r="D204">
        <v>1661.49</v>
      </c>
      <c r="E204">
        <v>1095.3399999999999</v>
      </c>
      <c r="F204">
        <v>133.66300000000001</v>
      </c>
      <c r="G204">
        <v>1.2726599999999999E-2</v>
      </c>
      <c r="H204">
        <v>0.98101799999999995</v>
      </c>
      <c r="I204">
        <v>0</v>
      </c>
    </row>
    <row r="205" spans="1:9" x14ac:dyDescent="0.25">
      <c r="A205" t="s">
        <v>85</v>
      </c>
      <c r="B205">
        <v>1714.69</v>
      </c>
      <c r="C205">
        <v>1704.57</v>
      </c>
      <c r="D205">
        <v>1683.54</v>
      </c>
      <c r="E205">
        <v>1115.75</v>
      </c>
      <c r="F205">
        <v>134.81100000000001</v>
      </c>
      <c r="G205">
        <v>1.10662E-2</v>
      </c>
      <c r="H205">
        <v>0.99169099999999999</v>
      </c>
      <c r="I205">
        <v>0</v>
      </c>
    </row>
    <row r="206" spans="1:9" x14ac:dyDescent="0.25">
      <c r="A206" t="s">
        <v>85</v>
      </c>
      <c r="B206">
        <v>1695.22</v>
      </c>
      <c r="C206">
        <v>1685.01</v>
      </c>
      <c r="D206">
        <v>1664.18</v>
      </c>
      <c r="E206">
        <v>1094.79</v>
      </c>
      <c r="F206">
        <v>133.67599999999999</v>
      </c>
      <c r="G206">
        <v>1.0856899999999999E-2</v>
      </c>
      <c r="H206">
        <v>0.98097599999999996</v>
      </c>
      <c r="I206">
        <v>0</v>
      </c>
    </row>
    <row r="207" spans="1:9" x14ac:dyDescent="0.25">
      <c r="A207" t="s">
        <v>85</v>
      </c>
      <c r="B207">
        <v>3170.12</v>
      </c>
      <c r="C207">
        <v>1701.94</v>
      </c>
      <c r="D207">
        <v>1681.01</v>
      </c>
      <c r="E207">
        <v>1113.8399999999999</v>
      </c>
      <c r="F207">
        <v>134.82599999999999</v>
      </c>
      <c r="G207">
        <v>1.12788E-2</v>
      </c>
      <c r="H207">
        <v>0.98101700000000003</v>
      </c>
      <c r="I207">
        <v>0</v>
      </c>
    </row>
    <row r="208" spans="1:9" x14ac:dyDescent="0.25">
      <c r="A208" t="s">
        <v>85</v>
      </c>
      <c r="B208">
        <v>1742.58</v>
      </c>
      <c r="C208">
        <v>1713.24</v>
      </c>
      <c r="D208">
        <v>1689.9</v>
      </c>
      <c r="E208">
        <v>1116.8</v>
      </c>
      <c r="F208">
        <v>133.988</v>
      </c>
      <c r="G208">
        <v>1.1151899999999999E-2</v>
      </c>
      <c r="H208">
        <v>0.98100699999999996</v>
      </c>
      <c r="I208">
        <v>0</v>
      </c>
    </row>
    <row r="209" spans="1:25" x14ac:dyDescent="0.25">
      <c r="A209" t="s">
        <v>85</v>
      </c>
      <c r="B209">
        <v>1710.58</v>
      </c>
      <c r="C209">
        <v>1699.89</v>
      </c>
      <c r="D209">
        <v>1677.73</v>
      </c>
      <c r="E209">
        <v>1110.44</v>
      </c>
      <c r="F209">
        <v>134.82599999999999</v>
      </c>
      <c r="G209">
        <v>1.1642599999999999E-2</v>
      </c>
      <c r="H209">
        <v>0.98101899999999997</v>
      </c>
      <c r="I209">
        <v>0</v>
      </c>
    </row>
    <row r="210" spans="1:25" x14ac:dyDescent="0.25">
      <c r="A210" t="s">
        <v>85</v>
      </c>
      <c r="B210">
        <v>1695.01</v>
      </c>
      <c r="C210">
        <v>1684.72</v>
      </c>
      <c r="D210">
        <v>1663.74</v>
      </c>
      <c r="E210">
        <v>1096.7</v>
      </c>
      <c r="F210">
        <v>133.65100000000001</v>
      </c>
      <c r="G210">
        <v>2.90377E-2</v>
      </c>
      <c r="H210">
        <v>0.98101799999999995</v>
      </c>
      <c r="I210">
        <v>0</v>
      </c>
    </row>
    <row r="211" spans="1:25" x14ac:dyDescent="0.25">
      <c r="A211" t="s">
        <v>85</v>
      </c>
      <c r="B211">
        <v>1718.79</v>
      </c>
      <c r="C211">
        <v>1708.23</v>
      </c>
      <c r="D211">
        <v>1687.06</v>
      </c>
      <c r="E211">
        <v>1118.28</v>
      </c>
      <c r="F211">
        <v>134.82900000000001</v>
      </c>
      <c r="G211">
        <v>1.1181999999999999E-2</v>
      </c>
      <c r="H211">
        <v>0.98100900000000002</v>
      </c>
      <c r="I211">
        <v>0</v>
      </c>
    </row>
    <row r="212" spans="1:25" x14ac:dyDescent="0.25">
      <c r="A212" t="s">
        <v>85</v>
      </c>
      <c r="B212">
        <v>3097.87</v>
      </c>
      <c r="C212">
        <v>1682.23</v>
      </c>
      <c r="D212">
        <v>1661.29</v>
      </c>
      <c r="E212">
        <v>1092.43</v>
      </c>
      <c r="F212">
        <v>133.636</v>
      </c>
      <c r="G212">
        <v>1.09698E-2</v>
      </c>
      <c r="H212">
        <v>0.98101899999999997</v>
      </c>
      <c r="I212">
        <v>0</v>
      </c>
    </row>
    <row r="213" spans="1:25" x14ac:dyDescent="0.25">
      <c r="A213" t="s">
        <v>85</v>
      </c>
      <c r="B213">
        <v>1718.68</v>
      </c>
      <c r="C213">
        <v>1689.37</v>
      </c>
      <c r="D213">
        <v>1666.14</v>
      </c>
      <c r="E213">
        <v>1098.78</v>
      </c>
      <c r="F213">
        <v>133.98400000000001</v>
      </c>
      <c r="G213">
        <v>1.3171E-2</v>
      </c>
      <c r="H213">
        <v>0.98100900000000002</v>
      </c>
      <c r="I213">
        <v>0</v>
      </c>
    </row>
    <row r="214" spans="1:25" x14ac:dyDescent="0.25">
      <c r="A214" t="s">
        <v>85</v>
      </c>
      <c r="B214">
        <v>1716</v>
      </c>
      <c r="C214">
        <v>1705.04</v>
      </c>
      <c r="D214">
        <v>1682.47</v>
      </c>
      <c r="E214">
        <v>1112.2</v>
      </c>
      <c r="F214">
        <v>134.82300000000001</v>
      </c>
      <c r="G214">
        <v>1.0936E-2</v>
      </c>
      <c r="H214">
        <v>0.98101899999999997</v>
      </c>
      <c r="I214">
        <v>0</v>
      </c>
    </row>
    <row r="215" spans="1:25" x14ac:dyDescent="0.25">
      <c r="A215" t="s">
        <v>85</v>
      </c>
      <c r="B215">
        <v>1699.44</v>
      </c>
      <c r="C215">
        <v>1689.21</v>
      </c>
      <c r="D215">
        <v>1668.36</v>
      </c>
      <c r="E215">
        <v>1097.69</v>
      </c>
      <c r="F215">
        <v>133.643</v>
      </c>
      <c r="G215">
        <v>1.09105E-2</v>
      </c>
      <c r="H215">
        <v>0.98101400000000005</v>
      </c>
      <c r="I215">
        <v>0</v>
      </c>
    </row>
    <row r="216" spans="1:25" x14ac:dyDescent="0.25">
      <c r="A216" t="s">
        <v>85</v>
      </c>
      <c r="B216">
        <v>1716.28</v>
      </c>
      <c r="C216">
        <v>1703.78</v>
      </c>
      <c r="D216">
        <v>1682.9</v>
      </c>
      <c r="E216">
        <v>1114.54</v>
      </c>
      <c r="F216">
        <v>134.821</v>
      </c>
      <c r="G216">
        <v>1.1480799999999999E-2</v>
      </c>
      <c r="H216">
        <v>0.98100200000000004</v>
      </c>
      <c r="I216">
        <v>0</v>
      </c>
    </row>
    <row r="217" spans="1:25" x14ac:dyDescent="0.25">
      <c r="A217" t="s">
        <v>85</v>
      </c>
      <c r="B217">
        <v>3186.6</v>
      </c>
      <c r="C217">
        <v>1671.29</v>
      </c>
      <c r="D217">
        <v>1650.33</v>
      </c>
      <c r="E217">
        <v>1085.08</v>
      </c>
      <c r="F217">
        <v>133.65299999999999</v>
      </c>
      <c r="G217">
        <v>1.08982E-2</v>
      </c>
      <c r="H217">
        <v>0.99475000000000002</v>
      </c>
      <c r="I217">
        <v>0</v>
      </c>
    </row>
    <row r="218" spans="1:25" x14ac:dyDescent="0.25">
      <c r="A218" t="s">
        <v>85</v>
      </c>
      <c r="B218">
        <v>1721.01</v>
      </c>
      <c r="C218">
        <v>1690.73</v>
      </c>
      <c r="D218">
        <v>1666.91</v>
      </c>
      <c r="E218">
        <v>1098.44</v>
      </c>
      <c r="F218">
        <v>133.94800000000001</v>
      </c>
      <c r="G218">
        <v>1.1559699999999999E-2</v>
      </c>
      <c r="H218">
        <v>0.98101700000000003</v>
      </c>
      <c r="I218">
        <v>0</v>
      </c>
    </row>
    <row r="219" spans="1:25" x14ac:dyDescent="0.25">
      <c r="A219" t="s">
        <v>85</v>
      </c>
      <c r="B219">
        <v>1722.92</v>
      </c>
      <c r="C219">
        <v>1709.9</v>
      </c>
      <c r="D219">
        <v>1687.98</v>
      </c>
      <c r="E219">
        <v>1119.48</v>
      </c>
      <c r="F219">
        <v>134.84200000000001</v>
      </c>
      <c r="G219">
        <v>1.11596E-2</v>
      </c>
      <c r="H219">
        <v>0.98064399999999996</v>
      </c>
      <c r="I219">
        <v>0</v>
      </c>
    </row>
    <row r="220" spans="1:25" x14ac:dyDescent="0.25">
      <c r="A220" t="s">
        <v>85</v>
      </c>
      <c r="B220">
        <v>1689</v>
      </c>
      <c r="C220">
        <v>1678.76</v>
      </c>
      <c r="D220">
        <v>1657.85</v>
      </c>
      <c r="E220">
        <v>1091.71</v>
      </c>
      <c r="F220">
        <v>133.696</v>
      </c>
      <c r="G220">
        <v>1.27247E-2</v>
      </c>
      <c r="H220">
        <v>0.980985</v>
      </c>
      <c r="I220">
        <v>0</v>
      </c>
    </row>
    <row r="221" spans="1:25" x14ac:dyDescent="0.25">
      <c r="A221" t="s">
        <v>85</v>
      </c>
      <c r="B221">
        <v>1709.97</v>
      </c>
      <c r="C221">
        <v>1699.38</v>
      </c>
      <c r="D221">
        <v>1678.09</v>
      </c>
      <c r="E221">
        <v>1110.8900000000001</v>
      </c>
      <c r="F221">
        <v>134.81100000000001</v>
      </c>
      <c r="G221">
        <v>2.3810000000000001E-2</v>
      </c>
      <c r="H221">
        <v>0.98098399999999997</v>
      </c>
      <c r="I221">
        <v>0</v>
      </c>
    </row>
    <row r="222" spans="1:25" x14ac:dyDescent="0.25">
      <c r="A222" t="s">
        <v>85</v>
      </c>
      <c r="B222">
        <v>2569.9</v>
      </c>
      <c r="C222">
        <v>1686.44</v>
      </c>
      <c r="D222">
        <v>1665.51</v>
      </c>
      <c r="E222">
        <v>1095.6500000000001</v>
      </c>
      <c r="F222">
        <v>133.62700000000001</v>
      </c>
      <c r="G222">
        <v>1.1099899999999999E-2</v>
      </c>
      <c r="H222">
        <v>0.99311199999999999</v>
      </c>
      <c r="I222">
        <v>0</v>
      </c>
    </row>
    <row r="223" spans="1:25" x14ac:dyDescent="0.25">
      <c r="A223" t="s">
        <v>85</v>
      </c>
      <c r="B223">
        <v>2343.4</v>
      </c>
      <c r="C223">
        <v>1711.33</v>
      </c>
      <c r="D223">
        <v>1686.88</v>
      </c>
      <c r="E223">
        <v>1119.3699999999999</v>
      </c>
      <c r="F223">
        <v>133.94900000000001</v>
      </c>
      <c r="G223">
        <v>1.08965E-2</v>
      </c>
      <c r="H223">
        <v>0.98101099999999997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1724.56</v>
      </c>
      <c r="C224">
        <v>1702.87</v>
      </c>
      <c r="D224">
        <v>1681.02</v>
      </c>
      <c r="E224">
        <v>1113.95</v>
      </c>
      <c r="F224">
        <v>134.81100000000001</v>
      </c>
      <c r="G224">
        <v>1.20073E-2</v>
      </c>
      <c r="H224">
        <v>0.98101799999999995</v>
      </c>
      <c r="I224">
        <v>0</v>
      </c>
      <c r="R224">
        <f>AVERAGE(B175:B224)</f>
        <v>2000.9963999999995</v>
      </c>
      <c r="S224">
        <f>AVERAGE(C175:C224)</f>
        <v>1696.1883999999998</v>
      </c>
      <c r="U224">
        <f>_xlfn.VAR.P(B175:B224)</f>
        <v>288875.92147504044</v>
      </c>
      <c r="V224">
        <f>_xlfn.VAR.P(C175:C224)</f>
        <v>168.42516944000013</v>
      </c>
      <c r="X224">
        <f>1.96*SQRT(U224)/50</f>
        <v>21.068894037784855</v>
      </c>
      <c r="Y224">
        <f>1.96*SQRT(V224)/50</f>
        <v>0.50873259416738947</v>
      </c>
    </row>
    <row r="225" spans="1:9" x14ac:dyDescent="0.25">
      <c r="A225" t="s">
        <v>85</v>
      </c>
      <c r="B225">
        <v>100053.242187</v>
      </c>
      <c r="C225" t="s">
        <v>36</v>
      </c>
    </row>
    <row r="226" spans="1:9" x14ac:dyDescent="0.25">
      <c r="A226" t="s">
        <v>100</v>
      </c>
      <c r="B226">
        <v>1592.78</v>
      </c>
      <c r="C226">
        <v>1582.73</v>
      </c>
      <c r="D226">
        <v>1562.12</v>
      </c>
      <c r="E226">
        <v>1050.1500000000001</v>
      </c>
      <c r="F226">
        <v>197.00800000000001</v>
      </c>
      <c r="G226">
        <v>1.1057300000000001E-2</v>
      </c>
      <c r="H226">
        <v>0.98100500000000002</v>
      </c>
      <c r="I226">
        <v>0</v>
      </c>
    </row>
    <row r="227" spans="1:9" x14ac:dyDescent="0.25">
      <c r="A227" t="s">
        <v>100</v>
      </c>
      <c r="B227">
        <v>1592.88</v>
      </c>
      <c r="C227">
        <v>1582.77</v>
      </c>
      <c r="D227">
        <v>1562.15</v>
      </c>
      <c r="E227">
        <v>1049.29</v>
      </c>
      <c r="F227">
        <v>196.94499999999999</v>
      </c>
      <c r="G227">
        <v>1.09041E-2</v>
      </c>
      <c r="H227">
        <v>0.98099099999999995</v>
      </c>
      <c r="I227">
        <v>0</v>
      </c>
    </row>
    <row r="228" spans="1:9" x14ac:dyDescent="0.25">
      <c r="A228" t="s">
        <v>100</v>
      </c>
      <c r="B228">
        <v>1592.67</v>
      </c>
      <c r="C228">
        <v>1582.53</v>
      </c>
      <c r="D228">
        <v>1561.97</v>
      </c>
      <c r="E228">
        <v>1050.18</v>
      </c>
      <c r="F228">
        <v>197.01900000000001</v>
      </c>
      <c r="G228">
        <v>1.13662E-2</v>
      </c>
      <c r="H228">
        <v>0.981016</v>
      </c>
      <c r="I228">
        <v>0</v>
      </c>
    </row>
    <row r="229" spans="1:9" x14ac:dyDescent="0.25">
      <c r="A229" t="s">
        <v>100</v>
      </c>
      <c r="B229">
        <v>1744.86</v>
      </c>
      <c r="C229">
        <v>1585.05</v>
      </c>
      <c r="D229">
        <v>1562.94</v>
      </c>
      <c r="E229">
        <v>1049.94</v>
      </c>
      <c r="F229">
        <v>196.96700000000001</v>
      </c>
      <c r="G229">
        <v>1.1549E-2</v>
      </c>
      <c r="H229">
        <v>0.98094199999999998</v>
      </c>
      <c r="I229">
        <v>0</v>
      </c>
    </row>
    <row r="230" spans="1:9" x14ac:dyDescent="0.25">
      <c r="A230" t="s">
        <v>100</v>
      </c>
      <c r="B230">
        <v>1616.26</v>
      </c>
      <c r="C230">
        <v>1586.41</v>
      </c>
      <c r="D230">
        <v>1562.4</v>
      </c>
      <c r="E230">
        <v>1050.1600000000001</v>
      </c>
      <c r="F230">
        <v>197.00399999999999</v>
      </c>
      <c r="G230">
        <v>1.0883200000000001E-2</v>
      </c>
      <c r="H230">
        <v>0.98094300000000001</v>
      </c>
      <c r="I230">
        <v>0</v>
      </c>
    </row>
    <row r="231" spans="1:9" x14ac:dyDescent="0.25">
      <c r="A231" t="s">
        <v>100</v>
      </c>
      <c r="B231">
        <v>1595.24</v>
      </c>
      <c r="C231">
        <v>1584.4</v>
      </c>
      <c r="D231">
        <v>1562.27</v>
      </c>
      <c r="E231">
        <v>1049.3</v>
      </c>
      <c r="F231">
        <v>196.93899999999999</v>
      </c>
      <c r="G231">
        <v>1.14275E-2</v>
      </c>
      <c r="H231">
        <v>0.99466399999999999</v>
      </c>
      <c r="I231">
        <v>0</v>
      </c>
    </row>
    <row r="232" spans="1:9" x14ac:dyDescent="0.25">
      <c r="A232" t="s">
        <v>100</v>
      </c>
      <c r="B232">
        <v>1593.09</v>
      </c>
      <c r="C232">
        <v>1582.62</v>
      </c>
      <c r="D232">
        <v>1562.01</v>
      </c>
      <c r="E232">
        <v>1050.19</v>
      </c>
      <c r="F232">
        <v>197.02500000000001</v>
      </c>
      <c r="G232">
        <v>2.1645299999999999E-2</v>
      </c>
      <c r="H232">
        <v>0.98101899999999997</v>
      </c>
      <c r="I232">
        <v>0</v>
      </c>
    </row>
    <row r="233" spans="1:9" x14ac:dyDescent="0.25">
      <c r="A233" t="s">
        <v>100</v>
      </c>
      <c r="B233">
        <v>1592.99</v>
      </c>
      <c r="C233">
        <v>1582.85</v>
      </c>
      <c r="D233">
        <v>1562.12</v>
      </c>
      <c r="E233">
        <v>1049.25</v>
      </c>
      <c r="F233">
        <v>196.929</v>
      </c>
      <c r="G233">
        <v>1.19927E-2</v>
      </c>
      <c r="H233">
        <v>0.98101899999999997</v>
      </c>
      <c r="I233">
        <v>0</v>
      </c>
    </row>
    <row r="234" spans="1:9" x14ac:dyDescent="0.25">
      <c r="A234" t="s">
        <v>100</v>
      </c>
      <c r="B234">
        <v>1592.58</v>
      </c>
      <c r="C234">
        <v>1582.55</v>
      </c>
      <c r="D234">
        <v>1561.93</v>
      </c>
      <c r="E234">
        <v>1050.1400000000001</v>
      </c>
      <c r="F234">
        <v>196.988</v>
      </c>
      <c r="G234">
        <v>1.6538199999999999E-2</v>
      </c>
      <c r="H234">
        <v>0.98097999999999996</v>
      </c>
      <c r="I234">
        <v>0</v>
      </c>
    </row>
    <row r="235" spans="1:9" x14ac:dyDescent="0.25">
      <c r="A235" t="s">
        <v>100</v>
      </c>
      <c r="B235">
        <v>1978.55</v>
      </c>
      <c r="C235">
        <v>1583.94</v>
      </c>
      <c r="D235">
        <v>1562.76</v>
      </c>
      <c r="E235">
        <v>1049.8900000000001</v>
      </c>
      <c r="F235">
        <v>196.93799999999999</v>
      </c>
      <c r="G235">
        <v>2.0702000000000002E-2</v>
      </c>
      <c r="H235">
        <v>0.98101700000000003</v>
      </c>
      <c r="I235">
        <v>0</v>
      </c>
    </row>
    <row r="236" spans="1:9" x14ac:dyDescent="0.25">
      <c r="A236" t="s">
        <v>100</v>
      </c>
      <c r="B236">
        <v>1616.58</v>
      </c>
      <c r="C236">
        <v>1587.62</v>
      </c>
      <c r="D236">
        <v>1563.88</v>
      </c>
      <c r="E236">
        <v>1050.58</v>
      </c>
      <c r="F236">
        <v>197.035</v>
      </c>
      <c r="G236">
        <v>1.08647E-2</v>
      </c>
      <c r="H236">
        <v>0.98098799999999997</v>
      </c>
      <c r="I236">
        <v>0</v>
      </c>
    </row>
    <row r="237" spans="1:9" x14ac:dyDescent="0.25">
      <c r="A237" t="s">
        <v>100</v>
      </c>
      <c r="B237">
        <v>1594.33</v>
      </c>
      <c r="C237">
        <v>1583.47</v>
      </c>
      <c r="D237">
        <v>1562.17</v>
      </c>
      <c r="E237">
        <v>1049.3</v>
      </c>
      <c r="F237">
        <v>196.952</v>
      </c>
      <c r="G237">
        <v>1.5121900000000001E-2</v>
      </c>
      <c r="H237">
        <v>0.981016</v>
      </c>
      <c r="I237">
        <v>0</v>
      </c>
    </row>
    <row r="238" spans="1:9" x14ac:dyDescent="0.25">
      <c r="A238" t="s">
        <v>100</v>
      </c>
      <c r="B238">
        <v>1592.61</v>
      </c>
      <c r="C238">
        <v>1582.55</v>
      </c>
      <c r="D238">
        <v>1562.02</v>
      </c>
      <c r="E238">
        <v>1050.18</v>
      </c>
      <c r="F238">
        <v>197.011</v>
      </c>
      <c r="G238">
        <v>1.09081E-2</v>
      </c>
      <c r="H238">
        <v>0.98101300000000002</v>
      </c>
      <c r="I238">
        <v>0</v>
      </c>
    </row>
    <row r="239" spans="1:9" x14ac:dyDescent="0.25">
      <c r="A239" t="s">
        <v>100</v>
      </c>
      <c r="B239">
        <v>1593.02</v>
      </c>
      <c r="C239">
        <v>1582.89</v>
      </c>
      <c r="D239">
        <v>1562.18</v>
      </c>
      <c r="E239">
        <v>1049.28</v>
      </c>
      <c r="F239">
        <v>196.953</v>
      </c>
      <c r="G239">
        <v>1.10513E-2</v>
      </c>
      <c r="H239">
        <v>0.980935</v>
      </c>
      <c r="I239">
        <v>0</v>
      </c>
    </row>
    <row r="240" spans="1:9" x14ac:dyDescent="0.25">
      <c r="A240" t="s">
        <v>100</v>
      </c>
      <c r="B240">
        <v>1592.87</v>
      </c>
      <c r="C240">
        <v>1582.68</v>
      </c>
      <c r="D240">
        <v>1562.04</v>
      </c>
      <c r="E240">
        <v>1050.18</v>
      </c>
      <c r="F240">
        <v>197.01</v>
      </c>
      <c r="G240">
        <v>1.21245E-2</v>
      </c>
      <c r="H240">
        <v>0.98099099999999995</v>
      </c>
      <c r="I240">
        <v>0</v>
      </c>
    </row>
    <row r="241" spans="1:9" x14ac:dyDescent="0.25">
      <c r="A241" t="s">
        <v>100</v>
      </c>
      <c r="B241">
        <v>2019.5</v>
      </c>
      <c r="C241">
        <v>1583.96</v>
      </c>
      <c r="D241">
        <v>1562.74</v>
      </c>
      <c r="E241">
        <v>1049.5999999999999</v>
      </c>
      <c r="F241">
        <v>197.24700000000001</v>
      </c>
      <c r="G241">
        <v>1.08696E-2</v>
      </c>
      <c r="H241">
        <v>0.981012</v>
      </c>
      <c r="I241">
        <v>0</v>
      </c>
    </row>
    <row r="242" spans="1:9" x14ac:dyDescent="0.25">
      <c r="A242" t="s">
        <v>100</v>
      </c>
      <c r="B242">
        <v>1612.91</v>
      </c>
      <c r="C242">
        <v>1583.84</v>
      </c>
      <c r="D242">
        <v>1562.08</v>
      </c>
      <c r="E242">
        <v>1050.21</v>
      </c>
      <c r="F242">
        <v>197.02199999999999</v>
      </c>
      <c r="G242">
        <v>1.13816E-2</v>
      </c>
      <c r="H242">
        <v>0.98100600000000004</v>
      </c>
      <c r="I242">
        <v>0</v>
      </c>
    </row>
    <row r="243" spans="1:9" x14ac:dyDescent="0.25">
      <c r="A243" t="s">
        <v>100</v>
      </c>
      <c r="B243">
        <v>1595.17</v>
      </c>
      <c r="C243">
        <v>1583.47</v>
      </c>
      <c r="D243">
        <v>1562.18</v>
      </c>
      <c r="E243">
        <v>1049.31</v>
      </c>
      <c r="F243">
        <v>196.93899999999999</v>
      </c>
      <c r="G243">
        <v>1.3276400000000001E-2</v>
      </c>
      <c r="H243">
        <v>0.98101899999999997</v>
      </c>
      <c r="I243">
        <v>0</v>
      </c>
    </row>
    <row r="244" spans="1:9" x14ac:dyDescent="0.25">
      <c r="A244" t="s">
        <v>100</v>
      </c>
      <c r="B244">
        <v>1592.64</v>
      </c>
      <c r="C244">
        <v>1582.62</v>
      </c>
      <c r="D244">
        <v>1561.99</v>
      </c>
      <c r="E244">
        <v>1050.1600000000001</v>
      </c>
      <c r="F244">
        <v>197.01</v>
      </c>
      <c r="G244">
        <v>1.0866300000000001E-2</v>
      </c>
      <c r="H244">
        <v>0.98097199999999996</v>
      </c>
      <c r="I244">
        <v>0</v>
      </c>
    </row>
    <row r="245" spans="1:9" x14ac:dyDescent="0.25">
      <c r="A245" t="s">
        <v>100</v>
      </c>
      <c r="B245">
        <v>1593.35</v>
      </c>
      <c r="C245">
        <v>1582.97</v>
      </c>
      <c r="D245">
        <v>1562.16</v>
      </c>
      <c r="E245">
        <v>1049.3</v>
      </c>
      <c r="F245">
        <v>196.95400000000001</v>
      </c>
      <c r="G245">
        <v>1.6494100000000001E-2</v>
      </c>
      <c r="H245">
        <v>0.981016</v>
      </c>
      <c r="I245">
        <v>0</v>
      </c>
    </row>
    <row r="246" spans="1:9" x14ac:dyDescent="0.25">
      <c r="A246" t="s">
        <v>100</v>
      </c>
      <c r="B246">
        <v>1592.65</v>
      </c>
      <c r="C246">
        <v>1582.55</v>
      </c>
      <c r="D246">
        <v>1561.98</v>
      </c>
      <c r="E246">
        <v>1050.1400000000001</v>
      </c>
      <c r="F246">
        <v>196.989</v>
      </c>
      <c r="G246">
        <v>1.1225799999999999E-2</v>
      </c>
      <c r="H246">
        <v>0.98101899999999997</v>
      </c>
      <c r="I246">
        <v>0</v>
      </c>
    </row>
    <row r="247" spans="1:9" x14ac:dyDescent="0.25">
      <c r="A247" t="s">
        <v>100</v>
      </c>
      <c r="B247">
        <v>2010.44</v>
      </c>
      <c r="C247">
        <v>1583.84</v>
      </c>
      <c r="D247">
        <v>1562.79</v>
      </c>
      <c r="E247">
        <v>1049.92</v>
      </c>
      <c r="F247">
        <v>197.239</v>
      </c>
      <c r="G247">
        <v>1.1387599999999999E-2</v>
      </c>
      <c r="H247">
        <v>0.98101899999999997</v>
      </c>
      <c r="I247">
        <v>0</v>
      </c>
    </row>
    <row r="248" spans="1:9" x14ac:dyDescent="0.25">
      <c r="A248" t="s">
        <v>100</v>
      </c>
      <c r="B248">
        <v>1614.75</v>
      </c>
      <c r="C248">
        <v>1584.47</v>
      </c>
      <c r="D248">
        <v>1562.19</v>
      </c>
      <c r="E248">
        <v>1050.18</v>
      </c>
      <c r="F248">
        <v>197.03</v>
      </c>
      <c r="G248">
        <v>1.2251400000000001E-2</v>
      </c>
      <c r="H248">
        <v>0.99429699999999999</v>
      </c>
      <c r="I248">
        <v>0</v>
      </c>
    </row>
    <row r="249" spans="1:9" x14ac:dyDescent="0.25">
      <c r="A249" t="s">
        <v>100</v>
      </c>
      <c r="B249">
        <v>1606.73</v>
      </c>
      <c r="C249">
        <v>1584.6</v>
      </c>
      <c r="D249">
        <v>1562.33</v>
      </c>
      <c r="E249">
        <v>1049.31</v>
      </c>
      <c r="F249">
        <v>196.96600000000001</v>
      </c>
      <c r="G249">
        <v>1.09535E-2</v>
      </c>
      <c r="H249">
        <v>0.98768599999999995</v>
      </c>
      <c r="I249">
        <v>0</v>
      </c>
    </row>
    <row r="250" spans="1:9" x14ac:dyDescent="0.25">
      <c r="A250" t="s">
        <v>100</v>
      </c>
      <c r="B250">
        <v>1593.17</v>
      </c>
      <c r="C250">
        <v>1582.91</v>
      </c>
      <c r="D250">
        <v>1561.98</v>
      </c>
      <c r="E250">
        <v>1050.2</v>
      </c>
      <c r="F250">
        <v>197.04300000000001</v>
      </c>
      <c r="G250">
        <v>1.2006299999999999E-2</v>
      </c>
      <c r="H250">
        <v>0.98101000000000005</v>
      </c>
      <c r="I250">
        <v>0</v>
      </c>
    </row>
    <row r="251" spans="1:9" x14ac:dyDescent="0.25">
      <c r="A251" t="s">
        <v>100</v>
      </c>
      <c r="B251">
        <v>1593.04</v>
      </c>
      <c r="C251">
        <v>1583.01</v>
      </c>
      <c r="D251">
        <v>1562.14</v>
      </c>
      <c r="E251">
        <v>1049.28</v>
      </c>
      <c r="F251">
        <v>196.94800000000001</v>
      </c>
      <c r="G251">
        <v>1.22381E-2</v>
      </c>
      <c r="H251">
        <v>0.98101899999999997</v>
      </c>
      <c r="I251">
        <v>0</v>
      </c>
    </row>
    <row r="252" spans="1:9" x14ac:dyDescent="0.25">
      <c r="A252" t="s">
        <v>100</v>
      </c>
      <c r="B252">
        <v>1592.69</v>
      </c>
      <c r="C252">
        <v>1582.67</v>
      </c>
      <c r="D252">
        <v>1561.98</v>
      </c>
      <c r="E252">
        <v>1050.1300000000001</v>
      </c>
      <c r="F252">
        <v>197.00200000000001</v>
      </c>
      <c r="G252">
        <v>1.0968500000000001E-2</v>
      </c>
      <c r="H252">
        <v>0.98100799999999999</v>
      </c>
      <c r="I252">
        <v>0</v>
      </c>
    </row>
    <row r="253" spans="1:9" x14ac:dyDescent="0.25">
      <c r="A253" t="s">
        <v>100</v>
      </c>
      <c r="B253">
        <v>1975.2</v>
      </c>
      <c r="C253">
        <v>1584.1</v>
      </c>
      <c r="D253">
        <v>1562.81</v>
      </c>
      <c r="E253">
        <v>1049.94</v>
      </c>
      <c r="F253">
        <v>196.95599999999999</v>
      </c>
      <c r="G253">
        <v>1.1106E-2</v>
      </c>
      <c r="H253">
        <v>0.981012</v>
      </c>
      <c r="I253">
        <v>0</v>
      </c>
    </row>
    <row r="254" spans="1:9" x14ac:dyDescent="0.25">
      <c r="A254" t="s">
        <v>100</v>
      </c>
      <c r="B254">
        <v>1616.5</v>
      </c>
      <c r="C254">
        <v>1586.84</v>
      </c>
      <c r="D254">
        <v>1563.83</v>
      </c>
      <c r="E254">
        <v>1050.5999999999999</v>
      </c>
      <c r="F254">
        <v>197.042</v>
      </c>
      <c r="G254">
        <v>1.3402000000000001E-2</v>
      </c>
      <c r="H254">
        <v>0.98075400000000001</v>
      </c>
      <c r="I254">
        <v>0</v>
      </c>
    </row>
    <row r="255" spans="1:9" x14ac:dyDescent="0.25">
      <c r="A255" t="s">
        <v>100</v>
      </c>
      <c r="B255">
        <v>1595.97</v>
      </c>
      <c r="C255">
        <v>1585.28</v>
      </c>
      <c r="D255">
        <v>1562.4</v>
      </c>
      <c r="E255">
        <v>1049.32</v>
      </c>
      <c r="F255">
        <v>196.94</v>
      </c>
      <c r="G255">
        <v>1.0856899999999999E-2</v>
      </c>
      <c r="H255">
        <v>0.98098399999999997</v>
      </c>
      <c r="I255">
        <v>0</v>
      </c>
    </row>
    <row r="256" spans="1:9" x14ac:dyDescent="0.25">
      <c r="A256" t="s">
        <v>100</v>
      </c>
      <c r="B256">
        <v>1592.77</v>
      </c>
      <c r="C256">
        <v>1582.59</v>
      </c>
      <c r="D256">
        <v>1562.01</v>
      </c>
      <c r="E256">
        <v>1050.2</v>
      </c>
      <c r="F256">
        <v>197.03299999999999</v>
      </c>
      <c r="G256">
        <v>1.13296E-2</v>
      </c>
      <c r="H256">
        <v>0.98463699999999998</v>
      </c>
      <c r="I256">
        <v>0</v>
      </c>
    </row>
    <row r="257" spans="1:9" x14ac:dyDescent="0.25">
      <c r="A257" t="s">
        <v>100</v>
      </c>
      <c r="B257">
        <v>1593.09</v>
      </c>
      <c r="C257">
        <v>1582.86</v>
      </c>
      <c r="D257">
        <v>1562.15</v>
      </c>
      <c r="E257">
        <v>1049.28</v>
      </c>
      <c r="F257">
        <v>196.94900000000001</v>
      </c>
      <c r="G257">
        <v>1.11264E-2</v>
      </c>
      <c r="H257">
        <v>0.98101899999999997</v>
      </c>
      <c r="I257">
        <v>0</v>
      </c>
    </row>
    <row r="258" spans="1:9" x14ac:dyDescent="0.25">
      <c r="A258" t="s">
        <v>100</v>
      </c>
      <c r="B258">
        <v>1592.65</v>
      </c>
      <c r="C258">
        <v>1582.61</v>
      </c>
      <c r="D258">
        <v>1561.99</v>
      </c>
      <c r="E258">
        <v>1050.18</v>
      </c>
      <c r="F258">
        <v>197.01</v>
      </c>
      <c r="G258">
        <v>1.08661E-2</v>
      </c>
      <c r="H258">
        <v>0.98093699999999995</v>
      </c>
      <c r="I258">
        <v>0</v>
      </c>
    </row>
    <row r="259" spans="1:9" x14ac:dyDescent="0.25">
      <c r="A259" t="s">
        <v>100</v>
      </c>
      <c r="B259">
        <v>1993.66</v>
      </c>
      <c r="C259">
        <v>1583.75</v>
      </c>
      <c r="D259">
        <v>1562.75</v>
      </c>
      <c r="E259">
        <v>1049.8800000000001</v>
      </c>
      <c r="F259">
        <v>196.93899999999999</v>
      </c>
      <c r="G259">
        <v>1.22381E-2</v>
      </c>
      <c r="H259">
        <v>0.98746</v>
      </c>
      <c r="I259">
        <v>0</v>
      </c>
    </row>
    <row r="260" spans="1:9" x14ac:dyDescent="0.25">
      <c r="A260" t="s">
        <v>100</v>
      </c>
      <c r="B260">
        <v>1615.42</v>
      </c>
      <c r="C260">
        <v>1587.32</v>
      </c>
      <c r="D260">
        <v>1563.85</v>
      </c>
      <c r="E260">
        <v>1050.58</v>
      </c>
      <c r="F260">
        <v>197.03299999999999</v>
      </c>
      <c r="G260">
        <v>1.0936700000000001E-2</v>
      </c>
      <c r="H260">
        <v>0.98101899999999997</v>
      </c>
      <c r="I260">
        <v>0</v>
      </c>
    </row>
    <row r="261" spans="1:9" x14ac:dyDescent="0.25">
      <c r="A261" t="s">
        <v>100</v>
      </c>
      <c r="B261">
        <v>1595.41</v>
      </c>
      <c r="C261">
        <v>1584.52</v>
      </c>
      <c r="D261">
        <v>1562.25</v>
      </c>
      <c r="E261">
        <v>1049.29</v>
      </c>
      <c r="F261">
        <v>196.935</v>
      </c>
      <c r="G261">
        <v>1.40386E-2</v>
      </c>
      <c r="H261">
        <v>0.98743099999999995</v>
      </c>
      <c r="I261">
        <v>0</v>
      </c>
    </row>
    <row r="262" spans="1:9" x14ac:dyDescent="0.25">
      <c r="A262" t="s">
        <v>100</v>
      </c>
      <c r="B262">
        <v>1592.9</v>
      </c>
      <c r="C262">
        <v>1582.68</v>
      </c>
      <c r="D262">
        <v>1562.03</v>
      </c>
      <c r="E262">
        <v>1050.1600000000001</v>
      </c>
      <c r="F262">
        <v>196.99700000000001</v>
      </c>
      <c r="G262">
        <v>1.0950700000000001E-2</v>
      </c>
      <c r="H262">
        <v>0.98100299999999996</v>
      </c>
      <c r="I262">
        <v>0</v>
      </c>
    </row>
    <row r="263" spans="1:9" x14ac:dyDescent="0.25">
      <c r="A263" t="s">
        <v>100</v>
      </c>
      <c r="B263">
        <v>1592.96</v>
      </c>
      <c r="C263">
        <v>1582.79</v>
      </c>
      <c r="D263">
        <v>1562.15</v>
      </c>
      <c r="E263">
        <v>1049.28</v>
      </c>
      <c r="F263">
        <v>196.94200000000001</v>
      </c>
      <c r="G263">
        <v>1.12297E-2</v>
      </c>
      <c r="H263">
        <v>0.98101499999999997</v>
      </c>
      <c r="I263">
        <v>0</v>
      </c>
    </row>
    <row r="264" spans="1:9" x14ac:dyDescent="0.25">
      <c r="A264" t="s">
        <v>100</v>
      </c>
      <c r="B264">
        <v>1592.56</v>
      </c>
      <c r="C264">
        <v>1582.63</v>
      </c>
      <c r="D264">
        <v>1562.05</v>
      </c>
      <c r="E264">
        <v>1050.23</v>
      </c>
      <c r="F264">
        <v>197.011</v>
      </c>
      <c r="G264">
        <v>2.0030099999999999E-2</v>
      </c>
      <c r="H264">
        <v>0.980993</v>
      </c>
      <c r="I264">
        <v>0</v>
      </c>
    </row>
    <row r="265" spans="1:9" x14ac:dyDescent="0.25">
      <c r="A265" t="s">
        <v>100</v>
      </c>
      <c r="B265">
        <v>2040.94</v>
      </c>
      <c r="C265">
        <v>1583.43</v>
      </c>
      <c r="D265">
        <v>1562.73</v>
      </c>
      <c r="E265">
        <v>1049.8699999999999</v>
      </c>
      <c r="F265">
        <v>196.95</v>
      </c>
      <c r="G265">
        <v>1.12008E-2</v>
      </c>
      <c r="H265">
        <v>0.98101899999999997</v>
      </c>
      <c r="I265">
        <v>0</v>
      </c>
    </row>
    <row r="266" spans="1:9" x14ac:dyDescent="0.25">
      <c r="A266" t="s">
        <v>100</v>
      </c>
      <c r="B266">
        <v>1615.95</v>
      </c>
      <c r="C266">
        <v>1587.03</v>
      </c>
      <c r="D266">
        <v>1563.86</v>
      </c>
      <c r="E266">
        <v>1050.58</v>
      </c>
      <c r="F266">
        <v>197.017</v>
      </c>
      <c r="G266">
        <v>1.41023E-2</v>
      </c>
      <c r="H266">
        <v>0.98097000000000001</v>
      </c>
      <c r="I266">
        <v>0</v>
      </c>
    </row>
    <row r="267" spans="1:9" x14ac:dyDescent="0.25">
      <c r="A267" t="s">
        <v>100</v>
      </c>
      <c r="B267">
        <v>1595.54</v>
      </c>
      <c r="C267">
        <v>1584.67</v>
      </c>
      <c r="D267">
        <v>1562.29</v>
      </c>
      <c r="E267">
        <v>1049.3</v>
      </c>
      <c r="F267">
        <v>196.953</v>
      </c>
      <c r="G267">
        <v>1.50977E-2</v>
      </c>
      <c r="H267">
        <v>0.98099899999999995</v>
      </c>
      <c r="I267">
        <v>0</v>
      </c>
    </row>
    <row r="268" spans="1:9" x14ac:dyDescent="0.25">
      <c r="A268" t="s">
        <v>100</v>
      </c>
      <c r="B268">
        <v>1592.99</v>
      </c>
      <c r="C268">
        <v>1582.79</v>
      </c>
      <c r="D268">
        <v>1562.03</v>
      </c>
      <c r="E268">
        <v>1050.22</v>
      </c>
      <c r="F268">
        <v>197.02500000000001</v>
      </c>
      <c r="G268">
        <v>1.0977000000000001E-2</v>
      </c>
      <c r="H268">
        <v>0.981012</v>
      </c>
      <c r="I268">
        <v>0</v>
      </c>
    </row>
    <row r="269" spans="1:9" x14ac:dyDescent="0.25">
      <c r="A269" t="s">
        <v>100</v>
      </c>
      <c r="B269">
        <v>1593.37</v>
      </c>
      <c r="C269">
        <v>1582.98</v>
      </c>
      <c r="D269">
        <v>1562.15</v>
      </c>
      <c r="E269">
        <v>1049.28</v>
      </c>
      <c r="F269">
        <v>196.95400000000001</v>
      </c>
      <c r="G269">
        <v>1.11264E-2</v>
      </c>
      <c r="H269">
        <v>0.980962</v>
      </c>
      <c r="I269">
        <v>0</v>
      </c>
    </row>
    <row r="270" spans="1:9" x14ac:dyDescent="0.25">
      <c r="A270" t="s">
        <v>100</v>
      </c>
      <c r="B270">
        <v>1592.67</v>
      </c>
      <c r="C270">
        <v>1582.55</v>
      </c>
      <c r="D270">
        <v>1561.96</v>
      </c>
      <c r="E270">
        <v>1050.1500000000001</v>
      </c>
      <c r="F270">
        <v>197.012</v>
      </c>
      <c r="G270">
        <v>1.31057E-2</v>
      </c>
      <c r="H270">
        <v>0.98101799999999995</v>
      </c>
      <c r="I270">
        <v>0</v>
      </c>
    </row>
    <row r="271" spans="1:9" x14ac:dyDescent="0.25">
      <c r="A271" t="s">
        <v>100</v>
      </c>
      <c r="B271">
        <v>2021.37</v>
      </c>
      <c r="C271">
        <v>1583.81</v>
      </c>
      <c r="D271">
        <v>1562.87</v>
      </c>
      <c r="E271">
        <v>1049.6500000000001</v>
      </c>
      <c r="F271">
        <v>196.94499999999999</v>
      </c>
      <c r="G271">
        <v>1.11267E-2</v>
      </c>
      <c r="H271">
        <v>0.99199199999999998</v>
      </c>
      <c r="I271">
        <v>0</v>
      </c>
    </row>
    <row r="272" spans="1:9" x14ac:dyDescent="0.25">
      <c r="A272" t="s">
        <v>100</v>
      </c>
      <c r="B272">
        <v>1614.21</v>
      </c>
      <c r="C272">
        <v>1587.49</v>
      </c>
      <c r="D272">
        <v>1563.87</v>
      </c>
      <c r="E272">
        <v>1050.56</v>
      </c>
      <c r="F272">
        <v>197.029</v>
      </c>
      <c r="G272">
        <v>1.37238E-2</v>
      </c>
      <c r="H272">
        <v>0.995112</v>
      </c>
      <c r="I272">
        <v>0</v>
      </c>
    </row>
    <row r="273" spans="1:25" x14ac:dyDescent="0.25">
      <c r="A273" t="s">
        <v>100</v>
      </c>
      <c r="B273">
        <v>1611.77</v>
      </c>
      <c r="C273">
        <v>1583.98</v>
      </c>
      <c r="D273">
        <v>1562.21</v>
      </c>
      <c r="E273">
        <v>1049.31</v>
      </c>
      <c r="F273">
        <v>196.96600000000001</v>
      </c>
      <c r="G273">
        <v>1.0996300000000001E-2</v>
      </c>
      <c r="H273">
        <v>0.98100299999999996</v>
      </c>
      <c r="I273">
        <v>0</v>
      </c>
    </row>
    <row r="274" spans="1:25" x14ac:dyDescent="0.25">
      <c r="A274" t="s">
        <v>100</v>
      </c>
      <c r="B274">
        <v>1592.48</v>
      </c>
      <c r="C274">
        <v>1582.55</v>
      </c>
      <c r="D274">
        <v>1561.91</v>
      </c>
      <c r="E274">
        <v>1050.18</v>
      </c>
      <c r="F274">
        <v>197.011</v>
      </c>
      <c r="G274">
        <v>1.0992500000000001E-2</v>
      </c>
      <c r="H274">
        <v>0.98100900000000002</v>
      </c>
      <c r="I274">
        <v>0</v>
      </c>
    </row>
    <row r="275" spans="1:25" x14ac:dyDescent="0.25">
      <c r="A275" t="s">
        <v>100</v>
      </c>
      <c r="B275">
        <v>1592.91</v>
      </c>
      <c r="C275">
        <v>1582.89</v>
      </c>
      <c r="D275">
        <v>1562.15</v>
      </c>
      <c r="E275">
        <v>1049.27</v>
      </c>
      <c r="F275">
        <v>196.94800000000001</v>
      </c>
      <c r="G275">
        <v>1.2658600000000001E-2</v>
      </c>
      <c r="H275">
        <v>0.98077599999999998</v>
      </c>
      <c r="I275">
        <v>0</v>
      </c>
    </row>
    <row r="276" spans="1:25" x14ac:dyDescent="0.25">
      <c r="A276" t="s">
        <v>100</v>
      </c>
      <c r="B276">
        <v>1592.76</v>
      </c>
      <c r="C276">
        <v>1582.54</v>
      </c>
      <c r="D276">
        <v>1562</v>
      </c>
      <c r="E276">
        <v>1050.19</v>
      </c>
      <c r="F276">
        <v>197.02500000000001</v>
      </c>
      <c r="G276">
        <v>1.0857E-2</v>
      </c>
      <c r="H276">
        <v>0.981016</v>
      </c>
      <c r="I276">
        <v>0</v>
      </c>
    </row>
    <row r="277" spans="1:25" x14ac:dyDescent="0.25">
      <c r="A277" t="s">
        <v>100</v>
      </c>
      <c r="B277">
        <v>2000.1</v>
      </c>
      <c r="C277">
        <v>1583.86</v>
      </c>
      <c r="D277">
        <v>1562.74</v>
      </c>
      <c r="E277">
        <v>1049.55</v>
      </c>
      <c r="F277">
        <v>196.928</v>
      </c>
      <c r="G277">
        <v>1.08583E-2</v>
      </c>
      <c r="H277">
        <v>0.981016</v>
      </c>
      <c r="I277">
        <v>0</v>
      </c>
    </row>
    <row r="278" spans="1:25" x14ac:dyDescent="0.25">
      <c r="A278" t="s">
        <v>100</v>
      </c>
      <c r="B278">
        <v>1615.31</v>
      </c>
      <c r="C278">
        <v>1586.95</v>
      </c>
      <c r="D278">
        <v>1562.46</v>
      </c>
      <c r="E278">
        <v>1050.19</v>
      </c>
      <c r="F278">
        <v>197.01400000000001</v>
      </c>
      <c r="G278">
        <v>1.3140499999999999E-2</v>
      </c>
      <c r="H278">
        <v>0.98101899999999997</v>
      </c>
      <c r="I278">
        <v>0</v>
      </c>
    </row>
    <row r="279" spans="1:25" x14ac:dyDescent="0.25">
      <c r="A279" t="s">
        <v>100</v>
      </c>
      <c r="B279">
        <v>1600.58</v>
      </c>
      <c r="C279">
        <v>1583.62</v>
      </c>
      <c r="D279">
        <v>1562.15</v>
      </c>
      <c r="E279">
        <v>1049.26</v>
      </c>
      <c r="F279">
        <v>196.93199999999999</v>
      </c>
      <c r="G279">
        <v>1.11637E-2</v>
      </c>
      <c r="H279">
        <v>0.98099800000000004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1592.65</v>
      </c>
      <c r="C280">
        <v>1582.53</v>
      </c>
      <c r="D280">
        <v>1561.96</v>
      </c>
      <c r="E280">
        <v>1050.1600000000001</v>
      </c>
      <c r="F280">
        <v>197.00399999999999</v>
      </c>
      <c r="G280">
        <v>1.2970499999999999E-2</v>
      </c>
      <c r="H280">
        <v>0.98095299999999996</v>
      </c>
      <c r="I280">
        <v>0</v>
      </c>
      <c r="R280">
        <f>AVERAGE(B231:B280)</f>
        <v>1663.4718</v>
      </c>
      <c r="S280">
        <f>AVERAGE(C231:C280)</f>
        <v>1583.7623999999994</v>
      </c>
      <c r="U280">
        <f>_xlfn.VAR.P(B231:B280)</f>
        <v>22351.355302760006</v>
      </c>
      <c r="V280">
        <f>_xlfn.VAR.P(C231:C280)</f>
        <v>2.1139302399999842</v>
      </c>
      <c r="X280">
        <f>1.96*SQRT(U280)/50</f>
        <v>5.8605449074666378</v>
      </c>
      <c r="Y280">
        <f>1.96*SQRT(V280)/50</f>
        <v>5.699429588997109E-2</v>
      </c>
    </row>
    <row r="281" spans="1:25" x14ac:dyDescent="0.25">
      <c r="A281" t="s">
        <v>100</v>
      </c>
      <c r="B281">
        <v>83176.719928999999</v>
      </c>
      <c r="C281" t="s">
        <v>36</v>
      </c>
    </row>
    <row r="282" spans="1:25" x14ac:dyDescent="0.25">
      <c r="A282" t="s">
        <v>86</v>
      </c>
      <c r="B282">
        <v>1694.4</v>
      </c>
      <c r="C282">
        <v>1685.22</v>
      </c>
      <c r="D282">
        <v>1664.32</v>
      </c>
      <c r="E282">
        <v>1094.8800000000001</v>
      </c>
      <c r="F282">
        <v>134.76599999999999</v>
      </c>
      <c r="G282">
        <v>1.39451E-2</v>
      </c>
      <c r="H282">
        <v>0.98601099999999997</v>
      </c>
      <c r="I282">
        <v>0</v>
      </c>
    </row>
    <row r="283" spans="1:25" x14ac:dyDescent="0.25">
      <c r="A283" t="s">
        <v>86</v>
      </c>
      <c r="B283">
        <v>1737.25</v>
      </c>
      <c r="C283">
        <v>1728.24</v>
      </c>
      <c r="D283">
        <v>1707.41</v>
      </c>
      <c r="E283">
        <v>1136.3900000000001</v>
      </c>
      <c r="F283">
        <v>133.94200000000001</v>
      </c>
      <c r="G283">
        <v>1.1103200000000001E-2</v>
      </c>
      <c r="H283">
        <v>0.98283200000000004</v>
      </c>
      <c r="I283">
        <v>0</v>
      </c>
    </row>
    <row r="284" spans="1:25" x14ac:dyDescent="0.25">
      <c r="A284" t="s">
        <v>86</v>
      </c>
      <c r="B284">
        <v>1743.42</v>
      </c>
      <c r="C284">
        <v>1730.66</v>
      </c>
      <c r="D284">
        <v>1709.2</v>
      </c>
      <c r="E284">
        <v>1137.46</v>
      </c>
      <c r="F284">
        <v>134.636</v>
      </c>
      <c r="G284">
        <v>1.1182299999999999E-2</v>
      </c>
      <c r="H284">
        <v>0.98100500000000002</v>
      </c>
      <c r="I284">
        <v>0</v>
      </c>
    </row>
    <row r="285" spans="1:25" x14ac:dyDescent="0.25">
      <c r="A285" t="s">
        <v>86</v>
      </c>
      <c r="B285">
        <v>1740.37</v>
      </c>
      <c r="C285">
        <v>1730.64</v>
      </c>
      <c r="D285">
        <v>1707.71</v>
      </c>
      <c r="E285">
        <v>1136.43</v>
      </c>
      <c r="F285">
        <v>133.93899999999999</v>
      </c>
      <c r="G285">
        <v>1.32946E-2</v>
      </c>
      <c r="H285">
        <v>0.98101700000000003</v>
      </c>
      <c r="I285">
        <v>0</v>
      </c>
    </row>
    <row r="286" spans="1:25" x14ac:dyDescent="0.25">
      <c r="A286" t="s">
        <v>86</v>
      </c>
      <c r="B286">
        <v>1740.2</v>
      </c>
      <c r="C286">
        <v>1730.28</v>
      </c>
      <c r="D286">
        <v>1707.66</v>
      </c>
      <c r="E286">
        <v>1136.5</v>
      </c>
      <c r="F286">
        <v>134.00800000000001</v>
      </c>
      <c r="G286">
        <v>1.08577E-2</v>
      </c>
      <c r="H286">
        <v>0.98097000000000001</v>
      </c>
      <c r="I286">
        <v>0</v>
      </c>
    </row>
    <row r="287" spans="1:25" x14ac:dyDescent="0.25">
      <c r="A287" t="s">
        <v>86</v>
      </c>
      <c r="B287">
        <v>1737.83</v>
      </c>
      <c r="C287">
        <v>1728.42</v>
      </c>
      <c r="D287">
        <v>1707.44</v>
      </c>
      <c r="E287">
        <v>1136.45</v>
      </c>
      <c r="F287">
        <v>133.953</v>
      </c>
      <c r="G287">
        <v>1.09248E-2</v>
      </c>
      <c r="H287">
        <v>0.98093399999999997</v>
      </c>
      <c r="I287">
        <v>0</v>
      </c>
    </row>
    <row r="288" spans="1:25" x14ac:dyDescent="0.25">
      <c r="A288" t="s">
        <v>86</v>
      </c>
      <c r="B288">
        <v>1737.54</v>
      </c>
      <c r="C288">
        <v>1728.39</v>
      </c>
      <c r="D288">
        <v>1707.5</v>
      </c>
      <c r="E288">
        <v>1136.43</v>
      </c>
      <c r="F288">
        <v>133.97</v>
      </c>
      <c r="G288">
        <v>1.25539E-2</v>
      </c>
      <c r="H288">
        <v>0.98101899999999997</v>
      </c>
      <c r="I288">
        <v>0</v>
      </c>
    </row>
    <row r="289" spans="1:9" x14ac:dyDescent="0.25">
      <c r="A289" t="s">
        <v>86</v>
      </c>
      <c r="B289">
        <v>2460.9499999999998</v>
      </c>
      <c r="C289">
        <v>1728.44</v>
      </c>
      <c r="D289">
        <v>1707.48</v>
      </c>
      <c r="E289">
        <v>1136.44</v>
      </c>
      <c r="F289">
        <v>133.983</v>
      </c>
      <c r="G289">
        <v>1.12079E-2</v>
      </c>
      <c r="H289">
        <v>0.98100799999999999</v>
      </c>
      <c r="I289">
        <v>0</v>
      </c>
    </row>
    <row r="290" spans="1:9" x14ac:dyDescent="0.25">
      <c r="A290" t="s">
        <v>86</v>
      </c>
      <c r="B290">
        <v>2348.38</v>
      </c>
      <c r="C290">
        <v>1731.53</v>
      </c>
      <c r="D290">
        <v>1708.02</v>
      </c>
      <c r="E290">
        <v>1136.52</v>
      </c>
      <c r="F290">
        <v>133.988</v>
      </c>
      <c r="G290">
        <v>1.19314E-2</v>
      </c>
      <c r="H290">
        <v>0.99421099999999996</v>
      </c>
      <c r="I290">
        <v>0</v>
      </c>
    </row>
    <row r="291" spans="1:9" x14ac:dyDescent="0.25">
      <c r="A291" t="s">
        <v>86</v>
      </c>
      <c r="B291">
        <v>1739.75</v>
      </c>
      <c r="C291">
        <v>1730.02</v>
      </c>
      <c r="D291">
        <v>1707.78</v>
      </c>
      <c r="E291">
        <v>1136.49</v>
      </c>
      <c r="F291">
        <v>134.01900000000001</v>
      </c>
      <c r="G291">
        <v>1.1296E-2</v>
      </c>
      <c r="H291">
        <v>0.98094000000000003</v>
      </c>
      <c r="I291">
        <v>0</v>
      </c>
    </row>
    <row r="292" spans="1:9" x14ac:dyDescent="0.25">
      <c r="A292" t="s">
        <v>86</v>
      </c>
      <c r="B292">
        <v>1737.59</v>
      </c>
      <c r="C292">
        <v>1728.41</v>
      </c>
      <c r="D292">
        <v>1707.55</v>
      </c>
      <c r="E292">
        <v>1136.46</v>
      </c>
      <c r="F292">
        <v>134.03200000000001</v>
      </c>
      <c r="G292">
        <v>1.09576E-2</v>
      </c>
      <c r="H292">
        <v>0.98100799999999999</v>
      </c>
      <c r="I292">
        <v>0</v>
      </c>
    </row>
    <row r="293" spans="1:9" x14ac:dyDescent="0.25">
      <c r="A293" t="s">
        <v>86</v>
      </c>
      <c r="B293">
        <v>1737.59</v>
      </c>
      <c r="C293">
        <v>1728.47</v>
      </c>
      <c r="D293">
        <v>1707.56</v>
      </c>
      <c r="E293">
        <v>1136.46</v>
      </c>
      <c r="F293">
        <v>133.97300000000001</v>
      </c>
      <c r="G293">
        <v>1.6678800000000001E-2</v>
      </c>
      <c r="H293">
        <v>0.98101499999999997</v>
      </c>
      <c r="I293">
        <v>0</v>
      </c>
    </row>
    <row r="294" spans="1:9" x14ac:dyDescent="0.25">
      <c r="A294" t="s">
        <v>86</v>
      </c>
      <c r="B294">
        <v>2422.73</v>
      </c>
      <c r="C294">
        <v>1728.6</v>
      </c>
      <c r="D294">
        <v>1707.64</v>
      </c>
      <c r="E294">
        <v>1136.53</v>
      </c>
      <c r="F294">
        <v>133.97999999999999</v>
      </c>
      <c r="G294">
        <v>1.0910700000000001E-2</v>
      </c>
      <c r="H294">
        <v>0.98100600000000004</v>
      </c>
      <c r="I294">
        <v>0</v>
      </c>
    </row>
    <row r="295" spans="1:9" x14ac:dyDescent="0.25">
      <c r="A295" t="s">
        <v>86</v>
      </c>
      <c r="B295">
        <v>2354.5700000000002</v>
      </c>
      <c r="C295">
        <v>1731.67</v>
      </c>
      <c r="D295">
        <v>1707.98</v>
      </c>
      <c r="E295">
        <v>1136.58</v>
      </c>
      <c r="F295">
        <v>134.053</v>
      </c>
      <c r="G295">
        <v>2.4421700000000001E-2</v>
      </c>
      <c r="H295">
        <v>0.98101400000000005</v>
      </c>
      <c r="I295">
        <v>0</v>
      </c>
    </row>
    <row r="296" spans="1:9" x14ac:dyDescent="0.25">
      <c r="A296" t="s">
        <v>86</v>
      </c>
      <c r="B296">
        <v>1746.33</v>
      </c>
      <c r="C296">
        <v>1730.12</v>
      </c>
      <c r="D296">
        <v>1707.7</v>
      </c>
      <c r="E296">
        <v>1136.51</v>
      </c>
      <c r="F296">
        <v>134.02199999999999</v>
      </c>
      <c r="G296">
        <v>1.2685800000000001E-2</v>
      </c>
      <c r="H296">
        <v>0.98100600000000004</v>
      </c>
      <c r="I296">
        <v>0</v>
      </c>
    </row>
    <row r="297" spans="1:9" x14ac:dyDescent="0.25">
      <c r="A297" t="s">
        <v>86</v>
      </c>
      <c r="B297">
        <v>1737.53</v>
      </c>
      <c r="C297">
        <v>1728.4</v>
      </c>
      <c r="D297">
        <v>1707.57</v>
      </c>
      <c r="E297">
        <v>1136.49</v>
      </c>
      <c r="F297">
        <v>133.97300000000001</v>
      </c>
      <c r="G297">
        <v>1.1738699999999999E-2</v>
      </c>
      <c r="H297">
        <v>0.98101899999999997</v>
      </c>
      <c r="I297">
        <v>0</v>
      </c>
    </row>
    <row r="298" spans="1:9" x14ac:dyDescent="0.25">
      <c r="A298" t="s">
        <v>86</v>
      </c>
      <c r="B298">
        <v>1737.62</v>
      </c>
      <c r="C298">
        <v>1728.4</v>
      </c>
      <c r="D298">
        <v>1707.57</v>
      </c>
      <c r="E298">
        <v>1136.44</v>
      </c>
      <c r="F298">
        <v>133.93799999999999</v>
      </c>
      <c r="G298">
        <v>1.22763E-2</v>
      </c>
      <c r="H298">
        <v>0.98294000000000004</v>
      </c>
      <c r="I298">
        <v>0</v>
      </c>
    </row>
    <row r="299" spans="1:9" x14ac:dyDescent="0.25">
      <c r="A299" t="s">
        <v>86</v>
      </c>
      <c r="B299">
        <v>2438.5300000000002</v>
      </c>
      <c r="C299">
        <v>1728.36</v>
      </c>
      <c r="D299">
        <v>1707.54</v>
      </c>
      <c r="E299">
        <v>1136.49</v>
      </c>
      <c r="F299">
        <v>133.96799999999999</v>
      </c>
      <c r="G299">
        <v>1.2010099999999999E-2</v>
      </c>
      <c r="H299">
        <v>0.98101400000000005</v>
      </c>
      <c r="I299">
        <v>0</v>
      </c>
    </row>
    <row r="300" spans="1:9" x14ac:dyDescent="0.25">
      <c r="A300" t="s">
        <v>86</v>
      </c>
      <c r="B300">
        <v>2344.8200000000002</v>
      </c>
      <c r="C300">
        <v>1729.49</v>
      </c>
      <c r="D300">
        <v>1707.55</v>
      </c>
      <c r="E300">
        <v>1136.3900000000001</v>
      </c>
      <c r="F300">
        <v>133.98400000000001</v>
      </c>
      <c r="G300">
        <v>1.0857E-2</v>
      </c>
      <c r="H300">
        <v>0.98097699999999999</v>
      </c>
      <c r="I300">
        <v>0</v>
      </c>
    </row>
    <row r="301" spans="1:9" x14ac:dyDescent="0.25">
      <c r="A301" t="s">
        <v>86</v>
      </c>
      <c r="B301">
        <v>1737.54</v>
      </c>
      <c r="C301">
        <v>1728.46</v>
      </c>
      <c r="D301">
        <v>1707.6</v>
      </c>
      <c r="E301">
        <v>1136.48</v>
      </c>
      <c r="F301">
        <v>133.988</v>
      </c>
      <c r="G301">
        <v>1.0973999999999999E-2</v>
      </c>
      <c r="H301">
        <v>0.98369499999999999</v>
      </c>
      <c r="I301">
        <v>0</v>
      </c>
    </row>
    <row r="302" spans="1:9" x14ac:dyDescent="0.25">
      <c r="A302" t="s">
        <v>86</v>
      </c>
      <c r="B302">
        <v>1737.66</v>
      </c>
      <c r="C302">
        <v>1728.62</v>
      </c>
      <c r="D302">
        <v>1707.58</v>
      </c>
      <c r="E302">
        <v>1136.47</v>
      </c>
      <c r="F302">
        <v>133.982</v>
      </c>
      <c r="G302">
        <v>1.08618E-2</v>
      </c>
      <c r="H302">
        <v>0.98095399999999999</v>
      </c>
      <c r="I302">
        <v>0</v>
      </c>
    </row>
    <row r="303" spans="1:9" x14ac:dyDescent="0.25">
      <c r="A303" t="s">
        <v>86</v>
      </c>
      <c r="B303">
        <v>1737.5</v>
      </c>
      <c r="C303">
        <v>1728.44</v>
      </c>
      <c r="D303">
        <v>1707.52</v>
      </c>
      <c r="E303">
        <v>1136.52</v>
      </c>
      <c r="F303">
        <v>133.96100000000001</v>
      </c>
      <c r="G303">
        <v>1.2341E-2</v>
      </c>
      <c r="H303">
        <v>0.99397400000000002</v>
      </c>
      <c r="I303">
        <v>0</v>
      </c>
    </row>
    <row r="304" spans="1:9" x14ac:dyDescent="0.25">
      <c r="A304" t="s">
        <v>86</v>
      </c>
      <c r="B304">
        <v>2414.58</v>
      </c>
      <c r="C304">
        <v>1730.34</v>
      </c>
      <c r="D304">
        <v>1707.68</v>
      </c>
      <c r="E304">
        <v>1136.47</v>
      </c>
      <c r="F304">
        <v>133.95500000000001</v>
      </c>
      <c r="G304">
        <v>1.0944000000000001E-2</v>
      </c>
      <c r="H304">
        <v>0.98100600000000004</v>
      </c>
      <c r="I304">
        <v>0</v>
      </c>
    </row>
    <row r="305" spans="1:9" x14ac:dyDescent="0.25">
      <c r="A305" t="s">
        <v>86</v>
      </c>
      <c r="B305">
        <v>2382.0100000000002</v>
      </c>
      <c r="C305">
        <v>1731.18</v>
      </c>
      <c r="D305">
        <v>1707.85</v>
      </c>
      <c r="E305">
        <v>1136.43</v>
      </c>
      <c r="F305">
        <v>134.00700000000001</v>
      </c>
      <c r="G305">
        <v>1.2167300000000001E-2</v>
      </c>
      <c r="H305">
        <v>0.98176699999999995</v>
      </c>
      <c r="I305">
        <v>0</v>
      </c>
    </row>
    <row r="306" spans="1:9" x14ac:dyDescent="0.25">
      <c r="A306" t="s">
        <v>86</v>
      </c>
      <c r="B306">
        <v>1741.38</v>
      </c>
      <c r="C306">
        <v>1730.56</v>
      </c>
      <c r="D306">
        <v>1707.65</v>
      </c>
      <c r="E306">
        <v>1136.45</v>
      </c>
      <c r="F306">
        <v>133.952</v>
      </c>
      <c r="G306">
        <v>1.1313E-2</v>
      </c>
      <c r="H306">
        <v>0.98101899999999997</v>
      </c>
      <c r="I306">
        <v>0</v>
      </c>
    </row>
    <row r="307" spans="1:9" x14ac:dyDescent="0.25">
      <c r="A307" t="s">
        <v>86</v>
      </c>
      <c r="B307">
        <v>1737.53</v>
      </c>
      <c r="C307">
        <v>1728.32</v>
      </c>
      <c r="D307">
        <v>1707.49</v>
      </c>
      <c r="E307">
        <v>1136.3699999999999</v>
      </c>
      <c r="F307">
        <v>133.98400000000001</v>
      </c>
      <c r="G307">
        <v>1.10198E-2</v>
      </c>
      <c r="H307">
        <v>0.98094899999999996</v>
      </c>
      <c r="I307">
        <v>0</v>
      </c>
    </row>
    <row r="308" spans="1:9" x14ac:dyDescent="0.25">
      <c r="A308" t="s">
        <v>86</v>
      </c>
      <c r="B308">
        <v>1738.32</v>
      </c>
      <c r="C308">
        <v>1728.44</v>
      </c>
      <c r="D308">
        <v>1707.57</v>
      </c>
      <c r="E308">
        <v>1136.45</v>
      </c>
      <c r="F308">
        <v>133.95699999999999</v>
      </c>
      <c r="G308">
        <v>1.15601E-2</v>
      </c>
      <c r="H308">
        <v>0.99398200000000003</v>
      </c>
      <c r="I308">
        <v>0</v>
      </c>
    </row>
    <row r="309" spans="1:9" x14ac:dyDescent="0.25">
      <c r="A309" t="s">
        <v>86</v>
      </c>
      <c r="B309">
        <v>2401.15</v>
      </c>
      <c r="C309">
        <v>1728.49</v>
      </c>
      <c r="D309">
        <v>1707.55</v>
      </c>
      <c r="E309">
        <v>1136.49</v>
      </c>
      <c r="F309">
        <v>133.99199999999999</v>
      </c>
      <c r="G309">
        <v>2.8996600000000001E-2</v>
      </c>
      <c r="H309">
        <v>0.98101899999999997</v>
      </c>
      <c r="I309">
        <v>0</v>
      </c>
    </row>
    <row r="310" spans="1:9" x14ac:dyDescent="0.25">
      <c r="A310" t="s">
        <v>86</v>
      </c>
      <c r="B310">
        <v>2350.36</v>
      </c>
      <c r="C310">
        <v>1732.34</v>
      </c>
      <c r="D310">
        <v>1707.93</v>
      </c>
      <c r="E310">
        <v>1136.48</v>
      </c>
      <c r="F310">
        <v>133.917</v>
      </c>
      <c r="G310">
        <v>1.09078E-2</v>
      </c>
      <c r="H310">
        <v>0.98100699999999996</v>
      </c>
      <c r="I310">
        <v>0</v>
      </c>
    </row>
    <row r="311" spans="1:9" x14ac:dyDescent="0.25">
      <c r="A311" t="s">
        <v>86</v>
      </c>
      <c r="B311">
        <v>1739.49</v>
      </c>
      <c r="C311">
        <v>1728.59</v>
      </c>
      <c r="D311">
        <v>1707.6</v>
      </c>
      <c r="E311">
        <v>1136.45</v>
      </c>
      <c r="F311">
        <v>134.00200000000001</v>
      </c>
      <c r="G311">
        <v>1.14652E-2</v>
      </c>
      <c r="H311">
        <v>0.98101899999999997</v>
      </c>
      <c r="I311">
        <v>0</v>
      </c>
    </row>
    <row r="312" spans="1:9" x14ac:dyDescent="0.25">
      <c r="A312" t="s">
        <v>86</v>
      </c>
      <c r="B312">
        <v>1737.64</v>
      </c>
      <c r="C312">
        <v>1728.47</v>
      </c>
      <c r="D312">
        <v>1707.52</v>
      </c>
      <c r="E312">
        <v>1136.43</v>
      </c>
      <c r="F312">
        <v>133.97</v>
      </c>
      <c r="G312">
        <v>3.6793500000000001E-3</v>
      </c>
      <c r="H312">
        <v>0.98086700000000004</v>
      </c>
      <c r="I312">
        <v>0</v>
      </c>
    </row>
    <row r="313" spans="1:9" x14ac:dyDescent="0.25">
      <c r="A313" t="s">
        <v>86</v>
      </c>
      <c r="B313">
        <v>1737.53</v>
      </c>
      <c r="C313">
        <v>1728.51</v>
      </c>
      <c r="D313">
        <v>1707.62</v>
      </c>
      <c r="E313">
        <v>1136.5</v>
      </c>
      <c r="F313">
        <v>134.00800000000001</v>
      </c>
      <c r="G313">
        <v>1.0857500000000001E-2</v>
      </c>
      <c r="H313">
        <v>0.98101700000000003</v>
      </c>
      <c r="I313">
        <v>0</v>
      </c>
    </row>
    <row r="314" spans="1:9" x14ac:dyDescent="0.25">
      <c r="A314" t="s">
        <v>86</v>
      </c>
      <c r="B314">
        <v>2444.15</v>
      </c>
      <c r="C314">
        <v>1728.38</v>
      </c>
      <c r="D314">
        <v>1707.42</v>
      </c>
      <c r="E314">
        <v>1136.3800000000001</v>
      </c>
      <c r="F314">
        <v>133.93299999999999</v>
      </c>
      <c r="G314">
        <v>1.22921E-2</v>
      </c>
      <c r="H314">
        <v>0.98091899999999999</v>
      </c>
      <c r="I314">
        <v>0</v>
      </c>
    </row>
    <row r="315" spans="1:9" x14ac:dyDescent="0.25">
      <c r="A315" t="s">
        <v>86</v>
      </c>
      <c r="B315">
        <v>2351.8000000000002</v>
      </c>
      <c r="C315">
        <v>1731.05</v>
      </c>
      <c r="D315">
        <v>1707.79</v>
      </c>
      <c r="E315">
        <v>1136.47</v>
      </c>
      <c r="F315">
        <v>133.94499999999999</v>
      </c>
      <c r="G315">
        <v>1.20004E-2</v>
      </c>
      <c r="H315">
        <v>0.98099700000000001</v>
      </c>
      <c r="I315">
        <v>0</v>
      </c>
    </row>
    <row r="316" spans="1:9" x14ac:dyDescent="0.25">
      <c r="A316" t="s">
        <v>86</v>
      </c>
      <c r="B316">
        <v>1739.98</v>
      </c>
      <c r="C316">
        <v>1730.04</v>
      </c>
      <c r="D316">
        <v>1707.6</v>
      </c>
      <c r="E316">
        <v>1136.45</v>
      </c>
      <c r="F316">
        <v>133.965</v>
      </c>
      <c r="G316">
        <v>1.0869800000000001E-2</v>
      </c>
      <c r="H316">
        <v>0.98101899999999997</v>
      </c>
      <c r="I316">
        <v>0</v>
      </c>
    </row>
    <row r="317" spans="1:9" x14ac:dyDescent="0.25">
      <c r="A317" t="s">
        <v>86</v>
      </c>
      <c r="B317">
        <v>1737.59</v>
      </c>
      <c r="C317">
        <v>1728.42</v>
      </c>
      <c r="D317">
        <v>1707.51</v>
      </c>
      <c r="E317">
        <v>1136.4100000000001</v>
      </c>
      <c r="F317">
        <v>133.95500000000001</v>
      </c>
      <c r="G317">
        <v>1.11334E-2</v>
      </c>
      <c r="H317">
        <v>0.98750700000000002</v>
      </c>
      <c r="I317">
        <v>0</v>
      </c>
    </row>
    <row r="318" spans="1:9" x14ac:dyDescent="0.25">
      <c r="A318" t="s">
        <v>86</v>
      </c>
      <c r="B318">
        <v>1737.4</v>
      </c>
      <c r="C318">
        <v>1728.37</v>
      </c>
      <c r="D318">
        <v>1707.57</v>
      </c>
      <c r="E318">
        <v>1136.45</v>
      </c>
      <c r="F318">
        <v>133.93899999999999</v>
      </c>
      <c r="G318">
        <v>1.1032800000000001E-2</v>
      </c>
      <c r="H318">
        <v>0.99307100000000004</v>
      </c>
      <c r="I318">
        <v>0</v>
      </c>
    </row>
    <row r="319" spans="1:9" x14ac:dyDescent="0.25">
      <c r="A319" t="s">
        <v>86</v>
      </c>
      <c r="B319">
        <v>2428.66</v>
      </c>
      <c r="C319">
        <v>1728.41</v>
      </c>
      <c r="D319">
        <v>1707.43</v>
      </c>
      <c r="E319">
        <v>1136.42</v>
      </c>
      <c r="F319">
        <v>133.971</v>
      </c>
      <c r="G319">
        <v>1.2047799999999999E-2</v>
      </c>
      <c r="H319">
        <v>0.99126599999999998</v>
      </c>
      <c r="I319">
        <v>0</v>
      </c>
    </row>
    <row r="320" spans="1:9" x14ac:dyDescent="0.25">
      <c r="A320" t="s">
        <v>86</v>
      </c>
      <c r="B320">
        <v>2355.6799999999998</v>
      </c>
      <c r="C320">
        <v>1732.3</v>
      </c>
      <c r="D320">
        <v>1708.11</v>
      </c>
      <c r="E320">
        <v>1136.55</v>
      </c>
      <c r="F320">
        <v>133.96299999999999</v>
      </c>
      <c r="G320">
        <v>1.09029E-2</v>
      </c>
      <c r="H320">
        <v>0.980989</v>
      </c>
      <c r="I320">
        <v>0</v>
      </c>
    </row>
    <row r="321" spans="1:25" x14ac:dyDescent="0.25">
      <c r="A321" t="s">
        <v>86</v>
      </c>
      <c r="B321">
        <v>1748.23</v>
      </c>
      <c r="C321">
        <v>1728.72</v>
      </c>
      <c r="D321">
        <v>1707.53</v>
      </c>
      <c r="E321">
        <v>1136.49</v>
      </c>
      <c r="F321">
        <v>133.98599999999999</v>
      </c>
      <c r="G321">
        <v>1.1420700000000001E-2</v>
      </c>
      <c r="H321">
        <v>0.98941999999999997</v>
      </c>
      <c r="I321">
        <v>0</v>
      </c>
    </row>
    <row r="322" spans="1:25" x14ac:dyDescent="0.25">
      <c r="A322" t="s">
        <v>86</v>
      </c>
      <c r="B322">
        <v>1737.46</v>
      </c>
      <c r="C322">
        <v>1728.43</v>
      </c>
      <c r="D322">
        <v>1707.52</v>
      </c>
      <c r="E322">
        <v>1136.46</v>
      </c>
      <c r="F322">
        <v>133.95500000000001</v>
      </c>
      <c r="G322">
        <v>1.3172E-2</v>
      </c>
      <c r="H322">
        <v>0.98239699999999996</v>
      </c>
      <c r="I322">
        <v>0</v>
      </c>
    </row>
    <row r="323" spans="1:25" x14ac:dyDescent="0.25">
      <c r="A323" t="s">
        <v>86</v>
      </c>
      <c r="B323">
        <v>1737.4</v>
      </c>
      <c r="C323">
        <v>1728.37</v>
      </c>
      <c r="D323">
        <v>1707.51</v>
      </c>
      <c r="E323">
        <v>1136.4100000000001</v>
      </c>
      <c r="F323">
        <v>133.941</v>
      </c>
      <c r="G323">
        <v>1.19787E-2</v>
      </c>
      <c r="H323">
        <v>0.99323899999999998</v>
      </c>
      <c r="I323">
        <v>0</v>
      </c>
    </row>
    <row r="324" spans="1:25" x14ac:dyDescent="0.25">
      <c r="A324" t="s">
        <v>86</v>
      </c>
      <c r="B324">
        <v>2420.41</v>
      </c>
      <c r="C324">
        <v>1728.55</v>
      </c>
      <c r="D324">
        <v>1707.51</v>
      </c>
      <c r="E324">
        <v>1136.4100000000001</v>
      </c>
      <c r="F324">
        <v>133.98400000000001</v>
      </c>
      <c r="G324">
        <v>1.1266E-2</v>
      </c>
      <c r="H324">
        <v>0.98101899999999997</v>
      </c>
      <c r="I324">
        <v>0</v>
      </c>
    </row>
    <row r="325" spans="1:25" x14ac:dyDescent="0.25">
      <c r="A325" t="s">
        <v>86</v>
      </c>
      <c r="B325">
        <v>2349</v>
      </c>
      <c r="C325">
        <v>1731.2</v>
      </c>
      <c r="D325">
        <v>1707.77</v>
      </c>
      <c r="E325">
        <v>1136.3800000000001</v>
      </c>
      <c r="F325">
        <v>133.928</v>
      </c>
      <c r="G325">
        <v>1.16761E-2</v>
      </c>
      <c r="H325">
        <v>0.98101099999999997</v>
      </c>
      <c r="I325">
        <v>0</v>
      </c>
    </row>
    <row r="326" spans="1:25" x14ac:dyDescent="0.25">
      <c r="A326" t="s">
        <v>86</v>
      </c>
      <c r="B326">
        <v>1740.05</v>
      </c>
      <c r="C326">
        <v>1730.12</v>
      </c>
      <c r="D326">
        <v>1707.61</v>
      </c>
      <c r="E326">
        <v>1136.4100000000001</v>
      </c>
      <c r="F326">
        <v>133.965</v>
      </c>
      <c r="G326">
        <v>1.13975E-2</v>
      </c>
      <c r="H326">
        <v>0.98085100000000003</v>
      </c>
      <c r="I326">
        <v>0</v>
      </c>
    </row>
    <row r="327" spans="1:25" x14ac:dyDescent="0.25">
      <c r="A327" t="s">
        <v>86</v>
      </c>
      <c r="B327">
        <v>1737.72</v>
      </c>
      <c r="C327">
        <v>1728.46</v>
      </c>
      <c r="D327">
        <v>1707.59</v>
      </c>
      <c r="E327">
        <v>1136.54</v>
      </c>
      <c r="F327">
        <v>133.93100000000001</v>
      </c>
      <c r="G327">
        <v>1.0858700000000001E-2</v>
      </c>
      <c r="H327">
        <v>0.98098799999999997</v>
      </c>
      <c r="I327">
        <v>0</v>
      </c>
    </row>
    <row r="328" spans="1:25" x14ac:dyDescent="0.25">
      <c r="A328" t="s">
        <v>86</v>
      </c>
      <c r="B328">
        <v>1737.46</v>
      </c>
      <c r="C328">
        <v>1728.39</v>
      </c>
      <c r="D328">
        <v>1707.54</v>
      </c>
      <c r="E328">
        <v>1136.45</v>
      </c>
      <c r="F328">
        <v>133.98099999999999</v>
      </c>
      <c r="G328">
        <v>1.1264700000000001E-2</v>
      </c>
      <c r="H328">
        <v>0.98101099999999997</v>
      </c>
      <c r="I328">
        <v>0</v>
      </c>
    </row>
    <row r="329" spans="1:25" x14ac:dyDescent="0.25">
      <c r="A329" t="s">
        <v>86</v>
      </c>
      <c r="B329">
        <v>2433.06</v>
      </c>
      <c r="C329">
        <v>1728.69</v>
      </c>
      <c r="D329">
        <v>1707.53</v>
      </c>
      <c r="E329">
        <v>1136.4100000000001</v>
      </c>
      <c r="F329">
        <v>133.94</v>
      </c>
      <c r="G329">
        <v>1.2429900000000001E-2</v>
      </c>
      <c r="H329">
        <v>0.98101700000000003</v>
      </c>
      <c r="I329">
        <v>0</v>
      </c>
    </row>
    <row r="330" spans="1:25" x14ac:dyDescent="0.25">
      <c r="A330" t="s">
        <v>86</v>
      </c>
      <c r="B330">
        <v>1807.7</v>
      </c>
      <c r="C330">
        <v>1733.52</v>
      </c>
      <c r="D330">
        <v>1709</v>
      </c>
      <c r="E330">
        <v>1136.68</v>
      </c>
      <c r="F330">
        <v>133.953</v>
      </c>
      <c r="G330">
        <v>1.08691E-2</v>
      </c>
      <c r="H330">
        <v>0.98358699999999999</v>
      </c>
      <c r="I330">
        <v>0</v>
      </c>
    </row>
    <row r="331" spans="1:25" x14ac:dyDescent="0.25">
      <c r="A331" t="s">
        <v>86</v>
      </c>
      <c r="B331">
        <v>1760.89</v>
      </c>
      <c r="C331">
        <v>1730.29</v>
      </c>
      <c r="D331">
        <v>1707.64</v>
      </c>
      <c r="E331">
        <v>1136.43</v>
      </c>
      <c r="F331">
        <v>133.99</v>
      </c>
      <c r="G331">
        <v>1.0861600000000001E-2</v>
      </c>
      <c r="H331">
        <v>0.98101799999999995</v>
      </c>
      <c r="I331">
        <v>0</v>
      </c>
    </row>
    <row r="332" spans="1:25" x14ac:dyDescent="0.25">
      <c r="A332" t="s">
        <v>86</v>
      </c>
      <c r="B332">
        <v>1737.67</v>
      </c>
      <c r="C332">
        <v>1728.44</v>
      </c>
      <c r="D332">
        <v>1707.51</v>
      </c>
      <c r="E332">
        <v>1136.43</v>
      </c>
      <c r="F332">
        <v>133.93899999999999</v>
      </c>
      <c r="G332">
        <v>1.1257700000000001E-2</v>
      </c>
      <c r="H332">
        <v>0.98101700000000003</v>
      </c>
      <c r="I332">
        <v>0</v>
      </c>
    </row>
    <row r="333" spans="1:25" x14ac:dyDescent="0.25">
      <c r="A333" t="s">
        <v>86</v>
      </c>
      <c r="B333">
        <v>1737.45</v>
      </c>
      <c r="C333">
        <v>1728.42</v>
      </c>
      <c r="D333">
        <v>1707.56</v>
      </c>
      <c r="E333">
        <v>1136.4100000000001</v>
      </c>
      <c r="F333">
        <v>133.96600000000001</v>
      </c>
      <c r="G333">
        <v>1.21449E-2</v>
      </c>
      <c r="H333">
        <v>0.98097599999999996</v>
      </c>
      <c r="I333">
        <v>0</v>
      </c>
    </row>
    <row r="334" spans="1:25" x14ac:dyDescent="0.25">
      <c r="A334" t="s">
        <v>86</v>
      </c>
      <c r="B334">
        <v>1737.54</v>
      </c>
      <c r="C334">
        <v>1728.42</v>
      </c>
      <c r="D334">
        <v>1707.53</v>
      </c>
      <c r="E334">
        <v>1136.42</v>
      </c>
      <c r="F334">
        <v>133.96600000000001</v>
      </c>
      <c r="G334">
        <v>1.47484E-2</v>
      </c>
      <c r="H334">
        <v>0.98101899999999997</v>
      </c>
      <c r="I334">
        <v>0</v>
      </c>
    </row>
    <row r="335" spans="1:25" x14ac:dyDescent="0.25">
      <c r="A335" t="s">
        <v>86</v>
      </c>
      <c r="B335">
        <v>1827.54</v>
      </c>
      <c r="C335">
        <v>1729.74</v>
      </c>
      <c r="D335">
        <v>1708.19</v>
      </c>
      <c r="E335">
        <v>1137.0999999999999</v>
      </c>
      <c r="F335">
        <v>133.91999999999999</v>
      </c>
      <c r="G335">
        <v>1.1620500000000001E-2</v>
      </c>
      <c r="H335">
        <v>0.98206899999999997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1755.47</v>
      </c>
      <c r="C336">
        <v>1732.22</v>
      </c>
      <c r="D336">
        <v>1707.81</v>
      </c>
      <c r="E336">
        <v>1136.3800000000001</v>
      </c>
      <c r="F336">
        <v>133.91999999999999</v>
      </c>
      <c r="G336">
        <v>1.30157E-2</v>
      </c>
      <c r="H336">
        <v>0.99508399999999997</v>
      </c>
      <c r="I336">
        <v>0</v>
      </c>
      <c r="R336">
        <f>AVERAGE(B287:B336)</f>
        <v>1965.4951999999996</v>
      </c>
      <c r="S336">
        <f>AVERAGE(C287:C336)</f>
        <v>1729.3686000000002</v>
      </c>
      <c r="U336">
        <f>_xlfn.VAR.P(B287:B336)</f>
        <v>95454.490592960356</v>
      </c>
      <c r="V336">
        <f>_xlfn.VAR.P(C287:C336)</f>
        <v>1.8863560399999508</v>
      </c>
      <c r="X336">
        <f>1.96*SQRT(U336)/50</f>
        <v>12.111118380429058</v>
      </c>
      <c r="Y336">
        <f>1.96*SQRT(V336)/50</f>
        <v>5.3839113526371551E-2</v>
      </c>
    </row>
    <row r="337" spans="1:9" x14ac:dyDescent="0.25">
      <c r="A337" t="s">
        <v>86</v>
      </c>
      <c r="B337">
        <v>98277.920541</v>
      </c>
      <c r="C337" t="s">
        <v>36</v>
      </c>
    </row>
    <row r="338" spans="1:9" x14ac:dyDescent="0.25">
      <c r="A338" t="s">
        <v>101</v>
      </c>
      <c r="B338">
        <v>1372.56</v>
      </c>
      <c r="C338">
        <v>1352.25</v>
      </c>
      <c r="D338">
        <v>1333.46</v>
      </c>
      <c r="E338">
        <v>1045.44</v>
      </c>
      <c r="F338">
        <v>119.49299999999999</v>
      </c>
      <c r="G338">
        <v>1.1638000000000001E-2</v>
      </c>
      <c r="H338">
        <v>0.994533</v>
      </c>
      <c r="I338">
        <v>0</v>
      </c>
    </row>
    <row r="339" spans="1:9" x14ac:dyDescent="0.25">
      <c r="A339" t="s">
        <v>101</v>
      </c>
      <c r="B339">
        <v>1337.18</v>
      </c>
      <c r="C339">
        <v>1327.03</v>
      </c>
      <c r="D339">
        <v>1308.49</v>
      </c>
      <c r="E339">
        <v>1037.67</v>
      </c>
      <c r="F339">
        <v>113.563</v>
      </c>
      <c r="G339">
        <v>1.1197800000000001E-2</v>
      </c>
      <c r="H339">
        <v>0.981012</v>
      </c>
      <c r="I339">
        <v>0</v>
      </c>
    </row>
    <row r="340" spans="1:9" x14ac:dyDescent="0.25">
      <c r="A340" t="s">
        <v>101</v>
      </c>
      <c r="B340">
        <v>1338.03</v>
      </c>
      <c r="C340">
        <v>1327.9</v>
      </c>
      <c r="D340">
        <v>1309.3399999999999</v>
      </c>
      <c r="E340">
        <v>1038.93</v>
      </c>
      <c r="F340">
        <v>113.431</v>
      </c>
      <c r="G340">
        <v>1.2782200000000001E-2</v>
      </c>
      <c r="H340">
        <v>0.98100399999999999</v>
      </c>
      <c r="I340">
        <v>0</v>
      </c>
    </row>
    <row r="341" spans="1:9" x14ac:dyDescent="0.25">
      <c r="A341" t="s">
        <v>101</v>
      </c>
      <c r="B341">
        <v>1337.27</v>
      </c>
      <c r="C341">
        <v>1327.21</v>
      </c>
      <c r="D341">
        <v>1308.6500000000001</v>
      </c>
      <c r="E341">
        <v>1037.8499999999999</v>
      </c>
      <c r="F341">
        <v>113.738</v>
      </c>
      <c r="G341">
        <v>1.1979999999999999E-2</v>
      </c>
      <c r="H341">
        <v>0.98839299999999997</v>
      </c>
      <c r="I341">
        <v>0</v>
      </c>
    </row>
    <row r="342" spans="1:9" x14ac:dyDescent="0.25">
      <c r="A342" t="s">
        <v>101</v>
      </c>
      <c r="B342">
        <v>2849.21</v>
      </c>
      <c r="C342">
        <v>1330.98</v>
      </c>
      <c r="D342">
        <v>1312.41</v>
      </c>
      <c r="E342">
        <v>1039.6600000000001</v>
      </c>
      <c r="F342">
        <v>114.33199999999999</v>
      </c>
      <c r="G342">
        <v>1.47432E-2</v>
      </c>
      <c r="H342">
        <v>0.98096099999999997</v>
      </c>
      <c r="I342">
        <v>0</v>
      </c>
    </row>
    <row r="343" spans="1:9" x14ac:dyDescent="0.25">
      <c r="A343" t="s">
        <v>101</v>
      </c>
      <c r="B343">
        <v>1461.63</v>
      </c>
      <c r="C343">
        <v>1432.3</v>
      </c>
      <c r="D343">
        <v>1411.67</v>
      </c>
      <c r="E343">
        <v>1067.3499999999999</v>
      </c>
      <c r="F343">
        <v>143.066</v>
      </c>
      <c r="G343">
        <v>1.09275E-2</v>
      </c>
      <c r="H343">
        <v>0.98101899999999997</v>
      </c>
      <c r="I343">
        <v>0</v>
      </c>
    </row>
    <row r="344" spans="1:9" x14ac:dyDescent="0.25">
      <c r="A344" t="s">
        <v>101</v>
      </c>
      <c r="B344">
        <v>1390.04</v>
      </c>
      <c r="C344">
        <v>1379.22</v>
      </c>
      <c r="D344">
        <v>1360.01</v>
      </c>
      <c r="E344">
        <v>1052.57</v>
      </c>
      <c r="F344">
        <v>127.396</v>
      </c>
      <c r="G344">
        <v>1.1126799999999999E-2</v>
      </c>
      <c r="H344">
        <v>0.98101799999999995</v>
      </c>
      <c r="I344">
        <v>0</v>
      </c>
    </row>
    <row r="345" spans="1:9" x14ac:dyDescent="0.25">
      <c r="A345" t="s">
        <v>101</v>
      </c>
      <c r="B345">
        <v>1335.92</v>
      </c>
      <c r="C345">
        <v>1325.88</v>
      </c>
      <c r="D345">
        <v>1307.4000000000001</v>
      </c>
      <c r="E345">
        <v>1037.6600000000001</v>
      </c>
      <c r="F345">
        <v>112.973</v>
      </c>
      <c r="G345">
        <v>1.11363E-2</v>
      </c>
      <c r="H345">
        <v>0.98101899999999997</v>
      </c>
      <c r="I345">
        <v>0</v>
      </c>
    </row>
    <row r="346" spans="1:9" x14ac:dyDescent="0.25">
      <c r="A346" t="s">
        <v>101</v>
      </c>
      <c r="B346">
        <v>1339.19</v>
      </c>
      <c r="C346">
        <v>1329.04</v>
      </c>
      <c r="D346">
        <v>1310.47</v>
      </c>
      <c r="E346">
        <v>1038.71</v>
      </c>
      <c r="F346">
        <v>114.21599999999999</v>
      </c>
      <c r="G346">
        <v>1.4275700000000001E-2</v>
      </c>
      <c r="H346">
        <v>0.98100399999999999</v>
      </c>
      <c r="I346">
        <v>0</v>
      </c>
    </row>
    <row r="347" spans="1:9" x14ac:dyDescent="0.25">
      <c r="A347" t="s">
        <v>101</v>
      </c>
      <c r="B347">
        <v>1336.96</v>
      </c>
      <c r="C347">
        <v>1326.93</v>
      </c>
      <c r="D347">
        <v>1308.47</v>
      </c>
      <c r="E347">
        <v>1038.24</v>
      </c>
      <c r="F347">
        <v>113.271</v>
      </c>
      <c r="G347">
        <v>1.09838E-2</v>
      </c>
      <c r="H347">
        <v>0.98134399999999999</v>
      </c>
      <c r="I347">
        <v>0</v>
      </c>
    </row>
    <row r="348" spans="1:9" x14ac:dyDescent="0.25">
      <c r="A348" t="s">
        <v>101</v>
      </c>
      <c r="B348">
        <v>1338.43</v>
      </c>
      <c r="C348">
        <v>1328.36</v>
      </c>
      <c r="D348">
        <v>1309.79</v>
      </c>
      <c r="E348">
        <v>1038.01</v>
      </c>
      <c r="F348">
        <v>113.94799999999999</v>
      </c>
      <c r="G348">
        <v>1.0884700000000001E-2</v>
      </c>
      <c r="H348">
        <v>0.99387700000000001</v>
      </c>
      <c r="I348">
        <v>0</v>
      </c>
    </row>
    <row r="349" spans="1:9" x14ac:dyDescent="0.25">
      <c r="A349" t="s">
        <v>101</v>
      </c>
      <c r="B349">
        <v>1806.03</v>
      </c>
      <c r="C349">
        <v>1341.54</v>
      </c>
      <c r="D349">
        <v>1322.76</v>
      </c>
      <c r="E349">
        <v>1043.6600000000001</v>
      </c>
      <c r="F349">
        <v>117.541</v>
      </c>
      <c r="G349">
        <v>1.2773400000000001E-2</v>
      </c>
      <c r="H349">
        <v>0.98101899999999997</v>
      </c>
      <c r="I349">
        <v>0</v>
      </c>
    </row>
    <row r="350" spans="1:9" x14ac:dyDescent="0.25">
      <c r="A350" t="s">
        <v>101</v>
      </c>
      <c r="B350">
        <v>1579.3</v>
      </c>
      <c r="C350">
        <v>1394.78</v>
      </c>
      <c r="D350">
        <v>1375.3</v>
      </c>
      <c r="E350">
        <v>1057.8900000000001</v>
      </c>
      <c r="F350">
        <v>131.67500000000001</v>
      </c>
      <c r="G350">
        <v>1.09529E-2</v>
      </c>
      <c r="H350">
        <v>0.99304999999999999</v>
      </c>
      <c r="I350">
        <v>0</v>
      </c>
    </row>
    <row r="351" spans="1:9" x14ac:dyDescent="0.25">
      <c r="A351" t="s">
        <v>101</v>
      </c>
      <c r="B351">
        <v>1427.48</v>
      </c>
      <c r="C351">
        <v>1396.38</v>
      </c>
      <c r="D351">
        <v>1376.91</v>
      </c>
      <c r="E351">
        <v>1058.6199999999999</v>
      </c>
      <c r="F351">
        <v>131.54400000000001</v>
      </c>
      <c r="G351">
        <v>1.4988599999999999E-2</v>
      </c>
      <c r="H351">
        <v>0.98101899999999997</v>
      </c>
      <c r="I351">
        <v>0</v>
      </c>
    </row>
    <row r="352" spans="1:9" x14ac:dyDescent="0.25">
      <c r="A352" t="s">
        <v>101</v>
      </c>
      <c r="B352">
        <v>1350.79</v>
      </c>
      <c r="C352">
        <v>1339.96</v>
      </c>
      <c r="D352">
        <v>1321.25</v>
      </c>
      <c r="E352">
        <v>1041.3599999999999</v>
      </c>
      <c r="F352">
        <v>117.08799999999999</v>
      </c>
      <c r="G352">
        <v>1.32027E-2</v>
      </c>
      <c r="H352">
        <v>0.98100100000000001</v>
      </c>
      <c r="I352">
        <v>0</v>
      </c>
    </row>
    <row r="353" spans="1:9" x14ac:dyDescent="0.25">
      <c r="A353" t="s">
        <v>101</v>
      </c>
      <c r="B353">
        <v>1337.22</v>
      </c>
      <c r="C353">
        <v>1327.21</v>
      </c>
      <c r="D353">
        <v>1308.71</v>
      </c>
      <c r="E353">
        <v>1038.46</v>
      </c>
      <c r="F353">
        <v>113.295</v>
      </c>
      <c r="G353">
        <v>1.08617E-2</v>
      </c>
      <c r="H353">
        <v>0.98079000000000005</v>
      </c>
      <c r="I353">
        <v>0</v>
      </c>
    </row>
    <row r="354" spans="1:9" x14ac:dyDescent="0.25">
      <c r="A354" t="s">
        <v>101</v>
      </c>
      <c r="B354">
        <v>1337.23</v>
      </c>
      <c r="C354">
        <v>1327.01</v>
      </c>
      <c r="D354">
        <v>1308.58</v>
      </c>
      <c r="E354">
        <v>1038.3</v>
      </c>
      <c r="F354">
        <v>113.607</v>
      </c>
      <c r="G354">
        <v>1.08594E-2</v>
      </c>
      <c r="H354">
        <v>0.99285400000000001</v>
      </c>
      <c r="I354">
        <v>0</v>
      </c>
    </row>
    <row r="355" spans="1:9" x14ac:dyDescent="0.25">
      <c r="A355" t="s">
        <v>101</v>
      </c>
      <c r="B355">
        <v>1336.19</v>
      </c>
      <c r="C355">
        <v>1326.04</v>
      </c>
      <c r="D355">
        <v>1307.58</v>
      </c>
      <c r="E355">
        <v>1037.83</v>
      </c>
      <c r="F355">
        <v>113.322</v>
      </c>
      <c r="G355">
        <v>1.23667E-2</v>
      </c>
      <c r="H355">
        <v>0.98100799999999999</v>
      </c>
      <c r="I355">
        <v>0</v>
      </c>
    </row>
    <row r="356" spans="1:9" x14ac:dyDescent="0.25">
      <c r="A356" t="s">
        <v>101</v>
      </c>
      <c r="B356">
        <v>1624.83</v>
      </c>
      <c r="C356">
        <v>1351.62</v>
      </c>
      <c r="D356">
        <v>1332.68</v>
      </c>
      <c r="E356">
        <v>1045.48</v>
      </c>
      <c r="F356">
        <v>119.83</v>
      </c>
      <c r="G356">
        <v>1.09085E-2</v>
      </c>
      <c r="H356">
        <v>0.98101799999999995</v>
      </c>
      <c r="I356">
        <v>0</v>
      </c>
    </row>
    <row r="357" spans="1:9" x14ac:dyDescent="0.25">
      <c r="A357" t="s">
        <v>101</v>
      </c>
      <c r="B357">
        <v>1451.11</v>
      </c>
      <c r="C357">
        <v>1431.54</v>
      </c>
      <c r="D357">
        <v>1411.1</v>
      </c>
      <c r="E357">
        <v>1067.18</v>
      </c>
      <c r="F357">
        <v>142.749</v>
      </c>
      <c r="G357">
        <v>1.1459199999999999E-2</v>
      </c>
      <c r="H357">
        <v>0.98101099999999997</v>
      </c>
      <c r="I357">
        <v>0</v>
      </c>
    </row>
    <row r="358" spans="1:9" x14ac:dyDescent="0.25">
      <c r="A358" t="s">
        <v>101</v>
      </c>
      <c r="B358">
        <v>1389.09</v>
      </c>
      <c r="C358">
        <v>1370.58</v>
      </c>
      <c r="D358">
        <v>1351.59</v>
      </c>
      <c r="E358">
        <v>1050.33</v>
      </c>
      <c r="F358">
        <v>125.15</v>
      </c>
      <c r="G358">
        <v>1.08734E-2</v>
      </c>
      <c r="H358">
        <v>0.98100399999999999</v>
      </c>
      <c r="I358">
        <v>0</v>
      </c>
    </row>
    <row r="359" spans="1:9" x14ac:dyDescent="0.25">
      <c r="A359" t="s">
        <v>101</v>
      </c>
      <c r="B359">
        <v>1337.72</v>
      </c>
      <c r="C359">
        <v>1327.55</v>
      </c>
      <c r="D359">
        <v>1309.03</v>
      </c>
      <c r="E359">
        <v>1038.3599999999999</v>
      </c>
      <c r="F359">
        <v>113.625</v>
      </c>
      <c r="G359">
        <v>1.5917400000000002E-2</v>
      </c>
      <c r="H359">
        <v>0.98099599999999998</v>
      </c>
      <c r="I359">
        <v>0</v>
      </c>
    </row>
    <row r="360" spans="1:9" x14ac:dyDescent="0.25">
      <c r="A360" t="s">
        <v>101</v>
      </c>
      <c r="B360">
        <v>1343.78</v>
      </c>
      <c r="C360">
        <v>1333.74</v>
      </c>
      <c r="D360">
        <v>1315.1</v>
      </c>
      <c r="E360">
        <v>1040.06</v>
      </c>
      <c r="F360">
        <v>115.39400000000001</v>
      </c>
      <c r="G360">
        <v>2.5091200000000001E-2</v>
      </c>
      <c r="H360">
        <v>0.98099400000000003</v>
      </c>
      <c r="I360">
        <v>0</v>
      </c>
    </row>
    <row r="361" spans="1:9" x14ac:dyDescent="0.25">
      <c r="A361" t="s">
        <v>101</v>
      </c>
      <c r="B361">
        <v>1338.52</v>
      </c>
      <c r="C361">
        <v>1328.51</v>
      </c>
      <c r="D361">
        <v>1309.97</v>
      </c>
      <c r="E361">
        <v>1039.03</v>
      </c>
      <c r="F361">
        <v>114.11199999999999</v>
      </c>
      <c r="G361">
        <v>1.41917E-2</v>
      </c>
      <c r="H361">
        <v>0.98077400000000003</v>
      </c>
      <c r="I361">
        <v>0</v>
      </c>
    </row>
    <row r="362" spans="1:9" x14ac:dyDescent="0.25">
      <c r="A362" t="s">
        <v>101</v>
      </c>
      <c r="B362">
        <v>1339.74</v>
      </c>
      <c r="C362">
        <v>1329.3</v>
      </c>
      <c r="D362">
        <v>1310.72</v>
      </c>
      <c r="E362">
        <v>1038.57</v>
      </c>
      <c r="F362">
        <v>114.55800000000001</v>
      </c>
      <c r="G362">
        <v>1.12123E-2</v>
      </c>
      <c r="H362">
        <v>0.98101899999999997</v>
      </c>
      <c r="I362">
        <v>0</v>
      </c>
    </row>
    <row r="363" spans="1:9" x14ac:dyDescent="0.25">
      <c r="A363" t="s">
        <v>101</v>
      </c>
      <c r="B363">
        <v>1798</v>
      </c>
      <c r="C363">
        <v>1353</v>
      </c>
      <c r="D363">
        <v>1334.01</v>
      </c>
      <c r="E363">
        <v>1046.3399999999999</v>
      </c>
      <c r="F363">
        <v>120.08199999999999</v>
      </c>
      <c r="G363">
        <v>1.14628E-2</v>
      </c>
      <c r="H363">
        <v>0.99356500000000003</v>
      </c>
      <c r="I363">
        <v>0</v>
      </c>
    </row>
    <row r="364" spans="1:9" x14ac:dyDescent="0.25">
      <c r="A364" t="s">
        <v>101</v>
      </c>
      <c r="B364">
        <v>1463.18</v>
      </c>
      <c r="C364">
        <v>1433.46</v>
      </c>
      <c r="D364">
        <v>1413.06</v>
      </c>
      <c r="E364">
        <v>1067.81</v>
      </c>
      <c r="F364">
        <v>142.59299999999999</v>
      </c>
      <c r="G364">
        <v>1.0917700000000001E-2</v>
      </c>
      <c r="H364">
        <v>0.98099099999999995</v>
      </c>
      <c r="I364">
        <v>0</v>
      </c>
    </row>
    <row r="365" spans="1:9" x14ac:dyDescent="0.25">
      <c r="A365" t="s">
        <v>101</v>
      </c>
      <c r="B365">
        <v>1392.13</v>
      </c>
      <c r="C365">
        <v>1381.32</v>
      </c>
      <c r="D365">
        <v>1361.96</v>
      </c>
      <c r="E365">
        <v>1053.28</v>
      </c>
      <c r="F365">
        <v>128.68299999999999</v>
      </c>
      <c r="G365">
        <v>1.5793600000000001E-2</v>
      </c>
      <c r="H365">
        <v>0.98101899999999997</v>
      </c>
      <c r="I365">
        <v>0</v>
      </c>
    </row>
    <row r="366" spans="1:9" x14ac:dyDescent="0.25">
      <c r="A366" t="s">
        <v>101</v>
      </c>
      <c r="B366">
        <v>1341.6</v>
      </c>
      <c r="C366">
        <v>1331.38</v>
      </c>
      <c r="D366">
        <v>1312.8</v>
      </c>
      <c r="E366">
        <v>1039.51</v>
      </c>
      <c r="F366">
        <v>114.483</v>
      </c>
      <c r="G366">
        <v>1.19019E-2</v>
      </c>
      <c r="H366">
        <v>0.98101899999999997</v>
      </c>
      <c r="I366">
        <v>0</v>
      </c>
    </row>
    <row r="367" spans="1:9" x14ac:dyDescent="0.25">
      <c r="A367" t="s">
        <v>101</v>
      </c>
      <c r="B367">
        <v>1338.98</v>
      </c>
      <c r="C367">
        <v>1328.44</v>
      </c>
      <c r="D367">
        <v>1309.92</v>
      </c>
      <c r="E367">
        <v>1038.04</v>
      </c>
      <c r="F367">
        <v>113.867</v>
      </c>
      <c r="G367">
        <v>1.09111E-2</v>
      </c>
      <c r="H367">
        <v>0.98101700000000003</v>
      </c>
      <c r="I367">
        <v>0</v>
      </c>
    </row>
    <row r="368" spans="1:9" x14ac:dyDescent="0.25">
      <c r="A368" t="s">
        <v>101</v>
      </c>
      <c r="B368">
        <v>1337.21</v>
      </c>
      <c r="C368">
        <v>1327.13</v>
      </c>
      <c r="D368">
        <v>1308.6400000000001</v>
      </c>
      <c r="E368">
        <v>1038.3399999999999</v>
      </c>
      <c r="F368">
        <v>113.40900000000001</v>
      </c>
      <c r="G368">
        <v>1.56241E-2</v>
      </c>
      <c r="H368">
        <v>0.98101799999999995</v>
      </c>
      <c r="I368">
        <v>0</v>
      </c>
    </row>
    <row r="369" spans="1:9" x14ac:dyDescent="0.25">
      <c r="A369" t="s">
        <v>101</v>
      </c>
      <c r="B369">
        <v>1336.06</v>
      </c>
      <c r="C369">
        <v>1326.13</v>
      </c>
      <c r="D369">
        <v>1307.6199999999999</v>
      </c>
      <c r="E369">
        <v>1037.4100000000001</v>
      </c>
      <c r="F369">
        <v>113.488</v>
      </c>
      <c r="G369">
        <v>1.18012E-2</v>
      </c>
      <c r="H369">
        <v>0.98063800000000001</v>
      </c>
      <c r="I369">
        <v>0</v>
      </c>
    </row>
    <row r="370" spans="1:9" x14ac:dyDescent="0.25">
      <c r="A370" t="s">
        <v>101</v>
      </c>
      <c r="B370">
        <v>1817.52</v>
      </c>
      <c r="C370">
        <v>1336.26</v>
      </c>
      <c r="D370">
        <v>1317.53</v>
      </c>
      <c r="E370">
        <v>1041.5999999999999</v>
      </c>
      <c r="F370">
        <v>115.628</v>
      </c>
      <c r="G370">
        <v>1.10416E-2</v>
      </c>
      <c r="H370">
        <v>0.98101899999999997</v>
      </c>
      <c r="I370">
        <v>0</v>
      </c>
    </row>
    <row r="371" spans="1:9" x14ac:dyDescent="0.25">
      <c r="A371" t="s">
        <v>101</v>
      </c>
      <c r="B371">
        <v>1494.01</v>
      </c>
      <c r="C371">
        <v>1464.8</v>
      </c>
      <c r="D371">
        <v>1443.83</v>
      </c>
      <c r="E371">
        <v>1075.96</v>
      </c>
      <c r="F371">
        <v>152.018</v>
      </c>
      <c r="G371">
        <v>1.3024600000000001E-2</v>
      </c>
      <c r="H371">
        <v>0.98673200000000005</v>
      </c>
      <c r="I371">
        <v>0</v>
      </c>
    </row>
    <row r="372" spans="1:9" x14ac:dyDescent="0.25">
      <c r="A372" t="s">
        <v>101</v>
      </c>
      <c r="B372">
        <v>1365.31</v>
      </c>
      <c r="C372">
        <v>1347.64</v>
      </c>
      <c r="D372">
        <v>1328.86</v>
      </c>
      <c r="E372">
        <v>1044.4100000000001</v>
      </c>
      <c r="F372">
        <v>118.88200000000001</v>
      </c>
      <c r="G372">
        <v>1.8356299999999999E-2</v>
      </c>
      <c r="H372">
        <v>0.98101300000000002</v>
      </c>
      <c r="I372">
        <v>0</v>
      </c>
    </row>
    <row r="373" spans="1:9" x14ac:dyDescent="0.25">
      <c r="A373" t="s">
        <v>101</v>
      </c>
      <c r="B373">
        <v>1336.54</v>
      </c>
      <c r="C373">
        <v>1326.41</v>
      </c>
      <c r="D373">
        <v>1307.9000000000001</v>
      </c>
      <c r="E373">
        <v>1037.28</v>
      </c>
      <c r="F373">
        <v>113.625</v>
      </c>
      <c r="G373">
        <v>1.1838899999999999E-2</v>
      </c>
      <c r="H373">
        <v>0.98100500000000002</v>
      </c>
      <c r="I373">
        <v>0</v>
      </c>
    </row>
    <row r="374" spans="1:9" x14ac:dyDescent="0.25">
      <c r="A374" t="s">
        <v>101</v>
      </c>
      <c r="B374">
        <v>1336.86</v>
      </c>
      <c r="C374">
        <v>1326.73</v>
      </c>
      <c r="D374">
        <v>1308.23</v>
      </c>
      <c r="E374">
        <v>1037.92</v>
      </c>
      <c r="F374">
        <v>113.238</v>
      </c>
      <c r="G374">
        <v>1.08728E-2</v>
      </c>
      <c r="H374">
        <v>0.981012</v>
      </c>
      <c r="I374">
        <v>0</v>
      </c>
    </row>
    <row r="375" spans="1:9" x14ac:dyDescent="0.25">
      <c r="A375" t="s">
        <v>101</v>
      </c>
      <c r="B375">
        <v>1337</v>
      </c>
      <c r="C375">
        <v>1326.99</v>
      </c>
      <c r="D375">
        <v>1308.49</v>
      </c>
      <c r="E375">
        <v>1037.72</v>
      </c>
      <c r="F375">
        <v>113.792</v>
      </c>
      <c r="G375">
        <v>1.11582E-2</v>
      </c>
      <c r="H375">
        <v>0.98100399999999999</v>
      </c>
      <c r="I375">
        <v>0</v>
      </c>
    </row>
    <row r="376" spans="1:9" x14ac:dyDescent="0.25">
      <c r="A376" t="s">
        <v>101</v>
      </c>
      <c r="B376">
        <v>1337.71</v>
      </c>
      <c r="C376">
        <v>1327.58</v>
      </c>
      <c r="D376">
        <v>1309.1099999999999</v>
      </c>
      <c r="E376">
        <v>1038.22</v>
      </c>
      <c r="F376">
        <v>113.53</v>
      </c>
      <c r="G376">
        <v>1.22238E-2</v>
      </c>
      <c r="H376">
        <v>0.98100200000000004</v>
      </c>
      <c r="I376">
        <v>0</v>
      </c>
    </row>
    <row r="377" spans="1:9" x14ac:dyDescent="0.25">
      <c r="A377" t="s">
        <v>101</v>
      </c>
      <c r="B377">
        <v>1766.88</v>
      </c>
      <c r="C377">
        <v>1336.43</v>
      </c>
      <c r="D377">
        <v>1317.78</v>
      </c>
      <c r="E377">
        <v>1040.8900000000001</v>
      </c>
      <c r="F377">
        <v>115.944</v>
      </c>
      <c r="G377">
        <v>1.09599E-2</v>
      </c>
      <c r="H377">
        <v>0.98101799999999995</v>
      </c>
      <c r="I377">
        <v>0</v>
      </c>
    </row>
    <row r="378" spans="1:9" x14ac:dyDescent="0.25">
      <c r="A378" t="s">
        <v>101</v>
      </c>
      <c r="B378">
        <v>1512.04</v>
      </c>
      <c r="C378">
        <v>1425.88</v>
      </c>
      <c r="D378">
        <v>1405.85</v>
      </c>
      <c r="E378">
        <v>1065.93</v>
      </c>
      <c r="F378">
        <v>139.79599999999999</v>
      </c>
      <c r="G378">
        <v>1.0926699999999999E-2</v>
      </c>
      <c r="H378">
        <v>0.98101799999999995</v>
      </c>
      <c r="I378">
        <v>0</v>
      </c>
    </row>
    <row r="379" spans="1:9" x14ac:dyDescent="0.25">
      <c r="A379" t="s">
        <v>101</v>
      </c>
      <c r="B379">
        <v>1398.95</v>
      </c>
      <c r="C379">
        <v>1388.1</v>
      </c>
      <c r="D379">
        <v>1368.22</v>
      </c>
      <c r="E379">
        <v>1054.4000000000001</v>
      </c>
      <c r="F379">
        <v>130.79900000000001</v>
      </c>
      <c r="G379">
        <v>1.0871499999999999E-2</v>
      </c>
      <c r="H379">
        <v>0.98099599999999998</v>
      </c>
      <c r="I379">
        <v>0</v>
      </c>
    </row>
    <row r="380" spans="1:9" x14ac:dyDescent="0.25">
      <c r="A380" t="s">
        <v>101</v>
      </c>
      <c r="B380">
        <v>1337.99</v>
      </c>
      <c r="C380">
        <v>1327.56</v>
      </c>
      <c r="D380">
        <v>1309.02</v>
      </c>
      <c r="E380">
        <v>1037.3900000000001</v>
      </c>
      <c r="F380">
        <v>113.559</v>
      </c>
      <c r="G380">
        <v>1.1220000000000001E-2</v>
      </c>
      <c r="H380">
        <v>0.98090999999999995</v>
      </c>
      <c r="I380">
        <v>0</v>
      </c>
    </row>
    <row r="381" spans="1:9" x14ac:dyDescent="0.25">
      <c r="A381" t="s">
        <v>101</v>
      </c>
      <c r="B381">
        <v>1342.34</v>
      </c>
      <c r="C381">
        <v>1332.3</v>
      </c>
      <c r="D381">
        <v>1313.73</v>
      </c>
      <c r="E381">
        <v>1039.8699999999999</v>
      </c>
      <c r="F381">
        <v>114.74299999999999</v>
      </c>
      <c r="G381">
        <v>1.14579E-2</v>
      </c>
      <c r="H381">
        <v>0.98095500000000002</v>
      </c>
      <c r="I381">
        <v>0</v>
      </c>
    </row>
    <row r="382" spans="1:9" x14ac:dyDescent="0.25">
      <c r="A382" t="s">
        <v>101</v>
      </c>
      <c r="B382">
        <v>1337.53</v>
      </c>
      <c r="C382">
        <v>1327.45</v>
      </c>
      <c r="D382">
        <v>1308.8900000000001</v>
      </c>
      <c r="E382">
        <v>1037.78</v>
      </c>
      <c r="F382">
        <v>113.586</v>
      </c>
      <c r="G382">
        <v>1.11225E-2</v>
      </c>
      <c r="H382">
        <v>0.98101300000000002</v>
      </c>
      <c r="I382">
        <v>0</v>
      </c>
    </row>
    <row r="383" spans="1:9" x14ac:dyDescent="0.25">
      <c r="A383" t="s">
        <v>101</v>
      </c>
      <c r="B383">
        <v>1337.65</v>
      </c>
      <c r="C383">
        <v>1327.53</v>
      </c>
      <c r="D383">
        <v>1309.02</v>
      </c>
      <c r="E383">
        <v>1038.32</v>
      </c>
      <c r="F383">
        <v>113.72199999999999</v>
      </c>
      <c r="G383">
        <v>1.21037E-2</v>
      </c>
      <c r="H383">
        <v>0.98089300000000001</v>
      </c>
      <c r="I383">
        <v>0</v>
      </c>
    </row>
    <row r="384" spans="1:9" x14ac:dyDescent="0.25">
      <c r="A384" t="s">
        <v>101</v>
      </c>
      <c r="B384">
        <v>1727.1</v>
      </c>
      <c r="C384">
        <v>1344.3</v>
      </c>
      <c r="D384">
        <v>1325.45</v>
      </c>
      <c r="E384">
        <v>1043.56</v>
      </c>
      <c r="F384">
        <v>118.182</v>
      </c>
      <c r="G384">
        <v>1.09444E-2</v>
      </c>
      <c r="H384">
        <v>0.98100399999999999</v>
      </c>
      <c r="I384">
        <v>0</v>
      </c>
    </row>
    <row r="385" spans="1:25" x14ac:dyDescent="0.25">
      <c r="A385" t="s">
        <v>101</v>
      </c>
      <c r="B385">
        <v>1458.59</v>
      </c>
      <c r="C385">
        <v>1428.49</v>
      </c>
      <c r="D385">
        <v>1408.11</v>
      </c>
      <c r="E385">
        <v>1065.44</v>
      </c>
      <c r="F385">
        <v>141.369</v>
      </c>
      <c r="G385">
        <v>1.0881E-2</v>
      </c>
      <c r="H385">
        <v>0.98099700000000001</v>
      </c>
      <c r="I385">
        <v>0</v>
      </c>
    </row>
    <row r="386" spans="1:25" x14ac:dyDescent="0.25">
      <c r="A386" t="s">
        <v>101</v>
      </c>
      <c r="B386">
        <v>1390.54</v>
      </c>
      <c r="C386">
        <v>1379.64</v>
      </c>
      <c r="D386">
        <v>1360.41</v>
      </c>
      <c r="E386">
        <v>1053.26</v>
      </c>
      <c r="F386">
        <v>127.96599999999999</v>
      </c>
      <c r="G386">
        <v>1.1143200000000001E-2</v>
      </c>
      <c r="H386">
        <v>0.98098600000000002</v>
      </c>
      <c r="I386">
        <v>0</v>
      </c>
    </row>
    <row r="387" spans="1:25" x14ac:dyDescent="0.25">
      <c r="A387" t="s">
        <v>101</v>
      </c>
      <c r="B387">
        <v>1338.11</v>
      </c>
      <c r="C387">
        <v>1327.9</v>
      </c>
      <c r="D387">
        <v>1309.4100000000001</v>
      </c>
      <c r="E387">
        <v>1038.43</v>
      </c>
      <c r="F387">
        <v>113.667</v>
      </c>
      <c r="G387">
        <v>1.08859E-2</v>
      </c>
      <c r="H387">
        <v>0.98096499999999998</v>
      </c>
      <c r="I387">
        <v>0</v>
      </c>
    </row>
    <row r="388" spans="1:25" x14ac:dyDescent="0.25">
      <c r="A388" t="s">
        <v>101</v>
      </c>
      <c r="B388">
        <v>1339.05</v>
      </c>
      <c r="C388">
        <v>1328.96</v>
      </c>
      <c r="D388">
        <v>1310.3800000000001</v>
      </c>
      <c r="E388">
        <v>1038.18</v>
      </c>
      <c r="F388">
        <v>113.94499999999999</v>
      </c>
      <c r="G388">
        <v>1.1027199999999999E-2</v>
      </c>
      <c r="H388">
        <v>0.98101899999999997</v>
      </c>
      <c r="I388">
        <v>0</v>
      </c>
    </row>
    <row r="389" spans="1:25" x14ac:dyDescent="0.25">
      <c r="A389" t="s">
        <v>101</v>
      </c>
      <c r="B389">
        <v>1337.74</v>
      </c>
      <c r="C389">
        <v>1327.64</v>
      </c>
      <c r="D389">
        <v>1309.1600000000001</v>
      </c>
      <c r="E389">
        <v>1038.49</v>
      </c>
      <c r="F389">
        <v>113.56100000000001</v>
      </c>
      <c r="G389">
        <v>1.1324499999999999E-2</v>
      </c>
      <c r="H389">
        <v>0.98101899999999997</v>
      </c>
      <c r="I389">
        <v>0</v>
      </c>
    </row>
    <row r="390" spans="1:25" x14ac:dyDescent="0.25">
      <c r="A390" t="s">
        <v>101</v>
      </c>
      <c r="B390">
        <v>1337.31</v>
      </c>
      <c r="C390">
        <v>1327.17</v>
      </c>
      <c r="D390">
        <v>1308.71</v>
      </c>
      <c r="E390">
        <v>1037.8</v>
      </c>
      <c r="F390">
        <v>113.827</v>
      </c>
      <c r="G390">
        <v>1.8911399999999998E-2</v>
      </c>
      <c r="H390">
        <v>0.99274700000000005</v>
      </c>
      <c r="I390">
        <v>0</v>
      </c>
    </row>
    <row r="391" spans="1:25" x14ac:dyDescent="0.25">
      <c r="A391" t="s">
        <v>101</v>
      </c>
      <c r="B391">
        <v>1825.54</v>
      </c>
      <c r="C391">
        <v>1336.51</v>
      </c>
      <c r="D391">
        <v>1317.85</v>
      </c>
      <c r="E391">
        <v>1041.73</v>
      </c>
      <c r="F391">
        <v>115.726</v>
      </c>
      <c r="G391">
        <v>2.1560200000000002E-2</v>
      </c>
      <c r="H391">
        <v>0.98101000000000005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1460.59</v>
      </c>
      <c r="C392">
        <v>1432.46</v>
      </c>
      <c r="D392">
        <v>1411.99</v>
      </c>
      <c r="E392">
        <v>1066.53</v>
      </c>
      <c r="F392">
        <v>143.131</v>
      </c>
      <c r="G392">
        <v>1.5440600000000001E-2</v>
      </c>
      <c r="H392">
        <v>0.98099000000000003</v>
      </c>
      <c r="I392">
        <v>0</v>
      </c>
      <c r="R392">
        <f>AVERAGE(B343:B392)</f>
        <v>1429.6251999999995</v>
      </c>
      <c r="S392">
        <f>AVERAGE(C343:C392)</f>
        <v>1353.6616000000001</v>
      </c>
      <c r="U392">
        <f>_xlfn.VAR.P(B343:B392)</f>
        <v>22120.825300961686</v>
      </c>
      <c r="V392">
        <f>_xlfn.VAR.P(C343:C392)</f>
        <v>1485.1089174399999</v>
      </c>
      <c r="X392">
        <f>1.96*SQRT(U392)/50</f>
        <v>5.8302439906465118</v>
      </c>
      <c r="Y392">
        <f>1.96*SQRT(V392)/50</f>
        <v>1.5106547477484726</v>
      </c>
    </row>
    <row r="393" spans="1:25" x14ac:dyDescent="0.25">
      <c r="A393" t="s">
        <v>101</v>
      </c>
      <c r="B393">
        <v>71484.236783999993</v>
      </c>
      <c r="C393" t="s">
        <v>36</v>
      </c>
    </row>
    <row r="394" spans="1:25" x14ac:dyDescent="0.25">
      <c r="A394" t="s">
        <v>102</v>
      </c>
      <c r="B394">
        <v>1385.37</v>
      </c>
      <c r="C394">
        <v>0</v>
      </c>
      <c r="D394">
        <v>0</v>
      </c>
      <c r="E394">
        <v>0</v>
      </c>
      <c r="F394">
        <v>0</v>
      </c>
      <c r="G394">
        <v>1.94234E-2</v>
      </c>
      <c r="H394">
        <v>0.98101899999999997</v>
      </c>
      <c r="I394">
        <v>0</v>
      </c>
    </row>
    <row r="395" spans="1:25" x14ac:dyDescent="0.25">
      <c r="A395" t="s">
        <v>102</v>
      </c>
      <c r="B395">
        <v>1314.35</v>
      </c>
      <c r="C395">
        <v>0</v>
      </c>
      <c r="D395">
        <v>0</v>
      </c>
      <c r="E395">
        <v>0</v>
      </c>
      <c r="F395">
        <v>0</v>
      </c>
      <c r="G395">
        <v>1.30289E-2</v>
      </c>
      <c r="H395">
        <v>0.99406700000000003</v>
      </c>
      <c r="I395">
        <v>0</v>
      </c>
    </row>
    <row r="396" spans="1:25" x14ac:dyDescent="0.25">
      <c r="A396" t="s">
        <v>102</v>
      </c>
      <c r="B396">
        <v>1326.73</v>
      </c>
      <c r="C396">
        <v>0</v>
      </c>
      <c r="D396">
        <v>0</v>
      </c>
      <c r="E396">
        <v>0</v>
      </c>
      <c r="F396">
        <v>0</v>
      </c>
      <c r="G396">
        <v>1.0952699999999999E-2</v>
      </c>
      <c r="H396">
        <v>0.98101499999999997</v>
      </c>
      <c r="I396">
        <v>0</v>
      </c>
    </row>
    <row r="397" spans="1:25" x14ac:dyDescent="0.25">
      <c r="A397" t="s">
        <v>102</v>
      </c>
      <c r="B397">
        <v>1327.49</v>
      </c>
      <c r="C397">
        <v>0</v>
      </c>
      <c r="D397">
        <v>0</v>
      </c>
      <c r="E397">
        <v>0</v>
      </c>
      <c r="F397">
        <v>0</v>
      </c>
      <c r="G397">
        <v>1.0862800000000001E-2</v>
      </c>
      <c r="H397">
        <v>0.99484799999999995</v>
      </c>
      <c r="I397">
        <v>0</v>
      </c>
    </row>
    <row r="398" spans="1:25" x14ac:dyDescent="0.25">
      <c r="A398" t="s">
        <v>102</v>
      </c>
      <c r="B398">
        <v>1322.12</v>
      </c>
      <c r="C398">
        <v>0</v>
      </c>
      <c r="D398">
        <v>0</v>
      </c>
      <c r="E398">
        <v>0</v>
      </c>
      <c r="F398">
        <v>0</v>
      </c>
      <c r="G398">
        <v>1.7074599999999999E-2</v>
      </c>
      <c r="H398">
        <v>0.98095299999999996</v>
      </c>
      <c r="I398">
        <v>0</v>
      </c>
    </row>
    <row r="399" spans="1:25" x14ac:dyDescent="0.25">
      <c r="A399" t="s">
        <v>102</v>
      </c>
      <c r="B399">
        <v>1841.4</v>
      </c>
      <c r="C399">
        <v>0</v>
      </c>
      <c r="D399">
        <v>0</v>
      </c>
      <c r="E399">
        <v>0</v>
      </c>
      <c r="F399">
        <v>0</v>
      </c>
      <c r="G399">
        <v>1.09084E-2</v>
      </c>
      <c r="H399">
        <v>0.98101400000000005</v>
      </c>
      <c r="I399">
        <v>0</v>
      </c>
    </row>
    <row r="400" spans="1:25" x14ac:dyDescent="0.25">
      <c r="A400" t="s">
        <v>102</v>
      </c>
      <c r="B400">
        <v>1436.35</v>
      </c>
      <c r="C400">
        <v>0</v>
      </c>
      <c r="D400">
        <v>0</v>
      </c>
      <c r="E400">
        <v>0</v>
      </c>
      <c r="F400">
        <v>0</v>
      </c>
      <c r="G400">
        <v>1.21867E-2</v>
      </c>
      <c r="H400">
        <v>0.98101899999999997</v>
      </c>
      <c r="I400">
        <v>0</v>
      </c>
    </row>
    <row r="401" spans="1:9" x14ac:dyDescent="0.25">
      <c r="A401" t="s">
        <v>102</v>
      </c>
      <c r="B401">
        <v>1364.76</v>
      </c>
      <c r="C401">
        <v>0</v>
      </c>
      <c r="D401">
        <v>0</v>
      </c>
      <c r="E401">
        <v>0</v>
      </c>
      <c r="F401">
        <v>0</v>
      </c>
      <c r="G401">
        <v>1.1143500000000001E-2</v>
      </c>
      <c r="H401">
        <v>0.98195600000000005</v>
      </c>
      <c r="I401">
        <v>0</v>
      </c>
    </row>
    <row r="402" spans="1:9" x14ac:dyDescent="0.25">
      <c r="A402" t="s">
        <v>102</v>
      </c>
      <c r="B402">
        <v>1313.14</v>
      </c>
      <c r="C402">
        <v>0</v>
      </c>
      <c r="D402">
        <v>0</v>
      </c>
      <c r="E402">
        <v>0</v>
      </c>
      <c r="F402">
        <v>0</v>
      </c>
      <c r="G402">
        <v>1.0917899999999999E-2</v>
      </c>
      <c r="H402">
        <v>0.98972499999999997</v>
      </c>
      <c r="I402">
        <v>0</v>
      </c>
    </row>
    <row r="403" spans="1:9" x14ac:dyDescent="0.25">
      <c r="A403" t="s">
        <v>102</v>
      </c>
      <c r="B403">
        <v>1316.41</v>
      </c>
      <c r="C403">
        <v>0</v>
      </c>
      <c r="D403">
        <v>0</v>
      </c>
      <c r="E403">
        <v>0</v>
      </c>
      <c r="F403">
        <v>0</v>
      </c>
      <c r="G403">
        <v>1.68682E-2</v>
      </c>
      <c r="H403">
        <v>0.98101099999999997</v>
      </c>
      <c r="I403">
        <v>0</v>
      </c>
    </row>
    <row r="404" spans="1:9" x14ac:dyDescent="0.25">
      <c r="A404" t="s">
        <v>102</v>
      </c>
      <c r="B404">
        <v>1314.37</v>
      </c>
      <c r="C404">
        <v>0</v>
      </c>
      <c r="D404">
        <v>0</v>
      </c>
      <c r="E404">
        <v>0</v>
      </c>
      <c r="F404">
        <v>0</v>
      </c>
      <c r="G404">
        <v>1.21499E-2</v>
      </c>
      <c r="H404">
        <v>0.99392000000000003</v>
      </c>
      <c r="I404">
        <v>0</v>
      </c>
    </row>
    <row r="405" spans="1:9" x14ac:dyDescent="0.25">
      <c r="A405" t="s">
        <v>102</v>
      </c>
      <c r="B405">
        <v>1313.56</v>
      </c>
      <c r="C405">
        <v>0</v>
      </c>
      <c r="D405">
        <v>0</v>
      </c>
      <c r="E405">
        <v>0</v>
      </c>
      <c r="F405">
        <v>0</v>
      </c>
      <c r="G405">
        <v>1.1599E-2</v>
      </c>
      <c r="H405">
        <v>0.98347099999999998</v>
      </c>
      <c r="I405">
        <v>0</v>
      </c>
    </row>
    <row r="406" spans="1:9" x14ac:dyDescent="0.25">
      <c r="A406" t="s">
        <v>102</v>
      </c>
      <c r="B406">
        <v>1353.22</v>
      </c>
      <c r="C406">
        <v>0</v>
      </c>
      <c r="D406">
        <v>0</v>
      </c>
      <c r="E406">
        <v>0</v>
      </c>
      <c r="F406">
        <v>0</v>
      </c>
      <c r="G406">
        <v>1.41823E-2</v>
      </c>
      <c r="H406">
        <v>0.98100100000000001</v>
      </c>
      <c r="I406">
        <v>0</v>
      </c>
    </row>
    <row r="407" spans="1:9" x14ac:dyDescent="0.25">
      <c r="A407" t="s">
        <v>102</v>
      </c>
      <c r="B407">
        <v>1964.17</v>
      </c>
      <c r="C407">
        <v>0</v>
      </c>
      <c r="D407">
        <v>0</v>
      </c>
      <c r="E407">
        <v>0</v>
      </c>
      <c r="F407">
        <v>0</v>
      </c>
      <c r="G407">
        <v>2.9037899999999998E-2</v>
      </c>
      <c r="H407">
        <v>0.98101899999999997</v>
      </c>
      <c r="I407">
        <v>0</v>
      </c>
    </row>
    <row r="408" spans="1:9" x14ac:dyDescent="0.25">
      <c r="A408" t="s">
        <v>102</v>
      </c>
      <c r="B408">
        <v>1320.71</v>
      </c>
      <c r="C408">
        <v>0</v>
      </c>
      <c r="D408">
        <v>0</v>
      </c>
      <c r="E408">
        <v>0</v>
      </c>
      <c r="F408">
        <v>0</v>
      </c>
      <c r="G408">
        <v>1.09859E-2</v>
      </c>
      <c r="H408">
        <v>0.98101700000000003</v>
      </c>
      <c r="I408">
        <v>0</v>
      </c>
    </row>
    <row r="409" spans="1:9" x14ac:dyDescent="0.25">
      <c r="A409" t="s">
        <v>102</v>
      </c>
      <c r="B409">
        <v>1315.69</v>
      </c>
      <c r="C409">
        <v>0</v>
      </c>
      <c r="D409">
        <v>0</v>
      </c>
      <c r="E409">
        <v>0</v>
      </c>
      <c r="F409">
        <v>0</v>
      </c>
      <c r="G409">
        <v>2.5244200000000001E-2</v>
      </c>
      <c r="H409">
        <v>0.98149500000000001</v>
      </c>
      <c r="I409">
        <v>0</v>
      </c>
    </row>
    <row r="410" spans="1:9" x14ac:dyDescent="0.25">
      <c r="A410" t="s">
        <v>102</v>
      </c>
      <c r="B410">
        <v>1317.46</v>
      </c>
      <c r="C410">
        <v>0</v>
      </c>
      <c r="D410">
        <v>0</v>
      </c>
      <c r="E410">
        <v>0</v>
      </c>
      <c r="F410">
        <v>0</v>
      </c>
      <c r="G410">
        <v>1.0862699999999999E-2</v>
      </c>
      <c r="H410">
        <v>0.98100699999999996</v>
      </c>
      <c r="I410">
        <v>0</v>
      </c>
    </row>
    <row r="411" spans="1:9" x14ac:dyDescent="0.25">
      <c r="A411" t="s">
        <v>102</v>
      </c>
      <c r="B411">
        <v>1317.5</v>
      </c>
      <c r="C411">
        <v>0</v>
      </c>
      <c r="D411">
        <v>0</v>
      </c>
      <c r="E411">
        <v>0</v>
      </c>
      <c r="F411">
        <v>0</v>
      </c>
      <c r="G411">
        <v>1.1957199999999999E-2</v>
      </c>
      <c r="H411">
        <v>0.98098399999999997</v>
      </c>
      <c r="I411">
        <v>0</v>
      </c>
    </row>
    <row r="412" spans="1:9" x14ac:dyDescent="0.25">
      <c r="A412" t="s">
        <v>102</v>
      </c>
      <c r="B412">
        <v>1315.41</v>
      </c>
      <c r="C412">
        <v>0</v>
      </c>
      <c r="D412">
        <v>0</v>
      </c>
      <c r="E412">
        <v>0</v>
      </c>
      <c r="F412">
        <v>0</v>
      </c>
      <c r="G412">
        <v>1.2012999999999999E-2</v>
      </c>
      <c r="H412">
        <v>0.98101000000000005</v>
      </c>
      <c r="I412">
        <v>0</v>
      </c>
    </row>
    <row r="413" spans="1:9" x14ac:dyDescent="0.25">
      <c r="A413" t="s">
        <v>102</v>
      </c>
      <c r="B413">
        <v>2054.33</v>
      </c>
      <c r="C413">
        <v>0</v>
      </c>
      <c r="D413">
        <v>0</v>
      </c>
      <c r="E413">
        <v>0</v>
      </c>
      <c r="F413">
        <v>0</v>
      </c>
      <c r="G413">
        <v>1.0881399999999999E-2</v>
      </c>
      <c r="H413">
        <v>0.981016</v>
      </c>
      <c r="I413">
        <v>0</v>
      </c>
    </row>
    <row r="414" spans="1:9" x14ac:dyDescent="0.25">
      <c r="A414" t="s">
        <v>102</v>
      </c>
      <c r="B414">
        <v>1464.26</v>
      </c>
      <c r="C414">
        <v>0</v>
      </c>
      <c r="D414">
        <v>0</v>
      </c>
      <c r="E414">
        <v>0</v>
      </c>
      <c r="F414">
        <v>0</v>
      </c>
      <c r="G414">
        <v>1.5740000000000001E-2</v>
      </c>
      <c r="H414">
        <v>0.98100799999999999</v>
      </c>
      <c r="I414">
        <v>0</v>
      </c>
    </row>
    <row r="415" spans="1:9" x14ac:dyDescent="0.25">
      <c r="A415" t="s">
        <v>102</v>
      </c>
      <c r="B415">
        <v>1365.5</v>
      </c>
      <c r="C415">
        <v>0</v>
      </c>
      <c r="D415">
        <v>0</v>
      </c>
      <c r="E415">
        <v>0</v>
      </c>
      <c r="F415">
        <v>0</v>
      </c>
      <c r="G415">
        <v>1.3180600000000001E-2</v>
      </c>
      <c r="H415">
        <v>0.98099599999999998</v>
      </c>
      <c r="I415">
        <v>0</v>
      </c>
    </row>
    <row r="416" spans="1:9" x14ac:dyDescent="0.25">
      <c r="A416" t="s">
        <v>102</v>
      </c>
      <c r="B416">
        <v>1313.05</v>
      </c>
      <c r="C416">
        <v>0</v>
      </c>
      <c r="D416">
        <v>0</v>
      </c>
      <c r="E416">
        <v>0</v>
      </c>
      <c r="F416">
        <v>0</v>
      </c>
      <c r="G416">
        <v>1.2102099999999999E-2</v>
      </c>
      <c r="H416">
        <v>0.98101899999999997</v>
      </c>
      <c r="I416">
        <v>0</v>
      </c>
    </row>
    <row r="417" spans="1:9" x14ac:dyDescent="0.25">
      <c r="A417" t="s">
        <v>102</v>
      </c>
      <c r="B417">
        <v>1318.26</v>
      </c>
      <c r="C417">
        <v>0</v>
      </c>
      <c r="D417">
        <v>0</v>
      </c>
      <c r="E417">
        <v>0</v>
      </c>
      <c r="F417">
        <v>0</v>
      </c>
      <c r="G417">
        <v>1.0883200000000001E-2</v>
      </c>
      <c r="H417">
        <v>0.98101700000000003</v>
      </c>
      <c r="I417">
        <v>0</v>
      </c>
    </row>
    <row r="418" spans="1:9" x14ac:dyDescent="0.25">
      <c r="A418" t="s">
        <v>102</v>
      </c>
      <c r="B418">
        <v>1317.79</v>
      </c>
      <c r="C418">
        <v>0</v>
      </c>
      <c r="D418">
        <v>0</v>
      </c>
      <c r="E418">
        <v>0</v>
      </c>
      <c r="F418">
        <v>0</v>
      </c>
      <c r="G418">
        <v>2.30677E-2</v>
      </c>
      <c r="H418">
        <v>0.98101899999999997</v>
      </c>
      <c r="I418">
        <v>0</v>
      </c>
    </row>
    <row r="419" spans="1:9" x14ac:dyDescent="0.25">
      <c r="A419" t="s">
        <v>102</v>
      </c>
      <c r="B419">
        <v>1315.14</v>
      </c>
      <c r="C419">
        <v>0</v>
      </c>
      <c r="D419">
        <v>0</v>
      </c>
      <c r="E419">
        <v>0</v>
      </c>
      <c r="F419">
        <v>0</v>
      </c>
      <c r="G419">
        <v>1.7076299999999999E-2</v>
      </c>
      <c r="H419">
        <v>0.98087899999999995</v>
      </c>
      <c r="I419">
        <v>0</v>
      </c>
    </row>
    <row r="420" spans="1:9" x14ac:dyDescent="0.25">
      <c r="A420" t="s">
        <v>102</v>
      </c>
      <c r="B420">
        <v>1965.62</v>
      </c>
      <c r="C420">
        <v>0</v>
      </c>
      <c r="D420">
        <v>0</v>
      </c>
      <c r="E420">
        <v>0</v>
      </c>
      <c r="F420">
        <v>0</v>
      </c>
      <c r="G420">
        <v>1.0935E-2</v>
      </c>
      <c r="H420">
        <v>0.98101799999999995</v>
      </c>
      <c r="I420">
        <v>0</v>
      </c>
    </row>
    <row r="421" spans="1:9" x14ac:dyDescent="0.25">
      <c r="A421" t="s">
        <v>102</v>
      </c>
      <c r="B421">
        <v>1628.57</v>
      </c>
      <c r="C421">
        <v>0</v>
      </c>
      <c r="D421">
        <v>0</v>
      </c>
      <c r="E421">
        <v>0</v>
      </c>
      <c r="F421">
        <v>0</v>
      </c>
      <c r="G421">
        <v>1.08722E-2</v>
      </c>
      <c r="H421">
        <v>0.98097699999999999</v>
      </c>
      <c r="I421">
        <v>0</v>
      </c>
    </row>
    <row r="422" spans="1:9" x14ac:dyDescent="0.25">
      <c r="A422" t="s">
        <v>102</v>
      </c>
      <c r="B422">
        <v>1317.2</v>
      </c>
      <c r="C422">
        <v>0</v>
      </c>
      <c r="D422">
        <v>0</v>
      </c>
      <c r="E422">
        <v>0</v>
      </c>
      <c r="F422">
        <v>0</v>
      </c>
      <c r="G422">
        <v>1.0887300000000001E-2</v>
      </c>
      <c r="H422">
        <v>0.98100600000000004</v>
      </c>
      <c r="I422">
        <v>0</v>
      </c>
    </row>
    <row r="423" spans="1:9" x14ac:dyDescent="0.25">
      <c r="A423" t="s">
        <v>102</v>
      </c>
      <c r="B423">
        <v>1315.35</v>
      </c>
      <c r="C423">
        <v>0</v>
      </c>
      <c r="D423">
        <v>0</v>
      </c>
      <c r="E423">
        <v>0</v>
      </c>
      <c r="F423">
        <v>0</v>
      </c>
      <c r="G423">
        <v>1.1472700000000001E-2</v>
      </c>
      <c r="H423">
        <v>0.98100299999999996</v>
      </c>
      <c r="I423">
        <v>0</v>
      </c>
    </row>
    <row r="424" spans="1:9" x14ac:dyDescent="0.25">
      <c r="A424" t="s">
        <v>102</v>
      </c>
      <c r="B424">
        <v>1326.94</v>
      </c>
      <c r="C424">
        <v>0</v>
      </c>
      <c r="D424">
        <v>0</v>
      </c>
      <c r="E424">
        <v>0</v>
      </c>
      <c r="F424">
        <v>0</v>
      </c>
      <c r="G424">
        <v>1.1371600000000001E-2</v>
      </c>
      <c r="H424">
        <v>0.98093200000000003</v>
      </c>
      <c r="I424">
        <v>0</v>
      </c>
    </row>
    <row r="425" spans="1:9" x14ac:dyDescent="0.25">
      <c r="A425" t="s">
        <v>102</v>
      </c>
      <c r="B425">
        <v>1313.41</v>
      </c>
      <c r="C425">
        <v>0</v>
      </c>
      <c r="D425">
        <v>0</v>
      </c>
      <c r="E425">
        <v>0</v>
      </c>
      <c r="F425">
        <v>0</v>
      </c>
      <c r="G425">
        <v>1.3148099999999999E-2</v>
      </c>
      <c r="H425">
        <v>0.98101499999999997</v>
      </c>
      <c r="I425">
        <v>0</v>
      </c>
    </row>
    <row r="426" spans="1:9" x14ac:dyDescent="0.25">
      <c r="A426" t="s">
        <v>102</v>
      </c>
      <c r="B426">
        <v>1314.64</v>
      </c>
      <c r="C426">
        <v>0</v>
      </c>
      <c r="D426">
        <v>0</v>
      </c>
      <c r="E426">
        <v>0</v>
      </c>
      <c r="F426">
        <v>0</v>
      </c>
      <c r="G426">
        <v>1.13554E-2</v>
      </c>
      <c r="H426">
        <v>0.99479099999999998</v>
      </c>
      <c r="I426">
        <v>0</v>
      </c>
    </row>
    <row r="427" spans="1:9" x14ac:dyDescent="0.25">
      <c r="A427" t="s">
        <v>102</v>
      </c>
      <c r="B427">
        <v>1716.17</v>
      </c>
      <c r="C427">
        <v>0</v>
      </c>
      <c r="D427">
        <v>0</v>
      </c>
      <c r="E427">
        <v>0</v>
      </c>
      <c r="F427">
        <v>0</v>
      </c>
      <c r="G427">
        <v>1.08813E-2</v>
      </c>
      <c r="H427">
        <v>0.98101700000000003</v>
      </c>
      <c r="I427">
        <v>0</v>
      </c>
    </row>
    <row r="428" spans="1:9" x14ac:dyDescent="0.25">
      <c r="A428" t="s">
        <v>102</v>
      </c>
      <c r="B428">
        <v>1549.01</v>
      </c>
      <c r="C428">
        <v>0</v>
      </c>
      <c r="D428">
        <v>0</v>
      </c>
      <c r="E428">
        <v>0</v>
      </c>
      <c r="F428">
        <v>0</v>
      </c>
      <c r="G428">
        <v>1.31729E-2</v>
      </c>
      <c r="H428">
        <v>0.98089199999999999</v>
      </c>
      <c r="I428">
        <v>0</v>
      </c>
    </row>
    <row r="429" spans="1:9" x14ac:dyDescent="0.25">
      <c r="A429" t="s">
        <v>102</v>
      </c>
      <c r="B429">
        <v>1354.39</v>
      </c>
      <c r="C429">
        <v>0</v>
      </c>
      <c r="D429">
        <v>0</v>
      </c>
      <c r="E429">
        <v>0</v>
      </c>
      <c r="F429">
        <v>0</v>
      </c>
      <c r="G429">
        <v>1.08641E-2</v>
      </c>
      <c r="H429">
        <v>0.99510900000000002</v>
      </c>
      <c r="I429">
        <v>0</v>
      </c>
    </row>
    <row r="430" spans="1:9" x14ac:dyDescent="0.25">
      <c r="A430" t="s">
        <v>102</v>
      </c>
      <c r="B430">
        <v>1317.44</v>
      </c>
      <c r="C430">
        <v>0</v>
      </c>
      <c r="D430">
        <v>0</v>
      </c>
      <c r="E430">
        <v>0</v>
      </c>
      <c r="F430">
        <v>0</v>
      </c>
      <c r="G430">
        <v>1.0863299999999999E-2</v>
      </c>
      <c r="H430">
        <v>0.99500299999999997</v>
      </c>
      <c r="I430">
        <v>0</v>
      </c>
    </row>
    <row r="431" spans="1:9" x14ac:dyDescent="0.25">
      <c r="A431" t="s">
        <v>102</v>
      </c>
      <c r="B431">
        <v>1322.47</v>
      </c>
      <c r="C431">
        <v>0</v>
      </c>
      <c r="D431">
        <v>0</v>
      </c>
      <c r="E431">
        <v>0</v>
      </c>
      <c r="F431">
        <v>0</v>
      </c>
      <c r="G431">
        <v>1.24432E-2</v>
      </c>
      <c r="H431">
        <v>0.98101899999999997</v>
      </c>
      <c r="I431">
        <v>0</v>
      </c>
    </row>
    <row r="432" spans="1:9" x14ac:dyDescent="0.25">
      <c r="A432" t="s">
        <v>102</v>
      </c>
      <c r="B432">
        <v>1317.08</v>
      </c>
      <c r="C432">
        <v>0</v>
      </c>
      <c r="D432">
        <v>0</v>
      </c>
      <c r="E432">
        <v>0</v>
      </c>
      <c r="F432">
        <v>0</v>
      </c>
      <c r="G432">
        <v>1.08635E-2</v>
      </c>
      <c r="H432">
        <v>0.98097199999999996</v>
      </c>
      <c r="I432">
        <v>0</v>
      </c>
    </row>
    <row r="433" spans="1:25" x14ac:dyDescent="0.25">
      <c r="A433" t="s">
        <v>102</v>
      </c>
      <c r="B433">
        <v>1312.86</v>
      </c>
      <c r="C433">
        <v>0</v>
      </c>
      <c r="D433">
        <v>0</v>
      </c>
      <c r="E433">
        <v>0</v>
      </c>
      <c r="F433">
        <v>0</v>
      </c>
      <c r="G433">
        <v>1.18931E-2</v>
      </c>
      <c r="H433">
        <v>0.98101499999999997</v>
      </c>
      <c r="I433">
        <v>0</v>
      </c>
    </row>
    <row r="434" spans="1:25" x14ac:dyDescent="0.25">
      <c r="A434" t="s">
        <v>102</v>
      </c>
      <c r="B434">
        <v>1806.38</v>
      </c>
      <c r="C434">
        <v>0</v>
      </c>
      <c r="D434">
        <v>0</v>
      </c>
      <c r="E434">
        <v>0</v>
      </c>
      <c r="F434">
        <v>0</v>
      </c>
      <c r="G434">
        <v>1.1081499999999999E-2</v>
      </c>
      <c r="H434">
        <v>0.99502199999999996</v>
      </c>
      <c r="I434">
        <v>0</v>
      </c>
    </row>
    <row r="435" spans="1:25" x14ac:dyDescent="0.25">
      <c r="A435" t="s">
        <v>102</v>
      </c>
      <c r="B435">
        <v>1555.71</v>
      </c>
      <c r="C435">
        <v>0</v>
      </c>
      <c r="D435">
        <v>0</v>
      </c>
      <c r="E435">
        <v>0</v>
      </c>
      <c r="F435">
        <v>0</v>
      </c>
      <c r="G435">
        <v>1.10382E-2</v>
      </c>
      <c r="H435">
        <v>0.98100900000000002</v>
      </c>
      <c r="I435">
        <v>0</v>
      </c>
    </row>
    <row r="436" spans="1:25" x14ac:dyDescent="0.25">
      <c r="A436" t="s">
        <v>102</v>
      </c>
      <c r="B436">
        <v>1375.64</v>
      </c>
      <c r="C436">
        <v>0</v>
      </c>
      <c r="D436">
        <v>0</v>
      </c>
      <c r="E436">
        <v>0</v>
      </c>
      <c r="F436">
        <v>0</v>
      </c>
      <c r="G436">
        <v>2.6259500000000002E-2</v>
      </c>
      <c r="H436">
        <v>0.98101099999999997</v>
      </c>
      <c r="I436">
        <v>0</v>
      </c>
    </row>
    <row r="437" spans="1:25" x14ac:dyDescent="0.25">
      <c r="A437" t="s">
        <v>102</v>
      </c>
      <c r="B437">
        <v>1314.16</v>
      </c>
      <c r="C437">
        <v>0</v>
      </c>
      <c r="D437">
        <v>0</v>
      </c>
      <c r="E437">
        <v>0</v>
      </c>
      <c r="F437">
        <v>0</v>
      </c>
      <c r="G437">
        <v>1.12561E-2</v>
      </c>
      <c r="H437">
        <v>0.99451500000000004</v>
      </c>
      <c r="I437">
        <v>0</v>
      </c>
    </row>
    <row r="438" spans="1:25" x14ac:dyDescent="0.25">
      <c r="A438" t="s">
        <v>102</v>
      </c>
      <c r="B438">
        <v>1321.15</v>
      </c>
      <c r="C438">
        <v>0</v>
      </c>
      <c r="D438">
        <v>0</v>
      </c>
      <c r="E438">
        <v>0</v>
      </c>
      <c r="F438">
        <v>0</v>
      </c>
      <c r="G438">
        <v>1.1406299999999999E-2</v>
      </c>
      <c r="H438">
        <v>0.98101700000000003</v>
      </c>
      <c r="I438">
        <v>0</v>
      </c>
    </row>
    <row r="439" spans="1:25" x14ac:dyDescent="0.25">
      <c r="A439" t="s">
        <v>102</v>
      </c>
      <c r="B439">
        <v>1315.64</v>
      </c>
      <c r="C439">
        <v>0</v>
      </c>
      <c r="D439">
        <v>0</v>
      </c>
      <c r="E439">
        <v>0</v>
      </c>
      <c r="F439">
        <v>0</v>
      </c>
      <c r="G439">
        <v>1.09383E-2</v>
      </c>
      <c r="H439">
        <v>0.98101799999999995</v>
      </c>
      <c r="I439">
        <v>0</v>
      </c>
    </row>
    <row r="440" spans="1:25" x14ac:dyDescent="0.25">
      <c r="A440" t="s">
        <v>102</v>
      </c>
      <c r="B440">
        <v>1315.22</v>
      </c>
      <c r="C440">
        <v>0</v>
      </c>
      <c r="D440">
        <v>0</v>
      </c>
      <c r="E440">
        <v>0</v>
      </c>
      <c r="F440">
        <v>0</v>
      </c>
      <c r="G440">
        <v>1.29234E-2</v>
      </c>
      <c r="H440">
        <v>0.98951299999999998</v>
      </c>
      <c r="I440">
        <v>0</v>
      </c>
    </row>
    <row r="441" spans="1:25" x14ac:dyDescent="0.25">
      <c r="A441" t="s">
        <v>102</v>
      </c>
      <c r="B441">
        <v>1858.29</v>
      </c>
      <c r="C441">
        <v>0</v>
      </c>
      <c r="D441">
        <v>0</v>
      </c>
      <c r="E441">
        <v>0</v>
      </c>
      <c r="F441">
        <v>0</v>
      </c>
      <c r="G441">
        <v>1.0859300000000001E-2</v>
      </c>
      <c r="H441">
        <v>0.98101899999999997</v>
      </c>
      <c r="I441">
        <v>0</v>
      </c>
    </row>
    <row r="442" spans="1:25" x14ac:dyDescent="0.25">
      <c r="A442" t="s">
        <v>102</v>
      </c>
      <c r="B442">
        <v>1482.51</v>
      </c>
      <c r="C442">
        <v>0</v>
      </c>
      <c r="D442">
        <v>0</v>
      </c>
      <c r="E442">
        <v>0</v>
      </c>
      <c r="F442">
        <v>0</v>
      </c>
      <c r="G442">
        <v>1.23032E-2</v>
      </c>
      <c r="H442">
        <v>0.980966</v>
      </c>
      <c r="I442">
        <v>0</v>
      </c>
    </row>
    <row r="443" spans="1:25" x14ac:dyDescent="0.25">
      <c r="A443" t="s">
        <v>102</v>
      </c>
      <c r="B443">
        <v>1377.25</v>
      </c>
      <c r="C443">
        <v>0</v>
      </c>
      <c r="D443">
        <v>0</v>
      </c>
      <c r="E443">
        <v>0</v>
      </c>
      <c r="F443">
        <v>0</v>
      </c>
      <c r="G443">
        <v>1.46958E-2</v>
      </c>
      <c r="H443">
        <v>0.99208399999999997</v>
      </c>
      <c r="I443">
        <v>0</v>
      </c>
    </row>
    <row r="444" spans="1:25" x14ac:dyDescent="0.25">
      <c r="A444" t="s">
        <v>102</v>
      </c>
      <c r="B444">
        <v>1314.75</v>
      </c>
      <c r="C444">
        <v>0</v>
      </c>
      <c r="D444">
        <v>0</v>
      </c>
      <c r="E444">
        <v>0</v>
      </c>
      <c r="F444">
        <v>0</v>
      </c>
      <c r="G444">
        <v>1.13329E-2</v>
      </c>
      <c r="H444">
        <v>0.98101400000000005</v>
      </c>
      <c r="I444">
        <v>0</v>
      </c>
    </row>
    <row r="445" spans="1:25" x14ac:dyDescent="0.25">
      <c r="A445" t="s">
        <v>102</v>
      </c>
      <c r="B445">
        <v>1318.4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0.981016</v>
      </c>
      <c r="I445">
        <v>0</v>
      </c>
    </row>
    <row r="446" spans="1:25" x14ac:dyDescent="0.25">
      <c r="A446" t="s">
        <v>102</v>
      </c>
      <c r="B446">
        <v>1315.76</v>
      </c>
      <c r="C446">
        <v>0</v>
      </c>
      <c r="D446">
        <v>0</v>
      </c>
      <c r="E446">
        <v>0</v>
      </c>
      <c r="F446">
        <v>0</v>
      </c>
      <c r="G446">
        <v>1.0890499999999999E-2</v>
      </c>
      <c r="H446">
        <v>0.98101000000000005</v>
      </c>
      <c r="I446">
        <v>0</v>
      </c>
    </row>
    <row r="447" spans="1:25" x14ac:dyDescent="0.25">
      <c r="A447" t="s">
        <v>102</v>
      </c>
      <c r="B447">
        <v>1314.35</v>
      </c>
      <c r="C447">
        <v>0</v>
      </c>
      <c r="D447">
        <v>0</v>
      </c>
      <c r="E447">
        <v>0</v>
      </c>
      <c r="F447">
        <v>0</v>
      </c>
      <c r="G447">
        <v>1.68138E-2</v>
      </c>
      <c r="H447">
        <v>0.98101499999999997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1904.39</v>
      </c>
      <c r="C448">
        <v>0</v>
      </c>
      <c r="D448">
        <v>0</v>
      </c>
      <c r="E448">
        <v>0</v>
      </c>
      <c r="F448">
        <v>0</v>
      </c>
      <c r="G448">
        <v>1.11383E-2</v>
      </c>
      <c r="H448">
        <v>0.98100100000000001</v>
      </c>
      <c r="I448">
        <v>0</v>
      </c>
      <c r="R448">
        <f>AVERAGE(B399:B448)</f>
        <v>1438.2646000000002</v>
      </c>
      <c r="S448">
        <f>AVERAGE(C399:C448)</f>
        <v>0</v>
      </c>
      <c r="U448">
        <f>_xlfn.VAR.P(B399:B448)</f>
        <v>44913.864908840558</v>
      </c>
      <c r="V448">
        <f>_xlfn.VAR.P(C399:C448)</f>
        <v>0</v>
      </c>
      <c r="X448">
        <f>1.96*SQRT(U448)/50</f>
        <v>8.3076134583597927</v>
      </c>
      <c r="Y448">
        <f>1.96*SQRT(V448)/50</f>
        <v>0</v>
      </c>
    </row>
    <row r="449" spans="1:9" x14ac:dyDescent="0.25">
      <c r="A449" t="s">
        <v>102</v>
      </c>
      <c r="B449">
        <v>71915.858429999993</v>
      </c>
      <c r="C449" t="s">
        <v>36</v>
      </c>
    </row>
    <row r="450" spans="1:9" x14ac:dyDescent="0.25">
      <c r="A450" t="s">
        <v>103</v>
      </c>
      <c r="B450">
        <v>1453.92</v>
      </c>
      <c r="C450">
        <v>1425.14</v>
      </c>
      <c r="D450">
        <v>1404.55</v>
      </c>
      <c r="E450">
        <v>1060.4100000000001</v>
      </c>
      <c r="F450">
        <v>142.65899999999999</v>
      </c>
      <c r="G450">
        <v>1.0973699999999999E-2</v>
      </c>
      <c r="H450">
        <v>0.98070900000000005</v>
      </c>
      <c r="I450">
        <v>0</v>
      </c>
    </row>
    <row r="451" spans="1:9" x14ac:dyDescent="0.25">
      <c r="A451" t="s">
        <v>103</v>
      </c>
      <c r="B451">
        <v>1364.55</v>
      </c>
      <c r="C451">
        <v>1354.85</v>
      </c>
      <c r="D451">
        <v>1335.72</v>
      </c>
      <c r="E451">
        <v>1042.9100000000001</v>
      </c>
      <c r="F451">
        <v>122.953</v>
      </c>
      <c r="G451">
        <v>1.5706600000000001E-2</v>
      </c>
      <c r="H451">
        <v>0.98101899999999997</v>
      </c>
      <c r="I451">
        <v>0</v>
      </c>
    </row>
    <row r="452" spans="1:9" x14ac:dyDescent="0.25">
      <c r="A452" t="s">
        <v>103</v>
      </c>
      <c r="B452">
        <v>1332.88</v>
      </c>
      <c r="C452">
        <v>1323.58</v>
      </c>
      <c r="D452">
        <v>1305</v>
      </c>
      <c r="E452">
        <v>1033.75</v>
      </c>
      <c r="F452">
        <v>113.84099999999999</v>
      </c>
      <c r="G452">
        <v>1.0922100000000001E-2</v>
      </c>
      <c r="H452">
        <v>0.98100200000000004</v>
      </c>
      <c r="I452">
        <v>0</v>
      </c>
    </row>
    <row r="453" spans="1:9" x14ac:dyDescent="0.25">
      <c r="A453" t="s">
        <v>103</v>
      </c>
      <c r="B453">
        <v>1338.15</v>
      </c>
      <c r="C453">
        <v>1328.98</v>
      </c>
      <c r="D453">
        <v>1310.3599999999999</v>
      </c>
      <c r="E453">
        <v>1035.5</v>
      </c>
      <c r="F453">
        <v>115.184</v>
      </c>
      <c r="G453">
        <v>1.0940999999999999E-2</v>
      </c>
      <c r="H453">
        <v>0.98052300000000003</v>
      </c>
      <c r="I453">
        <v>0</v>
      </c>
    </row>
    <row r="454" spans="1:9" x14ac:dyDescent="0.25">
      <c r="A454" t="s">
        <v>103</v>
      </c>
      <c r="B454">
        <v>1335.8</v>
      </c>
      <c r="C454">
        <v>1326.23</v>
      </c>
      <c r="D454">
        <v>1307.6600000000001</v>
      </c>
      <c r="E454">
        <v>1034.8499999999999</v>
      </c>
      <c r="F454">
        <v>114.46599999999999</v>
      </c>
      <c r="G454">
        <v>1.22831E-2</v>
      </c>
      <c r="H454">
        <v>0.99460499999999996</v>
      </c>
      <c r="I454">
        <v>0</v>
      </c>
    </row>
    <row r="455" spans="1:9" x14ac:dyDescent="0.25">
      <c r="A455" t="s">
        <v>103</v>
      </c>
      <c r="B455">
        <v>1332.54</v>
      </c>
      <c r="C455">
        <v>1323.47</v>
      </c>
      <c r="D455">
        <v>1304.92</v>
      </c>
      <c r="E455">
        <v>1033.74</v>
      </c>
      <c r="F455">
        <v>113.807</v>
      </c>
      <c r="G455">
        <v>1.08799E-2</v>
      </c>
      <c r="H455">
        <v>0.98100200000000004</v>
      </c>
      <c r="I455">
        <v>0</v>
      </c>
    </row>
    <row r="456" spans="1:9" x14ac:dyDescent="0.25">
      <c r="A456" t="s">
        <v>103</v>
      </c>
      <c r="B456">
        <v>1777.51</v>
      </c>
      <c r="C456">
        <v>1332.8</v>
      </c>
      <c r="D456">
        <v>1314.11</v>
      </c>
      <c r="E456">
        <v>1037.02</v>
      </c>
      <c r="F456">
        <v>116.34099999999999</v>
      </c>
      <c r="G456">
        <v>1.11115E-2</v>
      </c>
      <c r="H456">
        <v>0.98101400000000005</v>
      </c>
      <c r="I456">
        <v>0</v>
      </c>
    </row>
    <row r="457" spans="1:9" x14ac:dyDescent="0.25">
      <c r="A457" t="s">
        <v>103</v>
      </c>
      <c r="B457">
        <v>1505.87</v>
      </c>
      <c r="C457">
        <v>1417.91</v>
      </c>
      <c r="D457">
        <v>1397.89</v>
      </c>
      <c r="E457">
        <v>1060.17</v>
      </c>
      <c r="F457">
        <v>139.19200000000001</v>
      </c>
      <c r="G457">
        <v>1.09733E-2</v>
      </c>
      <c r="H457">
        <v>0.98493399999999998</v>
      </c>
      <c r="I457">
        <v>0</v>
      </c>
    </row>
    <row r="458" spans="1:9" x14ac:dyDescent="0.25">
      <c r="A458" t="s">
        <v>103</v>
      </c>
      <c r="B458">
        <v>1412.2</v>
      </c>
      <c r="C458">
        <v>1382.03</v>
      </c>
      <c r="D458">
        <v>1362.22</v>
      </c>
      <c r="E458">
        <v>1049.1199999999999</v>
      </c>
      <c r="F458">
        <v>131.042</v>
      </c>
      <c r="G458">
        <v>1.1717999999999999E-2</v>
      </c>
      <c r="H458">
        <v>0.99015600000000004</v>
      </c>
      <c r="I458">
        <v>0</v>
      </c>
    </row>
    <row r="459" spans="1:9" x14ac:dyDescent="0.25">
      <c r="A459" t="s">
        <v>103</v>
      </c>
      <c r="B459">
        <v>1330.82</v>
      </c>
      <c r="C459">
        <v>1321.68</v>
      </c>
      <c r="D459">
        <v>1303.17</v>
      </c>
      <c r="E459">
        <v>1033.04</v>
      </c>
      <c r="F459">
        <v>113.22799999999999</v>
      </c>
      <c r="G459">
        <v>1.2163E-2</v>
      </c>
      <c r="H459">
        <v>0.981016</v>
      </c>
      <c r="I459">
        <v>0</v>
      </c>
    </row>
    <row r="460" spans="1:9" x14ac:dyDescent="0.25">
      <c r="A460" t="s">
        <v>103</v>
      </c>
      <c r="B460">
        <v>1333.48</v>
      </c>
      <c r="C460">
        <v>1324.22</v>
      </c>
      <c r="D460">
        <v>1305.68</v>
      </c>
      <c r="E460">
        <v>1034.1600000000001</v>
      </c>
      <c r="F460">
        <v>113.907</v>
      </c>
      <c r="G460">
        <v>1.39533E-2</v>
      </c>
      <c r="H460">
        <v>0.99510500000000002</v>
      </c>
      <c r="I460">
        <v>0</v>
      </c>
    </row>
    <row r="461" spans="1:9" x14ac:dyDescent="0.25">
      <c r="A461" t="s">
        <v>103</v>
      </c>
      <c r="B461">
        <v>1334</v>
      </c>
      <c r="C461">
        <v>1324.81</v>
      </c>
      <c r="D461">
        <v>1306.26</v>
      </c>
      <c r="E461">
        <v>1034.3800000000001</v>
      </c>
      <c r="F461">
        <v>114.27800000000001</v>
      </c>
      <c r="G461">
        <v>1.0856899999999999E-2</v>
      </c>
      <c r="H461">
        <v>0.98099099999999995</v>
      </c>
      <c r="I461">
        <v>0</v>
      </c>
    </row>
    <row r="462" spans="1:9" x14ac:dyDescent="0.25">
      <c r="A462" t="s">
        <v>103</v>
      </c>
      <c r="B462">
        <v>1330.6</v>
      </c>
      <c r="C462">
        <v>1321.52</v>
      </c>
      <c r="D462">
        <v>1303.03</v>
      </c>
      <c r="E462">
        <v>1033.1600000000001</v>
      </c>
      <c r="F462">
        <v>113.496</v>
      </c>
      <c r="G462">
        <v>2.3251600000000001E-2</v>
      </c>
      <c r="H462">
        <v>0.98100100000000001</v>
      </c>
      <c r="I462">
        <v>0</v>
      </c>
    </row>
    <row r="463" spans="1:9" x14ac:dyDescent="0.25">
      <c r="A463" t="s">
        <v>103</v>
      </c>
      <c r="B463">
        <v>1761.97</v>
      </c>
      <c r="C463">
        <v>1345.47</v>
      </c>
      <c r="D463">
        <v>1326.56</v>
      </c>
      <c r="E463">
        <v>1040.8800000000001</v>
      </c>
      <c r="F463">
        <v>119.42100000000001</v>
      </c>
      <c r="G463">
        <v>1.1245099999999999E-2</v>
      </c>
      <c r="H463">
        <v>0.98101000000000005</v>
      </c>
      <c r="I463">
        <v>0</v>
      </c>
    </row>
    <row r="464" spans="1:9" x14ac:dyDescent="0.25">
      <c r="A464" t="s">
        <v>103</v>
      </c>
      <c r="B464">
        <v>1464.22</v>
      </c>
      <c r="C464">
        <v>1428.93</v>
      </c>
      <c r="D464">
        <v>1408.64</v>
      </c>
      <c r="E464">
        <v>1063.8699999999999</v>
      </c>
      <c r="F464">
        <v>143.06100000000001</v>
      </c>
      <c r="G464">
        <v>1.12052E-2</v>
      </c>
      <c r="H464">
        <v>0.98097199999999996</v>
      </c>
      <c r="I464">
        <v>0</v>
      </c>
    </row>
    <row r="465" spans="1:9" x14ac:dyDescent="0.25">
      <c r="A465" t="s">
        <v>103</v>
      </c>
      <c r="B465">
        <v>1400.28</v>
      </c>
      <c r="C465">
        <v>1389.45</v>
      </c>
      <c r="D465">
        <v>1369.69</v>
      </c>
      <c r="E465">
        <v>1051.4000000000001</v>
      </c>
      <c r="F465">
        <v>132.869</v>
      </c>
      <c r="G465">
        <v>1.16422E-2</v>
      </c>
      <c r="H465">
        <v>0.98101499999999997</v>
      </c>
      <c r="I465">
        <v>0</v>
      </c>
    </row>
    <row r="466" spans="1:9" x14ac:dyDescent="0.25">
      <c r="A466" t="s">
        <v>103</v>
      </c>
      <c r="B466">
        <v>1330.69</v>
      </c>
      <c r="C466">
        <v>1321.54</v>
      </c>
      <c r="D466">
        <v>1303.05</v>
      </c>
      <c r="E466">
        <v>1033.24</v>
      </c>
      <c r="F466">
        <v>113.492</v>
      </c>
      <c r="G466">
        <v>1.11596E-2</v>
      </c>
      <c r="H466">
        <v>0.98099000000000003</v>
      </c>
      <c r="I466">
        <v>0</v>
      </c>
    </row>
    <row r="467" spans="1:9" x14ac:dyDescent="0.25">
      <c r="A467" t="s">
        <v>103</v>
      </c>
      <c r="B467">
        <v>1333.37</v>
      </c>
      <c r="C467">
        <v>1324.25</v>
      </c>
      <c r="D467">
        <v>1305.73</v>
      </c>
      <c r="E467">
        <v>1034.43</v>
      </c>
      <c r="F467">
        <v>113.92</v>
      </c>
      <c r="G467">
        <v>1.0865400000000001E-2</v>
      </c>
      <c r="H467">
        <v>0.98097500000000004</v>
      </c>
      <c r="I467">
        <v>0</v>
      </c>
    </row>
    <row r="468" spans="1:9" x14ac:dyDescent="0.25">
      <c r="A468" t="s">
        <v>103</v>
      </c>
      <c r="B468">
        <v>1332.04</v>
      </c>
      <c r="C468">
        <v>1322.93</v>
      </c>
      <c r="D468">
        <v>1304.3800000000001</v>
      </c>
      <c r="E468">
        <v>1033.54</v>
      </c>
      <c r="F468">
        <v>113.605</v>
      </c>
      <c r="G468">
        <v>1.2797899999999999E-2</v>
      </c>
      <c r="H468">
        <v>0.98101899999999997</v>
      </c>
      <c r="I468">
        <v>0</v>
      </c>
    </row>
    <row r="469" spans="1:9" x14ac:dyDescent="0.25">
      <c r="A469" t="s">
        <v>103</v>
      </c>
      <c r="B469">
        <v>1330.31</v>
      </c>
      <c r="C469">
        <v>1321.05</v>
      </c>
      <c r="D469">
        <v>1302.57</v>
      </c>
      <c r="E469">
        <v>1033.08</v>
      </c>
      <c r="F469">
        <v>113.145</v>
      </c>
      <c r="G469">
        <v>1.0959099999999999E-2</v>
      </c>
      <c r="H469">
        <v>0.98095699999999997</v>
      </c>
      <c r="I469">
        <v>0</v>
      </c>
    </row>
    <row r="470" spans="1:9" x14ac:dyDescent="0.25">
      <c r="A470" t="s">
        <v>103</v>
      </c>
      <c r="B470">
        <v>1833.56</v>
      </c>
      <c r="C470">
        <v>1344.78</v>
      </c>
      <c r="D470">
        <v>1325.92</v>
      </c>
      <c r="E470">
        <v>1040.82</v>
      </c>
      <c r="F470">
        <v>119.336</v>
      </c>
      <c r="G470">
        <v>1.1682400000000001E-2</v>
      </c>
      <c r="H470">
        <v>0.99178599999999995</v>
      </c>
      <c r="I470">
        <v>0</v>
      </c>
    </row>
    <row r="471" spans="1:9" x14ac:dyDescent="0.25">
      <c r="A471" t="s">
        <v>103</v>
      </c>
      <c r="B471">
        <v>1466.4</v>
      </c>
      <c r="C471">
        <v>1437.28</v>
      </c>
      <c r="D471">
        <v>1416.61</v>
      </c>
      <c r="E471">
        <v>1065.3699999999999</v>
      </c>
      <c r="F471">
        <v>146.38</v>
      </c>
      <c r="G471">
        <v>1.0857E-2</v>
      </c>
      <c r="H471">
        <v>0.99255899999999997</v>
      </c>
      <c r="I471">
        <v>0</v>
      </c>
    </row>
    <row r="472" spans="1:9" x14ac:dyDescent="0.25">
      <c r="A472" t="s">
        <v>103</v>
      </c>
      <c r="B472">
        <v>1374.84</v>
      </c>
      <c r="C472">
        <v>1351.49</v>
      </c>
      <c r="D472">
        <v>1332.61</v>
      </c>
      <c r="E472">
        <v>1041.8399999999999</v>
      </c>
      <c r="F472">
        <v>121.214</v>
      </c>
      <c r="G472">
        <v>1.31904E-2</v>
      </c>
      <c r="H472">
        <v>0.987151</v>
      </c>
      <c r="I472">
        <v>0</v>
      </c>
    </row>
    <row r="473" spans="1:9" x14ac:dyDescent="0.25">
      <c r="A473" t="s">
        <v>103</v>
      </c>
      <c r="B473">
        <v>1331.12</v>
      </c>
      <c r="C473">
        <v>1321.79</v>
      </c>
      <c r="D473">
        <v>1303.3</v>
      </c>
      <c r="E473">
        <v>1033.03</v>
      </c>
      <c r="F473">
        <v>113.381</v>
      </c>
      <c r="G473">
        <v>1.08644E-2</v>
      </c>
      <c r="H473">
        <v>0.98101799999999995</v>
      </c>
      <c r="I473">
        <v>0</v>
      </c>
    </row>
    <row r="474" spans="1:9" x14ac:dyDescent="0.25">
      <c r="A474" t="s">
        <v>103</v>
      </c>
      <c r="B474">
        <v>1339.73</v>
      </c>
      <c r="C474">
        <v>1330.55</v>
      </c>
      <c r="D474">
        <v>1311.91</v>
      </c>
      <c r="E474">
        <v>1035.94</v>
      </c>
      <c r="F474">
        <v>115.892</v>
      </c>
      <c r="G474">
        <v>1.08573E-2</v>
      </c>
      <c r="H474">
        <v>0.98101899999999997</v>
      </c>
      <c r="I474">
        <v>0</v>
      </c>
    </row>
    <row r="475" spans="1:9" x14ac:dyDescent="0.25">
      <c r="A475" t="s">
        <v>103</v>
      </c>
      <c r="B475">
        <v>1338.23</v>
      </c>
      <c r="C475">
        <v>1328.62</v>
      </c>
      <c r="D475">
        <v>1310.04</v>
      </c>
      <c r="E475">
        <v>1035.56</v>
      </c>
      <c r="F475">
        <v>115.295</v>
      </c>
      <c r="G475">
        <v>1.1032800000000001E-2</v>
      </c>
      <c r="H475">
        <v>0.981016</v>
      </c>
      <c r="I475">
        <v>0</v>
      </c>
    </row>
    <row r="476" spans="1:9" x14ac:dyDescent="0.25">
      <c r="A476" t="s">
        <v>103</v>
      </c>
      <c r="B476">
        <v>1334.94</v>
      </c>
      <c r="C476">
        <v>1325.4</v>
      </c>
      <c r="D476">
        <v>1306.81</v>
      </c>
      <c r="E476">
        <v>1034.44</v>
      </c>
      <c r="F476">
        <v>114.389</v>
      </c>
      <c r="G476">
        <v>1.7702499999999999E-2</v>
      </c>
      <c r="H476">
        <v>0.98101899999999997</v>
      </c>
      <c r="I476">
        <v>0</v>
      </c>
    </row>
    <row r="477" spans="1:9" x14ac:dyDescent="0.25">
      <c r="A477" t="s">
        <v>103</v>
      </c>
      <c r="B477">
        <v>1817.21</v>
      </c>
      <c r="C477">
        <v>1382.75</v>
      </c>
      <c r="D477">
        <v>1363.14</v>
      </c>
      <c r="E477">
        <v>1051.93</v>
      </c>
      <c r="F477">
        <v>130.078</v>
      </c>
      <c r="G477">
        <v>1.1068E-2</v>
      </c>
      <c r="H477">
        <v>0.995116</v>
      </c>
      <c r="I477">
        <v>0</v>
      </c>
    </row>
    <row r="478" spans="1:9" x14ac:dyDescent="0.25">
      <c r="A478" t="s">
        <v>103</v>
      </c>
      <c r="B478">
        <v>1353.97</v>
      </c>
      <c r="C478">
        <v>1337.08</v>
      </c>
      <c r="D478">
        <v>1316.35</v>
      </c>
      <c r="E478">
        <v>1029.9100000000001</v>
      </c>
      <c r="F478">
        <v>122.858</v>
      </c>
      <c r="G478">
        <v>1.1741400000000001E-2</v>
      </c>
      <c r="H478">
        <v>0.98101799999999995</v>
      </c>
      <c r="I478">
        <v>0</v>
      </c>
    </row>
    <row r="479" spans="1:9" x14ac:dyDescent="0.25">
      <c r="A479" t="s">
        <v>103</v>
      </c>
      <c r="B479">
        <v>1407.24</v>
      </c>
      <c r="C479">
        <v>1396.52</v>
      </c>
      <c r="D479">
        <v>1376.72</v>
      </c>
      <c r="E479">
        <v>1053.76</v>
      </c>
      <c r="F479">
        <v>134.83500000000001</v>
      </c>
      <c r="G479">
        <v>1.08626E-2</v>
      </c>
      <c r="H479">
        <v>0.98089899999999997</v>
      </c>
      <c r="I479">
        <v>0</v>
      </c>
    </row>
    <row r="480" spans="1:9" x14ac:dyDescent="0.25">
      <c r="A480" t="s">
        <v>103</v>
      </c>
      <c r="B480">
        <v>1330.88</v>
      </c>
      <c r="C480">
        <v>1321.53</v>
      </c>
      <c r="D480">
        <v>1303.02</v>
      </c>
      <c r="E480">
        <v>1033.25</v>
      </c>
      <c r="F480">
        <v>113.532</v>
      </c>
      <c r="G480">
        <v>1.19799E-2</v>
      </c>
      <c r="H480">
        <v>0.98101499999999997</v>
      </c>
      <c r="I480">
        <v>0</v>
      </c>
    </row>
    <row r="481" spans="1:9" x14ac:dyDescent="0.25">
      <c r="A481" t="s">
        <v>103</v>
      </c>
      <c r="B481">
        <v>1331.91</v>
      </c>
      <c r="C481">
        <v>1322.83</v>
      </c>
      <c r="D481">
        <v>1304.32</v>
      </c>
      <c r="E481">
        <v>1033.5899999999999</v>
      </c>
      <c r="F481">
        <v>113.672</v>
      </c>
      <c r="G481">
        <v>1.1009700000000001E-2</v>
      </c>
      <c r="H481">
        <v>0.98101799999999995</v>
      </c>
      <c r="I481">
        <v>0</v>
      </c>
    </row>
    <row r="482" spans="1:9" x14ac:dyDescent="0.25">
      <c r="A482" t="s">
        <v>103</v>
      </c>
      <c r="B482">
        <v>1332.44</v>
      </c>
      <c r="C482">
        <v>1323.28</v>
      </c>
      <c r="D482">
        <v>1304.76</v>
      </c>
      <c r="E482">
        <v>1033.71</v>
      </c>
      <c r="F482">
        <v>113.93600000000001</v>
      </c>
      <c r="G482">
        <v>1.091E-2</v>
      </c>
      <c r="H482">
        <v>0.98305600000000004</v>
      </c>
      <c r="I482">
        <v>0</v>
      </c>
    </row>
    <row r="483" spans="1:9" x14ac:dyDescent="0.25">
      <c r="A483" t="s">
        <v>103</v>
      </c>
      <c r="B483">
        <v>1330.33</v>
      </c>
      <c r="C483">
        <v>1321.06</v>
      </c>
      <c r="D483">
        <v>1302.56</v>
      </c>
      <c r="E483">
        <v>1033.06</v>
      </c>
      <c r="F483">
        <v>113.098</v>
      </c>
      <c r="G483">
        <v>1.11815E-2</v>
      </c>
      <c r="H483">
        <v>0.99341699999999999</v>
      </c>
      <c r="I483">
        <v>0</v>
      </c>
    </row>
    <row r="484" spans="1:9" x14ac:dyDescent="0.25">
      <c r="A484" t="s">
        <v>103</v>
      </c>
      <c r="B484">
        <v>1886.34</v>
      </c>
      <c r="C484">
        <v>1331.45</v>
      </c>
      <c r="D484">
        <v>1312.85</v>
      </c>
      <c r="E484">
        <v>1036.49</v>
      </c>
      <c r="F484">
        <v>115.77200000000001</v>
      </c>
      <c r="G484">
        <v>1.10516E-2</v>
      </c>
      <c r="H484">
        <v>0.98101700000000003</v>
      </c>
      <c r="I484">
        <v>0</v>
      </c>
    </row>
    <row r="485" spans="1:9" x14ac:dyDescent="0.25">
      <c r="A485" t="s">
        <v>103</v>
      </c>
      <c r="B485">
        <v>1555.36</v>
      </c>
      <c r="C485">
        <v>1369.67</v>
      </c>
      <c r="D485">
        <v>1350.51</v>
      </c>
      <c r="E485">
        <v>1047.0899999999999</v>
      </c>
      <c r="F485">
        <v>125.876</v>
      </c>
      <c r="G485">
        <v>1.0921999999999999E-2</v>
      </c>
      <c r="H485">
        <v>0.98099800000000004</v>
      </c>
      <c r="I485">
        <v>0</v>
      </c>
    </row>
    <row r="486" spans="1:9" x14ac:dyDescent="0.25">
      <c r="A486" t="s">
        <v>103</v>
      </c>
      <c r="B486">
        <v>1383.03</v>
      </c>
      <c r="C486">
        <v>1351.74</v>
      </c>
      <c r="D486">
        <v>1333.02</v>
      </c>
      <c r="E486">
        <v>1041.8800000000001</v>
      </c>
      <c r="F486">
        <v>121.428</v>
      </c>
      <c r="G486">
        <v>1.2607699999999999E-2</v>
      </c>
      <c r="H486">
        <v>0.98101899999999997</v>
      </c>
      <c r="I486">
        <v>0</v>
      </c>
    </row>
    <row r="487" spans="1:9" x14ac:dyDescent="0.25">
      <c r="A487" t="s">
        <v>103</v>
      </c>
      <c r="B487">
        <v>1329.71</v>
      </c>
      <c r="C487">
        <v>1320.45</v>
      </c>
      <c r="D487">
        <v>1301.95</v>
      </c>
      <c r="E487">
        <v>1032.47</v>
      </c>
      <c r="F487">
        <v>112.742</v>
      </c>
      <c r="G487">
        <v>1.08681E-2</v>
      </c>
      <c r="H487">
        <v>0.98101799999999995</v>
      </c>
      <c r="I487">
        <v>0</v>
      </c>
    </row>
    <row r="488" spans="1:9" x14ac:dyDescent="0.25">
      <c r="A488" t="s">
        <v>103</v>
      </c>
      <c r="B488">
        <v>1335.93</v>
      </c>
      <c r="C488">
        <v>1326.82</v>
      </c>
      <c r="D488">
        <v>1308.2</v>
      </c>
      <c r="E488">
        <v>1035.3599999999999</v>
      </c>
      <c r="F488">
        <v>114.961</v>
      </c>
      <c r="G488">
        <v>1.1151100000000001E-2</v>
      </c>
      <c r="H488">
        <v>0.98101799999999995</v>
      </c>
      <c r="I488">
        <v>0</v>
      </c>
    </row>
    <row r="489" spans="1:9" x14ac:dyDescent="0.25">
      <c r="A489" t="s">
        <v>103</v>
      </c>
      <c r="B489">
        <v>1329.62</v>
      </c>
      <c r="C489">
        <v>1320.32</v>
      </c>
      <c r="D489">
        <v>1301.83</v>
      </c>
      <c r="E489">
        <v>1033.1199999999999</v>
      </c>
      <c r="F489">
        <v>113.157</v>
      </c>
      <c r="G489">
        <v>1.1596499999999999E-2</v>
      </c>
      <c r="H489">
        <v>0.981012</v>
      </c>
      <c r="I489">
        <v>0</v>
      </c>
    </row>
    <row r="490" spans="1:9" x14ac:dyDescent="0.25">
      <c r="A490" t="s">
        <v>103</v>
      </c>
      <c r="B490">
        <v>1328.81</v>
      </c>
      <c r="C490">
        <v>1319.68</v>
      </c>
      <c r="D490">
        <v>1301.2</v>
      </c>
      <c r="E490">
        <v>1032.71</v>
      </c>
      <c r="F490">
        <v>113.24</v>
      </c>
      <c r="G490">
        <v>1.08586E-2</v>
      </c>
      <c r="H490">
        <v>0.98101899999999997</v>
      </c>
      <c r="I490">
        <v>0</v>
      </c>
    </row>
    <row r="491" spans="1:9" x14ac:dyDescent="0.25">
      <c r="A491" t="s">
        <v>103</v>
      </c>
      <c r="B491">
        <v>1733.86</v>
      </c>
      <c r="C491">
        <v>1344.78</v>
      </c>
      <c r="D491">
        <v>1325.92</v>
      </c>
      <c r="E491">
        <v>1040.79</v>
      </c>
      <c r="F491">
        <v>119.477</v>
      </c>
      <c r="G491">
        <v>1.35589E-2</v>
      </c>
      <c r="H491">
        <v>0.98101899999999997</v>
      </c>
      <c r="I491">
        <v>0</v>
      </c>
    </row>
    <row r="492" spans="1:9" x14ac:dyDescent="0.25">
      <c r="A492" t="s">
        <v>103</v>
      </c>
      <c r="B492">
        <v>1396.47</v>
      </c>
      <c r="C492">
        <v>1368.44</v>
      </c>
      <c r="D492">
        <v>1349.37</v>
      </c>
      <c r="E492">
        <v>1046.81</v>
      </c>
      <c r="F492">
        <v>125.509</v>
      </c>
      <c r="G492">
        <v>1.1195399999999999E-2</v>
      </c>
      <c r="H492">
        <v>0.98101899999999997</v>
      </c>
      <c r="I492">
        <v>0</v>
      </c>
    </row>
    <row r="493" spans="1:9" x14ac:dyDescent="0.25">
      <c r="A493" t="s">
        <v>103</v>
      </c>
      <c r="B493">
        <v>1464.59</v>
      </c>
      <c r="C493">
        <v>1454.82</v>
      </c>
      <c r="D493">
        <v>1433.99</v>
      </c>
      <c r="E493">
        <v>1069.96</v>
      </c>
      <c r="F493">
        <v>150.69999999999999</v>
      </c>
      <c r="G493">
        <v>1.3880399999999999E-2</v>
      </c>
      <c r="H493">
        <v>0.980989</v>
      </c>
      <c r="I493">
        <v>0</v>
      </c>
    </row>
    <row r="494" spans="1:9" x14ac:dyDescent="0.25">
      <c r="A494" t="s">
        <v>103</v>
      </c>
      <c r="B494">
        <v>1331.19</v>
      </c>
      <c r="C494">
        <v>1322.1</v>
      </c>
      <c r="D494">
        <v>1303.54</v>
      </c>
      <c r="E494">
        <v>1033.4000000000001</v>
      </c>
      <c r="F494">
        <v>113.39400000000001</v>
      </c>
      <c r="G494">
        <v>1.1191400000000001E-2</v>
      </c>
      <c r="H494">
        <v>0.99488900000000002</v>
      </c>
      <c r="I494">
        <v>0</v>
      </c>
    </row>
    <row r="495" spans="1:9" x14ac:dyDescent="0.25">
      <c r="A495" t="s">
        <v>103</v>
      </c>
      <c r="B495">
        <v>1331.27</v>
      </c>
      <c r="C495">
        <v>1322.08</v>
      </c>
      <c r="D495">
        <v>1303.56</v>
      </c>
      <c r="E495">
        <v>1033.6400000000001</v>
      </c>
      <c r="F495">
        <v>113.61</v>
      </c>
      <c r="G495">
        <v>1.7774100000000001E-2</v>
      </c>
      <c r="H495">
        <v>0.98101700000000003</v>
      </c>
      <c r="I495">
        <v>0</v>
      </c>
    </row>
    <row r="496" spans="1:9" x14ac:dyDescent="0.25">
      <c r="A496" t="s">
        <v>103</v>
      </c>
      <c r="B496">
        <v>1329.24</v>
      </c>
      <c r="C496">
        <v>1320.16</v>
      </c>
      <c r="D496">
        <v>1301.6500000000001</v>
      </c>
      <c r="E496">
        <v>1032.99</v>
      </c>
      <c r="F496">
        <v>113.127</v>
      </c>
      <c r="G496">
        <v>1.10226E-2</v>
      </c>
      <c r="H496">
        <v>0.98101899999999997</v>
      </c>
      <c r="I496">
        <v>0</v>
      </c>
    </row>
    <row r="497" spans="1:25" x14ac:dyDescent="0.25">
      <c r="A497" t="s">
        <v>103</v>
      </c>
      <c r="B497">
        <v>1330.47</v>
      </c>
      <c r="C497">
        <v>1321.32</v>
      </c>
      <c r="D497">
        <v>1302.73</v>
      </c>
      <c r="E497">
        <v>1033.33</v>
      </c>
      <c r="F497">
        <v>113.47799999999999</v>
      </c>
      <c r="G497">
        <v>1.4111800000000001E-2</v>
      </c>
      <c r="H497">
        <v>0.98099199999999998</v>
      </c>
      <c r="I497">
        <v>0</v>
      </c>
    </row>
    <row r="498" spans="1:25" x14ac:dyDescent="0.25">
      <c r="A498" t="s">
        <v>103</v>
      </c>
      <c r="B498">
        <v>1817.67</v>
      </c>
      <c r="C498">
        <v>1345.14</v>
      </c>
      <c r="D498">
        <v>1326.25</v>
      </c>
      <c r="E498">
        <v>1041.04</v>
      </c>
      <c r="F498">
        <v>119.562</v>
      </c>
      <c r="G498">
        <v>1.1218499999999999E-2</v>
      </c>
      <c r="H498">
        <v>0.98095900000000003</v>
      </c>
      <c r="I498">
        <v>0</v>
      </c>
    </row>
    <row r="499" spans="1:25" x14ac:dyDescent="0.25">
      <c r="A499" t="s">
        <v>103</v>
      </c>
      <c r="B499">
        <v>1450.99</v>
      </c>
      <c r="C499">
        <v>1422.18</v>
      </c>
      <c r="D499">
        <v>1401.99</v>
      </c>
      <c r="E499">
        <v>1061.3</v>
      </c>
      <c r="F499">
        <v>141.28899999999999</v>
      </c>
      <c r="G499">
        <v>1.08716E-2</v>
      </c>
      <c r="H499">
        <v>0.98101899999999997</v>
      </c>
      <c r="I499">
        <v>0</v>
      </c>
    </row>
    <row r="500" spans="1:25" x14ac:dyDescent="0.25">
      <c r="A500" t="s">
        <v>103</v>
      </c>
      <c r="B500">
        <v>1394.89</v>
      </c>
      <c r="C500">
        <v>1384.97</v>
      </c>
      <c r="D500">
        <v>1365.41</v>
      </c>
      <c r="E500">
        <v>1051.19</v>
      </c>
      <c r="F500">
        <v>131.333</v>
      </c>
      <c r="G500">
        <v>1.5330699999999999E-2</v>
      </c>
      <c r="H500">
        <v>0.98101099999999997</v>
      </c>
      <c r="I500">
        <v>0</v>
      </c>
    </row>
    <row r="501" spans="1:25" x14ac:dyDescent="0.25">
      <c r="A501" t="s">
        <v>103</v>
      </c>
      <c r="B501">
        <v>1329.51</v>
      </c>
      <c r="C501">
        <v>1320.33</v>
      </c>
      <c r="D501">
        <v>1301.8699999999999</v>
      </c>
      <c r="E501">
        <v>1032.6199999999999</v>
      </c>
      <c r="F501">
        <v>113.069</v>
      </c>
      <c r="G501">
        <v>1.20251E-2</v>
      </c>
      <c r="H501">
        <v>0.98101899999999997</v>
      </c>
      <c r="I501">
        <v>0</v>
      </c>
    </row>
    <row r="502" spans="1:25" x14ac:dyDescent="0.25">
      <c r="A502" t="s">
        <v>103</v>
      </c>
      <c r="B502">
        <v>1334.26</v>
      </c>
      <c r="C502">
        <v>1325.06</v>
      </c>
      <c r="D502">
        <v>1306.5</v>
      </c>
      <c r="E502">
        <v>1035.67</v>
      </c>
      <c r="F502">
        <v>113.80200000000001</v>
      </c>
      <c r="G502">
        <v>1.0942800000000001E-2</v>
      </c>
      <c r="H502">
        <v>0.98101899999999997</v>
      </c>
      <c r="I502">
        <v>0</v>
      </c>
    </row>
    <row r="503" spans="1:25" x14ac:dyDescent="0.25">
      <c r="A503" t="s">
        <v>103</v>
      </c>
      <c r="B503">
        <v>1330.23</v>
      </c>
      <c r="C503">
        <v>1320.93</v>
      </c>
      <c r="D503">
        <v>1302.43</v>
      </c>
      <c r="E503">
        <v>1033.71</v>
      </c>
      <c r="F503">
        <v>113.35</v>
      </c>
      <c r="G503">
        <v>1.2229E-2</v>
      </c>
      <c r="H503">
        <v>0.98098600000000002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1330.18</v>
      </c>
      <c r="C504">
        <v>1321.1</v>
      </c>
      <c r="D504">
        <v>1302.53</v>
      </c>
      <c r="E504">
        <v>1033.1199999999999</v>
      </c>
      <c r="F504">
        <v>113.467</v>
      </c>
      <c r="G504">
        <v>1.1206900000000001E-2</v>
      </c>
      <c r="H504">
        <v>0.98101899999999997</v>
      </c>
      <c r="I504">
        <v>0</v>
      </c>
      <c r="R504">
        <f>AVERAGE(B455:B504)</f>
        <v>1425.7263999999996</v>
      </c>
      <c r="S504">
        <f>AVERAGE(C455:C504)</f>
        <v>1345.6112000000001</v>
      </c>
      <c r="U504">
        <f>_xlfn.VAR.P(B455:B504)</f>
        <v>26263.194067041397</v>
      </c>
      <c r="V504">
        <f>_xlfn.VAR.P(C455:C504)</f>
        <v>1280.6793105600011</v>
      </c>
      <c r="X504">
        <f>1.96*SQRT(U504)/50</f>
        <v>6.3527218206984708</v>
      </c>
      <c r="Y504">
        <f>1.96*SQRT(V504)/50</f>
        <v>1.4028339373492928</v>
      </c>
    </row>
    <row r="505" spans="1:25" x14ac:dyDescent="0.25">
      <c r="A505" t="s">
        <v>103</v>
      </c>
      <c r="B505">
        <v>71289.058550000002</v>
      </c>
      <c r="C505" t="s">
        <v>36</v>
      </c>
    </row>
    <row r="506" spans="1:25" x14ac:dyDescent="0.25">
      <c r="A506" t="s">
        <v>104</v>
      </c>
      <c r="B506">
        <v>9454.86</v>
      </c>
      <c r="C506">
        <v>9341.3799999999992</v>
      </c>
      <c r="D506">
        <v>9334.44</v>
      </c>
      <c r="E506">
        <v>8759.83</v>
      </c>
      <c r="F506">
        <v>221.42699999999999</v>
      </c>
      <c r="G506">
        <v>1.1161600000000001E-2</v>
      </c>
      <c r="H506">
        <v>0.98101700000000003</v>
      </c>
      <c r="I506">
        <v>0</v>
      </c>
    </row>
    <row r="507" spans="1:25" x14ac:dyDescent="0.25">
      <c r="A507" t="s">
        <v>104</v>
      </c>
      <c r="B507">
        <v>9480.0300000000007</v>
      </c>
      <c r="C507">
        <v>9368.64</v>
      </c>
      <c r="D507">
        <v>9361.56</v>
      </c>
      <c r="E507">
        <v>8763.39</v>
      </c>
      <c r="F507">
        <v>230.34800000000001</v>
      </c>
      <c r="G507">
        <v>1.10086E-2</v>
      </c>
      <c r="H507">
        <v>0.99088600000000004</v>
      </c>
      <c r="I507">
        <v>0</v>
      </c>
    </row>
    <row r="508" spans="1:25" x14ac:dyDescent="0.25">
      <c r="A508" t="s">
        <v>104</v>
      </c>
      <c r="B508">
        <v>9471.24</v>
      </c>
      <c r="C508">
        <v>9359.2800000000007</v>
      </c>
      <c r="D508">
        <v>9352.2199999999993</v>
      </c>
      <c r="E508">
        <v>8753.82</v>
      </c>
      <c r="F508">
        <v>230.57300000000001</v>
      </c>
      <c r="G508">
        <v>1.28013E-2</v>
      </c>
      <c r="H508">
        <v>0.98101899999999997</v>
      </c>
      <c r="I508">
        <v>0</v>
      </c>
    </row>
    <row r="509" spans="1:25" x14ac:dyDescent="0.25">
      <c r="A509" t="s">
        <v>104</v>
      </c>
      <c r="B509">
        <v>9464.06</v>
      </c>
      <c r="C509">
        <v>9353.0300000000007</v>
      </c>
      <c r="D509">
        <v>9346.01</v>
      </c>
      <c r="E509">
        <v>8747.91</v>
      </c>
      <c r="F509">
        <v>230.535</v>
      </c>
      <c r="G509">
        <v>1.1488099999999999E-2</v>
      </c>
      <c r="H509">
        <v>0.98060099999999994</v>
      </c>
      <c r="I509">
        <v>0</v>
      </c>
    </row>
    <row r="510" spans="1:25" x14ac:dyDescent="0.25">
      <c r="A510" t="s">
        <v>104</v>
      </c>
      <c r="B510">
        <v>9437.15</v>
      </c>
      <c r="C510">
        <v>9326.82</v>
      </c>
      <c r="D510">
        <v>9319.85</v>
      </c>
      <c r="E510">
        <v>8721.7999999999993</v>
      </c>
      <c r="F510">
        <v>230.11199999999999</v>
      </c>
      <c r="G510">
        <v>1.09278E-2</v>
      </c>
      <c r="H510">
        <v>0.981012</v>
      </c>
      <c r="I510">
        <v>0</v>
      </c>
    </row>
    <row r="511" spans="1:25" x14ac:dyDescent="0.25">
      <c r="A511" t="s">
        <v>104</v>
      </c>
      <c r="B511">
        <v>9313.3799999999992</v>
      </c>
      <c r="C511">
        <v>9197.8700000000008</v>
      </c>
      <c r="D511">
        <v>9190.93</v>
      </c>
      <c r="E511">
        <v>8592.8799999999992</v>
      </c>
      <c r="F511">
        <v>230.089</v>
      </c>
      <c r="G511">
        <v>1.1023399999999999E-2</v>
      </c>
      <c r="H511">
        <v>0.98648999999999998</v>
      </c>
      <c r="I511">
        <v>0</v>
      </c>
    </row>
    <row r="512" spans="1:25" x14ac:dyDescent="0.25">
      <c r="A512" t="s">
        <v>104</v>
      </c>
      <c r="B512">
        <v>9521.02</v>
      </c>
      <c r="C512">
        <v>9409.89</v>
      </c>
      <c r="D512">
        <v>9402.84</v>
      </c>
      <c r="E512">
        <v>8804.44</v>
      </c>
      <c r="F512">
        <v>230.30500000000001</v>
      </c>
      <c r="G512">
        <v>1.0887000000000001E-2</v>
      </c>
      <c r="H512">
        <v>0.981016</v>
      </c>
      <c r="I512">
        <v>0</v>
      </c>
    </row>
    <row r="513" spans="1:9" x14ac:dyDescent="0.25">
      <c r="A513" t="s">
        <v>104</v>
      </c>
      <c r="B513">
        <v>9785.2800000000007</v>
      </c>
      <c r="C513">
        <v>9674.09</v>
      </c>
      <c r="D513">
        <v>9667.0400000000009</v>
      </c>
      <c r="E513">
        <v>9068.91</v>
      </c>
      <c r="F513">
        <v>230.38</v>
      </c>
      <c r="G513">
        <v>1.18157E-2</v>
      </c>
      <c r="H513">
        <v>0.98101300000000002</v>
      </c>
      <c r="I513">
        <v>0</v>
      </c>
    </row>
    <row r="514" spans="1:9" x14ac:dyDescent="0.25">
      <c r="A514" t="s">
        <v>104</v>
      </c>
      <c r="B514">
        <v>9654.91</v>
      </c>
      <c r="C514">
        <v>9543.73</v>
      </c>
      <c r="D514">
        <v>9536.7199999999993</v>
      </c>
      <c r="E514">
        <v>8938.66</v>
      </c>
      <c r="F514">
        <v>230.25200000000001</v>
      </c>
      <c r="G514">
        <v>1.50884E-2</v>
      </c>
      <c r="H514">
        <v>0.98914500000000005</v>
      </c>
      <c r="I514">
        <v>0</v>
      </c>
    </row>
    <row r="515" spans="1:9" x14ac:dyDescent="0.25">
      <c r="A515" t="s">
        <v>104</v>
      </c>
      <c r="B515">
        <v>9545.17</v>
      </c>
      <c r="C515">
        <v>9434.4</v>
      </c>
      <c r="D515">
        <v>9427.25</v>
      </c>
      <c r="E515">
        <v>8829.1200000000008</v>
      </c>
      <c r="F515">
        <v>230.483</v>
      </c>
      <c r="G515">
        <v>1.0909E-2</v>
      </c>
      <c r="H515">
        <v>0.99324400000000002</v>
      </c>
      <c r="I515">
        <v>0</v>
      </c>
    </row>
    <row r="516" spans="1:9" x14ac:dyDescent="0.25">
      <c r="A516" t="s">
        <v>104</v>
      </c>
      <c r="B516">
        <v>9688.5499999999993</v>
      </c>
      <c r="C516">
        <v>9577.35</v>
      </c>
      <c r="D516">
        <v>9568.85</v>
      </c>
      <c r="E516">
        <v>8970.7099999999991</v>
      </c>
      <c r="F516">
        <v>230.64699999999999</v>
      </c>
      <c r="G516">
        <v>1.1343799999999999E-2</v>
      </c>
      <c r="H516">
        <v>0.98099000000000003</v>
      </c>
      <c r="I516">
        <v>0</v>
      </c>
    </row>
    <row r="517" spans="1:9" x14ac:dyDescent="0.25">
      <c r="A517" t="s">
        <v>104</v>
      </c>
      <c r="B517">
        <v>9487.1200000000008</v>
      </c>
      <c r="C517">
        <v>9376.0300000000007</v>
      </c>
      <c r="D517">
        <v>9369.02</v>
      </c>
      <c r="E517">
        <v>8770.93</v>
      </c>
      <c r="F517">
        <v>230.376</v>
      </c>
      <c r="G517">
        <v>1.0892000000000001E-2</v>
      </c>
      <c r="H517">
        <v>0.98101700000000003</v>
      </c>
      <c r="I517">
        <v>0</v>
      </c>
    </row>
    <row r="518" spans="1:9" x14ac:dyDescent="0.25">
      <c r="A518" t="s">
        <v>104</v>
      </c>
      <c r="B518">
        <v>9409.34</v>
      </c>
      <c r="C518">
        <v>9292.09</v>
      </c>
      <c r="D518">
        <v>9285.06</v>
      </c>
      <c r="E518">
        <v>8686.9599999999991</v>
      </c>
      <c r="F518">
        <v>230.18799999999999</v>
      </c>
      <c r="G518">
        <v>1.11176E-2</v>
      </c>
      <c r="H518">
        <v>0.98101899999999997</v>
      </c>
      <c r="I518">
        <v>0</v>
      </c>
    </row>
    <row r="519" spans="1:9" x14ac:dyDescent="0.25">
      <c r="A519" t="s">
        <v>104</v>
      </c>
      <c r="B519">
        <v>9705.92</v>
      </c>
      <c r="C519">
        <v>9382.68</v>
      </c>
      <c r="D519">
        <v>9375.68</v>
      </c>
      <c r="E519">
        <v>8777.6200000000008</v>
      </c>
      <c r="F519">
        <v>230.25200000000001</v>
      </c>
      <c r="G519">
        <v>1.58049E-2</v>
      </c>
      <c r="H519">
        <v>0.98543400000000003</v>
      </c>
      <c r="I519">
        <v>0</v>
      </c>
    </row>
    <row r="520" spans="1:9" x14ac:dyDescent="0.25">
      <c r="A520" t="s">
        <v>104</v>
      </c>
      <c r="B520">
        <v>9522.41</v>
      </c>
      <c r="C520">
        <v>9359.35</v>
      </c>
      <c r="D520">
        <v>9352.39</v>
      </c>
      <c r="E520">
        <v>8754.2999999999993</v>
      </c>
      <c r="F520">
        <v>230.19399999999999</v>
      </c>
      <c r="G520">
        <v>1.08687E-2</v>
      </c>
      <c r="H520">
        <v>0.98101799999999995</v>
      </c>
      <c r="I520">
        <v>0</v>
      </c>
    </row>
    <row r="521" spans="1:9" x14ac:dyDescent="0.25">
      <c r="A521" t="s">
        <v>104</v>
      </c>
      <c r="B521">
        <v>9886.7900000000009</v>
      </c>
      <c r="C521">
        <v>9647.7800000000007</v>
      </c>
      <c r="D521">
        <v>9640.74</v>
      </c>
      <c r="E521">
        <v>9042.65</v>
      </c>
      <c r="F521">
        <v>230.57900000000001</v>
      </c>
      <c r="G521">
        <v>1.0933099999999999E-2</v>
      </c>
      <c r="H521">
        <v>0.98101899999999997</v>
      </c>
      <c r="I521">
        <v>0</v>
      </c>
    </row>
    <row r="522" spans="1:9" x14ac:dyDescent="0.25">
      <c r="A522" t="s">
        <v>104</v>
      </c>
      <c r="B522">
        <v>9746.2099999999991</v>
      </c>
      <c r="C522">
        <v>9436.75</v>
      </c>
      <c r="D522">
        <v>9429.7099999999991</v>
      </c>
      <c r="E522">
        <v>8831.6200000000008</v>
      </c>
      <c r="F522">
        <v>230.404</v>
      </c>
      <c r="G522">
        <v>1.0971E-2</v>
      </c>
      <c r="H522">
        <v>0.981012</v>
      </c>
      <c r="I522">
        <v>0</v>
      </c>
    </row>
    <row r="523" spans="1:9" x14ac:dyDescent="0.25">
      <c r="A523" t="s">
        <v>104</v>
      </c>
      <c r="B523">
        <v>9630.19</v>
      </c>
      <c r="C523">
        <v>9387.3799999999992</v>
      </c>
      <c r="D523">
        <v>9380.2900000000009</v>
      </c>
      <c r="E523">
        <v>8782.19</v>
      </c>
      <c r="F523">
        <v>230.23099999999999</v>
      </c>
      <c r="G523">
        <v>1.15266E-2</v>
      </c>
      <c r="H523">
        <v>0.98092800000000002</v>
      </c>
      <c r="I523">
        <v>0</v>
      </c>
    </row>
    <row r="524" spans="1:9" x14ac:dyDescent="0.25">
      <c r="A524" t="s">
        <v>104</v>
      </c>
      <c r="B524">
        <v>9751.34</v>
      </c>
      <c r="C524">
        <v>9636.7999999999993</v>
      </c>
      <c r="D524">
        <v>9626.7900000000009</v>
      </c>
      <c r="E524">
        <v>9028.11</v>
      </c>
      <c r="F524">
        <v>230.31299999999999</v>
      </c>
      <c r="G524">
        <v>1.13539E-2</v>
      </c>
      <c r="H524">
        <v>0.98100900000000002</v>
      </c>
      <c r="I524">
        <v>0</v>
      </c>
    </row>
    <row r="525" spans="1:9" x14ac:dyDescent="0.25">
      <c r="A525" t="s">
        <v>104</v>
      </c>
      <c r="B525">
        <v>10324.4</v>
      </c>
      <c r="C525">
        <v>10208.299999999999</v>
      </c>
      <c r="D525">
        <v>10053.799999999999</v>
      </c>
      <c r="E525">
        <v>9455.59</v>
      </c>
      <c r="F525">
        <v>230.869</v>
      </c>
      <c r="G525">
        <v>1.0873600000000001E-2</v>
      </c>
      <c r="H525">
        <v>0.98623799999999995</v>
      </c>
      <c r="I525">
        <v>0</v>
      </c>
    </row>
    <row r="526" spans="1:9" x14ac:dyDescent="0.25">
      <c r="A526" t="s">
        <v>104</v>
      </c>
      <c r="B526">
        <v>9921.64</v>
      </c>
      <c r="C526">
        <v>9805.48</v>
      </c>
      <c r="D526">
        <v>9798.31</v>
      </c>
      <c r="E526">
        <v>9200.18</v>
      </c>
      <c r="F526">
        <v>230.828</v>
      </c>
      <c r="G526">
        <v>1.3289E-2</v>
      </c>
      <c r="H526">
        <v>0.981016</v>
      </c>
      <c r="I526">
        <v>0</v>
      </c>
    </row>
    <row r="527" spans="1:9" x14ac:dyDescent="0.25">
      <c r="A527" t="s">
        <v>104</v>
      </c>
      <c r="B527">
        <v>9858.9599999999991</v>
      </c>
      <c r="C527">
        <v>9742.65</v>
      </c>
      <c r="D527">
        <v>9735.51</v>
      </c>
      <c r="E527">
        <v>9137.42</v>
      </c>
      <c r="F527">
        <v>230.76599999999999</v>
      </c>
      <c r="G527">
        <v>1.0857E-2</v>
      </c>
      <c r="H527">
        <v>0.99194199999999999</v>
      </c>
      <c r="I527">
        <v>0</v>
      </c>
    </row>
    <row r="528" spans="1:9" x14ac:dyDescent="0.25">
      <c r="A528" t="s">
        <v>104</v>
      </c>
      <c r="B528">
        <v>9810.75</v>
      </c>
      <c r="C528">
        <v>9530.2099999999991</v>
      </c>
      <c r="D528">
        <v>9523.1200000000008</v>
      </c>
      <c r="E528">
        <v>8925.06</v>
      </c>
      <c r="F528">
        <v>230.327</v>
      </c>
      <c r="G528">
        <v>1.15123E-2</v>
      </c>
      <c r="H528">
        <v>0.98457499999999998</v>
      </c>
      <c r="I528">
        <v>0</v>
      </c>
    </row>
    <row r="529" spans="1:9" x14ac:dyDescent="0.25">
      <c r="A529" t="s">
        <v>104</v>
      </c>
      <c r="B529">
        <v>9992.2800000000007</v>
      </c>
      <c r="C529">
        <v>9849.7900000000009</v>
      </c>
      <c r="D529">
        <v>9841.49</v>
      </c>
      <c r="E529">
        <v>9243.32</v>
      </c>
      <c r="F529">
        <v>230.374</v>
      </c>
      <c r="G529">
        <v>1.0856899999999999E-2</v>
      </c>
      <c r="H529">
        <v>0.98064300000000004</v>
      </c>
      <c r="I529">
        <v>0</v>
      </c>
    </row>
    <row r="530" spans="1:9" x14ac:dyDescent="0.25">
      <c r="A530" t="s">
        <v>104</v>
      </c>
      <c r="B530">
        <v>9966.07</v>
      </c>
      <c r="C530">
        <v>9493.27</v>
      </c>
      <c r="D530">
        <v>9486.23</v>
      </c>
      <c r="E530">
        <v>8888.15</v>
      </c>
      <c r="F530">
        <v>236.77600000000001</v>
      </c>
      <c r="G530">
        <v>1.2317699999999999E-2</v>
      </c>
      <c r="H530">
        <v>0.98098399999999997</v>
      </c>
      <c r="I530">
        <v>0</v>
      </c>
    </row>
    <row r="531" spans="1:9" x14ac:dyDescent="0.25">
      <c r="A531" t="s">
        <v>104</v>
      </c>
      <c r="B531">
        <v>9980.99</v>
      </c>
      <c r="C531">
        <v>9844.35</v>
      </c>
      <c r="D531">
        <v>9837.1200000000008</v>
      </c>
      <c r="E531">
        <v>9239.01</v>
      </c>
      <c r="F531">
        <v>230.51599999999999</v>
      </c>
      <c r="G531">
        <v>1.14501E-2</v>
      </c>
      <c r="H531">
        <v>0.98101799999999995</v>
      </c>
      <c r="I531">
        <v>0</v>
      </c>
    </row>
    <row r="532" spans="1:9" x14ac:dyDescent="0.25">
      <c r="A532" t="s">
        <v>104</v>
      </c>
      <c r="B532">
        <v>9990.32</v>
      </c>
      <c r="C532">
        <v>9656.31</v>
      </c>
      <c r="D532">
        <v>9649.2000000000007</v>
      </c>
      <c r="E532">
        <v>9050.86</v>
      </c>
      <c r="F532">
        <v>230.71</v>
      </c>
      <c r="G532">
        <v>1.1210100000000001E-2</v>
      </c>
      <c r="H532">
        <v>0.98101899999999997</v>
      </c>
      <c r="I532">
        <v>0</v>
      </c>
    </row>
    <row r="533" spans="1:9" x14ac:dyDescent="0.25">
      <c r="A533" t="s">
        <v>104</v>
      </c>
      <c r="B533">
        <v>10014.1</v>
      </c>
      <c r="C533">
        <v>9467.34</v>
      </c>
      <c r="D533">
        <v>9460.32</v>
      </c>
      <c r="E533">
        <v>8862.23</v>
      </c>
      <c r="F533">
        <v>230.298</v>
      </c>
      <c r="G533">
        <v>1.09345E-2</v>
      </c>
      <c r="H533">
        <v>0.98088500000000001</v>
      </c>
      <c r="I533">
        <v>0</v>
      </c>
    </row>
    <row r="534" spans="1:9" x14ac:dyDescent="0.25">
      <c r="A534" t="s">
        <v>104</v>
      </c>
      <c r="B534">
        <v>10010.5</v>
      </c>
      <c r="C534">
        <v>9454.89</v>
      </c>
      <c r="D534">
        <v>9447.86</v>
      </c>
      <c r="E534">
        <v>8849.7800000000007</v>
      </c>
      <c r="F534">
        <v>230.28200000000001</v>
      </c>
      <c r="G534">
        <v>1.12272E-2</v>
      </c>
      <c r="H534">
        <v>0.99139100000000002</v>
      </c>
      <c r="I534">
        <v>0</v>
      </c>
    </row>
    <row r="535" spans="1:9" x14ac:dyDescent="0.25">
      <c r="A535" t="s">
        <v>104</v>
      </c>
      <c r="B535">
        <v>9985.6299999999992</v>
      </c>
      <c r="C535">
        <v>9276.84</v>
      </c>
      <c r="D535">
        <v>9269.9</v>
      </c>
      <c r="E535">
        <v>8671.84</v>
      </c>
      <c r="F535">
        <v>230.23400000000001</v>
      </c>
      <c r="G535">
        <v>1.08571E-2</v>
      </c>
      <c r="H535">
        <v>0.99134599999999995</v>
      </c>
      <c r="I535">
        <v>0</v>
      </c>
    </row>
    <row r="536" spans="1:9" x14ac:dyDescent="0.25">
      <c r="A536" t="s">
        <v>104</v>
      </c>
      <c r="B536">
        <v>9990.2900000000009</v>
      </c>
      <c r="C536">
        <v>9527.51</v>
      </c>
      <c r="D536">
        <v>9520.4599999999991</v>
      </c>
      <c r="E536">
        <v>8922.39</v>
      </c>
      <c r="F536">
        <v>230.358</v>
      </c>
      <c r="G536">
        <v>1.15567E-2</v>
      </c>
      <c r="H536">
        <v>0.99260499999999996</v>
      </c>
      <c r="I536">
        <v>0</v>
      </c>
    </row>
    <row r="537" spans="1:9" x14ac:dyDescent="0.25">
      <c r="A537" t="s">
        <v>104</v>
      </c>
      <c r="B537">
        <v>10003.6</v>
      </c>
      <c r="C537">
        <v>9463.65</v>
      </c>
      <c r="D537">
        <v>9456.61</v>
      </c>
      <c r="E537">
        <v>8858.49</v>
      </c>
      <c r="F537">
        <v>230.309</v>
      </c>
      <c r="G537">
        <v>1.49769E-2</v>
      </c>
      <c r="H537">
        <v>0.98101400000000005</v>
      </c>
      <c r="I537">
        <v>0</v>
      </c>
    </row>
    <row r="538" spans="1:9" x14ac:dyDescent="0.25">
      <c r="A538" t="s">
        <v>104</v>
      </c>
      <c r="B538">
        <v>10027</v>
      </c>
      <c r="C538">
        <v>9536.2800000000007</v>
      </c>
      <c r="D538">
        <v>9529.25</v>
      </c>
      <c r="E538">
        <v>8931.14</v>
      </c>
      <c r="F538">
        <v>230.33699999999999</v>
      </c>
      <c r="G538">
        <v>1.0884899999999999E-2</v>
      </c>
      <c r="H538">
        <v>0.98098300000000005</v>
      </c>
      <c r="I538">
        <v>0</v>
      </c>
    </row>
    <row r="539" spans="1:9" x14ac:dyDescent="0.25">
      <c r="A539" t="s">
        <v>104</v>
      </c>
      <c r="B539">
        <v>9969.01</v>
      </c>
      <c r="C539">
        <v>9452.73</v>
      </c>
      <c r="D539">
        <v>9445.73</v>
      </c>
      <c r="E539">
        <v>8847.6</v>
      </c>
      <c r="F539">
        <v>230.59399999999999</v>
      </c>
      <c r="G539">
        <v>1.51527E-2</v>
      </c>
      <c r="H539">
        <v>0.98093600000000003</v>
      </c>
      <c r="I539">
        <v>0</v>
      </c>
    </row>
    <row r="540" spans="1:9" x14ac:dyDescent="0.25">
      <c r="A540" t="s">
        <v>104</v>
      </c>
      <c r="B540">
        <v>10026.799999999999</v>
      </c>
      <c r="C540">
        <v>9605.6</v>
      </c>
      <c r="D540">
        <v>9598.52</v>
      </c>
      <c r="E540">
        <v>9000.42</v>
      </c>
      <c r="F540">
        <v>230.3</v>
      </c>
      <c r="G540">
        <v>1.24114E-2</v>
      </c>
      <c r="H540">
        <v>0.98088200000000003</v>
      </c>
      <c r="I540">
        <v>0</v>
      </c>
    </row>
    <row r="541" spans="1:9" x14ac:dyDescent="0.25">
      <c r="A541" t="s">
        <v>104</v>
      </c>
      <c r="B541">
        <v>9973.73</v>
      </c>
      <c r="C541">
        <v>9635.08</v>
      </c>
      <c r="D541">
        <v>9628.0400000000009</v>
      </c>
      <c r="E541">
        <v>9029.93</v>
      </c>
      <c r="F541">
        <v>230.29599999999999</v>
      </c>
      <c r="G541">
        <v>1.9181299999999998E-2</v>
      </c>
      <c r="H541">
        <v>0.98100600000000004</v>
      </c>
      <c r="I541">
        <v>0</v>
      </c>
    </row>
    <row r="542" spans="1:9" x14ac:dyDescent="0.25">
      <c r="A542" t="s">
        <v>104</v>
      </c>
      <c r="B542">
        <v>10041.9</v>
      </c>
      <c r="C542">
        <v>9439.74</v>
      </c>
      <c r="D542">
        <v>9432.69</v>
      </c>
      <c r="E542">
        <v>8834.6200000000008</v>
      </c>
      <c r="F542">
        <v>230.28299999999999</v>
      </c>
      <c r="G542">
        <v>1.1788099999999999E-2</v>
      </c>
      <c r="H542">
        <v>0.995116</v>
      </c>
      <c r="I542">
        <v>57</v>
      </c>
    </row>
    <row r="543" spans="1:9" x14ac:dyDescent="0.25">
      <c r="A543" t="s">
        <v>104</v>
      </c>
      <c r="B543">
        <v>10052.1</v>
      </c>
      <c r="C543">
        <v>9862.5499999999993</v>
      </c>
      <c r="D543">
        <v>9847.9699999999993</v>
      </c>
      <c r="E543">
        <v>9249.57</v>
      </c>
      <c r="F543">
        <v>230.31800000000001</v>
      </c>
      <c r="G543">
        <v>1.1836299999999999E-2</v>
      </c>
      <c r="H543">
        <v>0.98072000000000004</v>
      </c>
      <c r="I543">
        <v>0</v>
      </c>
    </row>
    <row r="544" spans="1:9" x14ac:dyDescent="0.25">
      <c r="A544" t="s">
        <v>104</v>
      </c>
      <c r="B544">
        <v>9930.64</v>
      </c>
      <c r="C544">
        <v>9446.0300000000007</v>
      </c>
      <c r="D544">
        <v>9439</v>
      </c>
      <c r="E544">
        <v>8840.92</v>
      </c>
      <c r="F544">
        <v>230.2</v>
      </c>
      <c r="G544">
        <v>1.0958799999999999E-2</v>
      </c>
      <c r="H544">
        <v>0.98101899999999997</v>
      </c>
      <c r="I544">
        <v>0</v>
      </c>
    </row>
    <row r="545" spans="1:25" x14ac:dyDescent="0.25">
      <c r="A545" t="s">
        <v>104</v>
      </c>
      <c r="B545">
        <v>10049.700000000001</v>
      </c>
      <c r="C545">
        <v>9594.58</v>
      </c>
      <c r="D545">
        <v>9587.5400000000009</v>
      </c>
      <c r="E545">
        <v>8989.1200000000008</v>
      </c>
      <c r="F545">
        <v>230.227</v>
      </c>
      <c r="G545">
        <v>1.0862399999999999E-2</v>
      </c>
      <c r="H545">
        <v>0.980908</v>
      </c>
      <c r="I545">
        <v>0</v>
      </c>
    </row>
    <row r="546" spans="1:25" x14ac:dyDescent="0.25">
      <c r="A546" t="s">
        <v>104</v>
      </c>
      <c r="B546">
        <v>9991.6200000000008</v>
      </c>
      <c r="C546">
        <v>9315.61</v>
      </c>
      <c r="D546">
        <v>9308.68</v>
      </c>
      <c r="E546">
        <v>8710.6</v>
      </c>
      <c r="F546">
        <v>230.15600000000001</v>
      </c>
      <c r="G546">
        <v>1.08732E-2</v>
      </c>
      <c r="H546">
        <v>0.99486200000000002</v>
      </c>
      <c r="I546">
        <v>0</v>
      </c>
    </row>
    <row r="547" spans="1:25" x14ac:dyDescent="0.25">
      <c r="A547" t="s">
        <v>104</v>
      </c>
      <c r="B547">
        <v>10039.299999999999</v>
      </c>
      <c r="C547">
        <v>9712.2900000000009</v>
      </c>
      <c r="D547">
        <v>9695.77</v>
      </c>
      <c r="E547">
        <v>9097.68</v>
      </c>
      <c r="F547">
        <v>230.227</v>
      </c>
      <c r="G547">
        <v>1.1062199999999999E-2</v>
      </c>
      <c r="H547">
        <v>0.98101899999999997</v>
      </c>
      <c r="I547">
        <v>0</v>
      </c>
    </row>
    <row r="548" spans="1:25" x14ac:dyDescent="0.25">
      <c r="A548" t="s">
        <v>104</v>
      </c>
      <c r="B548">
        <v>9924.6</v>
      </c>
      <c r="C548">
        <v>9464.7800000000007</v>
      </c>
      <c r="D548">
        <v>9457.7800000000007</v>
      </c>
      <c r="E548">
        <v>8859.3799999999992</v>
      </c>
      <c r="F548">
        <v>230.21299999999999</v>
      </c>
      <c r="G548">
        <v>1.08675E-2</v>
      </c>
      <c r="H548">
        <v>0.98101099999999997</v>
      </c>
      <c r="I548">
        <v>0</v>
      </c>
    </row>
    <row r="549" spans="1:25" x14ac:dyDescent="0.25">
      <c r="A549" t="s">
        <v>104</v>
      </c>
      <c r="B549">
        <v>9977.68</v>
      </c>
      <c r="C549">
        <v>9374.3700000000008</v>
      </c>
      <c r="D549">
        <v>9359.02</v>
      </c>
      <c r="E549">
        <v>8760.94</v>
      </c>
      <c r="F549">
        <v>230.13800000000001</v>
      </c>
      <c r="G549">
        <v>1.12725E-2</v>
      </c>
      <c r="H549">
        <v>0.98100399999999999</v>
      </c>
      <c r="I549">
        <v>0</v>
      </c>
    </row>
    <row r="550" spans="1:25" x14ac:dyDescent="0.25">
      <c r="A550" t="s">
        <v>104</v>
      </c>
      <c r="B550">
        <v>9995.17</v>
      </c>
      <c r="C550">
        <v>9376.94</v>
      </c>
      <c r="D550">
        <v>9369.3799999999992</v>
      </c>
      <c r="E550">
        <v>8771.32</v>
      </c>
      <c r="F550">
        <v>230.14500000000001</v>
      </c>
      <c r="G550">
        <v>1.0892000000000001E-2</v>
      </c>
      <c r="H550">
        <v>0.98101799999999995</v>
      </c>
      <c r="I550">
        <v>0</v>
      </c>
    </row>
    <row r="551" spans="1:25" x14ac:dyDescent="0.25">
      <c r="A551" t="s">
        <v>104</v>
      </c>
      <c r="B551">
        <v>10229.9</v>
      </c>
      <c r="C551">
        <v>10077.5</v>
      </c>
      <c r="D551">
        <v>10057.200000000001</v>
      </c>
      <c r="E551">
        <v>9459.07</v>
      </c>
      <c r="F551">
        <v>230.392</v>
      </c>
      <c r="G551">
        <v>1.08599E-2</v>
      </c>
      <c r="H551">
        <v>0.98093600000000003</v>
      </c>
      <c r="I551">
        <v>0</v>
      </c>
    </row>
    <row r="552" spans="1:25" x14ac:dyDescent="0.25">
      <c r="A552" t="s">
        <v>104</v>
      </c>
      <c r="B552">
        <v>9831.6299999999992</v>
      </c>
      <c r="C552">
        <v>9651.65</v>
      </c>
      <c r="D552">
        <v>9638.98</v>
      </c>
      <c r="E552">
        <v>9040.8799999999992</v>
      </c>
      <c r="F552">
        <v>230.327</v>
      </c>
      <c r="G552">
        <v>1.0905E-2</v>
      </c>
      <c r="H552">
        <v>0.98101099999999997</v>
      </c>
      <c r="I552">
        <v>0</v>
      </c>
    </row>
    <row r="553" spans="1:25" x14ac:dyDescent="0.25">
      <c r="A553" t="s">
        <v>104</v>
      </c>
      <c r="B553">
        <v>9951.7099999999991</v>
      </c>
      <c r="C553">
        <v>9580.7999999999993</v>
      </c>
      <c r="D553">
        <v>9571.9699999999993</v>
      </c>
      <c r="E553">
        <v>8973.85</v>
      </c>
      <c r="F553">
        <v>230.322</v>
      </c>
      <c r="G553">
        <v>1.0882299999999999E-2</v>
      </c>
      <c r="H553">
        <v>0.99510799999999999</v>
      </c>
      <c r="I553">
        <v>0</v>
      </c>
    </row>
    <row r="554" spans="1:25" x14ac:dyDescent="0.25">
      <c r="A554" t="s">
        <v>104</v>
      </c>
      <c r="B554">
        <v>10038.700000000001</v>
      </c>
      <c r="C554">
        <v>9698.68</v>
      </c>
      <c r="D554">
        <v>9653.7800000000007</v>
      </c>
      <c r="E554">
        <v>9055.6299999999992</v>
      </c>
      <c r="F554">
        <v>230.691</v>
      </c>
      <c r="G554">
        <v>1.0857500000000001E-2</v>
      </c>
      <c r="H554">
        <v>0.98065599999999997</v>
      </c>
      <c r="I554">
        <v>0</v>
      </c>
    </row>
    <row r="555" spans="1:25" x14ac:dyDescent="0.25">
      <c r="A555" t="s">
        <v>104</v>
      </c>
      <c r="B555">
        <v>10282.1</v>
      </c>
      <c r="C555">
        <v>10123.4</v>
      </c>
      <c r="D555">
        <v>10116.1</v>
      </c>
      <c r="E555">
        <v>9517.85</v>
      </c>
      <c r="F555">
        <v>231.01499999999999</v>
      </c>
      <c r="G555">
        <v>1.08673E-2</v>
      </c>
      <c r="H555">
        <v>0.98101499999999997</v>
      </c>
      <c r="I555">
        <v>0</v>
      </c>
    </row>
    <row r="556" spans="1:25" x14ac:dyDescent="0.25">
      <c r="A556" t="s">
        <v>104</v>
      </c>
      <c r="B556">
        <v>9801.74</v>
      </c>
      <c r="C556">
        <v>9672.34</v>
      </c>
      <c r="D556">
        <v>9657.57</v>
      </c>
      <c r="E556">
        <v>9059.4</v>
      </c>
      <c r="F556">
        <v>230.77600000000001</v>
      </c>
      <c r="G556">
        <v>1.10685E-2</v>
      </c>
      <c r="H556">
        <v>0.98101700000000003</v>
      </c>
      <c r="I556">
        <v>0</v>
      </c>
    </row>
    <row r="557" spans="1:25" x14ac:dyDescent="0.25">
      <c r="A557" t="s">
        <v>104</v>
      </c>
      <c r="B557">
        <v>9871.92</v>
      </c>
      <c r="C557">
        <v>9638.02</v>
      </c>
      <c r="D557">
        <v>9630.9500000000007</v>
      </c>
      <c r="E557">
        <v>9032.86</v>
      </c>
      <c r="F557">
        <v>230.46799999999999</v>
      </c>
      <c r="G557">
        <v>1.16857E-2</v>
      </c>
      <c r="H557">
        <v>0.98098600000000002</v>
      </c>
      <c r="I557">
        <v>0</v>
      </c>
    </row>
    <row r="558" spans="1:25" x14ac:dyDescent="0.25">
      <c r="A558" t="s">
        <v>104</v>
      </c>
      <c r="B558">
        <v>10031.200000000001</v>
      </c>
      <c r="C558">
        <v>9873.02</v>
      </c>
      <c r="D558">
        <v>9858.7099999999991</v>
      </c>
      <c r="E558">
        <v>9260.5300000000007</v>
      </c>
      <c r="F558">
        <v>230.85599999999999</v>
      </c>
      <c r="G558">
        <v>1.1100199999999999E-2</v>
      </c>
      <c r="H558">
        <v>0.98096000000000005</v>
      </c>
      <c r="I558">
        <v>0</v>
      </c>
    </row>
    <row r="559" spans="1:25" x14ac:dyDescent="0.25">
      <c r="A559" t="s">
        <v>104</v>
      </c>
      <c r="B559">
        <v>9983.2900000000009</v>
      </c>
      <c r="C559">
        <v>9461.36</v>
      </c>
      <c r="D559">
        <v>9454.31</v>
      </c>
      <c r="E559">
        <v>8856.2199999999993</v>
      </c>
      <c r="F559">
        <v>230.38200000000001</v>
      </c>
      <c r="G559">
        <v>1.0902E-2</v>
      </c>
      <c r="H559">
        <v>0.98101799999999995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10014.9</v>
      </c>
      <c r="C560">
        <v>9410.11</v>
      </c>
      <c r="D560">
        <v>9401.92</v>
      </c>
      <c r="E560">
        <v>8803.84</v>
      </c>
      <c r="F560">
        <v>230.23699999999999</v>
      </c>
      <c r="G560">
        <v>1.55184E-2</v>
      </c>
      <c r="H560">
        <v>0.98101799999999995</v>
      </c>
      <c r="I560">
        <v>0</v>
      </c>
      <c r="R560">
        <f>AVERAGE(B511:B560)</f>
        <v>9890.6699999999983</v>
      </c>
      <c r="S560">
        <f>AVERAGE(C511:C560)</f>
        <v>9573.604800000001</v>
      </c>
      <c r="U560">
        <f>_xlfn.VAR.P(B511:B560)</f>
        <v>43768.761200000008</v>
      </c>
      <c r="V560">
        <f>_xlfn.VAR.P(C511:C560)</f>
        <v>45506.128284959945</v>
      </c>
      <c r="X560">
        <f>1.96*SQRT(U560)/50</f>
        <v>8.2010261071629333</v>
      </c>
      <c r="Y560">
        <f>1.96*SQRT(V560)/50</f>
        <v>8.3622088569827557</v>
      </c>
    </row>
    <row r="561" spans="1:9" x14ac:dyDescent="0.25">
      <c r="A561" t="s">
        <v>105</v>
      </c>
      <c r="B561">
        <v>494539.44172800001</v>
      </c>
      <c r="C561" t="s">
        <v>36</v>
      </c>
    </row>
    <row r="562" spans="1:9" x14ac:dyDescent="0.25">
      <c r="A562" t="s">
        <v>38</v>
      </c>
      <c r="B562">
        <v>871.78800000000001</v>
      </c>
      <c r="C562">
        <v>0</v>
      </c>
      <c r="D562">
        <v>0</v>
      </c>
      <c r="E562">
        <v>0</v>
      </c>
      <c r="F562">
        <v>0</v>
      </c>
      <c r="G562">
        <v>8.3281400000000005E-2</v>
      </c>
      <c r="H562">
        <v>1</v>
      </c>
      <c r="I562">
        <v>0</v>
      </c>
    </row>
    <row r="563" spans="1:9" x14ac:dyDescent="0.25">
      <c r="A563" t="s">
        <v>38</v>
      </c>
      <c r="B563">
        <v>820.428</v>
      </c>
      <c r="C563">
        <v>0</v>
      </c>
      <c r="D563">
        <v>0</v>
      </c>
      <c r="E563">
        <v>0</v>
      </c>
      <c r="F563">
        <v>0</v>
      </c>
      <c r="G563">
        <v>8.3283200000000002E-2</v>
      </c>
      <c r="H563">
        <v>1</v>
      </c>
      <c r="I563">
        <v>0</v>
      </c>
    </row>
    <row r="564" spans="1:9" x14ac:dyDescent="0.25">
      <c r="A564" t="s">
        <v>38</v>
      </c>
      <c r="B564">
        <v>825.91600000000005</v>
      </c>
      <c r="C564">
        <v>0</v>
      </c>
      <c r="D564">
        <v>0</v>
      </c>
      <c r="E564">
        <v>0</v>
      </c>
      <c r="F564">
        <v>0</v>
      </c>
      <c r="G564">
        <v>8.3814600000000003E-2</v>
      </c>
      <c r="H564">
        <v>1</v>
      </c>
      <c r="I564">
        <v>0</v>
      </c>
    </row>
    <row r="565" spans="1:9" x14ac:dyDescent="0.25">
      <c r="A565" t="s">
        <v>38</v>
      </c>
      <c r="B565">
        <v>801.66600000000005</v>
      </c>
      <c r="C565">
        <v>0</v>
      </c>
      <c r="D565">
        <v>0</v>
      </c>
      <c r="E565">
        <v>0</v>
      </c>
      <c r="F565">
        <v>0</v>
      </c>
      <c r="G565">
        <v>8.3256800000000006E-2</v>
      </c>
      <c r="H565">
        <v>1</v>
      </c>
      <c r="I565">
        <v>0</v>
      </c>
    </row>
    <row r="566" spans="1:9" x14ac:dyDescent="0.25">
      <c r="A566" t="s">
        <v>38</v>
      </c>
      <c r="B566">
        <v>822.69600000000003</v>
      </c>
      <c r="C566">
        <v>0</v>
      </c>
      <c r="D566">
        <v>0</v>
      </c>
      <c r="E566">
        <v>0</v>
      </c>
      <c r="F566">
        <v>0</v>
      </c>
      <c r="G566">
        <v>8.3426700000000006E-2</v>
      </c>
      <c r="H566">
        <v>1</v>
      </c>
      <c r="I566">
        <v>0</v>
      </c>
    </row>
    <row r="567" spans="1:9" x14ac:dyDescent="0.25">
      <c r="A567" t="s">
        <v>38</v>
      </c>
      <c r="B567">
        <v>826.54600000000005</v>
      </c>
      <c r="C567">
        <v>0</v>
      </c>
      <c r="D567">
        <v>0</v>
      </c>
      <c r="E567">
        <v>0</v>
      </c>
      <c r="F567">
        <v>0</v>
      </c>
      <c r="G567">
        <v>8.3264299999999999E-2</v>
      </c>
      <c r="H567">
        <v>1</v>
      </c>
      <c r="I567">
        <v>0</v>
      </c>
    </row>
    <row r="568" spans="1:9" x14ac:dyDescent="0.25">
      <c r="A568" t="s">
        <v>38</v>
      </c>
      <c r="B568">
        <v>820.60699999999997</v>
      </c>
      <c r="C568">
        <v>0</v>
      </c>
      <c r="D568">
        <v>0</v>
      </c>
      <c r="E568">
        <v>0</v>
      </c>
      <c r="F568">
        <v>0</v>
      </c>
      <c r="G568">
        <v>8.3283200000000002E-2</v>
      </c>
      <c r="H568">
        <v>1</v>
      </c>
      <c r="I568">
        <v>0</v>
      </c>
    </row>
    <row r="569" spans="1:9" x14ac:dyDescent="0.25">
      <c r="A569" t="s">
        <v>38</v>
      </c>
      <c r="B569">
        <v>820.26499999999999</v>
      </c>
      <c r="C569">
        <v>0</v>
      </c>
      <c r="D569">
        <v>0</v>
      </c>
      <c r="E569">
        <v>0</v>
      </c>
      <c r="F569">
        <v>0</v>
      </c>
      <c r="G569">
        <v>8.32595E-2</v>
      </c>
      <c r="H569">
        <v>1</v>
      </c>
      <c r="I569">
        <v>0</v>
      </c>
    </row>
    <row r="570" spans="1:9" x14ac:dyDescent="0.25">
      <c r="A570" t="s">
        <v>38</v>
      </c>
      <c r="B570">
        <v>820.04700000000003</v>
      </c>
      <c r="C570">
        <v>0</v>
      </c>
      <c r="D570">
        <v>0</v>
      </c>
      <c r="E570">
        <v>0</v>
      </c>
      <c r="F570">
        <v>0</v>
      </c>
      <c r="G570">
        <v>8.3281400000000005E-2</v>
      </c>
      <c r="H570">
        <v>1</v>
      </c>
      <c r="I570">
        <v>0</v>
      </c>
    </row>
    <row r="571" spans="1:9" x14ac:dyDescent="0.25">
      <c r="A571" t="s">
        <v>38</v>
      </c>
      <c r="B571">
        <v>823.50800000000004</v>
      </c>
      <c r="C571">
        <v>0</v>
      </c>
      <c r="D571">
        <v>0</v>
      </c>
      <c r="E571">
        <v>0</v>
      </c>
      <c r="F571">
        <v>0</v>
      </c>
      <c r="G571">
        <v>8.3283200000000002E-2</v>
      </c>
      <c r="H571">
        <v>1</v>
      </c>
      <c r="I571">
        <v>0</v>
      </c>
    </row>
    <row r="572" spans="1:9" x14ac:dyDescent="0.25">
      <c r="A572" t="s">
        <v>38</v>
      </c>
      <c r="B572">
        <v>1720.45</v>
      </c>
      <c r="C572">
        <v>0</v>
      </c>
      <c r="D572">
        <v>0</v>
      </c>
      <c r="E572">
        <v>0</v>
      </c>
      <c r="F572">
        <v>0</v>
      </c>
      <c r="G572">
        <v>8.32566E-2</v>
      </c>
      <c r="H572">
        <v>1</v>
      </c>
      <c r="I572">
        <v>0</v>
      </c>
    </row>
    <row r="573" spans="1:9" x14ac:dyDescent="0.25">
      <c r="A573" t="s">
        <v>38</v>
      </c>
      <c r="B573">
        <v>1136.31</v>
      </c>
      <c r="C573">
        <v>0</v>
      </c>
      <c r="D573">
        <v>0</v>
      </c>
      <c r="E573">
        <v>0</v>
      </c>
      <c r="F573">
        <v>0</v>
      </c>
      <c r="G573">
        <v>8.32595E-2</v>
      </c>
      <c r="H573">
        <v>1</v>
      </c>
      <c r="I573">
        <v>0</v>
      </c>
    </row>
    <row r="574" spans="1:9" x14ac:dyDescent="0.25">
      <c r="A574" t="s">
        <v>38</v>
      </c>
      <c r="B574">
        <v>841.53499999999997</v>
      </c>
      <c r="C574">
        <v>0</v>
      </c>
      <c r="D574">
        <v>0</v>
      </c>
      <c r="E574">
        <v>0</v>
      </c>
      <c r="F574">
        <v>0</v>
      </c>
      <c r="G574">
        <v>8.3256800000000006E-2</v>
      </c>
      <c r="H574">
        <v>1</v>
      </c>
      <c r="I574">
        <v>0</v>
      </c>
    </row>
    <row r="575" spans="1:9" x14ac:dyDescent="0.25">
      <c r="A575" t="s">
        <v>38</v>
      </c>
      <c r="B575">
        <v>815.72799999999995</v>
      </c>
      <c r="C575">
        <v>0</v>
      </c>
      <c r="D575">
        <v>0</v>
      </c>
      <c r="E575">
        <v>0</v>
      </c>
      <c r="F575">
        <v>0</v>
      </c>
      <c r="G575">
        <v>8.3256999999999998E-2</v>
      </c>
      <c r="H575">
        <v>1</v>
      </c>
      <c r="I575">
        <v>0</v>
      </c>
    </row>
    <row r="576" spans="1:9" x14ac:dyDescent="0.25">
      <c r="A576" t="s">
        <v>38</v>
      </c>
      <c r="B576">
        <v>820.31700000000001</v>
      </c>
      <c r="C576">
        <v>0</v>
      </c>
      <c r="D576">
        <v>0</v>
      </c>
      <c r="E576">
        <v>0</v>
      </c>
      <c r="F576">
        <v>0</v>
      </c>
      <c r="G576">
        <v>8.4979700000000005E-2</v>
      </c>
      <c r="H576">
        <v>1</v>
      </c>
      <c r="I576">
        <v>0</v>
      </c>
    </row>
    <row r="577" spans="1:9" x14ac:dyDescent="0.25">
      <c r="A577" t="s">
        <v>38</v>
      </c>
      <c r="B577">
        <v>815.68100000000004</v>
      </c>
      <c r="C577">
        <v>0</v>
      </c>
      <c r="D577">
        <v>0</v>
      </c>
      <c r="E577">
        <v>0</v>
      </c>
      <c r="F577">
        <v>0</v>
      </c>
      <c r="G577">
        <v>8.32566E-2</v>
      </c>
      <c r="H577">
        <v>1</v>
      </c>
      <c r="I577">
        <v>0</v>
      </c>
    </row>
    <row r="578" spans="1:9" x14ac:dyDescent="0.25">
      <c r="A578" t="s">
        <v>38</v>
      </c>
      <c r="B578">
        <v>829.01599999999996</v>
      </c>
      <c r="C578">
        <v>0</v>
      </c>
      <c r="D578">
        <v>0</v>
      </c>
      <c r="E578">
        <v>0</v>
      </c>
      <c r="F578">
        <v>0</v>
      </c>
      <c r="G578">
        <v>8.3352499999999996E-2</v>
      </c>
      <c r="H578">
        <v>1</v>
      </c>
      <c r="I578">
        <v>0</v>
      </c>
    </row>
    <row r="579" spans="1:9" x14ac:dyDescent="0.25">
      <c r="A579" t="s">
        <v>38</v>
      </c>
      <c r="B579">
        <v>815.68399999999997</v>
      </c>
      <c r="C579">
        <v>0</v>
      </c>
      <c r="D579">
        <v>0</v>
      </c>
      <c r="E579">
        <v>0</v>
      </c>
      <c r="F579">
        <v>0</v>
      </c>
      <c r="G579">
        <v>8.32653E-2</v>
      </c>
      <c r="H579">
        <v>1</v>
      </c>
      <c r="I579">
        <v>0</v>
      </c>
    </row>
    <row r="580" spans="1:9" x14ac:dyDescent="0.25">
      <c r="A580" t="s">
        <v>38</v>
      </c>
      <c r="B580">
        <v>824.91099999999994</v>
      </c>
      <c r="C580">
        <v>0</v>
      </c>
      <c r="D580">
        <v>0</v>
      </c>
      <c r="E580">
        <v>0</v>
      </c>
      <c r="F580">
        <v>0</v>
      </c>
      <c r="G580">
        <v>8.3283200000000002E-2</v>
      </c>
      <c r="H580">
        <v>1</v>
      </c>
      <c r="I580">
        <v>0</v>
      </c>
    </row>
    <row r="581" spans="1:9" x14ac:dyDescent="0.25">
      <c r="A581" t="s">
        <v>38</v>
      </c>
      <c r="B581">
        <v>815.51</v>
      </c>
      <c r="C581">
        <v>0</v>
      </c>
      <c r="D581">
        <v>0</v>
      </c>
      <c r="E581">
        <v>0</v>
      </c>
      <c r="F581">
        <v>0</v>
      </c>
      <c r="G581">
        <v>8.3256999999999998E-2</v>
      </c>
      <c r="H581">
        <v>1</v>
      </c>
      <c r="I581">
        <v>0</v>
      </c>
    </row>
    <row r="582" spans="1:9" x14ac:dyDescent="0.25">
      <c r="A582" t="s">
        <v>38</v>
      </c>
      <c r="B582">
        <v>2321.94</v>
      </c>
      <c r="C582">
        <v>0</v>
      </c>
      <c r="D582">
        <v>0</v>
      </c>
      <c r="E582">
        <v>0</v>
      </c>
      <c r="F582">
        <v>0</v>
      </c>
      <c r="G582">
        <v>8.3310400000000007E-2</v>
      </c>
      <c r="H582">
        <v>1</v>
      </c>
      <c r="I582">
        <v>0</v>
      </c>
    </row>
    <row r="583" spans="1:9" x14ac:dyDescent="0.25">
      <c r="A583" t="s">
        <v>38</v>
      </c>
      <c r="B583">
        <v>1262.1400000000001</v>
      </c>
      <c r="C583">
        <v>0</v>
      </c>
      <c r="D583">
        <v>0</v>
      </c>
      <c r="E583">
        <v>0</v>
      </c>
      <c r="F583">
        <v>0</v>
      </c>
      <c r="G583">
        <v>8.3481399999999997E-2</v>
      </c>
      <c r="H583">
        <v>1</v>
      </c>
      <c r="I583">
        <v>0</v>
      </c>
    </row>
    <row r="584" spans="1:9" x14ac:dyDescent="0.25">
      <c r="A584" t="s">
        <v>38</v>
      </c>
      <c r="B584">
        <v>833.16600000000005</v>
      </c>
      <c r="C584">
        <v>0</v>
      </c>
      <c r="D584">
        <v>0</v>
      </c>
      <c r="E584">
        <v>0</v>
      </c>
      <c r="F584">
        <v>0</v>
      </c>
      <c r="G584">
        <v>8.3264299999999999E-2</v>
      </c>
      <c r="H584">
        <v>1</v>
      </c>
      <c r="I584">
        <v>0</v>
      </c>
    </row>
    <row r="585" spans="1:9" x14ac:dyDescent="0.25">
      <c r="A585" t="s">
        <v>38</v>
      </c>
      <c r="B585">
        <v>815.25900000000001</v>
      </c>
      <c r="C585">
        <v>0</v>
      </c>
      <c r="D585">
        <v>0</v>
      </c>
      <c r="E585">
        <v>0</v>
      </c>
      <c r="F585">
        <v>0</v>
      </c>
      <c r="G585">
        <v>8.3310400000000007E-2</v>
      </c>
      <c r="H585">
        <v>1</v>
      </c>
      <c r="I585">
        <v>0</v>
      </c>
    </row>
    <row r="586" spans="1:9" x14ac:dyDescent="0.25">
      <c r="A586" t="s">
        <v>38</v>
      </c>
      <c r="B586">
        <v>823.52099999999996</v>
      </c>
      <c r="C586">
        <v>0</v>
      </c>
      <c r="D586">
        <v>0</v>
      </c>
      <c r="E586">
        <v>0</v>
      </c>
      <c r="F586">
        <v>0</v>
      </c>
      <c r="G586">
        <v>8.3376500000000006E-2</v>
      </c>
      <c r="H586">
        <v>1</v>
      </c>
      <c r="I586">
        <v>0</v>
      </c>
    </row>
    <row r="587" spans="1:9" x14ac:dyDescent="0.25">
      <c r="A587" t="s">
        <v>38</v>
      </c>
      <c r="B587">
        <v>817.40300000000002</v>
      </c>
      <c r="C587">
        <v>0</v>
      </c>
      <c r="D587">
        <v>0</v>
      </c>
      <c r="E587">
        <v>0</v>
      </c>
      <c r="F587">
        <v>0</v>
      </c>
      <c r="G587">
        <v>8.4228300000000006E-2</v>
      </c>
      <c r="H587">
        <v>1</v>
      </c>
      <c r="I587">
        <v>0</v>
      </c>
    </row>
    <row r="588" spans="1:9" x14ac:dyDescent="0.25">
      <c r="A588" t="s">
        <v>38</v>
      </c>
      <c r="B588">
        <v>832.04</v>
      </c>
      <c r="C588">
        <v>0</v>
      </c>
      <c r="D588">
        <v>0</v>
      </c>
      <c r="E588">
        <v>0</v>
      </c>
      <c r="F588">
        <v>0</v>
      </c>
      <c r="G588">
        <v>8.3256800000000006E-2</v>
      </c>
      <c r="H588">
        <v>1</v>
      </c>
      <c r="I588">
        <v>0</v>
      </c>
    </row>
    <row r="589" spans="1:9" x14ac:dyDescent="0.25">
      <c r="A589" t="s">
        <v>38</v>
      </c>
      <c r="B589">
        <v>818.88199999999995</v>
      </c>
      <c r="C589">
        <v>0</v>
      </c>
      <c r="D589">
        <v>0</v>
      </c>
      <c r="E589">
        <v>0</v>
      </c>
      <c r="F589">
        <v>0</v>
      </c>
      <c r="G589">
        <v>8.3256800000000006E-2</v>
      </c>
      <c r="H589">
        <v>1</v>
      </c>
      <c r="I589">
        <v>0</v>
      </c>
    </row>
    <row r="590" spans="1:9" x14ac:dyDescent="0.25">
      <c r="A590" t="s">
        <v>38</v>
      </c>
      <c r="B590">
        <v>822.226</v>
      </c>
      <c r="C590">
        <v>0</v>
      </c>
      <c r="D590">
        <v>0</v>
      </c>
      <c r="E590">
        <v>0</v>
      </c>
      <c r="F590">
        <v>0</v>
      </c>
      <c r="G590">
        <v>8.3256800000000006E-2</v>
      </c>
      <c r="H590">
        <v>1</v>
      </c>
      <c r="I590">
        <v>0</v>
      </c>
    </row>
    <row r="591" spans="1:9" x14ac:dyDescent="0.25">
      <c r="A591" t="s">
        <v>38</v>
      </c>
      <c r="B591">
        <v>819.64400000000001</v>
      </c>
      <c r="C591">
        <v>0</v>
      </c>
      <c r="D591">
        <v>0</v>
      </c>
      <c r="E591">
        <v>0</v>
      </c>
      <c r="F591">
        <v>0</v>
      </c>
      <c r="G591">
        <v>8.3310400000000007E-2</v>
      </c>
      <c r="H591">
        <v>1</v>
      </c>
      <c r="I591">
        <v>0</v>
      </c>
    </row>
    <row r="592" spans="1:9" x14ac:dyDescent="0.25">
      <c r="A592" t="s">
        <v>38</v>
      </c>
      <c r="B592">
        <v>2174.44</v>
      </c>
      <c r="C592">
        <v>0</v>
      </c>
      <c r="D592">
        <v>0</v>
      </c>
      <c r="E592">
        <v>0</v>
      </c>
      <c r="F592">
        <v>0</v>
      </c>
      <c r="G592">
        <v>8.3256999999999998E-2</v>
      </c>
      <c r="H592">
        <v>1</v>
      </c>
      <c r="I592">
        <v>0</v>
      </c>
    </row>
    <row r="593" spans="1:9" x14ac:dyDescent="0.25">
      <c r="A593" t="s">
        <v>38</v>
      </c>
      <c r="B593">
        <v>1033.56</v>
      </c>
      <c r="C593">
        <v>0</v>
      </c>
      <c r="D593">
        <v>0</v>
      </c>
      <c r="E593">
        <v>0</v>
      </c>
      <c r="F593">
        <v>0</v>
      </c>
      <c r="G593">
        <v>8.3481399999999997E-2</v>
      </c>
      <c r="H593">
        <v>1</v>
      </c>
      <c r="I593">
        <v>0</v>
      </c>
    </row>
    <row r="594" spans="1:9" x14ac:dyDescent="0.25">
      <c r="A594" t="s">
        <v>38</v>
      </c>
      <c r="B594">
        <v>1056.94</v>
      </c>
      <c r="C594">
        <v>0</v>
      </c>
      <c r="D594">
        <v>0</v>
      </c>
      <c r="E594">
        <v>0</v>
      </c>
      <c r="F594">
        <v>0</v>
      </c>
      <c r="G594">
        <v>8.3267499999999994E-2</v>
      </c>
      <c r="H594">
        <v>1</v>
      </c>
      <c r="I594">
        <v>0</v>
      </c>
    </row>
    <row r="595" spans="1:9" x14ac:dyDescent="0.25">
      <c r="A595" t="s">
        <v>38</v>
      </c>
      <c r="B595">
        <v>822.54200000000003</v>
      </c>
      <c r="C595">
        <v>0</v>
      </c>
      <c r="D595">
        <v>0</v>
      </c>
      <c r="E595">
        <v>0</v>
      </c>
      <c r="F595">
        <v>0</v>
      </c>
      <c r="G595">
        <v>8.3267499999999994E-2</v>
      </c>
      <c r="H595">
        <v>1</v>
      </c>
      <c r="I595">
        <v>0</v>
      </c>
    </row>
    <row r="596" spans="1:9" x14ac:dyDescent="0.25">
      <c r="A596" t="s">
        <v>38</v>
      </c>
      <c r="B596">
        <v>820.73099999999999</v>
      </c>
      <c r="C596">
        <v>0</v>
      </c>
      <c r="D596">
        <v>0</v>
      </c>
      <c r="E596">
        <v>0</v>
      </c>
      <c r="F596">
        <v>0</v>
      </c>
      <c r="G596">
        <v>8.32595E-2</v>
      </c>
      <c r="H596">
        <v>1</v>
      </c>
      <c r="I596">
        <v>0</v>
      </c>
    </row>
    <row r="597" spans="1:9" x14ac:dyDescent="0.25">
      <c r="A597" t="s">
        <v>38</v>
      </c>
      <c r="B597">
        <v>803.27200000000005</v>
      </c>
      <c r="C597">
        <v>0</v>
      </c>
      <c r="D597">
        <v>0</v>
      </c>
      <c r="E597">
        <v>0</v>
      </c>
      <c r="F597">
        <v>0</v>
      </c>
      <c r="G597">
        <v>8.3256800000000006E-2</v>
      </c>
      <c r="H597">
        <v>1</v>
      </c>
      <c r="I597">
        <v>0</v>
      </c>
    </row>
    <row r="598" spans="1:9" x14ac:dyDescent="0.25">
      <c r="A598" t="s">
        <v>38</v>
      </c>
      <c r="B598">
        <v>820.702</v>
      </c>
      <c r="C598">
        <v>0</v>
      </c>
      <c r="D598">
        <v>0</v>
      </c>
      <c r="E598">
        <v>0</v>
      </c>
      <c r="F598">
        <v>0</v>
      </c>
      <c r="G598">
        <v>8.3460500000000007E-2</v>
      </c>
      <c r="H598">
        <v>1</v>
      </c>
      <c r="I598">
        <v>0</v>
      </c>
    </row>
    <row r="599" spans="1:9" x14ac:dyDescent="0.25">
      <c r="A599" t="s">
        <v>38</v>
      </c>
      <c r="B599">
        <v>811.91899999999998</v>
      </c>
      <c r="C599">
        <v>0</v>
      </c>
      <c r="D599">
        <v>0</v>
      </c>
      <c r="E599">
        <v>0</v>
      </c>
      <c r="F599">
        <v>0</v>
      </c>
      <c r="G599">
        <v>8.3256800000000006E-2</v>
      </c>
      <c r="H599">
        <v>1</v>
      </c>
      <c r="I599">
        <v>0</v>
      </c>
    </row>
    <row r="600" spans="1:9" x14ac:dyDescent="0.25">
      <c r="A600" t="s">
        <v>38</v>
      </c>
      <c r="B600">
        <v>820.39800000000002</v>
      </c>
      <c r="C600">
        <v>0</v>
      </c>
      <c r="D600">
        <v>0</v>
      </c>
      <c r="E600">
        <v>0</v>
      </c>
      <c r="F600">
        <v>0</v>
      </c>
      <c r="G600">
        <v>8.3283200000000002E-2</v>
      </c>
      <c r="H600">
        <v>1</v>
      </c>
      <c r="I600">
        <v>0</v>
      </c>
    </row>
    <row r="601" spans="1:9" x14ac:dyDescent="0.25">
      <c r="A601" t="s">
        <v>38</v>
      </c>
      <c r="B601">
        <v>817.81899999999996</v>
      </c>
      <c r="C601">
        <v>0</v>
      </c>
      <c r="D601">
        <v>0</v>
      </c>
      <c r="E601">
        <v>0</v>
      </c>
      <c r="F601">
        <v>0</v>
      </c>
      <c r="G601">
        <v>8.3256800000000006E-2</v>
      </c>
      <c r="H601">
        <v>1</v>
      </c>
      <c r="I601">
        <v>0</v>
      </c>
    </row>
    <row r="602" spans="1:9" x14ac:dyDescent="0.25">
      <c r="A602" t="s">
        <v>38</v>
      </c>
      <c r="B602">
        <v>1558.74</v>
      </c>
      <c r="C602">
        <v>0</v>
      </c>
      <c r="D602">
        <v>0</v>
      </c>
      <c r="E602">
        <v>0</v>
      </c>
      <c r="F602">
        <v>0</v>
      </c>
      <c r="G602">
        <v>8.3264299999999999E-2</v>
      </c>
      <c r="H602">
        <v>1</v>
      </c>
      <c r="I602">
        <v>0</v>
      </c>
    </row>
    <row r="603" spans="1:9" x14ac:dyDescent="0.25">
      <c r="A603" t="s">
        <v>38</v>
      </c>
      <c r="B603">
        <v>1828.71</v>
      </c>
      <c r="C603">
        <v>0</v>
      </c>
      <c r="D603">
        <v>0</v>
      </c>
      <c r="E603">
        <v>0</v>
      </c>
      <c r="F603">
        <v>0</v>
      </c>
      <c r="G603">
        <v>8.3377699999999999E-2</v>
      </c>
      <c r="H603">
        <v>1</v>
      </c>
      <c r="I603">
        <v>0</v>
      </c>
    </row>
    <row r="604" spans="1:9" x14ac:dyDescent="0.25">
      <c r="A604" t="s">
        <v>38</v>
      </c>
      <c r="B604">
        <v>829.39</v>
      </c>
      <c r="C604">
        <v>0</v>
      </c>
      <c r="D604">
        <v>0</v>
      </c>
      <c r="E604">
        <v>0</v>
      </c>
      <c r="F604">
        <v>0</v>
      </c>
      <c r="G604">
        <v>8.3699300000000004E-2</v>
      </c>
      <c r="H604">
        <v>1</v>
      </c>
      <c r="I604">
        <v>0</v>
      </c>
    </row>
    <row r="605" spans="1:9" x14ac:dyDescent="0.25">
      <c r="A605" t="s">
        <v>38</v>
      </c>
      <c r="B605">
        <v>826.6</v>
      </c>
      <c r="C605">
        <v>0</v>
      </c>
      <c r="D605">
        <v>0</v>
      </c>
      <c r="E605">
        <v>0</v>
      </c>
      <c r="F605">
        <v>0</v>
      </c>
      <c r="G605">
        <v>8.3264299999999999E-2</v>
      </c>
      <c r="H605">
        <v>1</v>
      </c>
      <c r="I605">
        <v>0</v>
      </c>
    </row>
    <row r="606" spans="1:9" x14ac:dyDescent="0.25">
      <c r="A606" t="s">
        <v>38</v>
      </c>
      <c r="B606">
        <v>820.74400000000003</v>
      </c>
      <c r="C606">
        <v>0</v>
      </c>
      <c r="D606">
        <v>0</v>
      </c>
      <c r="E606">
        <v>0</v>
      </c>
      <c r="F606">
        <v>0</v>
      </c>
      <c r="G606">
        <v>8.3267499999999994E-2</v>
      </c>
      <c r="H606">
        <v>1</v>
      </c>
      <c r="I606">
        <v>0</v>
      </c>
    </row>
    <row r="607" spans="1:9" x14ac:dyDescent="0.25">
      <c r="A607" t="s">
        <v>38</v>
      </c>
      <c r="B607">
        <v>817.49800000000005</v>
      </c>
      <c r="C607">
        <v>0</v>
      </c>
      <c r="D607">
        <v>0</v>
      </c>
      <c r="E607">
        <v>0</v>
      </c>
      <c r="F607">
        <v>0</v>
      </c>
      <c r="G607">
        <v>8.3281400000000005E-2</v>
      </c>
      <c r="H607">
        <v>1</v>
      </c>
      <c r="I607">
        <v>0</v>
      </c>
    </row>
    <row r="608" spans="1:9" x14ac:dyDescent="0.25">
      <c r="A608" t="s">
        <v>38</v>
      </c>
      <c r="B608">
        <v>821.81700000000001</v>
      </c>
      <c r="C608">
        <v>0</v>
      </c>
      <c r="D608">
        <v>0</v>
      </c>
      <c r="E608">
        <v>0</v>
      </c>
      <c r="F608">
        <v>0</v>
      </c>
      <c r="G608">
        <v>8.3267499999999994E-2</v>
      </c>
      <c r="H608">
        <v>1</v>
      </c>
      <c r="I608">
        <v>0</v>
      </c>
    </row>
    <row r="609" spans="1:25" x14ac:dyDescent="0.25">
      <c r="A609" t="s">
        <v>38</v>
      </c>
      <c r="B609">
        <v>817.54</v>
      </c>
      <c r="C609">
        <v>0</v>
      </c>
      <c r="D609">
        <v>0</v>
      </c>
      <c r="E609">
        <v>0</v>
      </c>
      <c r="F609">
        <v>0</v>
      </c>
      <c r="G609">
        <v>8.3256800000000006E-2</v>
      </c>
      <c r="H609">
        <v>1</v>
      </c>
      <c r="I609">
        <v>0</v>
      </c>
    </row>
    <row r="610" spans="1:25" x14ac:dyDescent="0.25">
      <c r="A610" t="s">
        <v>38</v>
      </c>
      <c r="B610">
        <v>831.42200000000003</v>
      </c>
      <c r="C610">
        <v>0</v>
      </c>
      <c r="D610">
        <v>0</v>
      </c>
      <c r="E610">
        <v>0</v>
      </c>
      <c r="F610">
        <v>0</v>
      </c>
      <c r="G610">
        <v>8.3547099999999999E-2</v>
      </c>
      <c r="H610">
        <v>1</v>
      </c>
      <c r="I610">
        <v>0</v>
      </c>
    </row>
    <row r="611" spans="1:25" x14ac:dyDescent="0.25">
      <c r="A611" t="s">
        <v>38</v>
      </c>
      <c r="B611">
        <v>801.76099999999997</v>
      </c>
      <c r="C611">
        <v>0</v>
      </c>
      <c r="D611">
        <v>0</v>
      </c>
      <c r="E611">
        <v>0</v>
      </c>
      <c r="F611">
        <v>0</v>
      </c>
      <c r="G611">
        <v>8.3256800000000006E-2</v>
      </c>
      <c r="H611">
        <v>1</v>
      </c>
      <c r="I611">
        <v>0</v>
      </c>
    </row>
    <row r="612" spans="1:25" x14ac:dyDescent="0.25">
      <c r="A612" t="s">
        <v>38</v>
      </c>
      <c r="B612">
        <v>2177.4299999999998</v>
      </c>
      <c r="C612">
        <v>0</v>
      </c>
      <c r="D612">
        <v>0</v>
      </c>
      <c r="E612">
        <v>0</v>
      </c>
      <c r="F612">
        <v>0</v>
      </c>
      <c r="G612">
        <v>8.3281400000000005E-2</v>
      </c>
      <c r="H612">
        <v>1</v>
      </c>
      <c r="I612">
        <v>0</v>
      </c>
    </row>
    <row r="613" spans="1:25" x14ac:dyDescent="0.25">
      <c r="A613" t="s">
        <v>38</v>
      </c>
      <c r="B613">
        <v>1295.2</v>
      </c>
      <c r="C613">
        <v>0</v>
      </c>
      <c r="D613">
        <v>0</v>
      </c>
      <c r="E613">
        <v>0</v>
      </c>
      <c r="F613">
        <v>0</v>
      </c>
      <c r="G613">
        <v>8.3587999999999996E-2</v>
      </c>
      <c r="H613">
        <v>1</v>
      </c>
      <c r="I613">
        <v>0</v>
      </c>
    </row>
    <row r="614" spans="1:25" x14ac:dyDescent="0.25">
      <c r="A614" t="s">
        <v>38</v>
      </c>
      <c r="B614">
        <v>856.36</v>
      </c>
      <c r="C614">
        <v>0</v>
      </c>
      <c r="D614">
        <v>0</v>
      </c>
      <c r="E614">
        <v>0</v>
      </c>
      <c r="F614">
        <v>0</v>
      </c>
      <c r="G614">
        <v>8.3419900000000005E-2</v>
      </c>
      <c r="H614">
        <v>1</v>
      </c>
      <c r="I614">
        <v>0</v>
      </c>
    </row>
    <row r="615" spans="1:25" x14ac:dyDescent="0.25">
      <c r="A615" t="s">
        <v>38</v>
      </c>
      <c r="B615">
        <v>801.69500000000005</v>
      </c>
      <c r="C615">
        <v>0</v>
      </c>
      <c r="D615">
        <v>0</v>
      </c>
      <c r="E615">
        <v>0</v>
      </c>
      <c r="F615">
        <v>0</v>
      </c>
      <c r="G615">
        <v>8.3281400000000005E-2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828.24099999999999</v>
      </c>
      <c r="C616">
        <v>0</v>
      </c>
      <c r="D616">
        <v>0</v>
      </c>
      <c r="E616">
        <v>0</v>
      </c>
      <c r="F616">
        <v>0</v>
      </c>
      <c r="G616">
        <v>8.3281400000000005E-2</v>
      </c>
      <c r="H616">
        <v>1</v>
      </c>
      <c r="I616">
        <v>0</v>
      </c>
      <c r="R616">
        <f>AVERAGE(B567:B616)</f>
        <v>992.15614000000005</v>
      </c>
      <c r="S616">
        <f>AVERAGE(C567:C616)</f>
        <v>0</v>
      </c>
      <c r="U616">
        <f>_xlfn.VAR.P(B567:B616)</f>
        <v>149039.34761944046</v>
      </c>
      <c r="V616">
        <f>_xlfn.VAR.P(C567:C616)</f>
        <v>0</v>
      </c>
      <c r="X616">
        <f>1.96*SQRT(U616)/50</f>
        <v>15.133400910764804</v>
      </c>
      <c r="Y616">
        <f>1.96*SQRT(V616)/50</f>
        <v>0</v>
      </c>
    </row>
    <row r="617" spans="1:25" x14ac:dyDescent="0.25">
      <c r="A617" t="s">
        <v>38</v>
      </c>
      <c r="B617">
        <v>49610.444953999999</v>
      </c>
      <c r="C617" t="s">
        <v>36</v>
      </c>
    </row>
    <row r="618" spans="1:25" x14ac:dyDescent="0.25">
      <c r="A618" t="s">
        <v>39</v>
      </c>
      <c r="B618">
        <v>821.38499999999999</v>
      </c>
      <c r="C618">
        <v>811.14099999999996</v>
      </c>
      <c r="D618">
        <v>790.98900000000003</v>
      </c>
      <c r="E618">
        <v>52.289499999999997</v>
      </c>
      <c r="F618">
        <v>0</v>
      </c>
      <c r="G618">
        <v>8.3448300000000003E-2</v>
      </c>
      <c r="H618">
        <v>1</v>
      </c>
      <c r="I618">
        <v>0</v>
      </c>
    </row>
    <row r="619" spans="1:25" x14ac:dyDescent="0.25">
      <c r="A619" t="s">
        <v>39</v>
      </c>
      <c r="B619">
        <v>824.673</v>
      </c>
      <c r="C619">
        <v>814.52300000000002</v>
      </c>
      <c r="D619">
        <v>794.32</v>
      </c>
      <c r="E619">
        <v>52.260800000000003</v>
      </c>
      <c r="F619">
        <v>0</v>
      </c>
      <c r="G619">
        <v>8.3334500000000006E-2</v>
      </c>
      <c r="H619">
        <v>1</v>
      </c>
      <c r="I619">
        <v>0</v>
      </c>
    </row>
    <row r="620" spans="1:25" x14ac:dyDescent="0.25">
      <c r="A620" t="s">
        <v>39</v>
      </c>
      <c r="B620">
        <v>820.35900000000004</v>
      </c>
      <c r="C620">
        <v>810.053</v>
      </c>
      <c r="D620">
        <v>789.61699999999996</v>
      </c>
      <c r="E620">
        <v>52.242400000000004</v>
      </c>
      <c r="F620">
        <v>0</v>
      </c>
      <c r="G620">
        <v>8.3310400000000007E-2</v>
      </c>
      <c r="H620">
        <v>1</v>
      </c>
      <c r="I620">
        <v>0</v>
      </c>
    </row>
    <row r="621" spans="1:25" x14ac:dyDescent="0.25">
      <c r="A621" t="s">
        <v>39</v>
      </c>
      <c r="B621">
        <v>826.56299999999999</v>
      </c>
      <c r="C621">
        <v>816.524</v>
      </c>
      <c r="D621">
        <v>796.49800000000005</v>
      </c>
      <c r="E621">
        <v>52.295699999999997</v>
      </c>
      <c r="F621">
        <v>0</v>
      </c>
      <c r="G621">
        <v>8.3256800000000006E-2</v>
      </c>
      <c r="H621">
        <v>1</v>
      </c>
      <c r="I621">
        <v>0</v>
      </c>
    </row>
    <row r="622" spans="1:25" x14ac:dyDescent="0.25">
      <c r="A622" t="s">
        <v>39</v>
      </c>
      <c r="B622">
        <v>827.85299999999995</v>
      </c>
      <c r="C622">
        <v>817.72299999999996</v>
      </c>
      <c r="D622">
        <v>789.495</v>
      </c>
      <c r="E622">
        <v>52.276200000000003</v>
      </c>
      <c r="F622">
        <v>0</v>
      </c>
      <c r="G622">
        <v>8.3310400000000007E-2</v>
      </c>
      <c r="H622">
        <v>1</v>
      </c>
      <c r="I622">
        <v>0</v>
      </c>
    </row>
    <row r="623" spans="1:25" x14ac:dyDescent="0.25">
      <c r="A623" t="s">
        <v>39</v>
      </c>
      <c r="B623">
        <v>2101.5500000000002</v>
      </c>
      <c r="C623">
        <v>814.68399999999997</v>
      </c>
      <c r="D623">
        <v>794.34500000000003</v>
      </c>
      <c r="E623">
        <v>52.287399999999998</v>
      </c>
      <c r="F623">
        <v>0</v>
      </c>
      <c r="G623">
        <v>8.3310400000000007E-2</v>
      </c>
      <c r="H623">
        <v>1</v>
      </c>
      <c r="I623">
        <v>0</v>
      </c>
    </row>
    <row r="624" spans="1:25" x14ac:dyDescent="0.25">
      <c r="A624" t="s">
        <v>39</v>
      </c>
      <c r="B624">
        <v>1098.99</v>
      </c>
      <c r="C624">
        <v>817.42899999999997</v>
      </c>
      <c r="D624">
        <v>788.74699999999996</v>
      </c>
      <c r="E624">
        <v>52.282400000000003</v>
      </c>
      <c r="F624">
        <v>0</v>
      </c>
      <c r="G624">
        <v>8.3256999999999998E-2</v>
      </c>
      <c r="H624">
        <v>1</v>
      </c>
      <c r="I624">
        <v>0</v>
      </c>
    </row>
    <row r="625" spans="1:9" x14ac:dyDescent="0.25">
      <c r="A625" t="s">
        <v>39</v>
      </c>
      <c r="B625">
        <v>1061.3699999999999</v>
      </c>
      <c r="C625">
        <v>818.52800000000002</v>
      </c>
      <c r="D625">
        <v>788.99300000000005</v>
      </c>
      <c r="E625">
        <v>52.2926</v>
      </c>
      <c r="F625">
        <v>0</v>
      </c>
      <c r="G625">
        <v>8.4099400000000005E-2</v>
      </c>
      <c r="H625">
        <v>1</v>
      </c>
      <c r="I625">
        <v>0</v>
      </c>
    </row>
    <row r="626" spans="1:9" x14ac:dyDescent="0.25">
      <c r="A626" t="s">
        <v>39</v>
      </c>
      <c r="B626">
        <v>822.01099999999997</v>
      </c>
      <c r="C626">
        <v>811.92899999999997</v>
      </c>
      <c r="D626">
        <v>791.75599999999997</v>
      </c>
      <c r="E626">
        <v>52.213700000000003</v>
      </c>
      <c r="F626">
        <v>0</v>
      </c>
      <c r="G626">
        <v>8.3264299999999999E-2</v>
      </c>
      <c r="H626">
        <v>1</v>
      </c>
      <c r="I626">
        <v>0</v>
      </c>
    </row>
    <row r="627" spans="1:9" x14ac:dyDescent="0.25">
      <c r="A627" t="s">
        <v>39</v>
      </c>
      <c r="B627">
        <v>826.74</v>
      </c>
      <c r="C627">
        <v>816.56</v>
      </c>
      <c r="D627">
        <v>796.52700000000004</v>
      </c>
      <c r="E627">
        <v>52.383800000000001</v>
      </c>
      <c r="F627">
        <v>0</v>
      </c>
      <c r="G627">
        <v>8.3281400000000005E-2</v>
      </c>
      <c r="H627">
        <v>1</v>
      </c>
      <c r="I627">
        <v>0</v>
      </c>
    </row>
    <row r="628" spans="1:9" x14ac:dyDescent="0.25">
      <c r="A628" t="s">
        <v>39</v>
      </c>
      <c r="B628">
        <v>826.65899999999999</v>
      </c>
      <c r="C628">
        <v>816.42200000000003</v>
      </c>
      <c r="D628">
        <v>790.06</v>
      </c>
      <c r="E628">
        <v>52.257800000000003</v>
      </c>
      <c r="F628">
        <v>0</v>
      </c>
      <c r="G628">
        <v>8.32566E-2</v>
      </c>
      <c r="H628">
        <v>1</v>
      </c>
      <c r="I628">
        <v>0</v>
      </c>
    </row>
    <row r="629" spans="1:9" x14ac:dyDescent="0.25">
      <c r="A629" t="s">
        <v>39</v>
      </c>
      <c r="B629">
        <v>824.56600000000003</v>
      </c>
      <c r="C629">
        <v>814.47699999999998</v>
      </c>
      <c r="D629">
        <v>794.29899999999998</v>
      </c>
      <c r="E629">
        <v>52.249600000000001</v>
      </c>
      <c r="F629">
        <v>0</v>
      </c>
      <c r="G629">
        <v>8.3426700000000006E-2</v>
      </c>
      <c r="H629">
        <v>1</v>
      </c>
      <c r="I629">
        <v>0</v>
      </c>
    </row>
    <row r="630" spans="1:9" x14ac:dyDescent="0.25">
      <c r="A630" t="s">
        <v>39</v>
      </c>
      <c r="B630">
        <v>819.51800000000003</v>
      </c>
      <c r="C630">
        <v>809.43899999999996</v>
      </c>
      <c r="D630">
        <v>788.69899999999996</v>
      </c>
      <c r="E630">
        <v>52.260800000000003</v>
      </c>
      <c r="F630">
        <v>0</v>
      </c>
      <c r="G630">
        <v>8.3310200000000001E-2</v>
      </c>
      <c r="H630">
        <v>1</v>
      </c>
      <c r="I630">
        <v>0</v>
      </c>
    </row>
    <row r="631" spans="1:9" x14ac:dyDescent="0.25">
      <c r="A631" t="s">
        <v>39</v>
      </c>
      <c r="B631">
        <v>824.42499999999995</v>
      </c>
      <c r="C631">
        <v>814.35699999999997</v>
      </c>
      <c r="D631">
        <v>794.27</v>
      </c>
      <c r="E631">
        <v>52.27</v>
      </c>
      <c r="F631">
        <v>0</v>
      </c>
      <c r="G631">
        <v>8.3267499999999994E-2</v>
      </c>
      <c r="H631">
        <v>1</v>
      </c>
      <c r="I631">
        <v>0</v>
      </c>
    </row>
    <row r="632" spans="1:9" x14ac:dyDescent="0.25">
      <c r="A632" t="s">
        <v>39</v>
      </c>
      <c r="B632">
        <v>819.34100000000001</v>
      </c>
      <c r="C632">
        <v>809.298</v>
      </c>
      <c r="D632">
        <v>789.15300000000002</v>
      </c>
      <c r="E632">
        <v>52.251600000000003</v>
      </c>
      <c r="F632">
        <v>0</v>
      </c>
      <c r="G632">
        <v>8.32566E-2</v>
      </c>
      <c r="H632">
        <v>1</v>
      </c>
      <c r="I632">
        <v>0</v>
      </c>
    </row>
    <row r="633" spans="1:9" x14ac:dyDescent="0.25">
      <c r="A633" t="s">
        <v>39</v>
      </c>
      <c r="B633">
        <v>2061.71</v>
      </c>
      <c r="C633">
        <v>823.51099999999997</v>
      </c>
      <c r="D633">
        <v>794.56700000000001</v>
      </c>
      <c r="E633">
        <v>52.295699999999997</v>
      </c>
      <c r="F633">
        <v>0</v>
      </c>
      <c r="G633">
        <v>8.3310400000000007E-2</v>
      </c>
      <c r="H633">
        <v>1</v>
      </c>
      <c r="I633">
        <v>0</v>
      </c>
    </row>
    <row r="634" spans="1:9" x14ac:dyDescent="0.25">
      <c r="A634" t="s">
        <v>39</v>
      </c>
      <c r="B634">
        <v>1241.71</v>
      </c>
      <c r="C634">
        <v>817.98900000000003</v>
      </c>
      <c r="D634">
        <v>791.38499999999999</v>
      </c>
      <c r="E634">
        <v>52.273099999999999</v>
      </c>
      <c r="F634">
        <v>0</v>
      </c>
      <c r="G634">
        <v>8.3256800000000006E-2</v>
      </c>
      <c r="H634">
        <v>1</v>
      </c>
      <c r="I634">
        <v>0</v>
      </c>
    </row>
    <row r="635" spans="1:9" x14ac:dyDescent="0.25">
      <c r="A635" t="s">
        <v>39</v>
      </c>
      <c r="B635">
        <v>842.255</v>
      </c>
      <c r="C635">
        <v>809.54300000000001</v>
      </c>
      <c r="D635">
        <v>788.34699999999998</v>
      </c>
      <c r="E635">
        <v>52.285400000000003</v>
      </c>
      <c r="F635">
        <v>0</v>
      </c>
      <c r="G635">
        <v>8.32595E-2</v>
      </c>
      <c r="H635">
        <v>1</v>
      </c>
      <c r="I635">
        <v>0</v>
      </c>
    </row>
    <row r="636" spans="1:9" x14ac:dyDescent="0.25">
      <c r="A636" t="s">
        <v>39</v>
      </c>
      <c r="B636">
        <v>826.93600000000004</v>
      </c>
      <c r="C636">
        <v>816.86400000000003</v>
      </c>
      <c r="D636">
        <v>788.98699999999997</v>
      </c>
      <c r="E636">
        <v>52.2639</v>
      </c>
      <c r="F636">
        <v>0</v>
      </c>
      <c r="G636">
        <v>8.32595E-2</v>
      </c>
      <c r="H636">
        <v>1</v>
      </c>
      <c r="I636">
        <v>0</v>
      </c>
    </row>
    <row r="637" spans="1:9" x14ac:dyDescent="0.25">
      <c r="A637" t="s">
        <v>39</v>
      </c>
      <c r="B637">
        <v>825.04700000000003</v>
      </c>
      <c r="C637">
        <v>814.91600000000005</v>
      </c>
      <c r="D637">
        <v>794.82100000000003</v>
      </c>
      <c r="E637">
        <v>52.300699999999999</v>
      </c>
      <c r="F637">
        <v>0</v>
      </c>
      <c r="G637">
        <v>8.3256800000000006E-2</v>
      </c>
      <c r="H637">
        <v>1</v>
      </c>
      <c r="I637">
        <v>0</v>
      </c>
    </row>
    <row r="638" spans="1:9" x14ac:dyDescent="0.25">
      <c r="A638" t="s">
        <v>39</v>
      </c>
      <c r="B638">
        <v>819.89499999999998</v>
      </c>
      <c r="C638">
        <v>809.67399999999998</v>
      </c>
      <c r="D638">
        <v>789.52800000000002</v>
      </c>
      <c r="E638">
        <v>52.221899999999998</v>
      </c>
      <c r="F638">
        <v>0</v>
      </c>
      <c r="G638">
        <v>8.32595E-2</v>
      </c>
      <c r="H638">
        <v>1</v>
      </c>
      <c r="I638">
        <v>0</v>
      </c>
    </row>
    <row r="639" spans="1:9" x14ac:dyDescent="0.25">
      <c r="A639" t="s">
        <v>39</v>
      </c>
      <c r="B639">
        <v>833.43200000000002</v>
      </c>
      <c r="C639">
        <v>823.36699999999996</v>
      </c>
      <c r="D639">
        <v>796.44</v>
      </c>
      <c r="E639">
        <v>52.31</v>
      </c>
      <c r="F639">
        <v>0</v>
      </c>
      <c r="G639">
        <v>8.3337999999999995E-2</v>
      </c>
      <c r="H639">
        <v>1</v>
      </c>
      <c r="I639">
        <v>0</v>
      </c>
    </row>
    <row r="640" spans="1:9" x14ac:dyDescent="0.25">
      <c r="A640" t="s">
        <v>39</v>
      </c>
      <c r="B640">
        <v>819.86400000000003</v>
      </c>
      <c r="C640">
        <v>809.66499999999996</v>
      </c>
      <c r="D640">
        <v>789.54</v>
      </c>
      <c r="E640">
        <v>52.2547</v>
      </c>
      <c r="F640">
        <v>0</v>
      </c>
      <c r="G640">
        <v>8.3334500000000006E-2</v>
      </c>
      <c r="H640">
        <v>1</v>
      </c>
      <c r="I640">
        <v>0</v>
      </c>
    </row>
    <row r="641" spans="1:9" x14ac:dyDescent="0.25">
      <c r="A641" t="s">
        <v>39</v>
      </c>
      <c r="B641">
        <v>825.10199999999998</v>
      </c>
      <c r="C641">
        <v>815.05399999999997</v>
      </c>
      <c r="D641">
        <v>794.44799999999998</v>
      </c>
      <c r="E641">
        <v>52.300699999999999</v>
      </c>
      <c r="F641">
        <v>0</v>
      </c>
      <c r="G641">
        <v>8.32595E-2</v>
      </c>
      <c r="H641">
        <v>1</v>
      </c>
      <c r="I641">
        <v>0</v>
      </c>
    </row>
    <row r="642" spans="1:9" x14ac:dyDescent="0.25">
      <c r="A642" t="s">
        <v>39</v>
      </c>
      <c r="B642">
        <v>819.10299999999995</v>
      </c>
      <c r="C642">
        <v>809.07100000000003</v>
      </c>
      <c r="D642">
        <v>788.98199999999997</v>
      </c>
      <c r="E642">
        <v>52.251600000000003</v>
      </c>
      <c r="F642">
        <v>0</v>
      </c>
      <c r="G642">
        <v>8.3256999999999998E-2</v>
      </c>
      <c r="H642">
        <v>1</v>
      </c>
      <c r="I642">
        <v>0</v>
      </c>
    </row>
    <row r="643" spans="1:9" x14ac:dyDescent="0.25">
      <c r="A643" t="s">
        <v>39</v>
      </c>
      <c r="B643">
        <v>2141.19</v>
      </c>
      <c r="C643">
        <v>825.11300000000006</v>
      </c>
      <c r="D643">
        <v>794.84900000000005</v>
      </c>
      <c r="E643">
        <v>52.253599999999999</v>
      </c>
      <c r="F643">
        <v>0</v>
      </c>
      <c r="G643">
        <v>8.3270800000000006E-2</v>
      </c>
      <c r="H643">
        <v>1</v>
      </c>
      <c r="I643">
        <v>0</v>
      </c>
    </row>
    <row r="644" spans="1:9" x14ac:dyDescent="0.25">
      <c r="A644" t="s">
        <v>39</v>
      </c>
      <c r="B644">
        <v>1250.6600000000001</v>
      </c>
      <c r="C644">
        <v>807.95399999999995</v>
      </c>
      <c r="D644">
        <v>787.09299999999996</v>
      </c>
      <c r="E644">
        <v>52.223999999999997</v>
      </c>
      <c r="F644">
        <v>0</v>
      </c>
      <c r="G644">
        <v>8.3256800000000006E-2</v>
      </c>
      <c r="H644">
        <v>1</v>
      </c>
      <c r="I644">
        <v>0</v>
      </c>
    </row>
    <row r="645" spans="1:9" x14ac:dyDescent="0.25">
      <c r="A645" t="s">
        <v>39</v>
      </c>
      <c r="B645">
        <v>855.85599999999999</v>
      </c>
      <c r="C645">
        <v>824.11400000000003</v>
      </c>
      <c r="D645">
        <v>791.745</v>
      </c>
      <c r="E645">
        <v>52.247500000000002</v>
      </c>
      <c r="F645">
        <v>0</v>
      </c>
      <c r="G645">
        <v>8.3256800000000006E-2</v>
      </c>
      <c r="H645">
        <v>1</v>
      </c>
      <c r="I645">
        <v>0</v>
      </c>
    </row>
    <row r="646" spans="1:9" x14ac:dyDescent="0.25">
      <c r="A646" t="s">
        <v>39</v>
      </c>
      <c r="B646">
        <v>819.96299999999997</v>
      </c>
      <c r="C646">
        <v>809.16700000000003</v>
      </c>
      <c r="D646">
        <v>789.06600000000003</v>
      </c>
      <c r="E646">
        <v>52.272100000000002</v>
      </c>
      <c r="F646">
        <v>0</v>
      </c>
      <c r="G646">
        <v>8.32566E-2</v>
      </c>
      <c r="H646">
        <v>1</v>
      </c>
      <c r="I646">
        <v>0</v>
      </c>
    </row>
    <row r="647" spans="1:9" x14ac:dyDescent="0.25">
      <c r="A647" t="s">
        <v>39</v>
      </c>
      <c r="B647">
        <v>835.20799999999997</v>
      </c>
      <c r="C647">
        <v>825.12900000000002</v>
      </c>
      <c r="D647">
        <v>796.52</v>
      </c>
      <c r="E647">
        <v>52.336599999999997</v>
      </c>
      <c r="F647">
        <v>0</v>
      </c>
      <c r="G647">
        <v>8.3304199999999995E-2</v>
      </c>
      <c r="H647">
        <v>1</v>
      </c>
      <c r="I647">
        <v>0</v>
      </c>
    </row>
    <row r="648" spans="1:9" x14ac:dyDescent="0.25">
      <c r="A648" t="s">
        <v>39</v>
      </c>
      <c r="B648">
        <v>819.15099999999995</v>
      </c>
      <c r="C648">
        <v>809.08900000000006</v>
      </c>
      <c r="D648">
        <v>789.10900000000004</v>
      </c>
      <c r="E648">
        <v>52.262900000000002</v>
      </c>
      <c r="F648">
        <v>0</v>
      </c>
      <c r="G648">
        <v>8.32653E-2</v>
      </c>
      <c r="H648">
        <v>1</v>
      </c>
      <c r="I648">
        <v>0</v>
      </c>
    </row>
    <row r="649" spans="1:9" x14ac:dyDescent="0.25">
      <c r="A649" t="s">
        <v>39</v>
      </c>
      <c r="B649">
        <v>826.47400000000005</v>
      </c>
      <c r="C649">
        <v>816.42200000000003</v>
      </c>
      <c r="D649">
        <v>796.33500000000004</v>
      </c>
      <c r="E649">
        <v>52.318199999999997</v>
      </c>
      <c r="F649">
        <v>0</v>
      </c>
      <c r="G649">
        <v>8.3281400000000005E-2</v>
      </c>
      <c r="H649">
        <v>1</v>
      </c>
      <c r="I649">
        <v>0</v>
      </c>
    </row>
    <row r="650" spans="1:9" x14ac:dyDescent="0.25">
      <c r="A650" t="s">
        <v>39</v>
      </c>
      <c r="B650">
        <v>826.48699999999997</v>
      </c>
      <c r="C650">
        <v>816.34</v>
      </c>
      <c r="D650">
        <v>789.58299999999997</v>
      </c>
      <c r="E650">
        <v>52.308999999999997</v>
      </c>
      <c r="F650">
        <v>0</v>
      </c>
      <c r="G650">
        <v>8.32566E-2</v>
      </c>
      <c r="H650">
        <v>1</v>
      </c>
      <c r="I650">
        <v>0</v>
      </c>
    </row>
    <row r="651" spans="1:9" x14ac:dyDescent="0.25">
      <c r="A651" t="s">
        <v>39</v>
      </c>
      <c r="B651">
        <v>826.77599999999995</v>
      </c>
      <c r="C651">
        <v>816.39599999999996</v>
      </c>
      <c r="D651">
        <v>796.42899999999997</v>
      </c>
      <c r="E651">
        <v>52.328400000000002</v>
      </c>
      <c r="F651">
        <v>0</v>
      </c>
      <c r="G651">
        <v>8.3547099999999999E-2</v>
      </c>
      <c r="H651">
        <v>1</v>
      </c>
      <c r="I651">
        <v>0</v>
      </c>
    </row>
    <row r="652" spans="1:9" x14ac:dyDescent="0.25">
      <c r="A652" t="s">
        <v>39</v>
      </c>
      <c r="B652">
        <v>823.1</v>
      </c>
      <c r="C652">
        <v>813.03099999999995</v>
      </c>
      <c r="D652">
        <v>791.67</v>
      </c>
      <c r="E652">
        <v>52.290500000000002</v>
      </c>
      <c r="F652">
        <v>0</v>
      </c>
      <c r="G652">
        <v>8.3264299999999999E-2</v>
      </c>
      <c r="H652">
        <v>1</v>
      </c>
      <c r="I652">
        <v>0</v>
      </c>
    </row>
    <row r="653" spans="1:9" x14ac:dyDescent="0.25">
      <c r="A653" t="s">
        <v>39</v>
      </c>
      <c r="B653">
        <v>2145.63</v>
      </c>
      <c r="C653">
        <v>814.44100000000003</v>
      </c>
      <c r="D653">
        <v>794.15700000000004</v>
      </c>
      <c r="E653">
        <v>52.337600000000002</v>
      </c>
      <c r="F653">
        <v>0</v>
      </c>
      <c r="G653">
        <v>8.32653E-2</v>
      </c>
      <c r="H653">
        <v>1</v>
      </c>
      <c r="I653">
        <v>0</v>
      </c>
    </row>
    <row r="654" spans="1:9" x14ac:dyDescent="0.25">
      <c r="A654" t="s">
        <v>39</v>
      </c>
      <c r="B654">
        <v>1166.68</v>
      </c>
      <c r="C654">
        <v>809.76800000000003</v>
      </c>
      <c r="D654">
        <v>788.57100000000003</v>
      </c>
      <c r="E654">
        <v>52.282299999999999</v>
      </c>
      <c r="F654">
        <v>0</v>
      </c>
      <c r="G654">
        <v>8.3267499999999994E-2</v>
      </c>
      <c r="H654">
        <v>1</v>
      </c>
      <c r="I654">
        <v>0</v>
      </c>
    </row>
    <row r="655" spans="1:9" x14ac:dyDescent="0.25">
      <c r="A655" t="s">
        <v>39</v>
      </c>
      <c r="B655">
        <v>845.17200000000003</v>
      </c>
      <c r="C655">
        <v>809.45699999999999</v>
      </c>
      <c r="D655">
        <v>788.43</v>
      </c>
      <c r="E655">
        <v>52.267000000000003</v>
      </c>
      <c r="F655">
        <v>0</v>
      </c>
      <c r="G655">
        <v>8.3267499999999994E-2</v>
      </c>
      <c r="H655">
        <v>1</v>
      </c>
      <c r="I655">
        <v>0</v>
      </c>
    </row>
    <row r="656" spans="1:9" x14ac:dyDescent="0.25">
      <c r="A656" t="s">
        <v>39</v>
      </c>
      <c r="B656">
        <v>826.31100000000004</v>
      </c>
      <c r="C656">
        <v>816.11500000000001</v>
      </c>
      <c r="D656">
        <v>790.01599999999996</v>
      </c>
      <c r="E656">
        <v>52.293599999999998</v>
      </c>
      <c r="F656">
        <v>0</v>
      </c>
      <c r="G656">
        <v>8.3310400000000007E-2</v>
      </c>
      <c r="H656">
        <v>1</v>
      </c>
      <c r="I656">
        <v>0</v>
      </c>
    </row>
    <row r="657" spans="1:25" x14ac:dyDescent="0.25">
      <c r="A657" t="s">
        <v>39</v>
      </c>
      <c r="B657">
        <v>809.84199999999998</v>
      </c>
      <c r="C657">
        <v>799.78599999999994</v>
      </c>
      <c r="D657">
        <v>779.73699999999997</v>
      </c>
      <c r="E657">
        <v>52.370399999999997</v>
      </c>
      <c r="F657">
        <v>0</v>
      </c>
      <c r="G657">
        <v>8.3696199999999998E-2</v>
      </c>
      <c r="H657">
        <v>1</v>
      </c>
      <c r="I657">
        <v>0</v>
      </c>
    </row>
    <row r="658" spans="1:25" x14ac:dyDescent="0.25">
      <c r="A658" t="s">
        <v>39</v>
      </c>
      <c r="B658">
        <v>813.25599999999997</v>
      </c>
      <c r="C658">
        <v>803.21799999999996</v>
      </c>
      <c r="D658">
        <v>775.43299999999999</v>
      </c>
      <c r="E658">
        <v>52.249600000000001</v>
      </c>
      <c r="F658">
        <v>0</v>
      </c>
      <c r="G658">
        <v>8.3481399999999997E-2</v>
      </c>
      <c r="H658">
        <v>1</v>
      </c>
      <c r="I658">
        <v>0</v>
      </c>
    </row>
    <row r="659" spans="1:25" x14ac:dyDescent="0.25">
      <c r="A659" t="s">
        <v>39</v>
      </c>
      <c r="B659">
        <v>824.78300000000002</v>
      </c>
      <c r="C659">
        <v>814.71100000000001</v>
      </c>
      <c r="D659">
        <v>794.64200000000005</v>
      </c>
      <c r="E659">
        <v>52.317100000000003</v>
      </c>
      <c r="F659">
        <v>0</v>
      </c>
      <c r="G659">
        <v>8.3310400000000007E-2</v>
      </c>
      <c r="H659">
        <v>1</v>
      </c>
      <c r="I659">
        <v>0</v>
      </c>
    </row>
    <row r="660" spans="1:25" x14ac:dyDescent="0.25">
      <c r="A660" t="s">
        <v>39</v>
      </c>
      <c r="B660">
        <v>820.11300000000006</v>
      </c>
      <c r="C660">
        <v>809.596</v>
      </c>
      <c r="D660">
        <v>789.59799999999996</v>
      </c>
      <c r="E660">
        <v>52.240400000000001</v>
      </c>
      <c r="F660">
        <v>0</v>
      </c>
      <c r="G660">
        <v>8.3285899999999996E-2</v>
      </c>
      <c r="H660">
        <v>1</v>
      </c>
      <c r="I660">
        <v>0</v>
      </c>
    </row>
    <row r="661" spans="1:25" x14ac:dyDescent="0.25">
      <c r="A661" t="s">
        <v>39</v>
      </c>
      <c r="B661">
        <v>832.69799999999998</v>
      </c>
      <c r="C661">
        <v>822.62800000000004</v>
      </c>
      <c r="D661">
        <v>794.60900000000004</v>
      </c>
      <c r="E661">
        <v>52.291499999999999</v>
      </c>
      <c r="F661">
        <v>0</v>
      </c>
      <c r="G661">
        <v>8.32595E-2</v>
      </c>
      <c r="H661">
        <v>1</v>
      </c>
      <c r="I661">
        <v>0</v>
      </c>
    </row>
    <row r="662" spans="1:25" x14ac:dyDescent="0.25">
      <c r="A662" t="s">
        <v>39</v>
      </c>
      <c r="B662">
        <v>821.94100000000003</v>
      </c>
      <c r="C662">
        <v>811.76800000000003</v>
      </c>
      <c r="D662">
        <v>791.77099999999996</v>
      </c>
      <c r="E662">
        <v>52.276200000000003</v>
      </c>
      <c r="F662">
        <v>0</v>
      </c>
      <c r="G662">
        <v>8.3256800000000006E-2</v>
      </c>
      <c r="H662">
        <v>1</v>
      </c>
      <c r="I662">
        <v>0</v>
      </c>
    </row>
    <row r="663" spans="1:25" x14ac:dyDescent="0.25">
      <c r="A663" t="s">
        <v>39</v>
      </c>
      <c r="B663">
        <v>2230.8200000000002</v>
      </c>
      <c r="C663">
        <v>814.78099999999995</v>
      </c>
      <c r="D663">
        <v>794.57899999999995</v>
      </c>
      <c r="E663">
        <v>52.319200000000002</v>
      </c>
      <c r="F663">
        <v>0</v>
      </c>
      <c r="G663">
        <v>8.32595E-2</v>
      </c>
      <c r="H663">
        <v>1</v>
      </c>
      <c r="I663">
        <v>0</v>
      </c>
    </row>
    <row r="664" spans="1:25" x14ac:dyDescent="0.25">
      <c r="A664" t="s">
        <v>39</v>
      </c>
      <c r="B664">
        <v>1316.99</v>
      </c>
      <c r="C664">
        <v>809.702</v>
      </c>
      <c r="D664">
        <v>788.38699999999994</v>
      </c>
      <c r="E664">
        <v>52.244500000000002</v>
      </c>
      <c r="F664">
        <v>0</v>
      </c>
      <c r="G664">
        <v>8.3267499999999994E-2</v>
      </c>
      <c r="H664">
        <v>1</v>
      </c>
      <c r="I664">
        <v>0</v>
      </c>
    </row>
    <row r="665" spans="1:25" x14ac:dyDescent="0.25">
      <c r="A665" t="s">
        <v>39</v>
      </c>
      <c r="B665">
        <v>841.14099999999996</v>
      </c>
      <c r="C665">
        <v>813.5</v>
      </c>
      <c r="D665">
        <v>791.95100000000002</v>
      </c>
      <c r="E665">
        <v>52.257800000000003</v>
      </c>
      <c r="F665">
        <v>0</v>
      </c>
      <c r="G665">
        <v>8.4089899999999995E-2</v>
      </c>
      <c r="H665">
        <v>1</v>
      </c>
      <c r="I665">
        <v>0</v>
      </c>
    </row>
    <row r="666" spans="1:25" x14ac:dyDescent="0.25">
      <c r="A666" t="s">
        <v>39</v>
      </c>
      <c r="B666">
        <v>823.62800000000004</v>
      </c>
      <c r="C666">
        <v>813.05100000000004</v>
      </c>
      <c r="D666">
        <v>793.01700000000005</v>
      </c>
      <c r="E666">
        <v>52.273099999999999</v>
      </c>
      <c r="F666">
        <v>0</v>
      </c>
      <c r="G666">
        <v>8.3281400000000005E-2</v>
      </c>
      <c r="H666">
        <v>1</v>
      </c>
      <c r="I666">
        <v>0</v>
      </c>
    </row>
    <row r="667" spans="1:25" x14ac:dyDescent="0.25">
      <c r="A667" t="s">
        <v>39</v>
      </c>
      <c r="B667">
        <v>815.39</v>
      </c>
      <c r="C667">
        <v>805.29700000000003</v>
      </c>
      <c r="D667">
        <v>779.84400000000005</v>
      </c>
      <c r="E667">
        <v>52.323300000000003</v>
      </c>
      <c r="F667">
        <v>0</v>
      </c>
      <c r="G667">
        <v>8.3337999999999995E-2</v>
      </c>
      <c r="H667">
        <v>1</v>
      </c>
      <c r="I667">
        <v>0</v>
      </c>
    </row>
    <row r="668" spans="1:25" x14ac:dyDescent="0.25">
      <c r="A668" t="s">
        <v>39</v>
      </c>
      <c r="B668">
        <v>805.54100000000005</v>
      </c>
      <c r="C668">
        <v>795.42600000000004</v>
      </c>
      <c r="D668">
        <v>775.50800000000004</v>
      </c>
      <c r="E668">
        <v>52.259799999999998</v>
      </c>
      <c r="F668">
        <v>0</v>
      </c>
      <c r="G668">
        <v>8.3337999999999995E-2</v>
      </c>
      <c r="H668">
        <v>1</v>
      </c>
      <c r="I668">
        <v>0</v>
      </c>
    </row>
    <row r="669" spans="1:25" x14ac:dyDescent="0.25">
      <c r="A669" t="s">
        <v>39</v>
      </c>
      <c r="B669">
        <v>817.71100000000001</v>
      </c>
      <c r="C669">
        <v>807.56600000000003</v>
      </c>
      <c r="D669">
        <v>779.50400000000002</v>
      </c>
      <c r="E669">
        <v>52.285400000000003</v>
      </c>
      <c r="F669">
        <v>0</v>
      </c>
      <c r="G669">
        <v>8.3256800000000006E-2</v>
      </c>
      <c r="H669">
        <v>1</v>
      </c>
      <c r="I669">
        <v>0</v>
      </c>
    </row>
    <row r="670" spans="1:25" x14ac:dyDescent="0.25">
      <c r="A670" t="s">
        <v>39</v>
      </c>
      <c r="B670">
        <v>820.53300000000002</v>
      </c>
      <c r="C670">
        <v>809.94200000000001</v>
      </c>
      <c r="D670">
        <v>789.42200000000003</v>
      </c>
      <c r="E670">
        <v>52.264899999999997</v>
      </c>
      <c r="F670">
        <v>0</v>
      </c>
      <c r="G670">
        <v>8.3334500000000006E-2</v>
      </c>
      <c r="H670">
        <v>1</v>
      </c>
      <c r="I670">
        <v>0</v>
      </c>
    </row>
    <row r="671" spans="1:25" x14ac:dyDescent="0.25">
      <c r="A671" t="s">
        <v>39</v>
      </c>
      <c r="B671">
        <v>825.80399999999997</v>
      </c>
      <c r="C671">
        <v>815.327</v>
      </c>
      <c r="D671">
        <v>794.90300000000002</v>
      </c>
      <c r="E671">
        <v>52.359099999999998</v>
      </c>
      <c r="F671">
        <v>0</v>
      </c>
      <c r="G671">
        <v>8.3264299999999999E-2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830.07799999999997</v>
      </c>
      <c r="C672">
        <v>819.60799999999995</v>
      </c>
      <c r="D672">
        <v>792.09</v>
      </c>
      <c r="E672">
        <v>52.212699999999998</v>
      </c>
      <c r="F672">
        <v>0</v>
      </c>
      <c r="G672">
        <v>8.3256800000000006E-2</v>
      </c>
      <c r="H672">
        <v>1</v>
      </c>
      <c r="I672">
        <v>0</v>
      </c>
      <c r="R672">
        <f>AVERAGE(B623:B672)</f>
        <v>999.98301999999967</v>
      </c>
      <c r="S672">
        <f>AVERAGE(C623:C672)</f>
        <v>813.42439999999999</v>
      </c>
      <c r="U672">
        <f>_xlfn.VAR.P(B623:B672)</f>
        <v>158575.37055110015</v>
      </c>
      <c r="V672">
        <f>_xlfn.VAR.P(C623:C672)</f>
        <v>36.132814640000035</v>
      </c>
      <c r="X672">
        <f>1.96*SQRT(U672)/50</f>
        <v>15.610037072462143</v>
      </c>
      <c r="Y672">
        <f>1.96*SQRT(V672)/50</f>
        <v>0.23563346173328115</v>
      </c>
    </row>
    <row r="673" spans="1:9" x14ac:dyDescent="0.25">
      <c r="A673" t="s">
        <v>38</v>
      </c>
      <c r="B673">
        <v>50002.026768999996</v>
      </c>
      <c r="C673" t="s">
        <v>36</v>
      </c>
    </row>
    <row r="674" spans="1:9" x14ac:dyDescent="0.25">
      <c r="A674" t="s">
        <v>40</v>
      </c>
      <c r="B674">
        <v>1508.28</v>
      </c>
      <c r="C674">
        <v>814.78599999999994</v>
      </c>
      <c r="D674">
        <v>794.57</v>
      </c>
      <c r="E674">
        <v>51.080300000000001</v>
      </c>
      <c r="F674">
        <v>0</v>
      </c>
      <c r="G674">
        <v>8.3281400000000005E-2</v>
      </c>
      <c r="H674">
        <v>1</v>
      </c>
      <c r="I674">
        <v>0</v>
      </c>
    </row>
    <row r="675" spans="1:9" x14ac:dyDescent="0.25">
      <c r="A675" t="s">
        <v>40</v>
      </c>
      <c r="B675">
        <v>1530.7</v>
      </c>
      <c r="C675">
        <v>810.78200000000004</v>
      </c>
      <c r="D675">
        <v>789.41</v>
      </c>
      <c r="E675">
        <v>51.0167</v>
      </c>
      <c r="F675">
        <v>0</v>
      </c>
      <c r="G675">
        <v>8.3264299999999999E-2</v>
      </c>
      <c r="H675">
        <v>1</v>
      </c>
      <c r="I675">
        <v>0</v>
      </c>
    </row>
    <row r="676" spans="1:9" x14ac:dyDescent="0.25">
      <c r="A676" t="s">
        <v>40</v>
      </c>
      <c r="B676">
        <v>1071.58</v>
      </c>
      <c r="C676">
        <v>809.84400000000005</v>
      </c>
      <c r="D676">
        <v>789.23199999999997</v>
      </c>
      <c r="E676">
        <v>50.979900000000001</v>
      </c>
      <c r="F676">
        <v>0</v>
      </c>
      <c r="G676">
        <v>8.3612000000000006E-2</v>
      </c>
      <c r="H676">
        <v>1</v>
      </c>
      <c r="I676">
        <v>0</v>
      </c>
    </row>
    <row r="677" spans="1:9" x14ac:dyDescent="0.25">
      <c r="A677" t="s">
        <v>40</v>
      </c>
      <c r="B677">
        <v>828.22900000000004</v>
      </c>
      <c r="C677">
        <v>818.64099999999996</v>
      </c>
      <c r="D677">
        <v>789.03499999999997</v>
      </c>
      <c r="E677">
        <v>51.042299999999997</v>
      </c>
      <c r="F677">
        <v>0</v>
      </c>
      <c r="G677">
        <v>8.3304199999999995E-2</v>
      </c>
      <c r="H677">
        <v>1</v>
      </c>
      <c r="I677">
        <v>0</v>
      </c>
    </row>
    <row r="678" spans="1:9" x14ac:dyDescent="0.25">
      <c r="A678" t="s">
        <v>40</v>
      </c>
      <c r="B678">
        <v>818.36400000000003</v>
      </c>
      <c r="C678">
        <v>808.92499999999995</v>
      </c>
      <c r="D678">
        <v>789.01800000000003</v>
      </c>
      <c r="E678">
        <v>51.0229</v>
      </c>
      <c r="F678">
        <v>0</v>
      </c>
      <c r="G678">
        <v>8.3270800000000006E-2</v>
      </c>
      <c r="H678">
        <v>1</v>
      </c>
      <c r="I678">
        <v>0</v>
      </c>
    </row>
    <row r="679" spans="1:9" x14ac:dyDescent="0.25">
      <c r="A679" t="s">
        <v>40</v>
      </c>
      <c r="B679">
        <v>821.89800000000002</v>
      </c>
      <c r="C679">
        <v>812.72199999999998</v>
      </c>
      <c r="D679">
        <v>788.70600000000002</v>
      </c>
      <c r="E679">
        <v>51.023899999999998</v>
      </c>
      <c r="F679">
        <v>0</v>
      </c>
      <c r="G679">
        <v>8.3304199999999995E-2</v>
      </c>
      <c r="H679">
        <v>1</v>
      </c>
      <c r="I679">
        <v>0</v>
      </c>
    </row>
    <row r="680" spans="1:9" x14ac:dyDescent="0.25">
      <c r="A680" t="s">
        <v>40</v>
      </c>
      <c r="B680">
        <v>817.798</v>
      </c>
      <c r="C680">
        <v>808.62099999999998</v>
      </c>
      <c r="D680">
        <v>788.55700000000002</v>
      </c>
      <c r="E680">
        <v>51.001399999999997</v>
      </c>
      <c r="F680">
        <v>0</v>
      </c>
      <c r="G680">
        <v>8.3256800000000006E-2</v>
      </c>
      <c r="H680">
        <v>1</v>
      </c>
      <c r="I680">
        <v>0</v>
      </c>
    </row>
    <row r="681" spans="1:9" x14ac:dyDescent="0.25">
      <c r="A681" t="s">
        <v>40</v>
      </c>
      <c r="B681">
        <v>826.38099999999997</v>
      </c>
      <c r="C681">
        <v>816.73500000000001</v>
      </c>
      <c r="D681">
        <v>788.81100000000004</v>
      </c>
      <c r="E681">
        <v>51.014699999999998</v>
      </c>
      <c r="F681">
        <v>0</v>
      </c>
      <c r="G681">
        <v>8.3264299999999999E-2</v>
      </c>
      <c r="H681">
        <v>1</v>
      </c>
      <c r="I681">
        <v>0</v>
      </c>
    </row>
    <row r="682" spans="1:9" x14ac:dyDescent="0.25">
      <c r="A682" t="s">
        <v>40</v>
      </c>
      <c r="B682">
        <v>817.97799999999995</v>
      </c>
      <c r="C682">
        <v>808.803</v>
      </c>
      <c r="D682">
        <v>788.81299999999999</v>
      </c>
      <c r="E682">
        <v>50.999299999999998</v>
      </c>
      <c r="F682">
        <v>0</v>
      </c>
      <c r="G682">
        <v>8.3256800000000006E-2</v>
      </c>
      <c r="H682">
        <v>1</v>
      </c>
      <c r="I682">
        <v>0</v>
      </c>
    </row>
    <row r="683" spans="1:9" x14ac:dyDescent="0.25">
      <c r="A683" t="s">
        <v>40</v>
      </c>
      <c r="B683">
        <v>818.21500000000003</v>
      </c>
      <c r="C683">
        <v>809.03300000000002</v>
      </c>
      <c r="D683">
        <v>789.07600000000002</v>
      </c>
      <c r="E683">
        <v>50.987099999999998</v>
      </c>
      <c r="F683">
        <v>0</v>
      </c>
      <c r="G683">
        <v>8.3337999999999995E-2</v>
      </c>
      <c r="H683">
        <v>1</v>
      </c>
      <c r="I683">
        <v>0</v>
      </c>
    </row>
    <row r="684" spans="1:9" x14ac:dyDescent="0.25">
      <c r="A684" t="s">
        <v>40</v>
      </c>
      <c r="B684">
        <v>1626.72</v>
      </c>
      <c r="C684">
        <v>815.53700000000003</v>
      </c>
      <c r="D684">
        <v>788.69899999999996</v>
      </c>
      <c r="E684">
        <v>50.989100000000001</v>
      </c>
      <c r="F684">
        <v>0</v>
      </c>
      <c r="G684">
        <v>8.3256800000000006E-2</v>
      </c>
      <c r="H684">
        <v>1</v>
      </c>
      <c r="I684">
        <v>0</v>
      </c>
    </row>
    <row r="685" spans="1:9" x14ac:dyDescent="0.25">
      <c r="A685" t="s">
        <v>40</v>
      </c>
      <c r="B685">
        <v>1429.05</v>
      </c>
      <c r="C685">
        <v>812.07100000000003</v>
      </c>
      <c r="D685">
        <v>789.43700000000001</v>
      </c>
      <c r="E685">
        <v>51.008600000000001</v>
      </c>
      <c r="F685">
        <v>0</v>
      </c>
      <c r="G685">
        <v>8.3270800000000006E-2</v>
      </c>
      <c r="H685">
        <v>1</v>
      </c>
      <c r="I685">
        <v>0</v>
      </c>
    </row>
    <row r="686" spans="1:9" x14ac:dyDescent="0.25">
      <c r="A686" t="s">
        <v>40</v>
      </c>
      <c r="B686">
        <v>822.76700000000005</v>
      </c>
      <c r="C686">
        <v>813.30899999999997</v>
      </c>
      <c r="D686">
        <v>789.35400000000004</v>
      </c>
      <c r="E686">
        <v>51.026000000000003</v>
      </c>
      <c r="F686">
        <v>0</v>
      </c>
      <c r="G686">
        <v>8.3481399999999997E-2</v>
      </c>
      <c r="H686">
        <v>1</v>
      </c>
      <c r="I686">
        <v>0</v>
      </c>
    </row>
    <row r="687" spans="1:9" x14ac:dyDescent="0.25">
      <c r="A687" t="s">
        <v>40</v>
      </c>
      <c r="B687">
        <v>822.495</v>
      </c>
      <c r="C687">
        <v>811.56799999999998</v>
      </c>
      <c r="D687">
        <v>789.01199999999994</v>
      </c>
      <c r="E687">
        <v>50.967599999999997</v>
      </c>
      <c r="F687">
        <v>0</v>
      </c>
      <c r="G687">
        <v>8.3256800000000006E-2</v>
      </c>
      <c r="H687">
        <v>1</v>
      </c>
      <c r="I687">
        <v>0</v>
      </c>
    </row>
    <row r="688" spans="1:9" x14ac:dyDescent="0.25">
      <c r="A688" t="s">
        <v>40</v>
      </c>
      <c r="B688">
        <v>826.25400000000002</v>
      </c>
      <c r="C688">
        <v>816.846</v>
      </c>
      <c r="D688">
        <v>788.82</v>
      </c>
      <c r="E688">
        <v>50.973799999999997</v>
      </c>
      <c r="F688">
        <v>0</v>
      </c>
      <c r="G688">
        <v>8.3264299999999999E-2</v>
      </c>
      <c r="H688">
        <v>1</v>
      </c>
      <c r="I688">
        <v>0</v>
      </c>
    </row>
    <row r="689" spans="1:9" x14ac:dyDescent="0.25">
      <c r="A689" t="s">
        <v>40</v>
      </c>
      <c r="B689">
        <v>818.22799999999995</v>
      </c>
      <c r="C689">
        <v>808.76099999999997</v>
      </c>
      <c r="D689">
        <v>788.82899999999995</v>
      </c>
      <c r="E689">
        <v>51.019799999999996</v>
      </c>
      <c r="F689">
        <v>0</v>
      </c>
      <c r="G689">
        <v>8.3699300000000004E-2</v>
      </c>
      <c r="H689">
        <v>1</v>
      </c>
      <c r="I689">
        <v>0</v>
      </c>
    </row>
    <row r="690" spans="1:9" x14ac:dyDescent="0.25">
      <c r="A690" t="s">
        <v>40</v>
      </c>
      <c r="B690">
        <v>823.096</v>
      </c>
      <c r="C690">
        <v>813.91499999999996</v>
      </c>
      <c r="D690">
        <v>788.93600000000004</v>
      </c>
      <c r="E690">
        <v>50.990099999999998</v>
      </c>
      <c r="F690">
        <v>0</v>
      </c>
      <c r="G690">
        <v>8.3337999999999995E-2</v>
      </c>
      <c r="H690">
        <v>1</v>
      </c>
      <c r="I690">
        <v>0</v>
      </c>
    </row>
    <row r="691" spans="1:9" x14ac:dyDescent="0.25">
      <c r="A691" t="s">
        <v>40</v>
      </c>
      <c r="B691">
        <v>818.32500000000005</v>
      </c>
      <c r="C691">
        <v>809.13699999999994</v>
      </c>
      <c r="D691">
        <v>789.06899999999996</v>
      </c>
      <c r="E691">
        <v>51.012599999999999</v>
      </c>
      <c r="F691">
        <v>0</v>
      </c>
      <c r="G691">
        <v>8.3281400000000005E-2</v>
      </c>
      <c r="H691">
        <v>1</v>
      </c>
      <c r="I691">
        <v>0</v>
      </c>
    </row>
    <row r="692" spans="1:9" x14ac:dyDescent="0.25">
      <c r="A692" t="s">
        <v>40</v>
      </c>
      <c r="B692">
        <v>826.471</v>
      </c>
      <c r="C692">
        <v>817.10299999999995</v>
      </c>
      <c r="D692">
        <v>788.80799999999999</v>
      </c>
      <c r="E692">
        <v>50.984000000000002</v>
      </c>
      <c r="F692">
        <v>0</v>
      </c>
      <c r="G692">
        <v>8.42112E-2</v>
      </c>
      <c r="H692">
        <v>1</v>
      </c>
      <c r="I692">
        <v>0</v>
      </c>
    </row>
    <row r="693" spans="1:9" x14ac:dyDescent="0.25">
      <c r="A693" t="s">
        <v>40</v>
      </c>
      <c r="B693">
        <v>818.11400000000003</v>
      </c>
      <c r="C693">
        <v>808.87900000000002</v>
      </c>
      <c r="D693">
        <v>788.84400000000005</v>
      </c>
      <c r="E693">
        <v>50.990099999999998</v>
      </c>
      <c r="F693">
        <v>0</v>
      </c>
      <c r="G693">
        <v>8.3281400000000005E-2</v>
      </c>
      <c r="H693">
        <v>1</v>
      </c>
      <c r="I693">
        <v>0</v>
      </c>
    </row>
    <row r="694" spans="1:9" x14ac:dyDescent="0.25">
      <c r="A694" t="s">
        <v>40</v>
      </c>
      <c r="B694">
        <v>818.17100000000005</v>
      </c>
      <c r="C694">
        <v>808.96100000000001</v>
      </c>
      <c r="D694">
        <v>789.06799999999998</v>
      </c>
      <c r="E694">
        <v>51.030099999999997</v>
      </c>
      <c r="F694">
        <v>0</v>
      </c>
      <c r="G694">
        <v>8.3304199999999995E-2</v>
      </c>
      <c r="H694">
        <v>1</v>
      </c>
      <c r="I694">
        <v>0</v>
      </c>
    </row>
    <row r="695" spans="1:9" x14ac:dyDescent="0.25">
      <c r="A695" t="s">
        <v>40</v>
      </c>
      <c r="B695">
        <v>1196.71</v>
      </c>
      <c r="C695">
        <v>816.22199999999998</v>
      </c>
      <c r="D695">
        <v>789.12099999999998</v>
      </c>
      <c r="E695">
        <v>50.950200000000002</v>
      </c>
      <c r="F695">
        <v>0</v>
      </c>
      <c r="G695">
        <v>8.3264299999999999E-2</v>
      </c>
      <c r="H695">
        <v>1</v>
      </c>
      <c r="I695">
        <v>0</v>
      </c>
    </row>
    <row r="696" spans="1:9" x14ac:dyDescent="0.25">
      <c r="A696" t="s">
        <v>40</v>
      </c>
      <c r="B696">
        <v>1525.99</v>
      </c>
      <c r="C696">
        <v>810.28399999999999</v>
      </c>
      <c r="D696">
        <v>789.00400000000002</v>
      </c>
      <c r="E696">
        <v>51.017800000000001</v>
      </c>
      <c r="F696">
        <v>0</v>
      </c>
      <c r="G696">
        <v>8.3512299999999998E-2</v>
      </c>
      <c r="H696">
        <v>1</v>
      </c>
      <c r="I696">
        <v>0</v>
      </c>
    </row>
    <row r="697" spans="1:9" x14ac:dyDescent="0.25">
      <c r="A697" t="s">
        <v>40</v>
      </c>
      <c r="B697">
        <v>1070.47</v>
      </c>
      <c r="C697">
        <v>811.399</v>
      </c>
      <c r="D697">
        <v>789.06700000000001</v>
      </c>
      <c r="E697">
        <v>51.0351</v>
      </c>
      <c r="F697">
        <v>0</v>
      </c>
      <c r="G697">
        <v>8.3334599999999995E-2</v>
      </c>
      <c r="H697">
        <v>1</v>
      </c>
      <c r="I697">
        <v>0</v>
      </c>
    </row>
    <row r="698" spans="1:9" x14ac:dyDescent="0.25">
      <c r="A698" t="s">
        <v>40</v>
      </c>
      <c r="B698">
        <v>819.822</v>
      </c>
      <c r="C698">
        <v>809.03</v>
      </c>
      <c r="D698">
        <v>788.96</v>
      </c>
      <c r="E698">
        <v>50.9696</v>
      </c>
      <c r="F698">
        <v>0</v>
      </c>
      <c r="G698">
        <v>8.3281400000000005E-2</v>
      </c>
      <c r="H698">
        <v>1</v>
      </c>
      <c r="I698">
        <v>0</v>
      </c>
    </row>
    <row r="699" spans="1:9" x14ac:dyDescent="0.25">
      <c r="A699" t="s">
        <v>40</v>
      </c>
      <c r="B699">
        <v>827.26900000000001</v>
      </c>
      <c r="C699">
        <v>817.99300000000005</v>
      </c>
      <c r="D699">
        <v>788.98400000000004</v>
      </c>
      <c r="E699">
        <v>50.981900000000003</v>
      </c>
      <c r="F699">
        <v>0</v>
      </c>
      <c r="G699">
        <v>8.3256800000000006E-2</v>
      </c>
      <c r="H699">
        <v>1</v>
      </c>
      <c r="I699">
        <v>0</v>
      </c>
    </row>
    <row r="700" spans="1:9" x14ac:dyDescent="0.25">
      <c r="A700" t="s">
        <v>40</v>
      </c>
      <c r="B700">
        <v>818.73900000000003</v>
      </c>
      <c r="C700">
        <v>809.00699999999995</v>
      </c>
      <c r="D700">
        <v>788.98299999999995</v>
      </c>
      <c r="E700">
        <v>50.988100000000003</v>
      </c>
      <c r="F700">
        <v>0</v>
      </c>
      <c r="G700">
        <v>8.3281400000000005E-2</v>
      </c>
      <c r="H700">
        <v>1</v>
      </c>
      <c r="I700">
        <v>0</v>
      </c>
    </row>
    <row r="701" spans="1:9" x14ac:dyDescent="0.25">
      <c r="A701" t="s">
        <v>40</v>
      </c>
      <c r="B701">
        <v>818.39499999999998</v>
      </c>
      <c r="C701">
        <v>809.17100000000005</v>
      </c>
      <c r="D701">
        <v>789.10599999999999</v>
      </c>
      <c r="E701">
        <v>50.965600000000002</v>
      </c>
      <c r="F701">
        <v>0</v>
      </c>
      <c r="G701">
        <v>8.3264299999999999E-2</v>
      </c>
      <c r="H701">
        <v>1</v>
      </c>
      <c r="I701">
        <v>0</v>
      </c>
    </row>
    <row r="702" spans="1:9" x14ac:dyDescent="0.25">
      <c r="A702" t="s">
        <v>40</v>
      </c>
      <c r="B702">
        <v>822.48</v>
      </c>
      <c r="C702">
        <v>813.18499999999995</v>
      </c>
      <c r="D702">
        <v>788.98400000000004</v>
      </c>
      <c r="E702">
        <v>51.027999999999999</v>
      </c>
      <c r="F702">
        <v>0</v>
      </c>
      <c r="G702">
        <v>8.3376500000000006E-2</v>
      </c>
      <c r="H702">
        <v>1</v>
      </c>
      <c r="I702">
        <v>0</v>
      </c>
    </row>
    <row r="703" spans="1:9" x14ac:dyDescent="0.25">
      <c r="A703" t="s">
        <v>40</v>
      </c>
      <c r="B703">
        <v>818.31899999999996</v>
      </c>
      <c r="C703">
        <v>809.12</v>
      </c>
      <c r="D703">
        <v>789.10799999999995</v>
      </c>
      <c r="E703">
        <v>51.0045</v>
      </c>
      <c r="F703">
        <v>0</v>
      </c>
      <c r="G703">
        <v>8.3281400000000005E-2</v>
      </c>
      <c r="H703">
        <v>1</v>
      </c>
      <c r="I703">
        <v>0</v>
      </c>
    </row>
    <row r="704" spans="1:9" x14ac:dyDescent="0.25">
      <c r="A704" t="s">
        <v>40</v>
      </c>
      <c r="B704">
        <v>826.86300000000006</v>
      </c>
      <c r="C704">
        <v>817.68600000000004</v>
      </c>
      <c r="D704">
        <v>789.09699999999998</v>
      </c>
      <c r="E704">
        <v>50.991199999999999</v>
      </c>
      <c r="F704">
        <v>0</v>
      </c>
      <c r="G704">
        <v>8.3256800000000006E-2</v>
      </c>
      <c r="H704">
        <v>1</v>
      </c>
      <c r="I704">
        <v>0</v>
      </c>
    </row>
    <row r="705" spans="1:9" x14ac:dyDescent="0.25">
      <c r="A705" t="s">
        <v>40</v>
      </c>
      <c r="B705">
        <v>1644.03</v>
      </c>
      <c r="C705">
        <v>809.10599999999999</v>
      </c>
      <c r="D705">
        <v>789.10199999999998</v>
      </c>
      <c r="E705">
        <v>51.042299999999997</v>
      </c>
      <c r="F705">
        <v>0</v>
      </c>
      <c r="G705">
        <v>8.3256800000000006E-2</v>
      </c>
      <c r="H705">
        <v>1</v>
      </c>
      <c r="I705">
        <v>0</v>
      </c>
    </row>
    <row r="706" spans="1:9" x14ac:dyDescent="0.25">
      <c r="A706" t="s">
        <v>40</v>
      </c>
      <c r="B706">
        <v>1612.03</v>
      </c>
      <c r="C706">
        <v>810.322</v>
      </c>
      <c r="D706">
        <v>789.13900000000001</v>
      </c>
      <c r="E706">
        <v>50.9788</v>
      </c>
      <c r="F706">
        <v>0</v>
      </c>
      <c r="G706">
        <v>8.3281400000000005E-2</v>
      </c>
      <c r="H706">
        <v>1</v>
      </c>
      <c r="I706">
        <v>0</v>
      </c>
    </row>
    <row r="707" spans="1:9" x14ac:dyDescent="0.25">
      <c r="A707" t="s">
        <v>40</v>
      </c>
      <c r="B707">
        <v>1069.3900000000001</v>
      </c>
      <c r="C707">
        <v>809.56799999999998</v>
      </c>
      <c r="D707">
        <v>789.1</v>
      </c>
      <c r="E707">
        <v>51.029000000000003</v>
      </c>
      <c r="F707">
        <v>0</v>
      </c>
      <c r="G707">
        <v>8.3256800000000006E-2</v>
      </c>
      <c r="H707">
        <v>1</v>
      </c>
      <c r="I707">
        <v>0</v>
      </c>
    </row>
    <row r="708" spans="1:9" x14ac:dyDescent="0.25">
      <c r="A708" t="s">
        <v>40</v>
      </c>
      <c r="B708">
        <v>819.14099999999996</v>
      </c>
      <c r="C708">
        <v>809.95799999999997</v>
      </c>
      <c r="D708">
        <v>789.06799999999998</v>
      </c>
      <c r="E708">
        <v>50.990099999999998</v>
      </c>
      <c r="F708">
        <v>0</v>
      </c>
      <c r="G708">
        <v>8.3448300000000003E-2</v>
      </c>
      <c r="H708">
        <v>1</v>
      </c>
      <c r="I708">
        <v>0</v>
      </c>
    </row>
    <row r="709" spans="1:9" x14ac:dyDescent="0.25">
      <c r="A709" t="s">
        <v>40</v>
      </c>
      <c r="B709">
        <v>818.14800000000002</v>
      </c>
      <c r="C709">
        <v>808.93299999999999</v>
      </c>
      <c r="D709">
        <v>788.91600000000005</v>
      </c>
      <c r="E709">
        <v>51.027000000000001</v>
      </c>
      <c r="F709">
        <v>0</v>
      </c>
      <c r="G709">
        <v>8.3256800000000006E-2</v>
      </c>
      <c r="H709">
        <v>1</v>
      </c>
      <c r="I709">
        <v>0</v>
      </c>
    </row>
    <row r="710" spans="1:9" x14ac:dyDescent="0.25">
      <c r="A710" t="s">
        <v>40</v>
      </c>
      <c r="B710">
        <v>825.90899999999999</v>
      </c>
      <c r="C710">
        <v>816.62800000000004</v>
      </c>
      <c r="D710">
        <v>788.63300000000004</v>
      </c>
      <c r="E710">
        <v>51.008600000000001</v>
      </c>
      <c r="F710">
        <v>0</v>
      </c>
      <c r="G710">
        <v>8.3256800000000006E-2</v>
      </c>
      <c r="H710">
        <v>1</v>
      </c>
      <c r="I710">
        <v>0</v>
      </c>
    </row>
    <row r="711" spans="1:9" x14ac:dyDescent="0.25">
      <c r="A711" t="s">
        <v>40</v>
      </c>
      <c r="B711">
        <v>818.33</v>
      </c>
      <c r="C711">
        <v>808.88599999999997</v>
      </c>
      <c r="D711">
        <v>788.95399999999995</v>
      </c>
      <c r="E711">
        <v>51.054600000000001</v>
      </c>
      <c r="F711">
        <v>0</v>
      </c>
      <c r="G711">
        <v>8.3789100000000005E-2</v>
      </c>
      <c r="H711">
        <v>1</v>
      </c>
      <c r="I711">
        <v>0</v>
      </c>
    </row>
    <row r="712" spans="1:9" x14ac:dyDescent="0.25">
      <c r="A712" t="s">
        <v>40</v>
      </c>
      <c r="B712">
        <v>817.98900000000003</v>
      </c>
      <c r="C712">
        <v>808.82899999999995</v>
      </c>
      <c r="D712">
        <v>788.85</v>
      </c>
      <c r="E712">
        <v>51.0137</v>
      </c>
      <c r="F712">
        <v>0</v>
      </c>
      <c r="G712">
        <v>8.3264299999999999E-2</v>
      </c>
      <c r="H712">
        <v>1</v>
      </c>
      <c r="I712">
        <v>0</v>
      </c>
    </row>
    <row r="713" spans="1:9" x14ac:dyDescent="0.25">
      <c r="A713" t="s">
        <v>40</v>
      </c>
      <c r="B713">
        <v>822.43100000000004</v>
      </c>
      <c r="C713">
        <v>813.26099999999997</v>
      </c>
      <c r="D713">
        <v>789.03099999999995</v>
      </c>
      <c r="E713">
        <v>51.033200000000001</v>
      </c>
      <c r="F713">
        <v>0</v>
      </c>
      <c r="G713">
        <v>8.3256800000000006E-2</v>
      </c>
      <c r="H713">
        <v>1</v>
      </c>
      <c r="I713">
        <v>0</v>
      </c>
    </row>
    <row r="714" spans="1:9" x14ac:dyDescent="0.25">
      <c r="A714" t="s">
        <v>40</v>
      </c>
      <c r="B714">
        <v>818.36599999999999</v>
      </c>
      <c r="C714">
        <v>809.13499999999999</v>
      </c>
      <c r="D714">
        <v>789.14099999999996</v>
      </c>
      <c r="E714">
        <v>51.040300000000002</v>
      </c>
      <c r="F714">
        <v>0</v>
      </c>
      <c r="G714">
        <v>8.3264299999999999E-2</v>
      </c>
      <c r="H714">
        <v>1</v>
      </c>
      <c r="I714">
        <v>0</v>
      </c>
    </row>
    <row r="715" spans="1:9" x14ac:dyDescent="0.25">
      <c r="A715" t="s">
        <v>40</v>
      </c>
      <c r="B715">
        <v>1559.91</v>
      </c>
      <c r="C715">
        <v>817.70799999999997</v>
      </c>
      <c r="D715">
        <v>789.00199999999995</v>
      </c>
      <c r="E715">
        <v>51.046500000000002</v>
      </c>
      <c r="F715">
        <v>0</v>
      </c>
      <c r="G715">
        <v>8.3256800000000006E-2</v>
      </c>
      <c r="H715">
        <v>1</v>
      </c>
      <c r="I715">
        <v>0</v>
      </c>
    </row>
    <row r="716" spans="1:9" x14ac:dyDescent="0.25">
      <c r="A716" t="s">
        <v>40</v>
      </c>
      <c r="B716">
        <v>1610.92</v>
      </c>
      <c r="C716">
        <v>810.80700000000002</v>
      </c>
      <c r="D716">
        <v>789.39800000000002</v>
      </c>
      <c r="E716">
        <v>51.0229</v>
      </c>
      <c r="F716">
        <v>0</v>
      </c>
      <c r="G716">
        <v>8.3281400000000005E-2</v>
      </c>
      <c r="H716">
        <v>1</v>
      </c>
      <c r="I716">
        <v>0</v>
      </c>
    </row>
    <row r="717" spans="1:9" x14ac:dyDescent="0.25">
      <c r="A717" t="s">
        <v>40</v>
      </c>
      <c r="B717">
        <v>1068.0899999999999</v>
      </c>
      <c r="C717">
        <v>809.95100000000002</v>
      </c>
      <c r="D717">
        <v>788.90099999999995</v>
      </c>
      <c r="E717">
        <v>50.990099999999998</v>
      </c>
      <c r="F717">
        <v>0</v>
      </c>
      <c r="G717">
        <v>8.3304199999999995E-2</v>
      </c>
      <c r="H717">
        <v>1</v>
      </c>
      <c r="I717">
        <v>0</v>
      </c>
    </row>
    <row r="718" spans="1:9" x14ac:dyDescent="0.25">
      <c r="A718" t="s">
        <v>40</v>
      </c>
      <c r="B718">
        <v>819.01700000000005</v>
      </c>
      <c r="C718">
        <v>809.02099999999996</v>
      </c>
      <c r="D718">
        <v>789.04300000000001</v>
      </c>
      <c r="E718">
        <v>51.024999999999999</v>
      </c>
      <c r="F718">
        <v>0</v>
      </c>
      <c r="G718">
        <v>8.3256800000000006E-2</v>
      </c>
      <c r="H718">
        <v>1</v>
      </c>
      <c r="I718">
        <v>0</v>
      </c>
    </row>
    <row r="719" spans="1:9" x14ac:dyDescent="0.25">
      <c r="A719" t="s">
        <v>40</v>
      </c>
      <c r="B719">
        <v>818.33199999999999</v>
      </c>
      <c r="C719">
        <v>809.15200000000004</v>
      </c>
      <c r="D719">
        <v>788.75800000000004</v>
      </c>
      <c r="E719">
        <v>50.985999999999997</v>
      </c>
      <c r="F719">
        <v>0</v>
      </c>
      <c r="G719">
        <v>8.3256800000000006E-2</v>
      </c>
      <c r="H719">
        <v>1</v>
      </c>
      <c r="I719">
        <v>0</v>
      </c>
    </row>
    <row r="720" spans="1:9" x14ac:dyDescent="0.25">
      <c r="A720" t="s">
        <v>40</v>
      </c>
      <c r="B720">
        <v>818.00099999999998</v>
      </c>
      <c r="C720">
        <v>808.80499999999995</v>
      </c>
      <c r="D720">
        <v>788.84900000000005</v>
      </c>
      <c r="E720">
        <v>51.024999999999999</v>
      </c>
      <c r="F720">
        <v>0</v>
      </c>
      <c r="G720">
        <v>8.3264299999999999E-2</v>
      </c>
      <c r="H720">
        <v>1</v>
      </c>
      <c r="I720">
        <v>0</v>
      </c>
    </row>
    <row r="721" spans="1:25" x14ac:dyDescent="0.25">
      <c r="A721" t="s">
        <v>40</v>
      </c>
      <c r="B721">
        <v>826.95500000000004</v>
      </c>
      <c r="C721">
        <v>817.67700000000002</v>
      </c>
      <c r="D721">
        <v>788.87199999999996</v>
      </c>
      <c r="E721">
        <v>50.9666</v>
      </c>
      <c r="F721">
        <v>0</v>
      </c>
      <c r="G721">
        <v>8.3337999999999995E-2</v>
      </c>
      <c r="H721">
        <v>1</v>
      </c>
      <c r="I721">
        <v>0</v>
      </c>
    </row>
    <row r="722" spans="1:25" x14ac:dyDescent="0.25">
      <c r="A722" t="s">
        <v>40</v>
      </c>
      <c r="B722">
        <v>818.41499999999996</v>
      </c>
      <c r="C722">
        <v>808.995</v>
      </c>
      <c r="D722">
        <v>788.95699999999999</v>
      </c>
      <c r="E722">
        <v>50.987099999999998</v>
      </c>
      <c r="F722">
        <v>0</v>
      </c>
      <c r="G722">
        <v>8.3256800000000006E-2</v>
      </c>
      <c r="H722">
        <v>1</v>
      </c>
      <c r="I722">
        <v>0</v>
      </c>
    </row>
    <row r="723" spans="1:25" x14ac:dyDescent="0.25">
      <c r="A723" t="s">
        <v>40</v>
      </c>
      <c r="B723">
        <v>818.31200000000001</v>
      </c>
      <c r="C723">
        <v>809.125</v>
      </c>
      <c r="D723">
        <v>789.11199999999997</v>
      </c>
      <c r="E723">
        <v>51.005499999999998</v>
      </c>
      <c r="F723">
        <v>0</v>
      </c>
      <c r="G723">
        <v>8.3337999999999995E-2</v>
      </c>
      <c r="H723">
        <v>1</v>
      </c>
      <c r="I723">
        <v>0</v>
      </c>
    </row>
    <row r="724" spans="1:25" x14ac:dyDescent="0.25">
      <c r="A724" t="s">
        <v>40</v>
      </c>
      <c r="B724">
        <v>822.84500000000003</v>
      </c>
      <c r="C724">
        <v>813.64700000000005</v>
      </c>
      <c r="D724">
        <v>789.25699999999995</v>
      </c>
      <c r="E724">
        <v>51.008600000000001</v>
      </c>
      <c r="F724">
        <v>0</v>
      </c>
      <c r="G724">
        <v>8.3264299999999999E-2</v>
      </c>
      <c r="H724">
        <v>1</v>
      </c>
      <c r="I724">
        <v>0</v>
      </c>
    </row>
    <row r="725" spans="1:25" x14ac:dyDescent="0.25">
      <c r="A725" t="s">
        <v>40</v>
      </c>
      <c r="B725">
        <v>2156.12</v>
      </c>
      <c r="C725">
        <v>808.90499999999997</v>
      </c>
      <c r="D725">
        <v>788.85299999999995</v>
      </c>
      <c r="E725">
        <v>50.988100000000003</v>
      </c>
      <c r="F725">
        <v>0</v>
      </c>
      <c r="G725">
        <v>8.3264299999999999E-2</v>
      </c>
      <c r="H725">
        <v>1</v>
      </c>
      <c r="I725">
        <v>0</v>
      </c>
    </row>
    <row r="726" spans="1:25" x14ac:dyDescent="0.25">
      <c r="A726" t="s">
        <v>40</v>
      </c>
      <c r="B726">
        <v>1005.31</v>
      </c>
      <c r="C726">
        <v>810.33900000000006</v>
      </c>
      <c r="D726">
        <v>788.96199999999999</v>
      </c>
      <c r="E726">
        <v>50.967599999999997</v>
      </c>
      <c r="F726">
        <v>0</v>
      </c>
      <c r="G726">
        <v>8.3337999999999995E-2</v>
      </c>
      <c r="H726">
        <v>1</v>
      </c>
      <c r="I726">
        <v>0</v>
      </c>
    </row>
    <row r="727" spans="1:25" x14ac:dyDescent="0.25">
      <c r="A727" t="s">
        <v>40</v>
      </c>
      <c r="B727">
        <v>1069.81</v>
      </c>
      <c r="C727">
        <v>816.56500000000005</v>
      </c>
      <c r="D727">
        <v>788.80100000000004</v>
      </c>
      <c r="E727">
        <v>51.002400000000002</v>
      </c>
      <c r="F727">
        <v>0</v>
      </c>
      <c r="G727">
        <v>8.3256800000000006E-2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817.92700000000002</v>
      </c>
      <c r="C728">
        <v>808.68299999999999</v>
      </c>
      <c r="D728">
        <v>788.65800000000002</v>
      </c>
      <c r="E728">
        <v>51.011600000000001</v>
      </c>
      <c r="F728">
        <v>0</v>
      </c>
      <c r="G728">
        <v>8.3304199999999995E-2</v>
      </c>
      <c r="H728">
        <v>1</v>
      </c>
      <c r="I728">
        <v>0</v>
      </c>
      <c r="R728">
        <f>AVERAGE(B679:B728)</f>
        <v>983.85492000000011</v>
      </c>
      <c r="S728">
        <f>AVERAGE(C679:C728)</f>
        <v>811.58208000000002</v>
      </c>
      <c r="U728">
        <f>_xlfn.VAR.P(B679:B728)</f>
        <v>97357.275837753099</v>
      </c>
      <c r="V728">
        <f>_xlfn.VAR.P(C679:C728)</f>
        <v>10.364868113600055</v>
      </c>
      <c r="X728">
        <f>1.96*SQRT(U728)/50</f>
        <v>12.231233966502518</v>
      </c>
      <c r="Y728">
        <f>1.96*SQRT(V728)/50</f>
        <v>0.12620249972992764</v>
      </c>
    </row>
    <row r="729" spans="1:25" x14ac:dyDescent="0.25">
      <c r="A729" t="s">
        <v>40</v>
      </c>
      <c r="B729">
        <v>49195.578226999998</v>
      </c>
      <c r="C729" t="s">
        <v>36</v>
      </c>
      <c r="U729" t="s">
        <v>73</v>
      </c>
    </row>
    <row r="730" spans="1:25" x14ac:dyDescent="0.25">
      <c r="A730" t="s">
        <v>87</v>
      </c>
      <c r="B730">
        <v>1662.08</v>
      </c>
      <c r="C730">
        <v>1652.11</v>
      </c>
      <c r="D730">
        <v>1632</v>
      </c>
      <c r="E730">
        <v>975.53899999999999</v>
      </c>
      <c r="F730">
        <v>0</v>
      </c>
      <c r="G730">
        <v>1.0856899999999999E-2</v>
      </c>
      <c r="H730">
        <v>0.98099599999999998</v>
      </c>
      <c r="I730">
        <v>0</v>
      </c>
      <c r="U730">
        <f>_xlfn.STDEV.P(B679:B728)</f>
        <v>312.02127465567651</v>
      </c>
      <c r="V730">
        <f>_xlfn.STDEV.P(C679:C728)</f>
        <v>3.2194515237226442</v>
      </c>
    </row>
    <row r="731" spans="1:25" x14ac:dyDescent="0.25">
      <c r="A731" t="s">
        <v>87</v>
      </c>
      <c r="B731">
        <v>1656.13</v>
      </c>
      <c r="C731">
        <v>1646</v>
      </c>
      <c r="D731">
        <v>1617.48</v>
      </c>
      <c r="E731">
        <v>964.072</v>
      </c>
      <c r="F731">
        <v>0</v>
      </c>
      <c r="G731">
        <v>1.09683E-2</v>
      </c>
      <c r="H731">
        <v>0.98873699999999998</v>
      </c>
      <c r="I731">
        <v>0</v>
      </c>
    </row>
    <row r="732" spans="1:25" x14ac:dyDescent="0.25">
      <c r="A732" t="s">
        <v>87</v>
      </c>
      <c r="B732">
        <v>1632.24</v>
      </c>
      <c r="C732">
        <v>1621.95</v>
      </c>
      <c r="D732">
        <v>1601.9</v>
      </c>
      <c r="E732">
        <v>949.62300000000005</v>
      </c>
      <c r="F732">
        <v>0</v>
      </c>
      <c r="G732">
        <v>1.0942800000000001E-2</v>
      </c>
      <c r="H732">
        <v>0.98101099999999997</v>
      </c>
      <c r="I732">
        <v>0</v>
      </c>
    </row>
    <row r="733" spans="1:25" x14ac:dyDescent="0.25">
      <c r="A733" t="s">
        <v>87</v>
      </c>
      <c r="B733">
        <v>2200.13</v>
      </c>
      <c r="C733">
        <v>1648.65</v>
      </c>
      <c r="D733">
        <v>1623.17</v>
      </c>
      <c r="E733">
        <v>969.673</v>
      </c>
      <c r="F733">
        <v>0</v>
      </c>
      <c r="G733">
        <v>1.10087E-2</v>
      </c>
      <c r="H733">
        <v>0.99486699999999995</v>
      </c>
      <c r="I733">
        <v>0</v>
      </c>
    </row>
    <row r="734" spans="1:25" x14ac:dyDescent="0.25">
      <c r="A734" t="s">
        <v>87</v>
      </c>
      <c r="B734">
        <v>1664.11</v>
      </c>
      <c r="C734">
        <v>1634.17</v>
      </c>
      <c r="D734">
        <v>1605.2</v>
      </c>
      <c r="E734">
        <v>950.84</v>
      </c>
      <c r="F734">
        <v>0</v>
      </c>
      <c r="G734">
        <v>1.2130200000000001E-2</v>
      </c>
      <c r="H734">
        <v>0.98100699999999996</v>
      </c>
      <c r="I734">
        <v>0</v>
      </c>
    </row>
    <row r="735" spans="1:25" x14ac:dyDescent="0.25">
      <c r="A735" t="s">
        <v>87</v>
      </c>
      <c r="B735">
        <v>1660.95</v>
      </c>
      <c r="C735">
        <v>1649.07</v>
      </c>
      <c r="D735">
        <v>1622.69</v>
      </c>
      <c r="E735">
        <v>969.47699999999998</v>
      </c>
      <c r="F735">
        <v>0</v>
      </c>
      <c r="G735">
        <v>1.0877299999999999E-2</v>
      </c>
      <c r="H735">
        <v>0.99250400000000005</v>
      </c>
      <c r="I735">
        <v>0</v>
      </c>
    </row>
    <row r="736" spans="1:25" x14ac:dyDescent="0.25">
      <c r="A736" t="s">
        <v>87</v>
      </c>
      <c r="B736">
        <v>1636.66</v>
      </c>
      <c r="C736">
        <v>1626.42</v>
      </c>
      <c r="D736">
        <v>1605.56</v>
      </c>
      <c r="E736">
        <v>949.85199999999998</v>
      </c>
      <c r="F736">
        <v>0</v>
      </c>
      <c r="G736">
        <v>1.1485E-2</v>
      </c>
      <c r="H736">
        <v>0.98101300000000002</v>
      </c>
      <c r="I736">
        <v>0</v>
      </c>
    </row>
    <row r="737" spans="1:9" x14ac:dyDescent="0.25">
      <c r="A737" t="s">
        <v>87</v>
      </c>
      <c r="B737">
        <v>1662.48</v>
      </c>
      <c r="C737">
        <v>1652.24</v>
      </c>
      <c r="D737">
        <v>1624.88</v>
      </c>
      <c r="E737">
        <v>970.10199999999998</v>
      </c>
      <c r="F737">
        <v>0</v>
      </c>
      <c r="G737">
        <v>1.15458E-2</v>
      </c>
      <c r="H737">
        <v>0.99111499999999997</v>
      </c>
      <c r="I737">
        <v>0</v>
      </c>
    </row>
    <row r="738" spans="1:9" x14ac:dyDescent="0.25">
      <c r="A738" t="s">
        <v>87</v>
      </c>
      <c r="B738">
        <v>1636.42</v>
      </c>
      <c r="C738">
        <v>1625.98</v>
      </c>
      <c r="D738">
        <v>1603.12</v>
      </c>
      <c r="E738">
        <v>949.80899999999997</v>
      </c>
      <c r="F738">
        <v>0</v>
      </c>
      <c r="G738">
        <v>1.34961E-2</v>
      </c>
      <c r="H738">
        <v>0.98097100000000004</v>
      </c>
      <c r="I738">
        <v>0</v>
      </c>
    </row>
    <row r="739" spans="1:9" x14ac:dyDescent="0.25">
      <c r="A739" t="s">
        <v>87</v>
      </c>
      <c r="B739">
        <v>1808.2</v>
      </c>
      <c r="C739">
        <v>1642.69</v>
      </c>
      <c r="D739">
        <v>1621.1</v>
      </c>
      <c r="E739">
        <v>966.47299999999996</v>
      </c>
      <c r="F739">
        <v>0</v>
      </c>
      <c r="G739">
        <v>1.1636000000000001E-2</v>
      </c>
      <c r="H739">
        <v>0.98095200000000005</v>
      </c>
      <c r="I739">
        <v>0</v>
      </c>
    </row>
    <row r="740" spans="1:9" x14ac:dyDescent="0.25">
      <c r="A740" t="s">
        <v>87</v>
      </c>
      <c r="B740">
        <v>1653.47</v>
      </c>
      <c r="C740">
        <v>1632.8</v>
      </c>
      <c r="D740">
        <v>1599.87</v>
      </c>
      <c r="E740">
        <v>948.42</v>
      </c>
      <c r="F740">
        <v>0</v>
      </c>
      <c r="G740">
        <v>1.15072E-2</v>
      </c>
      <c r="H740">
        <v>0.98098799999999997</v>
      </c>
      <c r="I740">
        <v>0</v>
      </c>
    </row>
    <row r="741" spans="1:9" x14ac:dyDescent="0.25">
      <c r="A741" t="s">
        <v>87</v>
      </c>
      <c r="B741">
        <v>1657.09</v>
      </c>
      <c r="C741">
        <v>1645.24</v>
      </c>
      <c r="D741">
        <v>1618.24</v>
      </c>
      <c r="E741">
        <v>964.50699999999995</v>
      </c>
      <c r="F741">
        <v>0</v>
      </c>
      <c r="G741">
        <v>1.08725E-2</v>
      </c>
      <c r="H741">
        <v>0.98101099999999997</v>
      </c>
      <c r="I741">
        <v>0</v>
      </c>
    </row>
    <row r="742" spans="1:9" x14ac:dyDescent="0.25">
      <c r="A742" t="s">
        <v>87</v>
      </c>
      <c r="B742">
        <v>1635.33</v>
      </c>
      <c r="C742">
        <v>1625.02</v>
      </c>
      <c r="D742">
        <v>1604.83</v>
      </c>
      <c r="E742">
        <v>949.04100000000005</v>
      </c>
      <c r="F742">
        <v>0</v>
      </c>
      <c r="G742">
        <v>1.12639E-2</v>
      </c>
      <c r="H742">
        <v>0.98101799999999995</v>
      </c>
      <c r="I742">
        <v>0</v>
      </c>
    </row>
    <row r="743" spans="1:9" x14ac:dyDescent="0.25">
      <c r="A743" t="s">
        <v>87</v>
      </c>
      <c r="B743">
        <v>1655.65</v>
      </c>
      <c r="C743">
        <v>1645.41</v>
      </c>
      <c r="D743">
        <v>1617.84</v>
      </c>
      <c r="E743">
        <v>966.04700000000003</v>
      </c>
      <c r="F743">
        <v>0</v>
      </c>
      <c r="G743">
        <v>1.23102E-2</v>
      </c>
      <c r="H743">
        <v>0.98101499999999997</v>
      </c>
      <c r="I743">
        <v>0</v>
      </c>
    </row>
    <row r="744" spans="1:9" x14ac:dyDescent="0.25">
      <c r="A744" t="s">
        <v>87</v>
      </c>
      <c r="B744">
        <v>1636.82</v>
      </c>
      <c r="C744">
        <v>1626.48</v>
      </c>
      <c r="D744">
        <v>1602.61</v>
      </c>
      <c r="E744">
        <v>949.92700000000002</v>
      </c>
      <c r="F744">
        <v>0</v>
      </c>
      <c r="G744">
        <v>1.20985E-2</v>
      </c>
      <c r="H744">
        <v>0.98100900000000002</v>
      </c>
      <c r="I744">
        <v>0</v>
      </c>
    </row>
    <row r="745" spans="1:9" x14ac:dyDescent="0.25">
      <c r="A745" t="s">
        <v>87</v>
      </c>
      <c r="B745">
        <v>1665.73</v>
      </c>
      <c r="C745">
        <v>1642.8</v>
      </c>
      <c r="D745">
        <v>1622.28</v>
      </c>
      <c r="E745">
        <v>970.245</v>
      </c>
      <c r="F745">
        <v>0</v>
      </c>
      <c r="G745">
        <v>1.1782600000000001E-2</v>
      </c>
      <c r="H745">
        <v>0.98067199999999999</v>
      </c>
      <c r="I745">
        <v>0</v>
      </c>
    </row>
    <row r="746" spans="1:9" x14ac:dyDescent="0.25">
      <c r="A746" t="s">
        <v>87</v>
      </c>
      <c r="B746">
        <v>1680.2</v>
      </c>
      <c r="C746">
        <v>1669.23</v>
      </c>
      <c r="D746">
        <v>1635.33</v>
      </c>
      <c r="E746">
        <v>978.42399999999998</v>
      </c>
      <c r="F746">
        <v>0</v>
      </c>
      <c r="G746">
        <v>1.15102E-2</v>
      </c>
      <c r="H746">
        <v>0.98101899999999997</v>
      </c>
      <c r="I746">
        <v>0</v>
      </c>
    </row>
    <row r="747" spans="1:9" x14ac:dyDescent="0.25">
      <c r="A747" t="s">
        <v>87</v>
      </c>
      <c r="B747">
        <v>1663.22</v>
      </c>
      <c r="C747">
        <v>1650.22</v>
      </c>
      <c r="D747">
        <v>1620.75</v>
      </c>
      <c r="E747">
        <v>967.55200000000002</v>
      </c>
      <c r="F747">
        <v>0</v>
      </c>
      <c r="G747">
        <v>1.47583E-2</v>
      </c>
      <c r="H747">
        <v>0.98100399999999999</v>
      </c>
      <c r="I747">
        <v>0</v>
      </c>
    </row>
    <row r="748" spans="1:9" x14ac:dyDescent="0.25">
      <c r="A748" t="s">
        <v>87</v>
      </c>
      <c r="B748">
        <v>1633.12</v>
      </c>
      <c r="C748">
        <v>1622.91</v>
      </c>
      <c r="D748">
        <v>1601.91</v>
      </c>
      <c r="E748">
        <v>947.98699999999997</v>
      </c>
      <c r="F748">
        <v>0</v>
      </c>
      <c r="G748">
        <v>2.1952699999999999E-2</v>
      </c>
      <c r="H748">
        <v>0.98100299999999996</v>
      </c>
      <c r="I748">
        <v>0</v>
      </c>
    </row>
    <row r="749" spans="1:9" x14ac:dyDescent="0.25">
      <c r="A749" t="s">
        <v>87</v>
      </c>
      <c r="B749">
        <v>1660.94</v>
      </c>
      <c r="C749">
        <v>1650.78</v>
      </c>
      <c r="D749">
        <v>1624.23</v>
      </c>
      <c r="E749">
        <v>969.64700000000005</v>
      </c>
      <c r="F749">
        <v>0</v>
      </c>
      <c r="G749">
        <v>1.18919E-2</v>
      </c>
      <c r="H749">
        <v>0.981012</v>
      </c>
      <c r="I749">
        <v>0</v>
      </c>
    </row>
    <row r="750" spans="1:9" x14ac:dyDescent="0.25">
      <c r="A750" t="s">
        <v>87</v>
      </c>
      <c r="B750">
        <v>1642.1</v>
      </c>
      <c r="C750">
        <v>1631.45</v>
      </c>
      <c r="D750">
        <v>1605.8</v>
      </c>
      <c r="E750">
        <v>951.23900000000003</v>
      </c>
      <c r="F750">
        <v>0</v>
      </c>
      <c r="G750">
        <v>1.8560699999999999E-2</v>
      </c>
      <c r="H750">
        <v>0.98101700000000003</v>
      </c>
      <c r="I750">
        <v>0</v>
      </c>
    </row>
    <row r="751" spans="1:9" x14ac:dyDescent="0.25">
      <c r="A751" t="s">
        <v>87</v>
      </c>
      <c r="B751">
        <v>1722.35</v>
      </c>
      <c r="C751">
        <v>1641.04</v>
      </c>
      <c r="D751">
        <v>1620.76</v>
      </c>
      <c r="E751">
        <v>967.82299999999998</v>
      </c>
      <c r="F751">
        <v>0</v>
      </c>
      <c r="G751">
        <v>1.0856899999999999E-2</v>
      </c>
      <c r="H751">
        <v>0.98100600000000004</v>
      </c>
      <c r="I751">
        <v>0</v>
      </c>
    </row>
    <row r="752" spans="1:9" x14ac:dyDescent="0.25">
      <c r="A752" t="s">
        <v>87</v>
      </c>
      <c r="B752">
        <v>1666.55</v>
      </c>
      <c r="C752">
        <v>1636.78</v>
      </c>
      <c r="D752">
        <v>1603.87</v>
      </c>
      <c r="E752">
        <v>950.42200000000003</v>
      </c>
      <c r="F752">
        <v>0</v>
      </c>
      <c r="G752">
        <v>1.3179E-2</v>
      </c>
      <c r="H752">
        <v>0.98941000000000001</v>
      </c>
      <c r="I752">
        <v>0</v>
      </c>
    </row>
    <row r="753" spans="1:9" x14ac:dyDescent="0.25">
      <c r="A753" t="s">
        <v>87</v>
      </c>
      <c r="B753">
        <v>1662.38</v>
      </c>
      <c r="C753">
        <v>1650.08</v>
      </c>
      <c r="D753">
        <v>1622.87</v>
      </c>
      <c r="E753">
        <v>969.06500000000005</v>
      </c>
      <c r="F753">
        <v>0</v>
      </c>
      <c r="G753">
        <v>1.0864E-2</v>
      </c>
      <c r="H753">
        <v>0.981016</v>
      </c>
      <c r="I753">
        <v>0</v>
      </c>
    </row>
    <row r="754" spans="1:9" x14ac:dyDescent="0.25">
      <c r="A754" t="s">
        <v>87</v>
      </c>
      <c r="B754">
        <v>1633.2</v>
      </c>
      <c r="C754">
        <v>1623.1</v>
      </c>
      <c r="D754">
        <v>1602.09</v>
      </c>
      <c r="E754">
        <v>951.05200000000002</v>
      </c>
      <c r="F754">
        <v>0</v>
      </c>
      <c r="G754">
        <v>1.2419700000000001E-2</v>
      </c>
      <c r="H754">
        <v>0.98100100000000001</v>
      </c>
      <c r="I754">
        <v>0</v>
      </c>
    </row>
    <row r="755" spans="1:9" x14ac:dyDescent="0.25">
      <c r="A755" t="s">
        <v>87</v>
      </c>
      <c r="B755">
        <v>1658.11</v>
      </c>
      <c r="C755">
        <v>1647.86</v>
      </c>
      <c r="D755">
        <v>1618.85</v>
      </c>
      <c r="E755">
        <v>965.25400000000002</v>
      </c>
      <c r="F755">
        <v>0</v>
      </c>
      <c r="G755">
        <v>1.36312E-2</v>
      </c>
      <c r="H755">
        <v>0.98101400000000005</v>
      </c>
      <c r="I755">
        <v>0</v>
      </c>
    </row>
    <row r="756" spans="1:9" x14ac:dyDescent="0.25">
      <c r="A756" t="s">
        <v>87</v>
      </c>
      <c r="B756">
        <v>1639.13</v>
      </c>
      <c r="C756">
        <v>1628.4</v>
      </c>
      <c r="D756">
        <v>1603.2</v>
      </c>
      <c r="E756">
        <v>949.45899999999995</v>
      </c>
      <c r="F756">
        <v>0</v>
      </c>
      <c r="G756">
        <v>1.0866000000000001E-2</v>
      </c>
      <c r="H756">
        <v>0.993398</v>
      </c>
      <c r="I756">
        <v>0</v>
      </c>
    </row>
    <row r="757" spans="1:9" x14ac:dyDescent="0.25">
      <c r="A757" t="s">
        <v>87</v>
      </c>
      <c r="B757">
        <v>1775.68</v>
      </c>
      <c r="C757">
        <v>1643.56</v>
      </c>
      <c r="D757">
        <v>1622.91</v>
      </c>
      <c r="E757">
        <v>967.99400000000003</v>
      </c>
      <c r="F757">
        <v>0</v>
      </c>
      <c r="G757">
        <v>1.40748E-2</v>
      </c>
      <c r="H757">
        <v>0.98101899999999997</v>
      </c>
      <c r="I757">
        <v>0</v>
      </c>
    </row>
    <row r="758" spans="1:9" x14ac:dyDescent="0.25">
      <c r="A758" t="s">
        <v>87</v>
      </c>
      <c r="B758">
        <v>1747.24</v>
      </c>
      <c r="C758">
        <v>1636.27</v>
      </c>
      <c r="D758">
        <v>1603.03</v>
      </c>
      <c r="E758">
        <v>947.04499999999996</v>
      </c>
      <c r="F758">
        <v>0</v>
      </c>
      <c r="G758">
        <v>1.09988E-2</v>
      </c>
      <c r="H758">
        <v>0.99252399999999996</v>
      </c>
      <c r="I758">
        <v>0</v>
      </c>
    </row>
    <row r="759" spans="1:9" x14ac:dyDescent="0.25">
      <c r="A759" t="s">
        <v>87</v>
      </c>
      <c r="B759">
        <v>1675.3</v>
      </c>
      <c r="C759">
        <v>1663.73</v>
      </c>
      <c r="D759">
        <v>1633.85</v>
      </c>
      <c r="E759">
        <v>978.61099999999999</v>
      </c>
      <c r="F759">
        <v>0</v>
      </c>
      <c r="G759">
        <v>1.8011699999999999E-2</v>
      </c>
      <c r="H759">
        <v>0.98101300000000002</v>
      </c>
      <c r="I759">
        <v>0</v>
      </c>
    </row>
    <row r="760" spans="1:9" x14ac:dyDescent="0.25">
      <c r="A760" t="s">
        <v>87</v>
      </c>
      <c r="B760">
        <v>1652.02</v>
      </c>
      <c r="C760">
        <v>1641.77</v>
      </c>
      <c r="D760">
        <v>1621.72</v>
      </c>
      <c r="E760">
        <v>967.28700000000003</v>
      </c>
      <c r="F760">
        <v>0</v>
      </c>
      <c r="G760">
        <v>1.09398E-2</v>
      </c>
      <c r="H760">
        <v>0.98100900000000002</v>
      </c>
      <c r="I760">
        <v>0</v>
      </c>
    </row>
    <row r="761" spans="1:9" x14ac:dyDescent="0.25">
      <c r="A761" t="s">
        <v>87</v>
      </c>
      <c r="B761">
        <v>1639.28</v>
      </c>
      <c r="C761">
        <v>1629.06</v>
      </c>
      <c r="D761">
        <v>1602.31</v>
      </c>
      <c r="E761">
        <v>949.11099999999999</v>
      </c>
      <c r="F761">
        <v>0</v>
      </c>
      <c r="G761">
        <v>1.09484E-2</v>
      </c>
      <c r="H761">
        <v>0.98819500000000005</v>
      </c>
      <c r="I761">
        <v>0</v>
      </c>
    </row>
    <row r="762" spans="1:9" x14ac:dyDescent="0.25">
      <c r="A762" t="s">
        <v>87</v>
      </c>
      <c r="B762">
        <v>1653.31</v>
      </c>
      <c r="C762">
        <v>1642.85</v>
      </c>
      <c r="D762">
        <v>1617.25</v>
      </c>
      <c r="E762">
        <v>964.96100000000001</v>
      </c>
      <c r="F762">
        <v>0</v>
      </c>
      <c r="G762">
        <v>1.12905E-2</v>
      </c>
      <c r="H762">
        <v>0.98098099999999999</v>
      </c>
      <c r="I762">
        <v>0</v>
      </c>
    </row>
    <row r="763" spans="1:9" x14ac:dyDescent="0.25">
      <c r="A763" t="s">
        <v>87</v>
      </c>
      <c r="B763">
        <v>1635.72</v>
      </c>
      <c r="C763">
        <v>1623.94</v>
      </c>
      <c r="D763">
        <v>1603.51</v>
      </c>
      <c r="E763">
        <v>949.52200000000005</v>
      </c>
      <c r="F763">
        <v>0</v>
      </c>
      <c r="G763">
        <v>6.0104199999999998E-3</v>
      </c>
      <c r="H763">
        <v>0.98101700000000003</v>
      </c>
      <c r="I763">
        <v>0</v>
      </c>
    </row>
    <row r="764" spans="1:9" x14ac:dyDescent="0.25">
      <c r="A764" t="s">
        <v>87</v>
      </c>
      <c r="B764">
        <v>1661.02</v>
      </c>
      <c r="C764">
        <v>1650.24</v>
      </c>
      <c r="D764">
        <v>1622.54</v>
      </c>
      <c r="E764">
        <v>968.78399999999999</v>
      </c>
      <c r="F764">
        <v>0</v>
      </c>
      <c r="G764">
        <v>1.37962E-2</v>
      </c>
      <c r="H764">
        <v>0.981012</v>
      </c>
      <c r="I764">
        <v>0</v>
      </c>
    </row>
    <row r="765" spans="1:9" x14ac:dyDescent="0.25">
      <c r="A765" t="s">
        <v>87</v>
      </c>
      <c r="B765">
        <v>1642.53</v>
      </c>
      <c r="C765">
        <v>1631.55</v>
      </c>
      <c r="D765">
        <v>1604.55</v>
      </c>
      <c r="E765">
        <v>949.58900000000006</v>
      </c>
      <c r="F765">
        <v>0</v>
      </c>
      <c r="G765">
        <v>1.54839E-2</v>
      </c>
      <c r="H765">
        <v>0.98101899999999997</v>
      </c>
      <c r="I765">
        <v>0</v>
      </c>
    </row>
    <row r="766" spans="1:9" x14ac:dyDescent="0.25">
      <c r="A766" t="s">
        <v>87</v>
      </c>
      <c r="B766">
        <v>1650.17</v>
      </c>
      <c r="C766">
        <v>1639.88</v>
      </c>
      <c r="D766">
        <v>1619.79</v>
      </c>
      <c r="E766">
        <v>966.73900000000003</v>
      </c>
      <c r="F766">
        <v>0</v>
      </c>
      <c r="G766">
        <v>1.08583E-2</v>
      </c>
      <c r="H766">
        <v>0.981016</v>
      </c>
      <c r="I766">
        <v>0</v>
      </c>
    </row>
    <row r="767" spans="1:9" x14ac:dyDescent="0.25">
      <c r="A767" t="s">
        <v>87</v>
      </c>
      <c r="B767">
        <v>1643.95</v>
      </c>
      <c r="C767">
        <v>1633.64</v>
      </c>
      <c r="D767">
        <v>1605.11</v>
      </c>
      <c r="E767">
        <v>951.71799999999996</v>
      </c>
      <c r="F767">
        <v>0</v>
      </c>
      <c r="G767">
        <v>1.38411E-2</v>
      </c>
      <c r="H767">
        <v>0.98101799999999995</v>
      </c>
      <c r="I767">
        <v>0</v>
      </c>
    </row>
    <row r="768" spans="1:9" x14ac:dyDescent="0.25">
      <c r="A768" t="s">
        <v>87</v>
      </c>
      <c r="B768">
        <v>1653.03</v>
      </c>
      <c r="C768">
        <v>1642.69</v>
      </c>
      <c r="D768">
        <v>1618.76</v>
      </c>
      <c r="E768">
        <v>965.89599999999996</v>
      </c>
      <c r="F768">
        <v>0</v>
      </c>
      <c r="G768">
        <v>1.09158E-2</v>
      </c>
      <c r="H768">
        <v>0.980962</v>
      </c>
      <c r="I768">
        <v>0</v>
      </c>
    </row>
    <row r="769" spans="1:25" x14ac:dyDescent="0.25">
      <c r="A769" t="s">
        <v>87</v>
      </c>
      <c r="B769">
        <v>1713.47</v>
      </c>
      <c r="C769">
        <v>1624.24</v>
      </c>
      <c r="D769">
        <v>1603.94</v>
      </c>
      <c r="E769">
        <v>949.18700000000001</v>
      </c>
      <c r="F769">
        <v>0</v>
      </c>
      <c r="G769">
        <v>1.09336E-2</v>
      </c>
      <c r="H769">
        <v>0.98095100000000002</v>
      </c>
      <c r="I769">
        <v>0</v>
      </c>
    </row>
    <row r="770" spans="1:25" x14ac:dyDescent="0.25">
      <c r="A770" t="s">
        <v>87</v>
      </c>
      <c r="B770">
        <v>1665.79</v>
      </c>
      <c r="C770">
        <v>1648.66</v>
      </c>
      <c r="D770">
        <v>1619.68</v>
      </c>
      <c r="E770">
        <v>966.35</v>
      </c>
      <c r="F770">
        <v>0</v>
      </c>
      <c r="G770">
        <v>1.0890199999999999E-2</v>
      </c>
      <c r="H770">
        <v>0.99091200000000002</v>
      </c>
      <c r="I770">
        <v>0</v>
      </c>
    </row>
    <row r="771" spans="1:25" x14ac:dyDescent="0.25">
      <c r="A771" t="s">
        <v>87</v>
      </c>
      <c r="B771">
        <v>1636.59</v>
      </c>
      <c r="C771">
        <v>1626.47</v>
      </c>
      <c r="D771">
        <v>1601.72</v>
      </c>
      <c r="E771">
        <v>949.58600000000001</v>
      </c>
      <c r="F771">
        <v>0</v>
      </c>
      <c r="G771">
        <v>1.0866000000000001E-2</v>
      </c>
      <c r="H771">
        <v>0.98101899999999997</v>
      </c>
      <c r="I771">
        <v>0</v>
      </c>
    </row>
    <row r="772" spans="1:25" x14ac:dyDescent="0.25">
      <c r="A772" t="s">
        <v>87</v>
      </c>
      <c r="B772">
        <v>1653.26</v>
      </c>
      <c r="C772">
        <v>1643.1</v>
      </c>
      <c r="D772">
        <v>1623.1</v>
      </c>
      <c r="E772">
        <v>970.18</v>
      </c>
      <c r="F772">
        <v>0</v>
      </c>
      <c r="G772">
        <v>1.0933999999999999E-2</v>
      </c>
      <c r="H772">
        <v>0.98864099999999999</v>
      </c>
      <c r="I772">
        <v>0</v>
      </c>
    </row>
    <row r="773" spans="1:25" x14ac:dyDescent="0.25">
      <c r="A773" t="s">
        <v>87</v>
      </c>
      <c r="B773">
        <v>1642.07</v>
      </c>
      <c r="C773">
        <v>1631.82</v>
      </c>
      <c r="D773">
        <v>1602.44</v>
      </c>
      <c r="E773">
        <v>949.63199999999995</v>
      </c>
      <c r="F773">
        <v>0</v>
      </c>
      <c r="G773">
        <v>1.19028E-2</v>
      </c>
      <c r="H773">
        <v>0.98063199999999995</v>
      </c>
      <c r="I773">
        <v>0</v>
      </c>
    </row>
    <row r="774" spans="1:25" x14ac:dyDescent="0.25">
      <c r="A774" t="s">
        <v>87</v>
      </c>
      <c r="B774">
        <v>1654.75</v>
      </c>
      <c r="C774">
        <v>1644.45</v>
      </c>
      <c r="D774">
        <v>1620.69</v>
      </c>
      <c r="E774">
        <v>966.64700000000005</v>
      </c>
      <c r="F774">
        <v>0</v>
      </c>
      <c r="G774">
        <v>1.2291699999999999E-2</v>
      </c>
      <c r="H774">
        <v>0.98101799999999995</v>
      </c>
      <c r="I774">
        <v>0</v>
      </c>
    </row>
    <row r="775" spans="1:25" x14ac:dyDescent="0.25">
      <c r="A775" t="s">
        <v>87</v>
      </c>
      <c r="B775">
        <v>1795.58</v>
      </c>
      <c r="C775">
        <v>1623.91</v>
      </c>
      <c r="D775">
        <v>1603.46</v>
      </c>
      <c r="E775">
        <v>949.86900000000003</v>
      </c>
      <c r="F775">
        <v>0</v>
      </c>
      <c r="G775">
        <v>1.49833E-2</v>
      </c>
      <c r="H775">
        <v>0.99000699999999997</v>
      </c>
      <c r="I775">
        <v>0</v>
      </c>
    </row>
    <row r="776" spans="1:25" x14ac:dyDescent="0.25">
      <c r="A776" t="s">
        <v>87</v>
      </c>
      <c r="B776">
        <v>1672.07</v>
      </c>
      <c r="C776">
        <v>1645.08</v>
      </c>
      <c r="D776">
        <v>1622.19</v>
      </c>
      <c r="E776">
        <v>966.08399999999995</v>
      </c>
      <c r="F776">
        <v>0</v>
      </c>
      <c r="G776">
        <v>1.36247E-2</v>
      </c>
      <c r="H776">
        <v>0.98667300000000002</v>
      </c>
      <c r="I776">
        <v>0</v>
      </c>
    </row>
    <row r="777" spans="1:25" x14ac:dyDescent="0.25">
      <c r="A777" t="s">
        <v>87</v>
      </c>
      <c r="B777">
        <v>1642.6</v>
      </c>
      <c r="C777">
        <v>1629.62</v>
      </c>
      <c r="D777">
        <v>1602.65</v>
      </c>
      <c r="E777">
        <v>947.79300000000001</v>
      </c>
      <c r="F777">
        <v>0</v>
      </c>
      <c r="G777">
        <v>1.43147E-2</v>
      </c>
      <c r="H777">
        <v>0.98097699999999999</v>
      </c>
      <c r="I777">
        <v>0</v>
      </c>
    </row>
    <row r="778" spans="1:25" x14ac:dyDescent="0.25">
      <c r="A778" t="s">
        <v>87</v>
      </c>
      <c r="B778">
        <v>1648.04</v>
      </c>
      <c r="C778">
        <v>1637.79</v>
      </c>
      <c r="D778">
        <v>1617.72</v>
      </c>
      <c r="E778">
        <v>962.63199999999995</v>
      </c>
      <c r="F778">
        <v>0</v>
      </c>
      <c r="G778">
        <v>1.29599E-2</v>
      </c>
      <c r="H778">
        <v>0.98100299999999996</v>
      </c>
      <c r="I778">
        <v>0</v>
      </c>
    </row>
    <row r="779" spans="1:25" x14ac:dyDescent="0.25">
      <c r="A779" t="s">
        <v>87</v>
      </c>
      <c r="B779">
        <v>1639.14</v>
      </c>
      <c r="C779">
        <v>1628.95</v>
      </c>
      <c r="D779">
        <v>1600.92</v>
      </c>
      <c r="E779">
        <v>945.20299999999997</v>
      </c>
      <c r="F779">
        <v>0</v>
      </c>
      <c r="G779">
        <v>1.0862800000000001E-2</v>
      </c>
      <c r="H779">
        <v>0.991618</v>
      </c>
      <c r="I779">
        <v>0</v>
      </c>
    </row>
    <row r="780" spans="1:25" x14ac:dyDescent="0.25">
      <c r="A780" t="s">
        <v>87</v>
      </c>
      <c r="B780">
        <v>1652.43</v>
      </c>
      <c r="C780">
        <v>1641.96</v>
      </c>
      <c r="D780">
        <v>1618.92</v>
      </c>
      <c r="E780">
        <v>965.87900000000002</v>
      </c>
      <c r="F780">
        <v>0</v>
      </c>
      <c r="G780">
        <v>1.1295299999999999E-2</v>
      </c>
      <c r="H780">
        <v>0.98087299999999999</v>
      </c>
      <c r="I780">
        <v>0</v>
      </c>
    </row>
    <row r="781" spans="1:25" x14ac:dyDescent="0.25">
      <c r="A781" t="s">
        <v>87</v>
      </c>
      <c r="B781">
        <v>1711.84</v>
      </c>
      <c r="C781">
        <v>1622.87</v>
      </c>
      <c r="D781">
        <v>1600.99</v>
      </c>
      <c r="E781">
        <v>949.255</v>
      </c>
      <c r="F781">
        <v>0</v>
      </c>
      <c r="G781">
        <v>1.18201E-2</v>
      </c>
      <c r="H781">
        <v>0.98101799999999995</v>
      </c>
      <c r="I781">
        <v>0</v>
      </c>
    </row>
    <row r="782" spans="1:25" x14ac:dyDescent="0.25">
      <c r="A782" t="s">
        <v>87</v>
      </c>
      <c r="B782">
        <v>1665.29</v>
      </c>
      <c r="C782">
        <v>1647.66</v>
      </c>
      <c r="D782">
        <v>1614.78</v>
      </c>
      <c r="E782">
        <v>956.73099999999999</v>
      </c>
      <c r="F782">
        <v>0</v>
      </c>
      <c r="G782">
        <v>1.11699E-2</v>
      </c>
      <c r="H782">
        <v>0.98100399999999999</v>
      </c>
      <c r="I782">
        <v>0</v>
      </c>
    </row>
    <row r="783" spans="1:25" x14ac:dyDescent="0.25">
      <c r="A783" t="s">
        <v>87</v>
      </c>
      <c r="B783">
        <v>1657.91</v>
      </c>
      <c r="C783">
        <v>1632.67</v>
      </c>
      <c r="D783">
        <v>1606.08</v>
      </c>
      <c r="E783">
        <v>952.16</v>
      </c>
      <c r="F783">
        <v>0</v>
      </c>
      <c r="G783">
        <v>1.0860399999999999E-2</v>
      </c>
      <c r="H783">
        <v>0.99489399999999995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1648.46</v>
      </c>
      <c r="C784">
        <v>1638.3</v>
      </c>
      <c r="D784">
        <v>1618.2</v>
      </c>
      <c r="E784">
        <v>965.745</v>
      </c>
      <c r="F784">
        <v>0</v>
      </c>
      <c r="G784">
        <v>1.10317E-2</v>
      </c>
      <c r="H784">
        <v>0.99369399999999997</v>
      </c>
      <c r="I784">
        <v>0</v>
      </c>
      <c r="R784">
        <f>AVERAGE(B735:B784)</f>
        <v>1665.9727999999993</v>
      </c>
      <c r="S784">
        <f>AVERAGE(C735:C784)</f>
        <v>1638.2546</v>
      </c>
      <c r="U784">
        <f>_xlfn.VAR.P(B735:B784)</f>
        <v>1566.1754041600004</v>
      </c>
      <c r="V784">
        <f>_xlfn.VAR.P(C735:C784)</f>
        <v>115.28153683999992</v>
      </c>
      <c r="X784">
        <f>1.96*SQRT(U784)/50</f>
        <v>1.5513374143133476</v>
      </c>
      <c r="Y784">
        <f>1.96*SQRT(V784)/50</f>
        <v>0.4208874205411911</v>
      </c>
    </row>
    <row r="785" spans="1:9" x14ac:dyDescent="0.25">
      <c r="A785" t="s">
        <v>87</v>
      </c>
      <c r="B785">
        <v>83301.740946000005</v>
      </c>
      <c r="C785" t="s">
        <v>36</v>
      </c>
    </row>
    <row r="786" spans="1:9" x14ac:dyDescent="0.25">
      <c r="A786" t="s">
        <v>88</v>
      </c>
      <c r="B786">
        <v>1631.39</v>
      </c>
      <c r="C786">
        <v>1621.99</v>
      </c>
      <c r="D786">
        <v>1595.47</v>
      </c>
      <c r="E786">
        <v>942.00099999999998</v>
      </c>
      <c r="F786">
        <v>0</v>
      </c>
      <c r="G786">
        <v>1.0988299999999999E-2</v>
      </c>
      <c r="H786">
        <v>0.98714299999999999</v>
      </c>
      <c r="I786">
        <v>0</v>
      </c>
    </row>
    <row r="787" spans="1:9" x14ac:dyDescent="0.25">
      <c r="A787" t="s">
        <v>88</v>
      </c>
      <c r="B787">
        <v>1660.02</v>
      </c>
      <c r="C787">
        <v>1650.56</v>
      </c>
      <c r="D787">
        <v>1625.75</v>
      </c>
      <c r="E787">
        <v>970.36699999999996</v>
      </c>
      <c r="F787">
        <v>0</v>
      </c>
      <c r="G787">
        <v>1.35347E-2</v>
      </c>
      <c r="H787">
        <v>0.98101499999999997</v>
      </c>
      <c r="I787">
        <v>0</v>
      </c>
    </row>
    <row r="788" spans="1:9" x14ac:dyDescent="0.25">
      <c r="A788" t="s">
        <v>88</v>
      </c>
      <c r="B788">
        <v>1719.07</v>
      </c>
      <c r="C788">
        <v>1648.72</v>
      </c>
      <c r="D788">
        <v>1627.72</v>
      </c>
      <c r="E788">
        <v>970.94600000000003</v>
      </c>
      <c r="F788">
        <v>0</v>
      </c>
      <c r="G788">
        <v>1.88486E-2</v>
      </c>
      <c r="H788">
        <v>0.98090999999999995</v>
      </c>
      <c r="I788">
        <v>0</v>
      </c>
    </row>
    <row r="789" spans="1:9" x14ac:dyDescent="0.25">
      <c r="A789" t="s">
        <v>88</v>
      </c>
      <c r="B789">
        <v>1691.29</v>
      </c>
      <c r="C789">
        <v>1662.65</v>
      </c>
      <c r="D789">
        <v>1626.16</v>
      </c>
      <c r="E789">
        <v>970.35299999999995</v>
      </c>
      <c r="F789">
        <v>0</v>
      </c>
      <c r="G789">
        <v>1.9586300000000001E-2</v>
      </c>
      <c r="H789">
        <v>0.98082899999999995</v>
      </c>
      <c r="I789">
        <v>0</v>
      </c>
    </row>
    <row r="790" spans="1:9" x14ac:dyDescent="0.25">
      <c r="A790" t="s">
        <v>88</v>
      </c>
      <c r="B790">
        <v>1664.92</v>
      </c>
      <c r="C790">
        <v>1654.01</v>
      </c>
      <c r="D790">
        <v>1625.8</v>
      </c>
      <c r="E790">
        <v>970.38599999999997</v>
      </c>
      <c r="F790">
        <v>0</v>
      </c>
      <c r="G790">
        <v>1.11238E-2</v>
      </c>
      <c r="H790">
        <v>0.98099400000000003</v>
      </c>
      <c r="I790">
        <v>0</v>
      </c>
    </row>
    <row r="791" spans="1:9" x14ac:dyDescent="0.25">
      <c r="A791" t="s">
        <v>88</v>
      </c>
      <c r="B791">
        <v>1656.55</v>
      </c>
      <c r="C791">
        <v>1647.22</v>
      </c>
      <c r="D791">
        <v>1625.79</v>
      </c>
      <c r="E791">
        <v>970.39599999999996</v>
      </c>
      <c r="F791">
        <v>0</v>
      </c>
      <c r="G791">
        <v>1.13927E-2</v>
      </c>
      <c r="H791">
        <v>0.98101899999999997</v>
      </c>
      <c r="I791">
        <v>0</v>
      </c>
    </row>
    <row r="792" spans="1:9" x14ac:dyDescent="0.25">
      <c r="A792" t="s">
        <v>88</v>
      </c>
      <c r="B792">
        <v>1663</v>
      </c>
      <c r="C792">
        <v>1653.68</v>
      </c>
      <c r="D792">
        <v>1625.81</v>
      </c>
      <c r="E792">
        <v>970.40200000000004</v>
      </c>
      <c r="F792">
        <v>0</v>
      </c>
      <c r="G792">
        <v>1.10023E-2</v>
      </c>
      <c r="H792">
        <v>0.98100799999999999</v>
      </c>
      <c r="I792">
        <v>0</v>
      </c>
    </row>
    <row r="793" spans="1:9" x14ac:dyDescent="0.25">
      <c r="A793" t="s">
        <v>88</v>
      </c>
      <c r="B793">
        <v>1659.07</v>
      </c>
      <c r="C793">
        <v>1649.6</v>
      </c>
      <c r="D793">
        <v>1625.67</v>
      </c>
      <c r="E793">
        <v>970.30700000000002</v>
      </c>
      <c r="F793">
        <v>0</v>
      </c>
      <c r="G793">
        <v>1.179E-2</v>
      </c>
      <c r="H793">
        <v>0.98100500000000002</v>
      </c>
      <c r="I793">
        <v>0</v>
      </c>
    </row>
    <row r="794" spans="1:9" x14ac:dyDescent="0.25">
      <c r="A794" t="s">
        <v>88</v>
      </c>
      <c r="B794">
        <v>1660.6</v>
      </c>
      <c r="C794">
        <v>1647.86</v>
      </c>
      <c r="D794">
        <v>1627.28</v>
      </c>
      <c r="E794">
        <v>971.55399999999997</v>
      </c>
      <c r="F794">
        <v>0</v>
      </c>
      <c r="G794">
        <v>1.08942E-2</v>
      </c>
      <c r="H794">
        <v>0.98100799999999999</v>
      </c>
      <c r="I794">
        <v>0</v>
      </c>
    </row>
    <row r="795" spans="1:9" x14ac:dyDescent="0.25">
      <c r="A795" t="s">
        <v>88</v>
      </c>
      <c r="B795">
        <v>1666.86</v>
      </c>
      <c r="C795">
        <v>1657.49</v>
      </c>
      <c r="D795">
        <v>1625.76</v>
      </c>
      <c r="E795">
        <v>970.36800000000005</v>
      </c>
      <c r="F795">
        <v>0</v>
      </c>
      <c r="G795">
        <v>1.22036E-2</v>
      </c>
      <c r="H795">
        <v>0.98061699999999996</v>
      </c>
      <c r="I795">
        <v>0</v>
      </c>
    </row>
    <row r="796" spans="1:9" x14ac:dyDescent="0.25">
      <c r="A796" t="s">
        <v>88</v>
      </c>
      <c r="B796">
        <v>1663.53</v>
      </c>
      <c r="C796">
        <v>1653.82</v>
      </c>
      <c r="D796">
        <v>1625.89</v>
      </c>
      <c r="E796">
        <v>970.43899999999996</v>
      </c>
      <c r="F796">
        <v>0</v>
      </c>
      <c r="G796">
        <v>1.20372E-2</v>
      </c>
      <c r="H796">
        <v>0.98101899999999997</v>
      </c>
      <c r="I796">
        <v>0</v>
      </c>
    </row>
    <row r="797" spans="1:9" x14ac:dyDescent="0.25">
      <c r="A797" t="s">
        <v>88</v>
      </c>
      <c r="B797">
        <v>1655.99</v>
      </c>
      <c r="C797">
        <v>1646.74</v>
      </c>
      <c r="D797">
        <v>1625.75</v>
      </c>
      <c r="E797">
        <v>970.34799999999996</v>
      </c>
      <c r="F797">
        <v>0</v>
      </c>
      <c r="G797">
        <v>2.55102E-2</v>
      </c>
      <c r="H797">
        <v>0.98101899999999997</v>
      </c>
      <c r="I797">
        <v>0</v>
      </c>
    </row>
    <row r="798" spans="1:9" x14ac:dyDescent="0.25">
      <c r="A798" t="s">
        <v>88</v>
      </c>
      <c r="B798">
        <v>1661.8</v>
      </c>
      <c r="C798">
        <v>1652.49</v>
      </c>
      <c r="D798">
        <v>1625.67</v>
      </c>
      <c r="E798">
        <v>970.29300000000001</v>
      </c>
      <c r="F798">
        <v>0</v>
      </c>
      <c r="G798">
        <v>1.51083E-2</v>
      </c>
      <c r="H798">
        <v>0.981012</v>
      </c>
      <c r="I798">
        <v>0</v>
      </c>
    </row>
    <row r="799" spans="1:9" x14ac:dyDescent="0.25">
      <c r="A799" t="s">
        <v>88</v>
      </c>
      <c r="B799">
        <v>1659.14</v>
      </c>
      <c r="C799">
        <v>1649.66</v>
      </c>
      <c r="D799">
        <v>1625.77</v>
      </c>
      <c r="E799">
        <v>970.38900000000001</v>
      </c>
      <c r="F799">
        <v>0</v>
      </c>
      <c r="G799">
        <v>1.0881399999999999E-2</v>
      </c>
      <c r="H799">
        <v>0.98890800000000001</v>
      </c>
      <c r="I799">
        <v>0</v>
      </c>
    </row>
    <row r="800" spans="1:9" x14ac:dyDescent="0.25">
      <c r="A800" t="s">
        <v>88</v>
      </c>
      <c r="B800">
        <v>1702.22</v>
      </c>
      <c r="C800">
        <v>1647.7</v>
      </c>
      <c r="D800">
        <v>1627.29</v>
      </c>
      <c r="E800">
        <v>971.50199999999995</v>
      </c>
      <c r="F800">
        <v>0</v>
      </c>
      <c r="G800">
        <v>1.0871199999999999E-2</v>
      </c>
      <c r="H800">
        <v>0.99126999999999998</v>
      </c>
      <c r="I800">
        <v>0</v>
      </c>
    </row>
    <row r="801" spans="1:9" x14ac:dyDescent="0.25">
      <c r="A801" t="s">
        <v>88</v>
      </c>
      <c r="B801">
        <v>1687.66</v>
      </c>
      <c r="C801">
        <v>1658.83</v>
      </c>
      <c r="D801">
        <v>1626.23</v>
      </c>
      <c r="E801">
        <v>970.31299999999999</v>
      </c>
      <c r="F801">
        <v>0</v>
      </c>
      <c r="G801">
        <v>1.3200699999999999E-2</v>
      </c>
      <c r="H801">
        <v>0.98100100000000001</v>
      </c>
      <c r="I801">
        <v>0</v>
      </c>
    </row>
    <row r="802" spans="1:9" x14ac:dyDescent="0.25">
      <c r="A802" t="s">
        <v>88</v>
      </c>
      <c r="B802">
        <v>1676.72</v>
      </c>
      <c r="C802">
        <v>1654.08</v>
      </c>
      <c r="D802">
        <v>1625.78</v>
      </c>
      <c r="E802">
        <v>970.35</v>
      </c>
      <c r="F802">
        <v>0</v>
      </c>
      <c r="G802">
        <v>1.5025800000000001E-2</v>
      </c>
      <c r="H802">
        <v>0.99093200000000004</v>
      </c>
      <c r="I802">
        <v>0</v>
      </c>
    </row>
    <row r="803" spans="1:9" x14ac:dyDescent="0.25">
      <c r="A803" t="s">
        <v>88</v>
      </c>
      <c r="B803">
        <v>1656.27</v>
      </c>
      <c r="C803">
        <v>1647.02</v>
      </c>
      <c r="D803">
        <v>1625.83</v>
      </c>
      <c r="E803">
        <v>970.39400000000001</v>
      </c>
      <c r="F803">
        <v>0</v>
      </c>
      <c r="G803">
        <v>2.18847E-2</v>
      </c>
      <c r="H803">
        <v>0.98101799999999995</v>
      </c>
      <c r="I803">
        <v>0</v>
      </c>
    </row>
    <row r="804" spans="1:9" x14ac:dyDescent="0.25">
      <c r="A804" t="s">
        <v>88</v>
      </c>
      <c r="B804">
        <v>1662.9</v>
      </c>
      <c r="C804">
        <v>1653.45</v>
      </c>
      <c r="D804">
        <v>1625.78</v>
      </c>
      <c r="E804">
        <v>970.41399999999999</v>
      </c>
      <c r="F804">
        <v>0</v>
      </c>
      <c r="G804">
        <v>1.08653E-2</v>
      </c>
      <c r="H804">
        <v>0.98080800000000001</v>
      </c>
      <c r="I804">
        <v>0</v>
      </c>
    </row>
    <row r="805" spans="1:9" x14ac:dyDescent="0.25">
      <c r="A805" t="s">
        <v>88</v>
      </c>
      <c r="B805">
        <v>1659.02</v>
      </c>
      <c r="C805">
        <v>1649.57</v>
      </c>
      <c r="D805">
        <v>1625.79</v>
      </c>
      <c r="E805">
        <v>970.35199999999998</v>
      </c>
      <c r="F805">
        <v>0</v>
      </c>
      <c r="G805">
        <v>1.10198E-2</v>
      </c>
      <c r="H805">
        <v>0.981012</v>
      </c>
      <c r="I805">
        <v>0</v>
      </c>
    </row>
    <row r="806" spans="1:9" x14ac:dyDescent="0.25">
      <c r="A806" t="s">
        <v>88</v>
      </c>
      <c r="B806">
        <v>1658.95</v>
      </c>
      <c r="C806">
        <v>1649.61</v>
      </c>
      <c r="D806">
        <v>1627.67</v>
      </c>
      <c r="E806">
        <v>971.64099999999996</v>
      </c>
      <c r="F806">
        <v>0</v>
      </c>
      <c r="G806">
        <v>1.12268E-2</v>
      </c>
      <c r="H806">
        <v>0.99373</v>
      </c>
      <c r="I806">
        <v>0</v>
      </c>
    </row>
    <row r="807" spans="1:9" x14ac:dyDescent="0.25">
      <c r="A807" t="s">
        <v>88</v>
      </c>
      <c r="B807">
        <v>1669.46</v>
      </c>
      <c r="C807">
        <v>1660.16</v>
      </c>
      <c r="D807">
        <v>1626.17</v>
      </c>
      <c r="E807">
        <v>970.30700000000002</v>
      </c>
      <c r="F807">
        <v>0</v>
      </c>
      <c r="G807">
        <v>1.4932900000000001E-2</v>
      </c>
      <c r="H807">
        <v>0.98101799999999995</v>
      </c>
      <c r="I807">
        <v>0</v>
      </c>
    </row>
    <row r="808" spans="1:9" x14ac:dyDescent="0.25">
      <c r="A808" t="s">
        <v>88</v>
      </c>
      <c r="B808">
        <v>1665.24</v>
      </c>
      <c r="C808">
        <v>1651.34</v>
      </c>
      <c r="D808">
        <v>1625.8</v>
      </c>
      <c r="E808">
        <v>970.40800000000002</v>
      </c>
      <c r="F808">
        <v>0</v>
      </c>
      <c r="G808">
        <v>1.1483699999999999E-2</v>
      </c>
      <c r="H808">
        <v>0.98101700000000003</v>
      </c>
      <c r="I808">
        <v>0</v>
      </c>
    </row>
    <row r="809" spans="1:9" x14ac:dyDescent="0.25">
      <c r="A809" t="s">
        <v>88</v>
      </c>
      <c r="B809">
        <v>1655.06</v>
      </c>
      <c r="C809">
        <v>1645.76</v>
      </c>
      <c r="D809">
        <v>1625.72</v>
      </c>
      <c r="E809">
        <v>970.36</v>
      </c>
      <c r="F809">
        <v>0</v>
      </c>
      <c r="G809">
        <v>1.1707199999999999E-2</v>
      </c>
      <c r="H809">
        <v>0.981012</v>
      </c>
      <c r="I809">
        <v>0</v>
      </c>
    </row>
    <row r="810" spans="1:9" x14ac:dyDescent="0.25">
      <c r="A810" t="s">
        <v>88</v>
      </c>
      <c r="B810">
        <v>1663.92</v>
      </c>
      <c r="C810">
        <v>1654.61</v>
      </c>
      <c r="D810">
        <v>1625.73</v>
      </c>
      <c r="E810">
        <v>970.35599999999999</v>
      </c>
      <c r="F810">
        <v>0</v>
      </c>
      <c r="G810">
        <v>1.0919699999999999E-2</v>
      </c>
      <c r="H810">
        <v>0.98085199999999995</v>
      </c>
      <c r="I810">
        <v>0</v>
      </c>
    </row>
    <row r="811" spans="1:9" x14ac:dyDescent="0.25">
      <c r="A811" t="s">
        <v>88</v>
      </c>
      <c r="B811">
        <v>1660.02</v>
      </c>
      <c r="C811">
        <v>1650.54</v>
      </c>
      <c r="D811">
        <v>1625.77</v>
      </c>
      <c r="E811">
        <v>970.35900000000004</v>
      </c>
      <c r="F811">
        <v>0</v>
      </c>
      <c r="G811">
        <v>2.9037799999999999E-2</v>
      </c>
      <c r="H811">
        <v>0.981016</v>
      </c>
      <c r="I811">
        <v>0</v>
      </c>
    </row>
    <row r="812" spans="1:9" x14ac:dyDescent="0.25">
      <c r="A812" t="s">
        <v>88</v>
      </c>
      <c r="B812">
        <v>1680.8</v>
      </c>
      <c r="C812">
        <v>1649.51</v>
      </c>
      <c r="D812">
        <v>1627.59</v>
      </c>
      <c r="E812">
        <v>971.61300000000006</v>
      </c>
      <c r="F812">
        <v>0</v>
      </c>
      <c r="G812">
        <v>2.90377E-2</v>
      </c>
      <c r="H812">
        <v>0.98101799999999995</v>
      </c>
      <c r="I812">
        <v>0</v>
      </c>
    </row>
    <row r="813" spans="1:9" x14ac:dyDescent="0.25">
      <c r="A813" t="s">
        <v>88</v>
      </c>
      <c r="B813">
        <v>1668.78</v>
      </c>
      <c r="C813">
        <v>1659.09</v>
      </c>
      <c r="D813">
        <v>1626.02</v>
      </c>
      <c r="E813">
        <v>970.41800000000001</v>
      </c>
      <c r="F813">
        <v>0</v>
      </c>
      <c r="G813">
        <v>1.0938099999999999E-2</v>
      </c>
      <c r="H813">
        <v>0.98101099999999997</v>
      </c>
      <c r="I813">
        <v>0</v>
      </c>
    </row>
    <row r="814" spans="1:9" x14ac:dyDescent="0.25">
      <c r="A814" t="s">
        <v>88</v>
      </c>
      <c r="B814">
        <v>1663.97</v>
      </c>
      <c r="C814">
        <v>1653.95</v>
      </c>
      <c r="D814">
        <v>1625.8</v>
      </c>
      <c r="E814">
        <v>970.43</v>
      </c>
      <c r="F814">
        <v>0</v>
      </c>
      <c r="G814">
        <v>1.1179100000000001E-2</v>
      </c>
      <c r="H814">
        <v>0.98727200000000004</v>
      </c>
      <c r="I814">
        <v>0</v>
      </c>
    </row>
    <row r="815" spans="1:9" x14ac:dyDescent="0.25">
      <c r="A815" t="s">
        <v>88</v>
      </c>
      <c r="B815">
        <v>1655.75</v>
      </c>
      <c r="C815">
        <v>1646.47</v>
      </c>
      <c r="D815">
        <v>1625.79</v>
      </c>
      <c r="E815">
        <v>970.35299999999995</v>
      </c>
      <c r="F815">
        <v>0</v>
      </c>
      <c r="G815">
        <v>1.10428E-2</v>
      </c>
      <c r="H815">
        <v>0.98101700000000003</v>
      </c>
      <c r="I815">
        <v>0</v>
      </c>
    </row>
    <row r="816" spans="1:9" x14ac:dyDescent="0.25">
      <c r="A816" t="s">
        <v>88</v>
      </c>
      <c r="B816">
        <v>1661.93</v>
      </c>
      <c r="C816">
        <v>1652.52</v>
      </c>
      <c r="D816">
        <v>1625.93</v>
      </c>
      <c r="E816">
        <v>970.45500000000004</v>
      </c>
      <c r="F816">
        <v>0</v>
      </c>
      <c r="G816">
        <v>1.1006699999999999E-2</v>
      </c>
      <c r="H816">
        <v>0.98098399999999997</v>
      </c>
      <c r="I816">
        <v>0</v>
      </c>
    </row>
    <row r="817" spans="1:9" x14ac:dyDescent="0.25">
      <c r="A817" t="s">
        <v>88</v>
      </c>
      <c r="B817">
        <v>1658.91</v>
      </c>
      <c r="C817">
        <v>1649.33</v>
      </c>
      <c r="D817">
        <v>1625.65</v>
      </c>
      <c r="E817">
        <v>970.27599999999995</v>
      </c>
      <c r="F817">
        <v>0</v>
      </c>
      <c r="G817">
        <v>1.08588E-2</v>
      </c>
      <c r="H817">
        <v>0.98101899999999997</v>
      </c>
      <c r="I817">
        <v>0</v>
      </c>
    </row>
    <row r="818" spans="1:9" x14ac:dyDescent="0.25">
      <c r="A818" t="s">
        <v>88</v>
      </c>
      <c r="B818">
        <v>1684.28</v>
      </c>
      <c r="C818">
        <v>1659.36</v>
      </c>
      <c r="D818">
        <v>1627.37</v>
      </c>
      <c r="E818">
        <v>971.57600000000002</v>
      </c>
      <c r="F818">
        <v>0</v>
      </c>
      <c r="G818">
        <v>1.39417E-2</v>
      </c>
      <c r="H818">
        <v>0.980962</v>
      </c>
      <c r="I818">
        <v>0</v>
      </c>
    </row>
    <row r="819" spans="1:9" x14ac:dyDescent="0.25">
      <c r="A819" t="s">
        <v>88</v>
      </c>
      <c r="B819">
        <v>1677.87</v>
      </c>
      <c r="C819">
        <v>1649.04</v>
      </c>
      <c r="D819">
        <v>1626.17</v>
      </c>
      <c r="E819">
        <v>970.37</v>
      </c>
      <c r="F819">
        <v>0</v>
      </c>
      <c r="G819">
        <v>1.1192799999999999E-2</v>
      </c>
      <c r="H819">
        <v>0.980985</v>
      </c>
      <c r="I819">
        <v>0</v>
      </c>
    </row>
    <row r="820" spans="1:9" x14ac:dyDescent="0.25">
      <c r="A820" t="s">
        <v>88</v>
      </c>
      <c r="B820">
        <v>1663.76</v>
      </c>
      <c r="C820">
        <v>1653.76</v>
      </c>
      <c r="D820">
        <v>1625.87</v>
      </c>
      <c r="E820">
        <v>970.35199999999998</v>
      </c>
      <c r="F820">
        <v>0</v>
      </c>
      <c r="G820">
        <v>1.10656E-2</v>
      </c>
      <c r="H820">
        <v>0.98093900000000001</v>
      </c>
      <c r="I820">
        <v>0</v>
      </c>
    </row>
    <row r="821" spans="1:9" x14ac:dyDescent="0.25">
      <c r="A821" t="s">
        <v>88</v>
      </c>
      <c r="B821">
        <v>1656.23</v>
      </c>
      <c r="C821">
        <v>1646.89</v>
      </c>
      <c r="D821">
        <v>1625.79</v>
      </c>
      <c r="E821">
        <v>970.37099999999998</v>
      </c>
      <c r="F821">
        <v>0</v>
      </c>
      <c r="G821">
        <v>2.2004300000000001E-2</v>
      </c>
      <c r="H821">
        <v>0.98860099999999995</v>
      </c>
      <c r="I821">
        <v>0</v>
      </c>
    </row>
    <row r="822" spans="1:9" x14ac:dyDescent="0.25">
      <c r="A822" t="s">
        <v>88</v>
      </c>
      <c r="B822">
        <v>1662.11</v>
      </c>
      <c r="C822">
        <v>1652.82</v>
      </c>
      <c r="D822">
        <v>1625.89</v>
      </c>
      <c r="E822">
        <v>970.41800000000001</v>
      </c>
      <c r="F822">
        <v>0</v>
      </c>
      <c r="G822">
        <v>1.1344999999999999E-2</v>
      </c>
      <c r="H822">
        <v>0.99499300000000002</v>
      </c>
      <c r="I822">
        <v>0</v>
      </c>
    </row>
    <row r="823" spans="1:9" x14ac:dyDescent="0.25">
      <c r="A823" t="s">
        <v>88</v>
      </c>
      <c r="B823">
        <v>1658.85</v>
      </c>
      <c r="C823">
        <v>1649.39</v>
      </c>
      <c r="D823">
        <v>1625.75</v>
      </c>
      <c r="E823">
        <v>970.37699999999995</v>
      </c>
      <c r="F823">
        <v>0</v>
      </c>
      <c r="G823">
        <v>1.1230499999999999E-2</v>
      </c>
      <c r="H823">
        <v>0.98100600000000004</v>
      </c>
      <c r="I823">
        <v>0</v>
      </c>
    </row>
    <row r="824" spans="1:9" x14ac:dyDescent="0.25">
      <c r="A824" t="s">
        <v>88</v>
      </c>
      <c r="B824">
        <v>1672.38</v>
      </c>
      <c r="C824">
        <v>1655.16</v>
      </c>
      <c r="D824">
        <v>1627.4</v>
      </c>
      <c r="E824">
        <v>971.62099999999998</v>
      </c>
      <c r="F824">
        <v>0</v>
      </c>
      <c r="G824">
        <v>1.15812E-2</v>
      </c>
      <c r="H824">
        <v>0.981012</v>
      </c>
      <c r="I824">
        <v>0</v>
      </c>
    </row>
    <row r="825" spans="1:9" x14ac:dyDescent="0.25">
      <c r="A825" t="s">
        <v>88</v>
      </c>
      <c r="B825">
        <v>1657.96</v>
      </c>
      <c r="C825">
        <v>1648.13</v>
      </c>
      <c r="D825">
        <v>1626.06</v>
      </c>
      <c r="E825">
        <v>970.35699999999997</v>
      </c>
      <c r="F825">
        <v>0</v>
      </c>
      <c r="G825">
        <v>2.1283E-2</v>
      </c>
      <c r="H825">
        <v>0.98101799999999995</v>
      </c>
      <c r="I825">
        <v>0</v>
      </c>
    </row>
    <row r="826" spans="1:9" x14ac:dyDescent="0.25">
      <c r="A826" t="s">
        <v>88</v>
      </c>
      <c r="B826">
        <v>1661.81</v>
      </c>
      <c r="C826">
        <v>1651.82</v>
      </c>
      <c r="D826">
        <v>1625.82</v>
      </c>
      <c r="E826">
        <v>970.36699999999996</v>
      </c>
      <c r="F826">
        <v>0</v>
      </c>
      <c r="G826">
        <v>1.13998E-2</v>
      </c>
      <c r="H826">
        <v>0.99268000000000001</v>
      </c>
      <c r="I826">
        <v>0</v>
      </c>
    </row>
    <row r="827" spans="1:9" x14ac:dyDescent="0.25">
      <c r="A827" t="s">
        <v>88</v>
      </c>
      <c r="B827">
        <v>1655.12</v>
      </c>
      <c r="C827">
        <v>1645.77</v>
      </c>
      <c r="D827">
        <v>1625.74</v>
      </c>
      <c r="E827">
        <v>970.38099999999997</v>
      </c>
      <c r="F827">
        <v>0</v>
      </c>
      <c r="G827">
        <v>1.16886E-2</v>
      </c>
      <c r="H827">
        <v>0.99048700000000001</v>
      </c>
      <c r="I827">
        <v>0</v>
      </c>
    </row>
    <row r="828" spans="1:9" x14ac:dyDescent="0.25">
      <c r="A828" t="s">
        <v>88</v>
      </c>
      <c r="B828">
        <v>1661.83</v>
      </c>
      <c r="C828">
        <v>1652.39</v>
      </c>
      <c r="D828">
        <v>1625.79</v>
      </c>
      <c r="E828">
        <v>970.38</v>
      </c>
      <c r="F828">
        <v>0</v>
      </c>
      <c r="G828">
        <v>1.48025E-2</v>
      </c>
      <c r="H828">
        <v>0.98093600000000003</v>
      </c>
      <c r="I828">
        <v>0</v>
      </c>
    </row>
    <row r="829" spans="1:9" x14ac:dyDescent="0.25">
      <c r="A829" t="s">
        <v>88</v>
      </c>
      <c r="B829">
        <v>1659.99</v>
      </c>
      <c r="C829">
        <v>1650.51</v>
      </c>
      <c r="D829">
        <v>1625.8</v>
      </c>
      <c r="E829">
        <v>970.36300000000006</v>
      </c>
      <c r="F829">
        <v>0</v>
      </c>
      <c r="G829">
        <v>1.1021100000000001E-2</v>
      </c>
      <c r="H829">
        <v>0.98101899999999997</v>
      </c>
      <c r="I829">
        <v>0</v>
      </c>
    </row>
    <row r="830" spans="1:9" x14ac:dyDescent="0.25">
      <c r="A830" t="s">
        <v>88</v>
      </c>
      <c r="B830">
        <v>1720.18</v>
      </c>
      <c r="C830">
        <v>1655.49</v>
      </c>
      <c r="D830">
        <v>1627.51</v>
      </c>
      <c r="E830">
        <v>971.34299999999996</v>
      </c>
      <c r="F830">
        <v>0</v>
      </c>
      <c r="G830">
        <v>1.1395499999999999E-2</v>
      </c>
      <c r="H830">
        <v>0.98101899999999997</v>
      </c>
      <c r="I830">
        <v>0</v>
      </c>
    </row>
    <row r="831" spans="1:9" x14ac:dyDescent="0.25">
      <c r="A831" t="s">
        <v>88</v>
      </c>
      <c r="B831">
        <v>1678.45</v>
      </c>
      <c r="C831">
        <v>1649.62</v>
      </c>
      <c r="D831">
        <v>1626.28</v>
      </c>
      <c r="E831">
        <v>970.39300000000003</v>
      </c>
      <c r="F831">
        <v>0</v>
      </c>
      <c r="G831">
        <v>1.1295599999999999E-2</v>
      </c>
      <c r="H831">
        <v>0.98101799999999995</v>
      </c>
      <c r="I831">
        <v>0</v>
      </c>
    </row>
    <row r="832" spans="1:9" x14ac:dyDescent="0.25">
      <c r="A832" t="s">
        <v>88</v>
      </c>
      <c r="B832">
        <v>1671.46</v>
      </c>
      <c r="C832">
        <v>1654.23</v>
      </c>
      <c r="D832">
        <v>1625.71</v>
      </c>
      <c r="E832">
        <v>970.31200000000001</v>
      </c>
      <c r="F832">
        <v>0</v>
      </c>
      <c r="G832">
        <v>1.8339299999999999E-2</v>
      </c>
      <c r="H832">
        <v>0.99472700000000003</v>
      </c>
      <c r="I832">
        <v>0</v>
      </c>
    </row>
    <row r="833" spans="1:25" x14ac:dyDescent="0.25">
      <c r="A833" t="s">
        <v>88</v>
      </c>
      <c r="B833">
        <v>1655.01</v>
      </c>
      <c r="C833">
        <v>1645.77</v>
      </c>
      <c r="D833">
        <v>1625.73</v>
      </c>
      <c r="E833">
        <v>970.34799999999996</v>
      </c>
      <c r="F833">
        <v>0</v>
      </c>
      <c r="G833">
        <v>1.10854E-2</v>
      </c>
      <c r="H833">
        <v>0.98098099999999999</v>
      </c>
      <c r="I833">
        <v>0</v>
      </c>
    </row>
    <row r="834" spans="1:25" x14ac:dyDescent="0.25">
      <c r="A834" t="s">
        <v>88</v>
      </c>
      <c r="B834">
        <v>1663.87</v>
      </c>
      <c r="C834">
        <v>1654.42</v>
      </c>
      <c r="D834">
        <v>1625.72</v>
      </c>
      <c r="E834">
        <v>970.32799999999997</v>
      </c>
      <c r="F834">
        <v>0</v>
      </c>
      <c r="G834">
        <v>1.1035E-2</v>
      </c>
      <c r="H834">
        <v>0.98101899999999997</v>
      </c>
      <c r="I834">
        <v>0</v>
      </c>
    </row>
    <row r="835" spans="1:25" x14ac:dyDescent="0.25">
      <c r="A835" t="s">
        <v>88</v>
      </c>
      <c r="B835">
        <v>1660</v>
      </c>
      <c r="C835">
        <v>1650.42</v>
      </c>
      <c r="D835">
        <v>1625.74</v>
      </c>
      <c r="E835">
        <v>970.37400000000002</v>
      </c>
      <c r="F835">
        <v>0</v>
      </c>
      <c r="G835">
        <v>1.21283E-2</v>
      </c>
      <c r="H835">
        <v>0.98096000000000005</v>
      </c>
      <c r="I835">
        <v>0</v>
      </c>
    </row>
    <row r="836" spans="1:25" x14ac:dyDescent="0.25">
      <c r="A836" t="s">
        <v>88</v>
      </c>
      <c r="B836">
        <v>1687.72</v>
      </c>
      <c r="C836">
        <v>1656.96</v>
      </c>
      <c r="D836">
        <v>1627.67</v>
      </c>
      <c r="E836">
        <v>971.62800000000004</v>
      </c>
      <c r="F836">
        <v>0</v>
      </c>
      <c r="G836">
        <v>1.0874399999999999E-2</v>
      </c>
      <c r="H836">
        <v>0.98101700000000003</v>
      </c>
      <c r="I836">
        <v>0</v>
      </c>
    </row>
    <row r="837" spans="1:25" x14ac:dyDescent="0.25">
      <c r="A837" t="s">
        <v>88</v>
      </c>
      <c r="B837">
        <v>1660.76</v>
      </c>
      <c r="C837">
        <v>1648.92</v>
      </c>
      <c r="D837">
        <v>1626.27</v>
      </c>
      <c r="E837">
        <v>970.38</v>
      </c>
      <c r="F837">
        <v>0</v>
      </c>
      <c r="G837">
        <v>1.08617E-2</v>
      </c>
      <c r="H837">
        <v>0.98101899999999997</v>
      </c>
      <c r="I837">
        <v>0</v>
      </c>
    </row>
    <row r="838" spans="1:25" x14ac:dyDescent="0.25">
      <c r="A838" t="s">
        <v>88</v>
      </c>
      <c r="B838">
        <v>1667.57</v>
      </c>
      <c r="C838">
        <v>1656.72</v>
      </c>
      <c r="D838">
        <v>1625.96</v>
      </c>
      <c r="E838">
        <v>970.31100000000004</v>
      </c>
      <c r="F838">
        <v>0</v>
      </c>
      <c r="G838">
        <v>1.1262599999999999E-2</v>
      </c>
      <c r="H838">
        <v>0.98101799999999995</v>
      </c>
      <c r="I838">
        <v>0</v>
      </c>
    </row>
    <row r="839" spans="1:25" x14ac:dyDescent="0.25">
      <c r="A839" t="s">
        <v>88</v>
      </c>
      <c r="B839">
        <v>1656.77</v>
      </c>
      <c r="C839">
        <v>1647.39</v>
      </c>
      <c r="D839">
        <v>1625.76</v>
      </c>
      <c r="E839">
        <v>970.33100000000002</v>
      </c>
      <c r="F839">
        <v>0</v>
      </c>
      <c r="G839">
        <v>1.08851E-2</v>
      </c>
      <c r="H839">
        <v>0.98100100000000001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1661.66</v>
      </c>
      <c r="C840">
        <v>1652</v>
      </c>
      <c r="D840">
        <v>1625.83</v>
      </c>
      <c r="E840">
        <v>970.39300000000003</v>
      </c>
      <c r="F840">
        <v>0</v>
      </c>
      <c r="G840">
        <v>1.29195E-2</v>
      </c>
      <c r="H840">
        <v>0.98100799999999999</v>
      </c>
      <c r="I840">
        <v>0</v>
      </c>
      <c r="R840">
        <f>AVERAGE(B791:B840)</f>
        <v>1666.1952000000001</v>
      </c>
      <c r="S840">
        <f>AVERAGE(C791:C840)</f>
        <v>1651.5815999999998</v>
      </c>
      <c r="U840">
        <f>_xlfn.VAR.P(B791:B840)</f>
        <v>156.85947696000034</v>
      </c>
      <c r="V840">
        <f>_xlfn.VAR.P(C791:C840)</f>
        <v>14.823977439999949</v>
      </c>
      <c r="X840">
        <f>1.96*SQRT(U840)/50</f>
        <v>0.490954729762139</v>
      </c>
      <c r="Y840">
        <f>1.96*SQRT(V840)/50</f>
        <v>0.15092752132530873</v>
      </c>
    </row>
    <row r="841" spans="1:25" x14ac:dyDescent="0.25">
      <c r="A841" t="s">
        <v>88</v>
      </c>
      <c r="B841">
        <v>83312.919857000001</v>
      </c>
      <c r="C841" t="s">
        <v>36</v>
      </c>
    </row>
    <row r="842" spans="1:25" x14ac:dyDescent="0.25">
      <c r="A842" t="s">
        <v>106</v>
      </c>
      <c r="B842">
        <v>1613.65</v>
      </c>
      <c r="C842">
        <v>1603.4</v>
      </c>
      <c r="D842">
        <v>1580.1</v>
      </c>
      <c r="E842">
        <v>853.51599999999996</v>
      </c>
      <c r="F842">
        <v>0</v>
      </c>
      <c r="G842">
        <v>1.14976E-2</v>
      </c>
      <c r="H842">
        <v>0.98101099999999997</v>
      </c>
      <c r="I842">
        <v>0</v>
      </c>
    </row>
    <row r="843" spans="1:25" x14ac:dyDescent="0.25">
      <c r="A843" t="s">
        <v>106</v>
      </c>
      <c r="B843">
        <v>1741.19</v>
      </c>
      <c r="C843">
        <v>1607.73</v>
      </c>
      <c r="D843">
        <v>1579.42</v>
      </c>
      <c r="E843">
        <v>852.63800000000003</v>
      </c>
      <c r="F843">
        <v>0</v>
      </c>
      <c r="G843">
        <v>1.1529899999999999E-2</v>
      </c>
      <c r="H843">
        <v>0.98096899999999998</v>
      </c>
      <c r="I843">
        <v>0</v>
      </c>
    </row>
    <row r="844" spans="1:25" x14ac:dyDescent="0.25">
      <c r="A844" t="s">
        <v>106</v>
      </c>
      <c r="B844">
        <v>1621.83</v>
      </c>
      <c r="C844">
        <v>1591.81</v>
      </c>
      <c r="D844">
        <v>1569.37</v>
      </c>
      <c r="E844">
        <v>853.16200000000003</v>
      </c>
      <c r="F844">
        <v>0</v>
      </c>
      <c r="G844">
        <v>1.0890199999999999E-2</v>
      </c>
      <c r="H844">
        <v>0.98101400000000005</v>
      </c>
      <c r="I844">
        <v>0</v>
      </c>
    </row>
    <row r="845" spans="1:25" x14ac:dyDescent="0.25">
      <c r="A845" t="s">
        <v>106</v>
      </c>
      <c r="B845">
        <v>1609.88</v>
      </c>
      <c r="C845">
        <v>1598.96</v>
      </c>
      <c r="D845">
        <v>1568.09</v>
      </c>
      <c r="E845">
        <v>852.28800000000001</v>
      </c>
      <c r="F845">
        <v>0</v>
      </c>
      <c r="G845">
        <v>1.38193E-2</v>
      </c>
      <c r="H845">
        <v>0.981016</v>
      </c>
      <c r="I845">
        <v>0</v>
      </c>
    </row>
    <row r="846" spans="1:25" x14ac:dyDescent="0.25">
      <c r="A846" t="s">
        <v>106</v>
      </c>
      <c r="B846">
        <v>1599.51</v>
      </c>
      <c r="C846">
        <v>1589.3</v>
      </c>
      <c r="D846">
        <v>1568.98</v>
      </c>
      <c r="E846">
        <v>853.15899999999999</v>
      </c>
      <c r="F846">
        <v>0</v>
      </c>
      <c r="G846">
        <v>1.5377099999999999E-2</v>
      </c>
      <c r="H846">
        <v>0.98101400000000005</v>
      </c>
      <c r="I846">
        <v>0</v>
      </c>
    </row>
    <row r="847" spans="1:25" x14ac:dyDescent="0.25">
      <c r="A847" t="s">
        <v>106</v>
      </c>
      <c r="B847">
        <v>1607.19</v>
      </c>
      <c r="C847">
        <v>1596.96</v>
      </c>
      <c r="D847">
        <v>1568.01</v>
      </c>
      <c r="E847">
        <v>852.327</v>
      </c>
      <c r="F847">
        <v>0</v>
      </c>
      <c r="G847">
        <v>1.09357E-2</v>
      </c>
      <c r="H847">
        <v>0.98094899999999996</v>
      </c>
      <c r="I847">
        <v>0</v>
      </c>
    </row>
    <row r="848" spans="1:25" x14ac:dyDescent="0.25">
      <c r="A848" t="s">
        <v>106</v>
      </c>
      <c r="B848">
        <v>1614.73</v>
      </c>
      <c r="C848">
        <v>1604.38</v>
      </c>
      <c r="D848">
        <v>1579.6</v>
      </c>
      <c r="E848">
        <v>853.15499999999997</v>
      </c>
      <c r="F848">
        <v>0</v>
      </c>
      <c r="G848">
        <v>1.12362E-2</v>
      </c>
      <c r="H848">
        <v>0.98101700000000003</v>
      </c>
      <c r="I848">
        <v>0</v>
      </c>
    </row>
    <row r="849" spans="1:9" x14ac:dyDescent="0.25">
      <c r="A849" t="s">
        <v>106</v>
      </c>
      <c r="B849">
        <v>1920.33</v>
      </c>
      <c r="C849">
        <v>1588.68</v>
      </c>
      <c r="D849">
        <v>1568.58</v>
      </c>
      <c r="E849">
        <v>852.577</v>
      </c>
      <c r="F849">
        <v>0</v>
      </c>
      <c r="G849">
        <v>1.1462099999999999E-2</v>
      </c>
      <c r="H849">
        <v>0.981012</v>
      </c>
      <c r="I849">
        <v>0</v>
      </c>
    </row>
    <row r="850" spans="1:9" x14ac:dyDescent="0.25">
      <c r="A850" t="s">
        <v>106</v>
      </c>
      <c r="B850">
        <v>1619.98</v>
      </c>
      <c r="C850">
        <v>1591.71</v>
      </c>
      <c r="D850">
        <v>1569.31</v>
      </c>
      <c r="E850">
        <v>853.15300000000002</v>
      </c>
      <c r="F850">
        <v>0</v>
      </c>
      <c r="G850">
        <v>2.0670600000000001E-2</v>
      </c>
      <c r="H850">
        <v>0.98101400000000005</v>
      </c>
      <c r="I850">
        <v>0</v>
      </c>
    </row>
    <row r="851" spans="1:9" x14ac:dyDescent="0.25">
      <c r="A851" t="s">
        <v>106</v>
      </c>
      <c r="B851">
        <v>1618.96</v>
      </c>
      <c r="C851">
        <v>1608.05</v>
      </c>
      <c r="D851">
        <v>1578.85</v>
      </c>
      <c r="E851">
        <v>852.33799999999997</v>
      </c>
      <c r="F851">
        <v>0</v>
      </c>
      <c r="G851">
        <v>1.20824E-2</v>
      </c>
      <c r="H851">
        <v>0.99507500000000004</v>
      </c>
      <c r="I851">
        <v>0</v>
      </c>
    </row>
    <row r="852" spans="1:9" x14ac:dyDescent="0.25">
      <c r="A852" t="s">
        <v>106</v>
      </c>
      <c r="B852">
        <v>1609.97</v>
      </c>
      <c r="C852">
        <v>1599.71</v>
      </c>
      <c r="D852">
        <v>1579.6</v>
      </c>
      <c r="E852">
        <v>853.13</v>
      </c>
      <c r="F852">
        <v>0</v>
      </c>
      <c r="G852">
        <v>1.1055000000000001E-2</v>
      </c>
      <c r="H852">
        <v>0.98101899999999997</v>
      </c>
      <c r="I852">
        <v>0</v>
      </c>
    </row>
    <row r="853" spans="1:9" x14ac:dyDescent="0.25">
      <c r="A853" t="s">
        <v>106</v>
      </c>
      <c r="B853">
        <v>1617.75</v>
      </c>
      <c r="C853">
        <v>1607.54</v>
      </c>
      <c r="D853">
        <v>1578.63</v>
      </c>
      <c r="E853">
        <v>852.28599999999994</v>
      </c>
      <c r="F853">
        <v>0</v>
      </c>
      <c r="G853">
        <v>1.7094000000000002E-2</v>
      </c>
      <c r="H853">
        <v>0.98101499999999997</v>
      </c>
      <c r="I853">
        <v>0</v>
      </c>
    </row>
    <row r="854" spans="1:9" x14ac:dyDescent="0.25">
      <c r="A854" t="s">
        <v>106</v>
      </c>
      <c r="B854">
        <v>1609.78</v>
      </c>
      <c r="C854">
        <v>1599.36</v>
      </c>
      <c r="D854">
        <v>1579.54</v>
      </c>
      <c r="E854">
        <v>853.13</v>
      </c>
      <c r="F854">
        <v>0</v>
      </c>
      <c r="G854">
        <v>1.12593E-2</v>
      </c>
      <c r="H854">
        <v>0.98098600000000002</v>
      </c>
      <c r="I854">
        <v>0</v>
      </c>
    </row>
    <row r="855" spans="1:9" x14ac:dyDescent="0.25">
      <c r="A855" t="s">
        <v>106</v>
      </c>
      <c r="B855">
        <v>1909.96</v>
      </c>
      <c r="C855">
        <v>1591.66</v>
      </c>
      <c r="D855">
        <v>1568.55</v>
      </c>
      <c r="E855">
        <v>852.601</v>
      </c>
      <c r="F855">
        <v>0</v>
      </c>
      <c r="G855">
        <v>1.3994100000000001E-2</v>
      </c>
      <c r="H855">
        <v>0.98087400000000002</v>
      </c>
      <c r="I855">
        <v>0</v>
      </c>
    </row>
    <row r="856" spans="1:9" x14ac:dyDescent="0.25">
      <c r="A856" t="s">
        <v>106</v>
      </c>
      <c r="B856">
        <v>1639.09</v>
      </c>
      <c r="C856">
        <v>1609.17</v>
      </c>
      <c r="D856">
        <v>1580.1</v>
      </c>
      <c r="E856">
        <v>853.17399999999998</v>
      </c>
      <c r="F856">
        <v>0</v>
      </c>
      <c r="G856">
        <v>1.11188E-2</v>
      </c>
      <c r="H856">
        <v>0.98096300000000003</v>
      </c>
      <c r="I856">
        <v>0</v>
      </c>
    </row>
    <row r="857" spans="1:9" x14ac:dyDescent="0.25">
      <c r="A857" t="s">
        <v>106</v>
      </c>
      <c r="B857">
        <v>1616.78</v>
      </c>
      <c r="C857">
        <v>1606.11</v>
      </c>
      <c r="D857">
        <v>1578.87</v>
      </c>
      <c r="E857">
        <v>852.32399999999996</v>
      </c>
      <c r="F857">
        <v>0</v>
      </c>
      <c r="G857">
        <v>1.08836E-2</v>
      </c>
      <c r="H857">
        <v>0.98101899999999997</v>
      </c>
      <c r="I857">
        <v>0</v>
      </c>
    </row>
    <row r="858" spans="1:9" x14ac:dyDescent="0.25">
      <c r="A858" t="s">
        <v>106</v>
      </c>
      <c r="B858">
        <v>1610.24</v>
      </c>
      <c r="C858">
        <v>1599.97</v>
      </c>
      <c r="D858">
        <v>1579.66</v>
      </c>
      <c r="E858">
        <v>853.15200000000004</v>
      </c>
      <c r="F858">
        <v>0</v>
      </c>
      <c r="G858">
        <v>1.5776800000000001E-2</v>
      </c>
      <c r="H858">
        <v>0.981016</v>
      </c>
      <c r="I858">
        <v>0</v>
      </c>
    </row>
    <row r="859" spans="1:9" x14ac:dyDescent="0.25">
      <c r="A859" t="s">
        <v>106</v>
      </c>
      <c r="B859">
        <v>1617.94</v>
      </c>
      <c r="C859">
        <v>1607.24</v>
      </c>
      <c r="D859">
        <v>1578.7</v>
      </c>
      <c r="E859">
        <v>852.30899999999997</v>
      </c>
      <c r="F859">
        <v>0</v>
      </c>
      <c r="G859">
        <v>1.1742499999999999E-2</v>
      </c>
      <c r="H859">
        <v>0.98101300000000002</v>
      </c>
      <c r="I859">
        <v>0</v>
      </c>
    </row>
    <row r="860" spans="1:9" x14ac:dyDescent="0.25">
      <c r="A860" t="s">
        <v>106</v>
      </c>
      <c r="B860">
        <v>1609.69</v>
      </c>
      <c r="C860">
        <v>1599.36</v>
      </c>
      <c r="D860">
        <v>1579.55</v>
      </c>
      <c r="E860">
        <v>853.12300000000005</v>
      </c>
      <c r="F860">
        <v>0</v>
      </c>
      <c r="G860">
        <v>1.09173E-2</v>
      </c>
      <c r="H860">
        <v>0.98101799999999995</v>
      </c>
      <c r="I860">
        <v>0</v>
      </c>
    </row>
    <row r="861" spans="1:9" x14ac:dyDescent="0.25">
      <c r="A861" t="s">
        <v>106</v>
      </c>
      <c r="B861">
        <v>1929.17</v>
      </c>
      <c r="C861">
        <v>1603.33</v>
      </c>
      <c r="D861">
        <v>1579.36</v>
      </c>
      <c r="E861">
        <v>852.61199999999997</v>
      </c>
      <c r="F861">
        <v>0</v>
      </c>
      <c r="G861">
        <v>1.0856899999999999E-2</v>
      </c>
      <c r="H861">
        <v>0.98094199999999998</v>
      </c>
      <c r="I861">
        <v>0</v>
      </c>
    </row>
    <row r="862" spans="1:9" x14ac:dyDescent="0.25">
      <c r="A862" t="s">
        <v>106</v>
      </c>
      <c r="B862">
        <v>1637</v>
      </c>
      <c r="C862">
        <v>1606.9</v>
      </c>
      <c r="D862">
        <v>1577.23</v>
      </c>
      <c r="E862">
        <v>853.18299999999999</v>
      </c>
      <c r="F862">
        <v>0</v>
      </c>
      <c r="G862">
        <v>1.18391E-2</v>
      </c>
      <c r="H862">
        <v>0.98101799999999995</v>
      </c>
      <c r="I862">
        <v>0</v>
      </c>
    </row>
    <row r="863" spans="1:9" x14ac:dyDescent="0.25">
      <c r="A863" t="s">
        <v>106</v>
      </c>
      <c r="B863">
        <v>1609.57</v>
      </c>
      <c r="C863">
        <v>1596.53</v>
      </c>
      <c r="D863">
        <v>1568.16</v>
      </c>
      <c r="E863">
        <v>852.30399999999997</v>
      </c>
      <c r="F863">
        <v>0</v>
      </c>
      <c r="G863">
        <v>1.0973200000000001E-2</v>
      </c>
      <c r="H863">
        <v>0.98101700000000003</v>
      </c>
      <c r="I863">
        <v>0</v>
      </c>
    </row>
    <row r="864" spans="1:9" x14ac:dyDescent="0.25">
      <c r="A864" t="s">
        <v>106</v>
      </c>
      <c r="B864">
        <v>1612.8</v>
      </c>
      <c r="C864">
        <v>1600.85</v>
      </c>
      <c r="D864">
        <v>1579.74</v>
      </c>
      <c r="E864">
        <v>853.14800000000002</v>
      </c>
      <c r="F864">
        <v>0</v>
      </c>
      <c r="G864">
        <v>1.1049099999999999E-2</v>
      </c>
      <c r="H864">
        <v>0.98099099999999995</v>
      </c>
      <c r="I864">
        <v>0</v>
      </c>
    </row>
    <row r="865" spans="1:9" x14ac:dyDescent="0.25">
      <c r="A865" t="s">
        <v>106</v>
      </c>
      <c r="B865">
        <v>1617.88</v>
      </c>
      <c r="C865">
        <v>1607.6</v>
      </c>
      <c r="D865">
        <v>1578.86</v>
      </c>
      <c r="E865">
        <v>852.29899999999998</v>
      </c>
      <c r="F865">
        <v>0</v>
      </c>
      <c r="G865">
        <v>1.08906E-2</v>
      </c>
      <c r="H865">
        <v>0.98099099999999995</v>
      </c>
      <c r="I865">
        <v>0</v>
      </c>
    </row>
    <row r="866" spans="1:9" x14ac:dyDescent="0.25">
      <c r="A866" t="s">
        <v>106</v>
      </c>
      <c r="B866">
        <v>1609.98</v>
      </c>
      <c r="C866">
        <v>1599.65</v>
      </c>
      <c r="D866">
        <v>1579.84</v>
      </c>
      <c r="E866">
        <v>853.18100000000004</v>
      </c>
      <c r="F866">
        <v>0</v>
      </c>
      <c r="G866">
        <v>1.1024000000000001E-2</v>
      </c>
      <c r="H866">
        <v>0.98065800000000003</v>
      </c>
      <c r="I866">
        <v>0</v>
      </c>
    </row>
    <row r="867" spans="1:9" x14ac:dyDescent="0.25">
      <c r="A867" t="s">
        <v>106</v>
      </c>
      <c r="B867">
        <v>1903.66</v>
      </c>
      <c r="C867">
        <v>1602.02</v>
      </c>
      <c r="D867">
        <v>1577.99</v>
      </c>
      <c r="E867">
        <v>852.65300000000002</v>
      </c>
      <c r="F867">
        <v>0</v>
      </c>
      <c r="G867">
        <v>1.09262E-2</v>
      </c>
      <c r="H867">
        <v>0.99498399999999998</v>
      </c>
      <c r="I867">
        <v>0</v>
      </c>
    </row>
    <row r="868" spans="1:9" x14ac:dyDescent="0.25">
      <c r="A868" t="s">
        <v>106</v>
      </c>
      <c r="B868">
        <v>1630.33</v>
      </c>
      <c r="C868">
        <v>1600.31</v>
      </c>
      <c r="D868">
        <v>1569.48</v>
      </c>
      <c r="E868">
        <v>853.15700000000004</v>
      </c>
      <c r="F868">
        <v>0</v>
      </c>
      <c r="G868">
        <v>1.0857199999999999E-2</v>
      </c>
      <c r="H868">
        <v>0.99261100000000002</v>
      </c>
      <c r="I868">
        <v>0</v>
      </c>
    </row>
    <row r="869" spans="1:9" x14ac:dyDescent="0.25">
      <c r="A869" t="s">
        <v>106</v>
      </c>
      <c r="B869">
        <v>1613.24</v>
      </c>
      <c r="C869">
        <v>1603.1</v>
      </c>
      <c r="D869">
        <v>1577.4</v>
      </c>
      <c r="E869">
        <v>852.32500000000005</v>
      </c>
      <c r="F869">
        <v>0</v>
      </c>
      <c r="G869">
        <v>1.08664E-2</v>
      </c>
      <c r="H869">
        <v>0.98101700000000003</v>
      </c>
      <c r="I869">
        <v>0</v>
      </c>
    </row>
    <row r="870" spans="1:9" x14ac:dyDescent="0.25">
      <c r="A870" t="s">
        <v>106</v>
      </c>
      <c r="B870">
        <v>1609.74</v>
      </c>
      <c r="C870">
        <v>1599.61</v>
      </c>
      <c r="D870">
        <v>1579.78</v>
      </c>
      <c r="E870">
        <v>853.17600000000004</v>
      </c>
      <c r="F870">
        <v>0</v>
      </c>
      <c r="G870">
        <v>2.90377E-2</v>
      </c>
      <c r="H870">
        <v>0.98098600000000002</v>
      </c>
      <c r="I870">
        <v>0</v>
      </c>
    </row>
    <row r="871" spans="1:9" x14ac:dyDescent="0.25">
      <c r="A871" t="s">
        <v>106</v>
      </c>
      <c r="B871">
        <v>1617.37</v>
      </c>
      <c r="C871">
        <v>1607.02</v>
      </c>
      <c r="D871">
        <v>1578.69</v>
      </c>
      <c r="E871">
        <v>852.32500000000005</v>
      </c>
      <c r="F871">
        <v>0</v>
      </c>
      <c r="G871">
        <v>1.08708E-2</v>
      </c>
      <c r="H871">
        <v>0.98101899999999997</v>
      </c>
      <c r="I871">
        <v>0</v>
      </c>
    </row>
    <row r="872" spans="1:9" x14ac:dyDescent="0.25">
      <c r="A872" t="s">
        <v>106</v>
      </c>
      <c r="B872">
        <v>1609.72</v>
      </c>
      <c r="C872">
        <v>1599.38</v>
      </c>
      <c r="D872">
        <v>1579.61</v>
      </c>
      <c r="E872">
        <v>853.17399999999998</v>
      </c>
      <c r="F872">
        <v>0</v>
      </c>
      <c r="G872">
        <v>1.7070200000000001E-2</v>
      </c>
      <c r="H872">
        <v>0.98101300000000002</v>
      </c>
      <c r="I872">
        <v>0</v>
      </c>
    </row>
    <row r="873" spans="1:9" x14ac:dyDescent="0.25">
      <c r="A873" t="s">
        <v>106</v>
      </c>
      <c r="B873">
        <v>1923.37</v>
      </c>
      <c r="C873">
        <v>1602.17</v>
      </c>
      <c r="D873">
        <v>1579.17</v>
      </c>
      <c r="E873">
        <v>852.63900000000001</v>
      </c>
      <c r="F873">
        <v>0</v>
      </c>
      <c r="G873">
        <v>1.45094E-2</v>
      </c>
      <c r="H873">
        <v>0.980985</v>
      </c>
      <c r="I873">
        <v>0</v>
      </c>
    </row>
    <row r="874" spans="1:9" x14ac:dyDescent="0.25">
      <c r="A874" t="s">
        <v>106</v>
      </c>
      <c r="B874">
        <v>1627.98</v>
      </c>
      <c r="C874">
        <v>1597.76</v>
      </c>
      <c r="D874">
        <v>1568.82</v>
      </c>
      <c r="E874">
        <v>853.15599999999995</v>
      </c>
      <c r="F874">
        <v>0</v>
      </c>
      <c r="G874">
        <v>1.08588E-2</v>
      </c>
      <c r="H874">
        <v>0.981012</v>
      </c>
      <c r="I874">
        <v>0</v>
      </c>
    </row>
    <row r="875" spans="1:9" x14ac:dyDescent="0.25">
      <c r="A875" t="s">
        <v>106</v>
      </c>
      <c r="B875">
        <v>1616.48</v>
      </c>
      <c r="C875">
        <v>1603.42</v>
      </c>
      <c r="D875">
        <v>1575.99</v>
      </c>
      <c r="E875">
        <v>852.31700000000001</v>
      </c>
      <c r="F875">
        <v>0</v>
      </c>
      <c r="G875">
        <v>1.1320800000000001E-2</v>
      </c>
      <c r="H875">
        <v>0.98101700000000003</v>
      </c>
      <c r="I875">
        <v>0</v>
      </c>
    </row>
    <row r="876" spans="1:9" x14ac:dyDescent="0.25">
      <c r="A876" t="s">
        <v>106</v>
      </c>
      <c r="B876">
        <v>1599.62</v>
      </c>
      <c r="C876">
        <v>1588.87</v>
      </c>
      <c r="D876">
        <v>1568.99</v>
      </c>
      <c r="E876">
        <v>853.12800000000004</v>
      </c>
      <c r="F876">
        <v>0</v>
      </c>
      <c r="G876">
        <v>1.3039E-2</v>
      </c>
      <c r="H876">
        <v>0.99468699999999999</v>
      </c>
      <c r="I876">
        <v>0</v>
      </c>
    </row>
    <row r="877" spans="1:9" x14ac:dyDescent="0.25">
      <c r="A877" t="s">
        <v>106</v>
      </c>
      <c r="B877">
        <v>1607.28</v>
      </c>
      <c r="C877">
        <v>1596.78</v>
      </c>
      <c r="D877">
        <v>1568.69</v>
      </c>
      <c r="E877">
        <v>852.298</v>
      </c>
      <c r="F877">
        <v>0</v>
      </c>
      <c r="G877">
        <v>1.2911000000000001E-2</v>
      </c>
      <c r="H877">
        <v>0.99282300000000001</v>
      </c>
      <c r="I877">
        <v>0</v>
      </c>
    </row>
    <row r="878" spans="1:9" x14ac:dyDescent="0.25">
      <c r="A878" t="s">
        <v>106</v>
      </c>
      <c r="B878">
        <v>1608.99</v>
      </c>
      <c r="C878">
        <v>1598.55</v>
      </c>
      <c r="D878">
        <v>1578.77</v>
      </c>
      <c r="E878">
        <v>853.15800000000002</v>
      </c>
      <c r="F878">
        <v>0</v>
      </c>
      <c r="G878">
        <v>1.9470600000000001E-2</v>
      </c>
      <c r="H878">
        <v>0.98095299999999996</v>
      </c>
      <c r="I878">
        <v>0</v>
      </c>
    </row>
    <row r="879" spans="1:9" x14ac:dyDescent="0.25">
      <c r="A879" t="s">
        <v>106</v>
      </c>
      <c r="B879">
        <v>1956.29</v>
      </c>
      <c r="C879">
        <v>1603.94</v>
      </c>
      <c r="D879">
        <v>1579.37</v>
      </c>
      <c r="E879">
        <v>852.30899999999997</v>
      </c>
      <c r="F879">
        <v>0</v>
      </c>
      <c r="G879">
        <v>1.13391E-2</v>
      </c>
      <c r="H879">
        <v>0.98101099999999997</v>
      </c>
      <c r="I879">
        <v>0</v>
      </c>
    </row>
    <row r="880" spans="1:9" x14ac:dyDescent="0.25">
      <c r="A880" t="s">
        <v>106</v>
      </c>
      <c r="B880">
        <v>1642.58</v>
      </c>
      <c r="C880">
        <v>1612.37</v>
      </c>
      <c r="D880">
        <v>1580.53</v>
      </c>
      <c r="E880">
        <v>853.53099999999995</v>
      </c>
      <c r="F880">
        <v>0</v>
      </c>
      <c r="G880">
        <v>1.11831E-2</v>
      </c>
      <c r="H880">
        <v>0.981016</v>
      </c>
      <c r="I880">
        <v>0</v>
      </c>
    </row>
    <row r="881" spans="1:25" x14ac:dyDescent="0.25">
      <c r="A881" t="s">
        <v>106</v>
      </c>
      <c r="B881">
        <v>1627.79</v>
      </c>
      <c r="C881">
        <v>1604.52</v>
      </c>
      <c r="D881">
        <v>1578.79</v>
      </c>
      <c r="E881">
        <v>852.34199999999998</v>
      </c>
      <c r="F881">
        <v>0</v>
      </c>
      <c r="G881">
        <v>1.08968E-2</v>
      </c>
      <c r="H881">
        <v>0.98097000000000001</v>
      </c>
      <c r="I881">
        <v>0</v>
      </c>
    </row>
    <row r="882" spans="1:25" x14ac:dyDescent="0.25">
      <c r="A882" t="s">
        <v>106</v>
      </c>
      <c r="B882">
        <v>1610.6</v>
      </c>
      <c r="C882">
        <v>1600.46</v>
      </c>
      <c r="D882">
        <v>1579.71</v>
      </c>
      <c r="E882">
        <v>853.15300000000002</v>
      </c>
      <c r="F882">
        <v>0</v>
      </c>
      <c r="G882">
        <v>1.2644799999999999E-2</v>
      </c>
      <c r="H882">
        <v>0.994892</v>
      </c>
      <c r="I882">
        <v>0</v>
      </c>
    </row>
    <row r="883" spans="1:25" x14ac:dyDescent="0.25">
      <c r="A883" t="s">
        <v>106</v>
      </c>
      <c r="B883">
        <v>1607.48</v>
      </c>
      <c r="C883">
        <v>1597.2</v>
      </c>
      <c r="D883">
        <v>1568.02</v>
      </c>
      <c r="E883">
        <v>852.346</v>
      </c>
      <c r="F883">
        <v>0</v>
      </c>
      <c r="G883">
        <v>1.0862399999999999E-2</v>
      </c>
      <c r="H883">
        <v>0.98100799999999999</v>
      </c>
      <c r="I883">
        <v>0</v>
      </c>
    </row>
    <row r="884" spans="1:25" x14ac:dyDescent="0.25">
      <c r="A884" t="s">
        <v>106</v>
      </c>
      <c r="B884">
        <v>1599.35</v>
      </c>
      <c r="C884">
        <v>1588.9</v>
      </c>
      <c r="D884">
        <v>1569.05</v>
      </c>
      <c r="E884">
        <v>853.19</v>
      </c>
      <c r="F884">
        <v>0</v>
      </c>
      <c r="G884">
        <v>1.13452E-2</v>
      </c>
      <c r="H884">
        <v>0.98101400000000005</v>
      </c>
      <c r="I884">
        <v>0</v>
      </c>
    </row>
    <row r="885" spans="1:25" x14ac:dyDescent="0.25">
      <c r="A885" t="s">
        <v>106</v>
      </c>
      <c r="B885">
        <v>1938.08</v>
      </c>
      <c r="C885">
        <v>1592.47</v>
      </c>
      <c r="D885">
        <v>1568.21</v>
      </c>
      <c r="E885">
        <v>852.65899999999999</v>
      </c>
      <c r="F885">
        <v>0</v>
      </c>
      <c r="G885">
        <v>1.9080699999999999E-2</v>
      </c>
      <c r="H885">
        <v>0.98099999999999998</v>
      </c>
      <c r="I885">
        <v>0</v>
      </c>
    </row>
    <row r="886" spans="1:25" x14ac:dyDescent="0.25">
      <c r="A886" t="s">
        <v>106</v>
      </c>
      <c r="B886">
        <v>1639.02</v>
      </c>
      <c r="C886">
        <v>1611.2</v>
      </c>
      <c r="D886">
        <v>1580.37</v>
      </c>
      <c r="E886">
        <v>853.56600000000003</v>
      </c>
      <c r="F886">
        <v>0</v>
      </c>
      <c r="G886">
        <v>1.0859600000000001E-2</v>
      </c>
      <c r="H886">
        <v>0.98099599999999998</v>
      </c>
      <c r="I886">
        <v>0</v>
      </c>
    </row>
    <row r="887" spans="1:25" x14ac:dyDescent="0.25">
      <c r="A887" t="s">
        <v>106</v>
      </c>
      <c r="B887">
        <v>1625.62</v>
      </c>
      <c r="C887">
        <v>1595.19</v>
      </c>
      <c r="D887">
        <v>1568.03</v>
      </c>
      <c r="E887">
        <v>852.30499999999995</v>
      </c>
      <c r="F887">
        <v>0</v>
      </c>
      <c r="G887">
        <v>1.387E-2</v>
      </c>
      <c r="H887">
        <v>0.98511099999999996</v>
      </c>
      <c r="I887">
        <v>0</v>
      </c>
    </row>
    <row r="888" spans="1:25" x14ac:dyDescent="0.25">
      <c r="A888" t="s">
        <v>106</v>
      </c>
      <c r="B888">
        <v>1600.16</v>
      </c>
      <c r="C888">
        <v>1590.06</v>
      </c>
      <c r="D888">
        <v>1568.99</v>
      </c>
      <c r="E888">
        <v>853.15599999999995</v>
      </c>
      <c r="F888">
        <v>0</v>
      </c>
      <c r="G888">
        <v>1.0877599999999999E-2</v>
      </c>
      <c r="H888">
        <v>0.98082000000000003</v>
      </c>
      <c r="I888">
        <v>0</v>
      </c>
    </row>
    <row r="889" spans="1:25" x14ac:dyDescent="0.25">
      <c r="A889" t="s">
        <v>106</v>
      </c>
      <c r="B889">
        <v>1617.91</v>
      </c>
      <c r="C889">
        <v>1607.6</v>
      </c>
      <c r="D889">
        <v>1578.71</v>
      </c>
      <c r="E889">
        <v>852.32600000000002</v>
      </c>
      <c r="F889">
        <v>0</v>
      </c>
      <c r="G889">
        <v>1.0859499999999999E-2</v>
      </c>
      <c r="H889">
        <v>0.98100299999999996</v>
      </c>
      <c r="I889">
        <v>0</v>
      </c>
    </row>
    <row r="890" spans="1:25" x14ac:dyDescent="0.25">
      <c r="A890" t="s">
        <v>106</v>
      </c>
      <c r="B890">
        <v>1608.69</v>
      </c>
      <c r="C890">
        <v>1598.32</v>
      </c>
      <c r="D890">
        <v>1578.5</v>
      </c>
      <c r="E890">
        <v>853.14800000000002</v>
      </c>
      <c r="F890">
        <v>0</v>
      </c>
      <c r="G890">
        <v>1.1025800000000001E-2</v>
      </c>
      <c r="H890">
        <v>0.98100399999999999</v>
      </c>
      <c r="I890">
        <v>0</v>
      </c>
    </row>
    <row r="891" spans="1:25" x14ac:dyDescent="0.25">
      <c r="A891" t="s">
        <v>106</v>
      </c>
      <c r="B891">
        <v>1870.82</v>
      </c>
      <c r="C891">
        <v>1590.97</v>
      </c>
      <c r="D891">
        <v>1568.12</v>
      </c>
      <c r="E891">
        <v>852.59799999999996</v>
      </c>
      <c r="F891">
        <v>0</v>
      </c>
      <c r="G891">
        <v>1.3077800000000001E-2</v>
      </c>
      <c r="H891">
        <v>0.98095699999999997</v>
      </c>
      <c r="I891">
        <v>0</v>
      </c>
    </row>
    <row r="892" spans="1:25" x14ac:dyDescent="0.25">
      <c r="A892" t="s">
        <v>106</v>
      </c>
      <c r="B892">
        <v>1639.66</v>
      </c>
      <c r="C892">
        <v>1609.15</v>
      </c>
      <c r="D892">
        <v>1578.86</v>
      </c>
      <c r="E892">
        <v>853.11800000000005</v>
      </c>
      <c r="F892">
        <v>0</v>
      </c>
      <c r="G892">
        <v>1.7417100000000001E-2</v>
      </c>
      <c r="H892">
        <v>0.99496600000000002</v>
      </c>
      <c r="I892">
        <v>0</v>
      </c>
    </row>
    <row r="893" spans="1:25" x14ac:dyDescent="0.25">
      <c r="A893" t="s">
        <v>106</v>
      </c>
      <c r="B893">
        <v>1630.66</v>
      </c>
      <c r="C893">
        <v>1604.53</v>
      </c>
      <c r="D893">
        <v>1577.43</v>
      </c>
      <c r="E893">
        <v>852.31100000000004</v>
      </c>
      <c r="F893">
        <v>0</v>
      </c>
      <c r="G893">
        <v>1.14669E-2</v>
      </c>
      <c r="H893">
        <v>0.98094999999999999</v>
      </c>
      <c r="I893">
        <v>0</v>
      </c>
    </row>
    <row r="894" spans="1:25" x14ac:dyDescent="0.25">
      <c r="A894" t="s">
        <v>106</v>
      </c>
      <c r="B894">
        <v>1609.59</v>
      </c>
      <c r="C894">
        <v>1599.46</v>
      </c>
      <c r="D894">
        <v>1579.6</v>
      </c>
      <c r="E894">
        <v>853.18600000000004</v>
      </c>
      <c r="F894">
        <v>0</v>
      </c>
      <c r="G894">
        <v>1.08594E-2</v>
      </c>
      <c r="H894">
        <v>0.99180000000000001</v>
      </c>
      <c r="I894">
        <v>0</v>
      </c>
    </row>
    <row r="895" spans="1:25" x14ac:dyDescent="0.25">
      <c r="A895" t="s">
        <v>106</v>
      </c>
      <c r="B895">
        <v>1617.43</v>
      </c>
      <c r="C895">
        <v>1607.15</v>
      </c>
      <c r="D895">
        <v>1578.65</v>
      </c>
      <c r="E895">
        <v>852.327</v>
      </c>
      <c r="F895">
        <v>0</v>
      </c>
      <c r="G895">
        <v>1.1250899999999999E-2</v>
      </c>
      <c r="H895">
        <v>0.98139399999999999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1598.59</v>
      </c>
      <c r="C896">
        <v>1588.25</v>
      </c>
      <c r="D896">
        <v>1568.47</v>
      </c>
      <c r="E896">
        <v>853.13</v>
      </c>
      <c r="F896">
        <v>0</v>
      </c>
      <c r="G896">
        <v>1.2305699999999999E-2</v>
      </c>
      <c r="H896">
        <v>0.98877700000000002</v>
      </c>
      <c r="I896">
        <v>0</v>
      </c>
      <c r="R896">
        <f>AVERAGE(B847:B896)</f>
        <v>1664.9378000000006</v>
      </c>
      <c r="S896">
        <f>AVERAGE(C847:C896)</f>
        <v>1600.5097999999998</v>
      </c>
      <c r="U896">
        <f>_xlfn.VAR.P(B847:B896)</f>
        <v>12489.626021159997</v>
      </c>
      <c r="V896">
        <f>_xlfn.VAR.P(C847:C896)</f>
        <v>39.782509959999913</v>
      </c>
      <c r="X896">
        <f>1.96*SQRT(U896)/50</f>
        <v>4.3808742197368886</v>
      </c>
      <c r="Y896">
        <f>1.96*SQRT(V896)/50</f>
        <v>0.24724764125251883</v>
      </c>
    </row>
    <row r="897" spans="1:15" x14ac:dyDescent="0.25">
      <c r="A897" t="s">
        <v>106</v>
      </c>
      <c r="B897">
        <v>83250.478161000006</v>
      </c>
      <c r="C897" t="s">
        <v>36</v>
      </c>
    </row>
    <row r="898" spans="1:15" x14ac:dyDescent="0.25">
      <c r="A898" t="s">
        <v>41</v>
      </c>
      <c r="B898">
        <v>10587.4</v>
      </c>
      <c r="C898">
        <v>10469.4</v>
      </c>
      <c r="D898">
        <v>10468.9</v>
      </c>
      <c r="E898">
        <v>10187</v>
      </c>
      <c r="F898">
        <v>114.444</v>
      </c>
      <c r="G898">
        <v>1207.43</v>
      </c>
      <c r="H898">
        <v>217.97200000000001</v>
      </c>
      <c r="I898">
        <v>200.29</v>
      </c>
      <c r="J898">
        <v>249.999</v>
      </c>
      <c r="K898">
        <v>8496.83</v>
      </c>
      <c r="L898">
        <v>1.1650300000000001E-2</v>
      </c>
      <c r="M898">
        <v>0.98192800000000002</v>
      </c>
      <c r="N898">
        <v>0</v>
      </c>
      <c r="O898" t="s">
        <v>42</v>
      </c>
    </row>
    <row r="899" spans="1:15" x14ac:dyDescent="0.25">
      <c r="A899" t="s">
        <v>41</v>
      </c>
      <c r="B899">
        <v>10294.299999999999</v>
      </c>
      <c r="C899">
        <v>10176.299999999999</v>
      </c>
      <c r="D899">
        <v>10175.9</v>
      </c>
      <c r="E899">
        <v>9901.7099999999991</v>
      </c>
      <c r="F899">
        <v>111.121</v>
      </c>
      <c r="G899">
        <v>1148.79</v>
      </c>
      <c r="H899">
        <v>210.941</v>
      </c>
      <c r="I899">
        <v>195.09899999999999</v>
      </c>
      <c r="J899">
        <v>225.91499999999999</v>
      </c>
      <c r="K899">
        <v>8283.0499999999993</v>
      </c>
      <c r="L899">
        <v>1.0862999999999999E-2</v>
      </c>
      <c r="M899">
        <v>0.98101799999999995</v>
      </c>
      <c r="N899">
        <v>0</v>
      </c>
      <c r="O899" t="s">
        <v>42</v>
      </c>
    </row>
    <row r="900" spans="1:15" x14ac:dyDescent="0.25">
      <c r="A900" t="s">
        <v>41</v>
      </c>
      <c r="B900">
        <v>10579.1</v>
      </c>
      <c r="C900">
        <v>10454</v>
      </c>
      <c r="D900">
        <v>10453.5</v>
      </c>
      <c r="E900">
        <v>10174.700000000001</v>
      </c>
      <c r="F900">
        <v>113.512</v>
      </c>
      <c r="G900">
        <v>1219.04</v>
      </c>
      <c r="H900">
        <v>217.11</v>
      </c>
      <c r="I900">
        <v>199.482</v>
      </c>
      <c r="J900">
        <v>274.70800000000003</v>
      </c>
      <c r="K900">
        <v>8485.14</v>
      </c>
      <c r="L900">
        <v>1.08761E-2</v>
      </c>
      <c r="M900">
        <v>0.98095399999999999</v>
      </c>
      <c r="N900">
        <v>0</v>
      </c>
      <c r="O900" t="s">
        <v>42</v>
      </c>
    </row>
    <row r="901" spans="1:15" x14ac:dyDescent="0.25">
      <c r="A901" t="s">
        <v>41</v>
      </c>
      <c r="B901">
        <v>10776.3</v>
      </c>
      <c r="C901">
        <v>10656.5</v>
      </c>
      <c r="D901">
        <v>10656</v>
      </c>
      <c r="E901">
        <v>10371.200000000001</v>
      </c>
      <c r="F901">
        <v>117.57599999999999</v>
      </c>
      <c r="G901">
        <v>1253.06</v>
      </c>
      <c r="H901">
        <v>219.73500000000001</v>
      </c>
      <c r="I901">
        <v>211.94300000000001</v>
      </c>
      <c r="J901">
        <v>283.87299999999999</v>
      </c>
      <c r="K901">
        <v>8637.01</v>
      </c>
      <c r="L901">
        <v>1.0914E-2</v>
      </c>
      <c r="M901">
        <v>0.98148400000000002</v>
      </c>
      <c r="N901">
        <v>0</v>
      </c>
      <c r="O901" t="s">
        <v>42</v>
      </c>
    </row>
    <row r="902" spans="1:15" x14ac:dyDescent="0.25">
      <c r="A902" t="s">
        <v>41</v>
      </c>
      <c r="B902">
        <v>11547.5</v>
      </c>
      <c r="C902">
        <v>11418.2</v>
      </c>
      <c r="D902">
        <v>11417.7</v>
      </c>
      <c r="E902">
        <v>11117.1</v>
      </c>
      <c r="F902">
        <v>123.45699999999999</v>
      </c>
      <c r="G902">
        <v>1466.16</v>
      </c>
      <c r="H902">
        <v>240.35499999999999</v>
      </c>
      <c r="I902">
        <v>221.68799999999999</v>
      </c>
      <c r="J902">
        <v>438.90300000000002</v>
      </c>
      <c r="K902">
        <v>9142.36</v>
      </c>
      <c r="L902">
        <v>2.90377E-2</v>
      </c>
      <c r="M902">
        <v>0.98084199999999999</v>
      </c>
      <c r="N902">
        <v>0</v>
      </c>
      <c r="O902" t="s">
        <v>42</v>
      </c>
    </row>
    <row r="903" spans="1:15" x14ac:dyDescent="0.25">
      <c r="A903" t="s">
        <v>41</v>
      </c>
      <c r="B903">
        <v>11123.2</v>
      </c>
      <c r="C903">
        <v>10999.4</v>
      </c>
      <c r="D903">
        <v>10998.9</v>
      </c>
      <c r="E903">
        <v>10711.2</v>
      </c>
      <c r="F903">
        <v>118.11199999999999</v>
      </c>
      <c r="G903">
        <v>1357.34</v>
      </c>
      <c r="H903">
        <v>223.75800000000001</v>
      </c>
      <c r="I903">
        <v>205.624</v>
      </c>
      <c r="J903">
        <v>379.82600000000002</v>
      </c>
      <c r="K903">
        <v>8857.2099999999991</v>
      </c>
      <c r="L903">
        <v>2.4752400000000001E-2</v>
      </c>
      <c r="M903">
        <v>0.98069700000000004</v>
      </c>
      <c r="N903">
        <v>0</v>
      </c>
      <c r="O903" t="s">
        <v>42</v>
      </c>
    </row>
    <row r="904" spans="1:15" x14ac:dyDescent="0.25">
      <c r="A904" t="s">
        <v>41</v>
      </c>
      <c r="B904">
        <v>11400.7</v>
      </c>
      <c r="C904">
        <v>11249</v>
      </c>
      <c r="D904">
        <v>11248.5</v>
      </c>
      <c r="E904">
        <v>10956.9</v>
      </c>
      <c r="F904">
        <v>118.824</v>
      </c>
      <c r="G904">
        <v>1553.54</v>
      </c>
      <c r="H904">
        <v>224.78700000000001</v>
      </c>
      <c r="I904">
        <v>208.03899999999999</v>
      </c>
      <c r="J904">
        <v>538.88499999999999</v>
      </c>
      <c r="K904">
        <v>8911.86</v>
      </c>
      <c r="L904">
        <v>1.10233E-2</v>
      </c>
      <c r="M904">
        <v>0.99449799999999999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11008.1</v>
      </c>
      <c r="C905">
        <v>10890.3</v>
      </c>
      <c r="D905">
        <v>10889.8</v>
      </c>
      <c r="E905">
        <v>10599.7</v>
      </c>
      <c r="F905">
        <v>115.779</v>
      </c>
      <c r="G905">
        <v>1416.56</v>
      </c>
      <c r="H905">
        <v>234.571</v>
      </c>
      <c r="I905">
        <v>201.292</v>
      </c>
      <c r="J905">
        <v>448.49299999999999</v>
      </c>
      <c r="K905">
        <v>8692.67</v>
      </c>
      <c r="L905">
        <v>1.16731E-2</v>
      </c>
      <c r="M905">
        <v>0.980962</v>
      </c>
      <c r="N905">
        <v>0</v>
      </c>
      <c r="O905" t="s">
        <v>42</v>
      </c>
    </row>
    <row r="906" spans="1:15" x14ac:dyDescent="0.25">
      <c r="A906" t="s">
        <v>41</v>
      </c>
      <c r="B906">
        <v>11082.1</v>
      </c>
      <c r="C906">
        <v>10964</v>
      </c>
      <c r="D906">
        <v>10963.5</v>
      </c>
      <c r="E906">
        <v>10665.2</v>
      </c>
      <c r="F906">
        <v>123.059</v>
      </c>
      <c r="G906">
        <v>1501.85</v>
      </c>
      <c r="H906">
        <v>217.91499999999999</v>
      </c>
      <c r="I906">
        <v>201.316</v>
      </c>
      <c r="J906">
        <v>545.00699999999995</v>
      </c>
      <c r="K906">
        <v>8680.35</v>
      </c>
      <c r="L906">
        <v>1.08588E-2</v>
      </c>
      <c r="M906">
        <v>0.98101899999999997</v>
      </c>
      <c r="N906">
        <v>0</v>
      </c>
      <c r="O906" t="s">
        <v>42</v>
      </c>
    </row>
    <row r="907" spans="1:15" x14ac:dyDescent="0.25">
      <c r="A907" t="s">
        <v>41</v>
      </c>
      <c r="B907">
        <v>11226.5</v>
      </c>
      <c r="C907">
        <v>11102.6</v>
      </c>
      <c r="D907">
        <v>11102.1</v>
      </c>
      <c r="E907">
        <v>10807.3</v>
      </c>
      <c r="F907">
        <v>119.26300000000001</v>
      </c>
      <c r="G907">
        <v>1367.66</v>
      </c>
      <c r="H907">
        <v>225.77500000000001</v>
      </c>
      <c r="I907">
        <v>208.84899999999999</v>
      </c>
      <c r="J907">
        <v>361.46</v>
      </c>
      <c r="K907">
        <v>8946.81</v>
      </c>
      <c r="L907">
        <v>1.1198400000000001E-2</v>
      </c>
      <c r="M907">
        <v>0.98101700000000003</v>
      </c>
      <c r="N907">
        <v>0</v>
      </c>
      <c r="O907" t="s">
        <v>42</v>
      </c>
    </row>
    <row r="908" spans="1:15" x14ac:dyDescent="0.25">
      <c r="A908" t="s">
        <v>41</v>
      </c>
      <c r="B908">
        <v>11181.5</v>
      </c>
      <c r="C908">
        <v>11058.1</v>
      </c>
      <c r="D908">
        <v>11057.7</v>
      </c>
      <c r="E908">
        <v>10769.3</v>
      </c>
      <c r="F908">
        <v>117.328</v>
      </c>
      <c r="G908">
        <v>1468.7</v>
      </c>
      <c r="H908">
        <v>221.803</v>
      </c>
      <c r="I908">
        <v>205.01400000000001</v>
      </c>
      <c r="J908">
        <v>500.13</v>
      </c>
      <c r="K908">
        <v>8817.0499999999993</v>
      </c>
      <c r="L908">
        <v>1.0902800000000001E-2</v>
      </c>
      <c r="M908">
        <v>0.98101499999999997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11004.1</v>
      </c>
      <c r="C909">
        <v>10878.2</v>
      </c>
      <c r="D909">
        <v>10877.8</v>
      </c>
      <c r="E909">
        <v>10587.8</v>
      </c>
      <c r="F909">
        <v>117.673</v>
      </c>
      <c r="G909">
        <v>1292.53</v>
      </c>
      <c r="H909">
        <v>223.52099999999999</v>
      </c>
      <c r="I909">
        <v>206.07599999999999</v>
      </c>
      <c r="J909">
        <v>317.66899999999998</v>
      </c>
      <c r="K909">
        <v>8806.5400000000009</v>
      </c>
      <c r="L909">
        <v>1.10854E-2</v>
      </c>
      <c r="M909">
        <v>0.981016</v>
      </c>
      <c r="N909">
        <v>0</v>
      </c>
      <c r="O909" t="s">
        <v>42</v>
      </c>
    </row>
    <row r="910" spans="1:15" x14ac:dyDescent="0.25">
      <c r="A910" t="s">
        <v>41</v>
      </c>
      <c r="B910">
        <v>10800.8</v>
      </c>
      <c r="C910">
        <v>10678.2</v>
      </c>
      <c r="D910">
        <v>10677.7</v>
      </c>
      <c r="E910">
        <v>10391.6</v>
      </c>
      <c r="F910">
        <v>115.721</v>
      </c>
      <c r="G910">
        <v>1232.49</v>
      </c>
      <c r="H910">
        <v>219.88200000000001</v>
      </c>
      <c r="I910">
        <v>203.303</v>
      </c>
      <c r="J910">
        <v>271.12400000000002</v>
      </c>
      <c r="K910">
        <v>8670.8799999999992</v>
      </c>
      <c r="L910">
        <v>1.30902E-2</v>
      </c>
      <c r="M910">
        <v>0.98101799999999995</v>
      </c>
      <c r="N910">
        <v>0</v>
      </c>
      <c r="O910" t="s">
        <v>42</v>
      </c>
    </row>
    <row r="911" spans="1:15" x14ac:dyDescent="0.25">
      <c r="A911" t="s">
        <v>41</v>
      </c>
      <c r="B911">
        <v>10786</v>
      </c>
      <c r="C911">
        <v>10657</v>
      </c>
      <c r="D911">
        <v>10656.5</v>
      </c>
      <c r="E911">
        <v>10371.200000000001</v>
      </c>
      <c r="F911">
        <v>115.169</v>
      </c>
      <c r="G911">
        <v>1318.47</v>
      </c>
      <c r="H911">
        <v>218.00899999999999</v>
      </c>
      <c r="I911">
        <v>206.37799999999999</v>
      </c>
      <c r="J911">
        <v>352.35300000000001</v>
      </c>
      <c r="K911">
        <v>8576.58</v>
      </c>
      <c r="L911">
        <v>1.10957E-2</v>
      </c>
      <c r="M911">
        <v>0.981016</v>
      </c>
      <c r="N911">
        <v>0</v>
      </c>
      <c r="O911" t="s">
        <v>42</v>
      </c>
    </row>
    <row r="912" spans="1:15" x14ac:dyDescent="0.25">
      <c r="A912" t="s">
        <v>41</v>
      </c>
      <c r="B912">
        <v>10564.3</v>
      </c>
      <c r="C912">
        <v>10444</v>
      </c>
      <c r="D912">
        <v>10443.5</v>
      </c>
      <c r="E912">
        <v>10163.9</v>
      </c>
      <c r="F912">
        <v>113.313</v>
      </c>
      <c r="G912">
        <v>1230.79</v>
      </c>
      <c r="H912">
        <v>215.24</v>
      </c>
      <c r="I912">
        <v>247.078</v>
      </c>
      <c r="J912">
        <v>241.392</v>
      </c>
      <c r="K912">
        <v>8463.24</v>
      </c>
      <c r="L912">
        <v>2.0353E-2</v>
      </c>
      <c r="M912">
        <v>0.98101899999999997</v>
      </c>
      <c r="N912">
        <v>0</v>
      </c>
      <c r="O912" t="s">
        <v>42</v>
      </c>
    </row>
    <row r="913" spans="1:15" x14ac:dyDescent="0.25">
      <c r="A913" t="s">
        <v>41</v>
      </c>
      <c r="B913">
        <v>10984.3</v>
      </c>
      <c r="C913">
        <v>10867.4</v>
      </c>
      <c r="D913">
        <v>10866.9</v>
      </c>
      <c r="E913">
        <v>10583.2</v>
      </c>
      <c r="F913">
        <v>128.27099999999999</v>
      </c>
      <c r="G913">
        <v>1451.73</v>
      </c>
      <c r="H913">
        <v>215.50700000000001</v>
      </c>
      <c r="I913">
        <v>198.73699999999999</v>
      </c>
      <c r="J913">
        <v>512.10400000000004</v>
      </c>
      <c r="K913">
        <v>8647.76</v>
      </c>
      <c r="L913">
        <v>1.6808400000000001E-2</v>
      </c>
      <c r="M913">
        <v>0.98100699999999996</v>
      </c>
      <c r="N913">
        <v>0</v>
      </c>
      <c r="O913" t="s">
        <v>42</v>
      </c>
    </row>
    <row r="914" spans="1:15" x14ac:dyDescent="0.25">
      <c r="A914" t="s">
        <v>41</v>
      </c>
      <c r="B914">
        <v>10975.5</v>
      </c>
      <c r="C914">
        <v>10850.9</v>
      </c>
      <c r="D914">
        <v>10850.4</v>
      </c>
      <c r="E914">
        <v>10567.2</v>
      </c>
      <c r="F914">
        <v>115.39400000000001</v>
      </c>
      <c r="G914">
        <v>1434.24</v>
      </c>
      <c r="H914">
        <v>217.48699999999999</v>
      </c>
      <c r="I914">
        <v>202.16800000000001</v>
      </c>
      <c r="J914">
        <v>473.738</v>
      </c>
      <c r="K914">
        <v>8656.08</v>
      </c>
      <c r="L914">
        <v>1.15979E-2</v>
      </c>
      <c r="M914">
        <v>0.980908</v>
      </c>
      <c r="N914">
        <v>11</v>
      </c>
      <c r="O914" t="s">
        <v>42</v>
      </c>
    </row>
    <row r="915" spans="1:15" x14ac:dyDescent="0.25">
      <c r="A915" t="s">
        <v>41</v>
      </c>
      <c r="B915">
        <v>10914.1</v>
      </c>
      <c r="C915">
        <v>10796.6</v>
      </c>
      <c r="D915">
        <v>10796.1</v>
      </c>
      <c r="E915">
        <v>10501.5</v>
      </c>
      <c r="F915">
        <v>115.89400000000001</v>
      </c>
      <c r="G915">
        <v>1328.36</v>
      </c>
      <c r="H915">
        <v>218.37</v>
      </c>
      <c r="I915">
        <v>201.88300000000001</v>
      </c>
      <c r="J915">
        <v>373.233</v>
      </c>
      <c r="K915">
        <v>8696.18</v>
      </c>
      <c r="L915">
        <v>1.16861E-2</v>
      </c>
      <c r="M915">
        <v>0.98100399999999999</v>
      </c>
      <c r="N915">
        <v>0</v>
      </c>
      <c r="O915" t="s">
        <v>42</v>
      </c>
    </row>
    <row r="916" spans="1:15" x14ac:dyDescent="0.25">
      <c r="A916" t="s">
        <v>41</v>
      </c>
      <c r="B916">
        <v>10642.6</v>
      </c>
      <c r="C916">
        <v>10524.5</v>
      </c>
      <c r="D916">
        <v>10524</v>
      </c>
      <c r="E916">
        <v>10245.1</v>
      </c>
      <c r="F916">
        <v>113.627</v>
      </c>
      <c r="G916">
        <v>1294</v>
      </c>
      <c r="H916">
        <v>214.167</v>
      </c>
      <c r="I916">
        <v>197.95599999999999</v>
      </c>
      <c r="J916">
        <v>346.76100000000002</v>
      </c>
      <c r="K916">
        <v>8481.49</v>
      </c>
      <c r="L916">
        <v>1.08781E-2</v>
      </c>
      <c r="M916">
        <v>0.98100699999999996</v>
      </c>
      <c r="N916">
        <v>0</v>
      </c>
      <c r="O916" t="s">
        <v>42</v>
      </c>
    </row>
    <row r="917" spans="1:15" x14ac:dyDescent="0.25">
      <c r="A917" t="s">
        <v>41</v>
      </c>
      <c r="B917">
        <v>10526</v>
      </c>
      <c r="C917">
        <v>10408.1</v>
      </c>
      <c r="D917">
        <v>10407.700000000001</v>
      </c>
      <c r="E917">
        <v>10129.6</v>
      </c>
      <c r="F917">
        <v>112.708</v>
      </c>
      <c r="G917">
        <v>1224.56</v>
      </c>
      <c r="H917">
        <v>214.37100000000001</v>
      </c>
      <c r="I917">
        <v>198.167</v>
      </c>
      <c r="J917">
        <v>287.56700000000001</v>
      </c>
      <c r="K917">
        <v>8437.4</v>
      </c>
      <c r="L917">
        <v>1.11678E-2</v>
      </c>
      <c r="M917">
        <v>0.98097000000000001</v>
      </c>
      <c r="N917">
        <v>0</v>
      </c>
      <c r="O917" t="s">
        <v>42</v>
      </c>
    </row>
    <row r="918" spans="1:15" x14ac:dyDescent="0.25">
      <c r="A918" t="s">
        <v>41</v>
      </c>
      <c r="B918">
        <v>10480.799999999999</v>
      </c>
      <c r="C918">
        <v>10363.1</v>
      </c>
      <c r="D918">
        <v>10362.6</v>
      </c>
      <c r="E918">
        <v>10084.1</v>
      </c>
      <c r="F918">
        <v>121.53100000000001</v>
      </c>
      <c r="G918">
        <v>1178.6199999999999</v>
      </c>
      <c r="H918">
        <v>214.73500000000001</v>
      </c>
      <c r="I918">
        <v>198.55699999999999</v>
      </c>
      <c r="J918">
        <v>234.08199999999999</v>
      </c>
      <c r="K918">
        <v>8428.61</v>
      </c>
      <c r="L918">
        <v>1.1010900000000001E-2</v>
      </c>
      <c r="M918">
        <v>0.98101899999999997</v>
      </c>
      <c r="N918">
        <v>0</v>
      </c>
      <c r="O918" t="s">
        <v>42</v>
      </c>
    </row>
    <row r="919" spans="1:15" x14ac:dyDescent="0.25">
      <c r="A919" t="s">
        <v>41</v>
      </c>
      <c r="B919">
        <v>10509.9</v>
      </c>
      <c r="C919">
        <v>10391.799999999999</v>
      </c>
      <c r="D919">
        <v>10391.299999999999</v>
      </c>
      <c r="E919">
        <v>10110.799999999999</v>
      </c>
      <c r="F919">
        <v>121.28400000000001</v>
      </c>
      <c r="G919">
        <v>1174.1600000000001</v>
      </c>
      <c r="H919">
        <v>215.61199999999999</v>
      </c>
      <c r="I919">
        <v>198.73099999999999</v>
      </c>
      <c r="J919">
        <v>233.91399999999999</v>
      </c>
      <c r="K919">
        <v>8459.35</v>
      </c>
      <c r="L919">
        <v>1.2619500000000001E-2</v>
      </c>
      <c r="M919">
        <v>0.98101099999999997</v>
      </c>
      <c r="N919">
        <v>0</v>
      </c>
      <c r="O919" t="s">
        <v>42</v>
      </c>
    </row>
    <row r="920" spans="1:15" x14ac:dyDescent="0.25">
      <c r="A920" t="s">
        <v>41</v>
      </c>
      <c r="B920">
        <v>10583.1</v>
      </c>
      <c r="C920">
        <v>10464.799999999999</v>
      </c>
      <c r="D920">
        <v>10464.299999999999</v>
      </c>
      <c r="E920">
        <v>10187.4</v>
      </c>
      <c r="F920">
        <v>112.45699999999999</v>
      </c>
      <c r="G920">
        <v>1297.9100000000001</v>
      </c>
      <c r="H920">
        <v>211.81299999999999</v>
      </c>
      <c r="I920">
        <v>201.185</v>
      </c>
      <c r="J920">
        <v>357.911</v>
      </c>
      <c r="K920">
        <v>8426.7900000000009</v>
      </c>
      <c r="L920">
        <v>1.2026500000000001E-2</v>
      </c>
      <c r="M920">
        <v>0.98096499999999998</v>
      </c>
      <c r="N920">
        <v>0</v>
      </c>
      <c r="O920" t="s">
        <v>42</v>
      </c>
    </row>
    <row r="921" spans="1:15" x14ac:dyDescent="0.25">
      <c r="A921" t="s">
        <v>41</v>
      </c>
      <c r="B921">
        <v>10603.6</v>
      </c>
      <c r="C921">
        <v>10486.8</v>
      </c>
      <c r="D921">
        <v>10486.3</v>
      </c>
      <c r="E921">
        <v>10197</v>
      </c>
      <c r="F921">
        <v>113.26300000000001</v>
      </c>
      <c r="G921">
        <v>1233.53</v>
      </c>
      <c r="H921">
        <v>214.773</v>
      </c>
      <c r="I921">
        <v>198.499</v>
      </c>
      <c r="J921">
        <v>295.27199999999999</v>
      </c>
      <c r="K921">
        <v>8492.1200000000008</v>
      </c>
      <c r="L921">
        <v>1.3108E-2</v>
      </c>
      <c r="M921">
        <v>0.98075800000000002</v>
      </c>
      <c r="N921">
        <v>0</v>
      </c>
      <c r="O921" t="s">
        <v>42</v>
      </c>
    </row>
    <row r="922" spans="1:15" x14ac:dyDescent="0.25">
      <c r="A922" t="s">
        <v>41</v>
      </c>
      <c r="B922">
        <v>10627.9</v>
      </c>
      <c r="C922">
        <v>10509.1</v>
      </c>
      <c r="D922">
        <v>10508.7</v>
      </c>
      <c r="E922">
        <v>10226</v>
      </c>
      <c r="F922">
        <v>114.28</v>
      </c>
      <c r="G922">
        <v>1210.25</v>
      </c>
      <c r="H922">
        <v>216.68</v>
      </c>
      <c r="I922">
        <v>200.476</v>
      </c>
      <c r="J922">
        <v>262.78199999999998</v>
      </c>
      <c r="K922">
        <v>8540.67</v>
      </c>
      <c r="L922">
        <v>1.2386599999999999E-2</v>
      </c>
      <c r="M922">
        <v>0.98101799999999995</v>
      </c>
      <c r="N922">
        <v>0</v>
      </c>
      <c r="O922" t="s">
        <v>42</v>
      </c>
    </row>
    <row r="923" spans="1:15" x14ac:dyDescent="0.25">
      <c r="A923" t="s">
        <v>41</v>
      </c>
      <c r="B923">
        <v>10523.6</v>
      </c>
      <c r="C923">
        <v>10393.6</v>
      </c>
      <c r="D923">
        <v>10393.1</v>
      </c>
      <c r="E923">
        <v>10113.9</v>
      </c>
      <c r="F923">
        <v>113.087</v>
      </c>
      <c r="G923">
        <v>1188.32</v>
      </c>
      <c r="H923">
        <v>214.983</v>
      </c>
      <c r="I923">
        <v>198.79900000000001</v>
      </c>
      <c r="J923">
        <v>248.738</v>
      </c>
      <c r="K923">
        <v>8454.34</v>
      </c>
      <c r="L923">
        <v>1.1037999999999999E-2</v>
      </c>
      <c r="M923">
        <v>0.98101899999999997</v>
      </c>
      <c r="N923">
        <v>0</v>
      </c>
      <c r="O923" t="s">
        <v>42</v>
      </c>
    </row>
    <row r="924" spans="1:15" x14ac:dyDescent="0.25">
      <c r="A924" t="s">
        <v>41</v>
      </c>
      <c r="B924">
        <v>10626</v>
      </c>
      <c r="C924">
        <v>10493.1</v>
      </c>
      <c r="D924">
        <v>10492.6</v>
      </c>
      <c r="E924">
        <v>10210.799999999999</v>
      </c>
      <c r="F924">
        <v>114.095</v>
      </c>
      <c r="G924">
        <v>1184.22</v>
      </c>
      <c r="H924">
        <v>217.20699999999999</v>
      </c>
      <c r="I924">
        <v>200.49100000000001</v>
      </c>
      <c r="J924">
        <v>234.48</v>
      </c>
      <c r="K924">
        <v>8553.73</v>
      </c>
      <c r="L924">
        <v>1.0870700000000001E-2</v>
      </c>
      <c r="M924">
        <v>0.98090900000000003</v>
      </c>
      <c r="N924">
        <v>24</v>
      </c>
      <c r="O924" t="s">
        <v>42</v>
      </c>
    </row>
    <row r="925" spans="1:15" x14ac:dyDescent="0.25">
      <c r="A925" t="s">
        <v>41</v>
      </c>
      <c r="B925">
        <v>10528.2</v>
      </c>
      <c r="C925">
        <v>10407.799999999999</v>
      </c>
      <c r="D925">
        <v>10407.299999999999</v>
      </c>
      <c r="E925">
        <v>10126.5</v>
      </c>
      <c r="F925">
        <v>113.642</v>
      </c>
      <c r="G925">
        <v>1192.5999999999999</v>
      </c>
      <c r="H925">
        <v>215.511</v>
      </c>
      <c r="I925">
        <v>198.96700000000001</v>
      </c>
      <c r="J925">
        <v>251.55</v>
      </c>
      <c r="K925">
        <v>8463.7999999999993</v>
      </c>
      <c r="L925">
        <v>2.3034300000000001E-2</v>
      </c>
      <c r="M925">
        <v>0.98101799999999995</v>
      </c>
      <c r="N925">
        <v>0</v>
      </c>
      <c r="O925" t="s">
        <v>42</v>
      </c>
    </row>
    <row r="926" spans="1:15" x14ac:dyDescent="0.25">
      <c r="A926" t="s">
        <v>41</v>
      </c>
      <c r="B926">
        <v>10537.2</v>
      </c>
      <c r="C926">
        <v>10408.6</v>
      </c>
      <c r="D926">
        <v>10408.1</v>
      </c>
      <c r="E926">
        <v>10125.5</v>
      </c>
      <c r="F926">
        <v>113.06699999999999</v>
      </c>
      <c r="G926">
        <v>1192.08</v>
      </c>
      <c r="H926">
        <v>215.46299999999999</v>
      </c>
      <c r="I926">
        <v>198.98099999999999</v>
      </c>
      <c r="J926">
        <v>245.685</v>
      </c>
      <c r="K926">
        <v>8451.93</v>
      </c>
      <c r="L926">
        <v>1.22702E-2</v>
      </c>
      <c r="M926">
        <v>0.98727299999999996</v>
      </c>
      <c r="N926">
        <v>0</v>
      </c>
      <c r="O926" t="s">
        <v>42</v>
      </c>
    </row>
    <row r="927" spans="1:15" x14ac:dyDescent="0.25">
      <c r="A927" t="s">
        <v>41</v>
      </c>
      <c r="B927">
        <v>10780.5</v>
      </c>
      <c r="C927">
        <v>10656</v>
      </c>
      <c r="D927">
        <v>10655.5</v>
      </c>
      <c r="E927">
        <v>10369.799999999999</v>
      </c>
      <c r="F927">
        <v>115.45099999999999</v>
      </c>
      <c r="G927">
        <v>1211.17</v>
      </c>
      <c r="H927">
        <v>228.471</v>
      </c>
      <c r="I927">
        <v>203.85300000000001</v>
      </c>
      <c r="J927">
        <v>239.66200000000001</v>
      </c>
      <c r="K927">
        <v>8677.7099999999991</v>
      </c>
      <c r="L927">
        <v>1.20842E-2</v>
      </c>
      <c r="M927">
        <v>0.99505399999999999</v>
      </c>
      <c r="N927">
        <v>0</v>
      </c>
      <c r="O927" t="s">
        <v>42</v>
      </c>
    </row>
    <row r="928" spans="1:15" x14ac:dyDescent="0.25">
      <c r="A928" t="s">
        <v>41</v>
      </c>
      <c r="B928">
        <v>10519.9</v>
      </c>
      <c r="C928">
        <v>10395</v>
      </c>
      <c r="D928">
        <v>10394.6</v>
      </c>
      <c r="E928">
        <v>10115.700000000001</v>
      </c>
      <c r="F928">
        <v>113.01</v>
      </c>
      <c r="G928">
        <v>1222.54</v>
      </c>
      <c r="H928">
        <v>214.52</v>
      </c>
      <c r="I928">
        <v>198.233</v>
      </c>
      <c r="J928">
        <v>270.625</v>
      </c>
      <c r="K928">
        <v>8424.74</v>
      </c>
      <c r="L928">
        <v>1.2708799999999999E-2</v>
      </c>
      <c r="M928">
        <v>0.99435499999999999</v>
      </c>
      <c r="N928">
        <v>0</v>
      </c>
      <c r="O928" t="s">
        <v>42</v>
      </c>
    </row>
    <row r="929" spans="1:15" x14ac:dyDescent="0.25">
      <c r="A929" t="s">
        <v>41</v>
      </c>
      <c r="B929">
        <v>10751.8</v>
      </c>
      <c r="C929">
        <v>10633.1</v>
      </c>
      <c r="D929">
        <v>10632.6</v>
      </c>
      <c r="E929">
        <v>10350.700000000001</v>
      </c>
      <c r="F929">
        <v>123.244</v>
      </c>
      <c r="G929">
        <v>1258.18</v>
      </c>
      <c r="H929">
        <v>218.00800000000001</v>
      </c>
      <c r="I929">
        <v>201.41200000000001</v>
      </c>
      <c r="J929">
        <v>306.09100000000001</v>
      </c>
      <c r="K929">
        <v>8600.16</v>
      </c>
      <c r="L929">
        <v>1.37094E-2</v>
      </c>
      <c r="M929">
        <v>0.980742</v>
      </c>
      <c r="N929">
        <v>0</v>
      </c>
      <c r="O929" t="s">
        <v>42</v>
      </c>
    </row>
    <row r="930" spans="1:15" x14ac:dyDescent="0.25">
      <c r="A930" t="s">
        <v>41</v>
      </c>
      <c r="B930">
        <v>10948.4</v>
      </c>
      <c r="C930">
        <v>10823.2</v>
      </c>
      <c r="D930">
        <v>10822.7</v>
      </c>
      <c r="E930">
        <v>10539.1</v>
      </c>
      <c r="F930">
        <v>115.69</v>
      </c>
      <c r="G930">
        <v>1337.99</v>
      </c>
      <c r="H930">
        <v>224.84399999999999</v>
      </c>
      <c r="I930">
        <v>211.10900000000001</v>
      </c>
      <c r="J930">
        <v>367.678</v>
      </c>
      <c r="K930">
        <v>8723.69</v>
      </c>
      <c r="L930">
        <v>1.1199499999999999E-2</v>
      </c>
      <c r="M930">
        <v>0.99324199999999996</v>
      </c>
      <c r="N930">
        <v>0</v>
      </c>
      <c r="O930" t="s">
        <v>42</v>
      </c>
    </row>
    <row r="931" spans="1:15" x14ac:dyDescent="0.25">
      <c r="A931" t="s">
        <v>41</v>
      </c>
      <c r="B931">
        <v>10921</v>
      </c>
      <c r="C931">
        <v>10803.1</v>
      </c>
      <c r="D931">
        <v>10802.6</v>
      </c>
      <c r="E931">
        <v>10520.7</v>
      </c>
      <c r="F931">
        <v>114.941</v>
      </c>
      <c r="G931">
        <v>1399.99</v>
      </c>
      <c r="H931">
        <v>217.07900000000001</v>
      </c>
      <c r="I931">
        <v>209.274</v>
      </c>
      <c r="J931">
        <v>423.81</v>
      </c>
      <c r="K931">
        <v>8636.9699999999993</v>
      </c>
      <c r="L931">
        <v>1.08871E-2</v>
      </c>
      <c r="M931">
        <v>0.98091099999999998</v>
      </c>
      <c r="N931">
        <v>0</v>
      </c>
      <c r="O931" t="s">
        <v>42</v>
      </c>
    </row>
    <row r="932" spans="1:15" x14ac:dyDescent="0.25">
      <c r="A932" t="s">
        <v>41</v>
      </c>
      <c r="B932">
        <v>10872.6</v>
      </c>
      <c r="C932">
        <v>10745.9</v>
      </c>
      <c r="D932">
        <v>10745.4</v>
      </c>
      <c r="E932">
        <v>10454.4</v>
      </c>
      <c r="F932">
        <v>115.014</v>
      </c>
      <c r="G932">
        <v>1342.11</v>
      </c>
      <c r="H932">
        <v>228.761</v>
      </c>
      <c r="I932">
        <v>208.99199999999999</v>
      </c>
      <c r="J932">
        <v>360.18299999999999</v>
      </c>
      <c r="K932">
        <v>8636.6</v>
      </c>
      <c r="L932">
        <v>1.0864E-2</v>
      </c>
      <c r="M932">
        <v>0.98101899999999997</v>
      </c>
      <c r="N932">
        <v>0</v>
      </c>
      <c r="O932" t="s">
        <v>42</v>
      </c>
    </row>
    <row r="933" spans="1:15" x14ac:dyDescent="0.25">
      <c r="A933" t="s">
        <v>41</v>
      </c>
      <c r="B933">
        <v>10684.5</v>
      </c>
      <c r="C933">
        <v>10566.8</v>
      </c>
      <c r="D933">
        <v>10566.3</v>
      </c>
      <c r="E933">
        <v>10285.700000000001</v>
      </c>
      <c r="F933">
        <v>113.952</v>
      </c>
      <c r="G933">
        <v>1273.08</v>
      </c>
      <c r="H933">
        <v>215.94200000000001</v>
      </c>
      <c r="I933">
        <v>199.49</v>
      </c>
      <c r="J933">
        <v>329.87299999999999</v>
      </c>
      <c r="K933">
        <v>8540.52</v>
      </c>
      <c r="L933">
        <v>1.08726E-2</v>
      </c>
      <c r="M933">
        <v>0.98101799999999995</v>
      </c>
      <c r="N933">
        <v>0</v>
      </c>
      <c r="O933" t="s">
        <v>42</v>
      </c>
    </row>
    <row r="934" spans="1:15" x14ac:dyDescent="0.25">
      <c r="A934" t="s">
        <v>41</v>
      </c>
      <c r="B934">
        <v>10581.7</v>
      </c>
      <c r="C934">
        <v>10463.799999999999</v>
      </c>
      <c r="D934">
        <v>10463.4</v>
      </c>
      <c r="E934">
        <v>10183.6</v>
      </c>
      <c r="F934">
        <v>113.31699999999999</v>
      </c>
      <c r="G934">
        <v>1216.21</v>
      </c>
      <c r="H934">
        <v>215.614</v>
      </c>
      <c r="I934">
        <v>199.25800000000001</v>
      </c>
      <c r="J934">
        <v>269.10000000000002</v>
      </c>
      <c r="K934">
        <v>8500.34</v>
      </c>
      <c r="L934">
        <v>1.0867699999999999E-2</v>
      </c>
      <c r="M934">
        <v>0.99341599999999997</v>
      </c>
      <c r="N934">
        <v>119</v>
      </c>
      <c r="O934" t="s">
        <v>42</v>
      </c>
    </row>
    <row r="935" spans="1:15" x14ac:dyDescent="0.25">
      <c r="A935" t="s">
        <v>41</v>
      </c>
      <c r="B935">
        <v>10649.8</v>
      </c>
      <c r="C935">
        <v>10532.3</v>
      </c>
      <c r="D935">
        <v>10531.8</v>
      </c>
      <c r="E935">
        <v>10248.5</v>
      </c>
      <c r="F935">
        <v>114.545</v>
      </c>
      <c r="G935">
        <v>1220.6300000000001</v>
      </c>
      <c r="H935">
        <v>217.47900000000001</v>
      </c>
      <c r="I935">
        <v>201.05500000000001</v>
      </c>
      <c r="J935">
        <v>270.27100000000002</v>
      </c>
      <c r="K935">
        <v>8553.2900000000009</v>
      </c>
      <c r="L935">
        <v>1.08729E-2</v>
      </c>
      <c r="M935">
        <v>0.98096300000000003</v>
      </c>
      <c r="N935">
        <v>0</v>
      </c>
      <c r="O935" t="s">
        <v>42</v>
      </c>
    </row>
    <row r="936" spans="1:15" x14ac:dyDescent="0.25">
      <c r="A936" t="s">
        <v>41</v>
      </c>
      <c r="B936">
        <v>10553.9</v>
      </c>
      <c r="C936">
        <v>10435.6</v>
      </c>
      <c r="D936">
        <v>10435.200000000001</v>
      </c>
      <c r="E936">
        <v>10154.4</v>
      </c>
      <c r="F936">
        <v>113.667</v>
      </c>
      <c r="G936">
        <v>1223.97</v>
      </c>
      <c r="H936">
        <v>215.434</v>
      </c>
      <c r="I936">
        <v>199.047</v>
      </c>
      <c r="J936">
        <v>282.66000000000003</v>
      </c>
      <c r="K936">
        <v>8459.92</v>
      </c>
      <c r="L936">
        <v>1.3776E-2</v>
      </c>
      <c r="M936">
        <v>0.981012</v>
      </c>
      <c r="N936">
        <v>0</v>
      </c>
      <c r="O936" t="s">
        <v>42</v>
      </c>
    </row>
    <row r="937" spans="1:15" x14ac:dyDescent="0.25">
      <c r="A937" t="s">
        <v>41</v>
      </c>
      <c r="B937">
        <v>10520.2</v>
      </c>
      <c r="C937">
        <v>10397</v>
      </c>
      <c r="D937">
        <v>10396.6</v>
      </c>
      <c r="E937">
        <v>10117.299999999999</v>
      </c>
      <c r="F937">
        <v>113.267</v>
      </c>
      <c r="G937">
        <v>1207.26</v>
      </c>
      <c r="H937">
        <v>214.65199999999999</v>
      </c>
      <c r="I937">
        <v>198.392</v>
      </c>
      <c r="J937">
        <v>269.06200000000001</v>
      </c>
      <c r="K937">
        <v>8433.66</v>
      </c>
      <c r="L937">
        <v>1.89187E-2</v>
      </c>
      <c r="M937">
        <v>0.98101499999999997</v>
      </c>
      <c r="N937">
        <v>0</v>
      </c>
      <c r="O937" t="s">
        <v>42</v>
      </c>
    </row>
    <row r="938" spans="1:15" x14ac:dyDescent="0.25">
      <c r="A938" t="s">
        <v>41</v>
      </c>
      <c r="B938">
        <v>10606.9</v>
      </c>
      <c r="C938">
        <v>10481.4</v>
      </c>
      <c r="D938">
        <v>10480.9</v>
      </c>
      <c r="E938">
        <v>10199.5</v>
      </c>
      <c r="F938">
        <v>114.048</v>
      </c>
      <c r="G938">
        <v>1203.98</v>
      </c>
      <c r="H938">
        <v>216.64099999999999</v>
      </c>
      <c r="I938">
        <v>200.43899999999999</v>
      </c>
      <c r="J938">
        <v>256.30200000000002</v>
      </c>
      <c r="K938">
        <v>8522.58</v>
      </c>
      <c r="L938">
        <v>1.13057E-2</v>
      </c>
      <c r="M938">
        <v>0.98101899999999997</v>
      </c>
      <c r="N938">
        <v>0</v>
      </c>
      <c r="O938" t="s">
        <v>42</v>
      </c>
    </row>
    <row r="939" spans="1:15" x14ac:dyDescent="0.25">
      <c r="A939" t="s">
        <v>41</v>
      </c>
      <c r="B939">
        <v>10256.1</v>
      </c>
      <c r="C939">
        <v>10136.6</v>
      </c>
      <c r="D939">
        <v>10136.200000000001</v>
      </c>
      <c r="E939">
        <v>9863.7800000000007</v>
      </c>
      <c r="F939">
        <v>110.45</v>
      </c>
      <c r="G939">
        <v>1150.6500000000001</v>
      </c>
      <c r="H939">
        <v>209.721</v>
      </c>
      <c r="I939">
        <v>194.126</v>
      </c>
      <c r="J939">
        <v>232.76400000000001</v>
      </c>
      <c r="K939">
        <v>8247.1</v>
      </c>
      <c r="L939">
        <v>1.17366E-2</v>
      </c>
      <c r="M939">
        <v>0.98101899999999997</v>
      </c>
      <c r="N939">
        <v>0</v>
      </c>
      <c r="O939" t="s">
        <v>42</v>
      </c>
    </row>
    <row r="940" spans="1:15" x14ac:dyDescent="0.25">
      <c r="A940" t="s">
        <v>41</v>
      </c>
      <c r="B940">
        <v>10479.6</v>
      </c>
      <c r="C940">
        <v>10358.4</v>
      </c>
      <c r="D940">
        <v>10358</v>
      </c>
      <c r="E940">
        <v>10079.299999999999</v>
      </c>
      <c r="F940">
        <v>112.682</v>
      </c>
      <c r="G940">
        <v>1169.51</v>
      </c>
      <c r="H940">
        <v>214.512</v>
      </c>
      <c r="I940">
        <v>198.297</v>
      </c>
      <c r="J940">
        <v>231.82</v>
      </c>
      <c r="K940">
        <v>8440.64</v>
      </c>
      <c r="L940">
        <v>1.1493E-2</v>
      </c>
      <c r="M940">
        <v>0.98101700000000003</v>
      </c>
      <c r="N940">
        <v>0</v>
      </c>
      <c r="O940" t="s">
        <v>42</v>
      </c>
    </row>
    <row r="941" spans="1:15" x14ac:dyDescent="0.25">
      <c r="A941" t="s">
        <v>41</v>
      </c>
      <c r="B941">
        <v>10558.3</v>
      </c>
      <c r="C941">
        <v>10436.799999999999</v>
      </c>
      <c r="D941">
        <v>10436.299999999999</v>
      </c>
      <c r="E941">
        <v>10156</v>
      </c>
      <c r="F941">
        <v>113.31</v>
      </c>
      <c r="G941">
        <v>1219.0899999999999</v>
      </c>
      <c r="H941">
        <v>215.011</v>
      </c>
      <c r="I941">
        <v>198.702</v>
      </c>
      <c r="J941">
        <v>279.13299999999998</v>
      </c>
      <c r="K941">
        <v>8457.84</v>
      </c>
      <c r="L941">
        <v>1.57635E-2</v>
      </c>
      <c r="M941">
        <v>0.99086600000000002</v>
      </c>
      <c r="N941">
        <v>0</v>
      </c>
      <c r="O941" t="s">
        <v>42</v>
      </c>
    </row>
    <row r="942" spans="1:15" x14ac:dyDescent="0.25">
      <c r="A942" t="s">
        <v>41</v>
      </c>
      <c r="B942">
        <v>10692.7</v>
      </c>
      <c r="C942">
        <v>10565.9</v>
      </c>
      <c r="D942">
        <v>10565.4</v>
      </c>
      <c r="E942">
        <v>10282.200000000001</v>
      </c>
      <c r="F942">
        <v>120.336</v>
      </c>
      <c r="G942">
        <v>1227.2</v>
      </c>
      <c r="H942">
        <v>218.02600000000001</v>
      </c>
      <c r="I942">
        <v>201.292</v>
      </c>
      <c r="J942">
        <v>274.92500000000001</v>
      </c>
      <c r="K942">
        <v>8571.23</v>
      </c>
      <c r="L942">
        <v>1.09073E-2</v>
      </c>
      <c r="M942">
        <v>0.98096799999999995</v>
      </c>
      <c r="N942">
        <v>0</v>
      </c>
      <c r="O942" t="s">
        <v>42</v>
      </c>
    </row>
    <row r="943" spans="1:15" x14ac:dyDescent="0.25">
      <c r="A943" t="s">
        <v>41</v>
      </c>
      <c r="B943">
        <v>10665.4</v>
      </c>
      <c r="C943">
        <v>10529.7</v>
      </c>
      <c r="D943">
        <v>10529.2</v>
      </c>
      <c r="E943">
        <v>10251.5</v>
      </c>
      <c r="F943">
        <v>112.82</v>
      </c>
      <c r="G943">
        <v>1336.89</v>
      </c>
      <c r="H943">
        <v>214.85300000000001</v>
      </c>
      <c r="I943">
        <v>205.61</v>
      </c>
      <c r="J943">
        <v>391.60199999999998</v>
      </c>
      <c r="K943">
        <v>8446.57</v>
      </c>
      <c r="L943">
        <v>1.13261E-2</v>
      </c>
      <c r="M943">
        <v>0.99506399999999995</v>
      </c>
      <c r="N943">
        <v>0</v>
      </c>
      <c r="O943" t="s">
        <v>42</v>
      </c>
    </row>
    <row r="944" spans="1:15" x14ac:dyDescent="0.25">
      <c r="A944" t="s">
        <v>41</v>
      </c>
      <c r="B944">
        <v>10724.9</v>
      </c>
      <c r="C944">
        <v>10604.4</v>
      </c>
      <c r="D944">
        <v>10603.9</v>
      </c>
      <c r="E944">
        <v>10324</v>
      </c>
      <c r="F944">
        <v>113.696</v>
      </c>
      <c r="G944">
        <v>1391.77</v>
      </c>
      <c r="H944">
        <v>215.03</v>
      </c>
      <c r="I944">
        <v>198.75200000000001</v>
      </c>
      <c r="J944">
        <v>438.78100000000001</v>
      </c>
      <c r="K944">
        <v>8462.74</v>
      </c>
      <c r="L944">
        <v>1.09411E-2</v>
      </c>
      <c r="M944">
        <v>0.981016</v>
      </c>
      <c r="N944">
        <v>0</v>
      </c>
      <c r="O944" t="s">
        <v>42</v>
      </c>
    </row>
    <row r="945" spans="1:25" x14ac:dyDescent="0.25">
      <c r="A945" t="s">
        <v>41</v>
      </c>
      <c r="B945">
        <v>11093.6</v>
      </c>
      <c r="C945">
        <v>10971.8</v>
      </c>
      <c r="D945">
        <v>10971.4</v>
      </c>
      <c r="E945">
        <v>10683.7</v>
      </c>
      <c r="F945">
        <v>116.78100000000001</v>
      </c>
      <c r="G945">
        <v>1347.92</v>
      </c>
      <c r="H945">
        <v>236.178</v>
      </c>
      <c r="I945">
        <v>204.042</v>
      </c>
      <c r="J945">
        <v>368.86500000000001</v>
      </c>
      <c r="K945">
        <v>8854.02</v>
      </c>
      <c r="L945">
        <v>1.16185E-2</v>
      </c>
      <c r="M945">
        <v>0.99381200000000003</v>
      </c>
      <c r="N945">
        <v>0</v>
      </c>
      <c r="O945" t="s">
        <v>42</v>
      </c>
    </row>
    <row r="946" spans="1:25" x14ac:dyDescent="0.25">
      <c r="A946" t="s">
        <v>41</v>
      </c>
      <c r="B946">
        <v>10794.2</v>
      </c>
      <c r="C946">
        <v>10675.4</v>
      </c>
      <c r="D946">
        <v>10674.9</v>
      </c>
      <c r="E946">
        <v>10391.4</v>
      </c>
      <c r="F946">
        <v>124.878</v>
      </c>
      <c r="G946">
        <v>1279.95</v>
      </c>
      <c r="H946">
        <v>217.95699999999999</v>
      </c>
      <c r="I946">
        <v>201.22300000000001</v>
      </c>
      <c r="J946">
        <v>328.54300000000001</v>
      </c>
      <c r="K946">
        <v>8617.7999999999993</v>
      </c>
      <c r="L946">
        <v>1.08813E-2</v>
      </c>
      <c r="M946">
        <v>0.98101799999999995</v>
      </c>
      <c r="N946">
        <v>0</v>
      </c>
      <c r="O946" t="s">
        <v>42</v>
      </c>
    </row>
    <row r="947" spans="1:25" x14ac:dyDescent="0.25">
      <c r="A947" t="s">
        <v>41</v>
      </c>
      <c r="B947">
        <v>10686.2</v>
      </c>
      <c r="C947">
        <v>10566.5</v>
      </c>
      <c r="D947">
        <v>10566.1</v>
      </c>
      <c r="E947">
        <v>10277.200000000001</v>
      </c>
      <c r="F947">
        <v>114.4</v>
      </c>
      <c r="G947">
        <v>1240.8</v>
      </c>
      <c r="H947">
        <v>217.804</v>
      </c>
      <c r="I947">
        <v>201.208</v>
      </c>
      <c r="J947">
        <v>279.209</v>
      </c>
      <c r="K947">
        <v>8561.58</v>
      </c>
      <c r="L947">
        <v>1.13093E-2</v>
      </c>
      <c r="M947">
        <v>0.98101099999999997</v>
      </c>
      <c r="N947">
        <v>0</v>
      </c>
      <c r="O947" t="s">
        <v>42</v>
      </c>
    </row>
    <row r="948" spans="1:25" x14ac:dyDescent="0.25">
      <c r="A948" t="s">
        <v>41</v>
      </c>
      <c r="B948">
        <v>10602.8</v>
      </c>
      <c r="C948">
        <v>10482.700000000001</v>
      </c>
      <c r="D948">
        <v>10482.299999999999</v>
      </c>
      <c r="E948">
        <v>10161.200000000001</v>
      </c>
      <c r="F948">
        <v>112.455</v>
      </c>
      <c r="G948">
        <v>1233.1600000000001</v>
      </c>
      <c r="H948">
        <v>213.63800000000001</v>
      </c>
      <c r="I948">
        <v>197.40799999999999</v>
      </c>
      <c r="J948">
        <v>299.58699999999999</v>
      </c>
      <c r="K948">
        <v>8462</v>
      </c>
      <c r="L948">
        <v>1.08579E-2</v>
      </c>
      <c r="M948">
        <v>0.98509999999999998</v>
      </c>
      <c r="N948">
        <v>0</v>
      </c>
      <c r="O948" t="s">
        <v>42</v>
      </c>
    </row>
    <row r="949" spans="1:25" x14ac:dyDescent="0.25">
      <c r="A949" t="s">
        <v>41</v>
      </c>
      <c r="B949">
        <v>10810.5</v>
      </c>
      <c r="C949">
        <v>10680.8</v>
      </c>
      <c r="D949">
        <v>10680.3</v>
      </c>
      <c r="E949">
        <v>10385.4</v>
      </c>
      <c r="F949">
        <v>115.42700000000001</v>
      </c>
      <c r="G949">
        <v>1298.33</v>
      </c>
      <c r="H949">
        <v>216.447</v>
      </c>
      <c r="I949">
        <v>199.773</v>
      </c>
      <c r="J949">
        <v>346.33300000000003</v>
      </c>
      <c r="K949">
        <v>8612.75</v>
      </c>
      <c r="L949">
        <v>1.13416E-2</v>
      </c>
      <c r="M949">
        <v>0.98101099999999997</v>
      </c>
      <c r="N949">
        <v>0</v>
      </c>
      <c r="O949" t="s">
        <v>42</v>
      </c>
    </row>
    <row r="950" spans="1:25" x14ac:dyDescent="0.25">
      <c r="A950" t="s">
        <v>41</v>
      </c>
      <c r="B950">
        <v>10883.7</v>
      </c>
      <c r="C950">
        <v>10765</v>
      </c>
      <c r="D950">
        <v>10764.5</v>
      </c>
      <c r="E950">
        <v>10477.799999999999</v>
      </c>
      <c r="F950">
        <v>116.313</v>
      </c>
      <c r="G950">
        <v>1296.69</v>
      </c>
      <c r="H950">
        <v>220.51400000000001</v>
      </c>
      <c r="I950">
        <v>211.80500000000001</v>
      </c>
      <c r="J950">
        <v>324.54000000000002</v>
      </c>
      <c r="K950">
        <v>8698.7199999999993</v>
      </c>
      <c r="L950">
        <v>1.21175E-2</v>
      </c>
      <c r="M950">
        <v>0.98101899999999997</v>
      </c>
      <c r="N950">
        <v>0</v>
      </c>
      <c r="O950" t="s">
        <v>42</v>
      </c>
    </row>
    <row r="951" spans="1:25" x14ac:dyDescent="0.25">
      <c r="A951" t="s">
        <v>41</v>
      </c>
      <c r="B951">
        <v>10869.5</v>
      </c>
      <c r="C951">
        <v>10750.8</v>
      </c>
      <c r="D951">
        <v>10750.4</v>
      </c>
      <c r="E951">
        <v>10462.9</v>
      </c>
      <c r="F951">
        <v>125.785</v>
      </c>
      <c r="G951">
        <v>1257.4000000000001</v>
      </c>
      <c r="H951">
        <v>221.40899999999999</v>
      </c>
      <c r="I951">
        <v>204.53700000000001</v>
      </c>
      <c r="J951">
        <v>289.90800000000002</v>
      </c>
      <c r="K951">
        <v>8713.26</v>
      </c>
      <c r="L951">
        <v>1.09189E-2</v>
      </c>
      <c r="M951">
        <v>0.99137600000000003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10895.8</v>
      </c>
      <c r="C952">
        <v>10770.7</v>
      </c>
      <c r="D952">
        <v>10770.2</v>
      </c>
      <c r="E952">
        <v>10481.9</v>
      </c>
      <c r="F952">
        <v>116.59</v>
      </c>
      <c r="G952">
        <v>1249.6099999999999</v>
      </c>
      <c r="H952">
        <v>222.29900000000001</v>
      </c>
      <c r="I952">
        <v>205.423</v>
      </c>
      <c r="J952">
        <v>278.38400000000001</v>
      </c>
      <c r="K952">
        <v>8747.82</v>
      </c>
      <c r="L952">
        <v>1.32511E-2</v>
      </c>
      <c r="M952">
        <v>0.981016</v>
      </c>
      <c r="N952">
        <v>0</v>
      </c>
      <c r="O952" t="s">
        <v>42</v>
      </c>
      <c r="R952">
        <f>AVERAGE(B903:B952)</f>
        <v>10752.892000000003</v>
      </c>
      <c r="S952">
        <f>AVERAGE(C903:C952)</f>
        <v>10630.313999999998</v>
      </c>
      <c r="U952">
        <f>_xlfn.VAR.P(B903:B952)</f>
        <v>53295.405536000027</v>
      </c>
      <c r="V952">
        <f>_xlfn.VAR.P(C903:C952)</f>
        <v>52452.291204000016</v>
      </c>
      <c r="X952">
        <f>1.96*SQRT(U952)/50</f>
        <v>9.0496326976755839</v>
      </c>
      <c r="Y952">
        <f>1.96*SQRT(V952)/50</f>
        <v>8.9777663567122641</v>
      </c>
    </row>
    <row r="953" spans="1:25" x14ac:dyDescent="0.25">
      <c r="A953" t="s">
        <v>43</v>
      </c>
      <c r="B953">
        <v>537648.604238</v>
      </c>
      <c r="C953" t="s">
        <v>36</v>
      </c>
    </row>
    <row r="954" spans="1:25" x14ac:dyDescent="0.25">
      <c r="A954" t="s">
        <v>164</v>
      </c>
      <c r="B954">
        <v>9092.39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1.13221E-2</v>
      </c>
      <c r="L954">
        <v>0.98094300000000001</v>
      </c>
      <c r="M954">
        <v>0</v>
      </c>
      <c r="N954" t="s">
        <v>42</v>
      </c>
    </row>
    <row r="955" spans="1:25" x14ac:dyDescent="0.25">
      <c r="A955" t="s">
        <v>164</v>
      </c>
      <c r="B955">
        <v>9080.75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1.1095000000000001E-2</v>
      </c>
      <c r="L955">
        <v>0.98099800000000004</v>
      </c>
      <c r="M955">
        <v>0</v>
      </c>
      <c r="N955" t="s">
        <v>42</v>
      </c>
    </row>
    <row r="956" spans="1:25" x14ac:dyDescent="0.25">
      <c r="A956" t="s">
        <v>164</v>
      </c>
      <c r="B956">
        <v>9110.7900000000009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1.08632E-2</v>
      </c>
      <c r="L956">
        <v>0.98975400000000002</v>
      </c>
      <c r="M956">
        <v>0</v>
      </c>
      <c r="N956" t="s">
        <v>42</v>
      </c>
    </row>
    <row r="957" spans="1:25" x14ac:dyDescent="0.25">
      <c r="A957" t="s">
        <v>164</v>
      </c>
      <c r="B957">
        <v>9305.82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1.1104899999999999E-2</v>
      </c>
      <c r="L957">
        <v>0.98101899999999997</v>
      </c>
      <c r="M957">
        <v>0</v>
      </c>
      <c r="N957" t="s">
        <v>42</v>
      </c>
    </row>
    <row r="958" spans="1:25" x14ac:dyDescent="0.25">
      <c r="A958" t="s">
        <v>164</v>
      </c>
      <c r="B958">
        <v>9082.0400000000009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1.12976E-2</v>
      </c>
      <c r="L958">
        <v>0.99483600000000005</v>
      </c>
      <c r="M958">
        <v>0</v>
      </c>
      <c r="N958" t="s">
        <v>42</v>
      </c>
    </row>
    <row r="959" spans="1:25" x14ac:dyDescent="0.25">
      <c r="A959" t="s">
        <v>164</v>
      </c>
      <c r="B959">
        <v>9055.68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1.1275200000000001E-2</v>
      </c>
      <c r="L959">
        <v>0.98101700000000003</v>
      </c>
      <c r="M959">
        <v>0</v>
      </c>
      <c r="N959" t="s">
        <v>42</v>
      </c>
    </row>
    <row r="960" spans="1:25" x14ac:dyDescent="0.25">
      <c r="A960" t="s">
        <v>164</v>
      </c>
      <c r="B960">
        <v>9185.51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1.2467499999999999E-2</v>
      </c>
      <c r="L960">
        <v>0.99468699999999999</v>
      </c>
      <c r="M960">
        <v>0</v>
      </c>
      <c r="N960" t="s">
        <v>42</v>
      </c>
    </row>
    <row r="961" spans="1:14" x14ac:dyDescent="0.25">
      <c r="A961" t="s">
        <v>164</v>
      </c>
      <c r="B961">
        <v>9829.2900000000009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2.2763599999999998E-2</v>
      </c>
      <c r="L961">
        <v>0.98101000000000005</v>
      </c>
      <c r="M961">
        <v>0</v>
      </c>
      <c r="N961" t="s">
        <v>42</v>
      </c>
    </row>
    <row r="962" spans="1:14" x14ac:dyDescent="0.25">
      <c r="A962" t="s">
        <v>164</v>
      </c>
      <c r="B962">
        <v>9238.4699999999993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1.0860399999999999E-2</v>
      </c>
      <c r="L962">
        <v>0.98085</v>
      </c>
      <c r="M962">
        <v>0</v>
      </c>
      <c r="N962" t="s">
        <v>42</v>
      </c>
    </row>
    <row r="963" spans="1:14" x14ac:dyDescent="0.25">
      <c r="A963" t="s">
        <v>164</v>
      </c>
      <c r="B963">
        <v>8924.07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1.0867399999999999E-2</v>
      </c>
      <c r="L963">
        <v>0.98100900000000002</v>
      </c>
      <c r="M963">
        <v>0</v>
      </c>
      <c r="N963" t="s">
        <v>42</v>
      </c>
    </row>
    <row r="964" spans="1:14" x14ac:dyDescent="0.25">
      <c r="A964" t="s">
        <v>164</v>
      </c>
      <c r="B964">
        <v>9683.48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1.5775899999999999E-2</v>
      </c>
      <c r="L964">
        <v>0.98099899999999995</v>
      </c>
      <c r="M964">
        <v>0</v>
      </c>
      <c r="N964" t="s">
        <v>42</v>
      </c>
    </row>
    <row r="965" spans="1:14" x14ac:dyDescent="0.25">
      <c r="A965" t="s">
        <v>164</v>
      </c>
      <c r="B965">
        <v>9229.5499999999993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1.13206E-2</v>
      </c>
      <c r="L965">
        <v>0.98095299999999996</v>
      </c>
      <c r="M965">
        <v>0</v>
      </c>
      <c r="N965" t="s">
        <v>42</v>
      </c>
    </row>
    <row r="966" spans="1:14" x14ac:dyDescent="0.25">
      <c r="A966" t="s">
        <v>164</v>
      </c>
      <c r="B966">
        <v>9132.44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1.0865400000000001E-2</v>
      </c>
      <c r="L966">
        <v>0.99511300000000003</v>
      </c>
      <c r="M966">
        <v>0</v>
      </c>
      <c r="N966" t="s">
        <v>42</v>
      </c>
    </row>
    <row r="967" spans="1:14" x14ac:dyDescent="0.25">
      <c r="A967" t="s">
        <v>164</v>
      </c>
      <c r="B967">
        <v>9105.2800000000007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1.10594E-2</v>
      </c>
      <c r="L967">
        <v>0.98101799999999995</v>
      </c>
      <c r="M967">
        <v>0</v>
      </c>
      <c r="N967" t="s">
        <v>42</v>
      </c>
    </row>
    <row r="968" spans="1:14" x14ac:dyDescent="0.25">
      <c r="A968" t="s">
        <v>164</v>
      </c>
      <c r="B968">
        <v>9299.91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1.1774099999999999E-2</v>
      </c>
      <c r="L968">
        <v>0.98101799999999995</v>
      </c>
      <c r="M968">
        <v>0</v>
      </c>
      <c r="N968" t="s">
        <v>42</v>
      </c>
    </row>
    <row r="969" spans="1:14" x14ac:dyDescent="0.25">
      <c r="A969" t="s">
        <v>164</v>
      </c>
      <c r="B969">
        <v>9437.15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2.6380000000000001E-2</v>
      </c>
      <c r="L969">
        <v>0.98789099999999996</v>
      </c>
      <c r="M969">
        <v>0</v>
      </c>
      <c r="N969" t="s">
        <v>42</v>
      </c>
    </row>
    <row r="970" spans="1:14" x14ac:dyDescent="0.25">
      <c r="A970" t="s">
        <v>164</v>
      </c>
      <c r="B970">
        <v>9299.6200000000008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1.39889E-2</v>
      </c>
      <c r="L970">
        <v>0.98101000000000005</v>
      </c>
      <c r="M970">
        <v>0</v>
      </c>
      <c r="N970" t="s">
        <v>42</v>
      </c>
    </row>
    <row r="971" spans="1:14" x14ac:dyDescent="0.25">
      <c r="A971" t="s">
        <v>164</v>
      </c>
      <c r="B971">
        <v>9152.32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1.0905700000000001E-2</v>
      </c>
      <c r="L971">
        <v>0.98100900000000002</v>
      </c>
      <c r="M971">
        <v>0</v>
      </c>
      <c r="N971" t="s">
        <v>42</v>
      </c>
    </row>
    <row r="972" spans="1:14" x14ac:dyDescent="0.25">
      <c r="A972" t="s">
        <v>164</v>
      </c>
      <c r="B972">
        <v>9174.2000000000007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1.1416300000000001E-2</v>
      </c>
      <c r="L972">
        <v>0.98101899999999997</v>
      </c>
      <c r="M972">
        <v>0</v>
      </c>
      <c r="N972" t="s">
        <v>42</v>
      </c>
    </row>
    <row r="973" spans="1:14" x14ac:dyDescent="0.25">
      <c r="A973" t="s">
        <v>164</v>
      </c>
      <c r="B973">
        <v>9239.2900000000009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1.0857500000000001E-2</v>
      </c>
      <c r="L973">
        <v>0.98096700000000003</v>
      </c>
      <c r="M973">
        <v>0</v>
      </c>
      <c r="N973" t="s">
        <v>42</v>
      </c>
    </row>
    <row r="974" spans="1:14" x14ac:dyDescent="0.25">
      <c r="A974" t="s">
        <v>164</v>
      </c>
      <c r="B974">
        <v>9197.17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1.24441E-2</v>
      </c>
      <c r="L974">
        <v>0.98101400000000005</v>
      </c>
      <c r="M974">
        <v>0</v>
      </c>
      <c r="N974" t="s">
        <v>42</v>
      </c>
    </row>
    <row r="975" spans="1:14" x14ac:dyDescent="0.25">
      <c r="A975" t="s">
        <v>164</v>
      </c>
      <c r="B975">
        <v>9087.48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1.08824E-2</v>
      </c>
      <c r="L975">
        <v>0.98101799999999995</v>
      </c>
      <c r="M975">
        <v>0</v>
      </c>
      <c r="N975" t="s">
        <v>42</v>
      </c>
    </row>
    <row r="976" spans="1:14" x14ac:dyDescent="0.25">
      <c r="A976" t="s">
        <v>164</v>
      </c>
      <c r="B976">
        <v>9039.0300000000007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1.0861900000000001E-2</v>
      </c>
      <c r="L976">
        <v>0.98082899999999995</v>
      </c>
      <c r="M976">
        <v>0</v>
      </c>
      <c r="N976" t="s">
        <v>42</v>
      </c>
    </row>
    <row r="977" spans="1:14" x14ac:dyDescent="0.25">
      <c r="A977" t="s">
        <v>164</v>
      </c>
      <c r="B977">
        <v>9093.61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1.52398E-2</v>
      </c>
      <c r="L977">
        <v>0.99110100000000001</v>
      </c>
      <c r="M977">
        <v>0</v>
      </c>
      <c r="N977" t="s">
        <v>42</v>
      </c>
    </row>
    <row r="978" spans="1:14" x14ac:dyDescent="0.25">
      <c r="A978" t="s">
        <v>164</v>
      </c>
      <c r="B978">
        <v>9118.19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1.0887300000000001E-2</v>
      </c>
      <c r="L978">
        <v>0.98101400000000005</v>
      </c>
      <c r="M978">
        <v>0</v>
      </c>
      <c r="N978" t="s">
        <v>42</v>
      </c>
    </row>
    <row r="979" spans="1:14" x14ac:dyDescent="0.25">
      <c r="A979" t="s">
        <v>164</v>
      </c>
      <c r="B979">
        <v>8998.36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1.67076E-2</v>
      </c>
      <c r="L979">
        <v>0.98101099999999997</v>
      </c>
      <c r="M979">
        <v>0</v>
      </c>
      <c r="N979" t="s">
        <v>42</v>
      </c>
    </row>
    <row r="980" spans="1:14" x14ac:dyDescent="0.25">
      <c r="A980" t="s">
        <v>164</v>
      </c>
      <c r="B980">
        <v>8802.74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1.12094E-2</v>
      </c>
      <c r="L980">
        <v>0.98101099999999997</v>
      </c>
      <c r="M980">
        <v>0</v>
      </c>
      <c r="N980" t="s">
        <v>42</v>
      </c>
    </row>
    <row r="981" spans="1:14" x14ac:dyDescent="0.25">
      <c r="A981" t="s">
        <v>164</v>
      </c>
      <c r="B981">
        <v>9081.94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1.08878E-2</v>
      </c>
      <c r="L981">
        <v>0.98100600000000004</v>
      </c>
      <c r="M981">
        <v>0</v>
      </c>
      <c r="N981" t="s">
        <v>42</v>
      </c>
    </row>
    <row r="982" spans="1:14" x14ac:dyDescent="0.25">
      <c r="A982" t="s">
        <v>164</v>
      </c>
      <c r="B982">
        <v>9076.3700000000008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2.9038899999999999E-2</v>
      </c>
      <c r="L982">
        <v>0.98092500000000005</v>
      </c>
      <c r="M982">
        <v>0</v>
      </c>
      <c r="N982" t="s">
        <v>42</v>
      </c>
    </row>
    <row r="983" spans="1:14" x14ac:dyDescent="0.25">
      <c r="A983" t="s">
        <v>164</v>
      </c>
      <c r="B983">
        <v>9182.2800000000007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2.90377E-2</v>
      </c>
      <c r="L983">
        <v>0.99482499999999996</v>
      </c>
      <c r="M983">
        <v>0</v>
      </c>
      <c r="N983" t="s">
        <v>42</v>
      </c>
    </row>
    <row r="984" spans="1:14" x14ac:dyDescent="0.25">
      <c r="A984" t="s">
        <v>164</v>
      </c>
      <c r="B984">
        <v>9141.98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1.09078E-2</v>
      </c>
      <c r="L984">
        <v>0.98101899999999997</v>
      </c>
      <c r="M984">
        <v>0</v>
      </c>
      <c r="N984" t="s">
        <v>42</v>
      </c>
    </row>
    <row r="985" spans="1:14" x14ac:dyDescent="0.25">
      <c r="A985" t="s">
        <v>164</v>
      </c>
      <c r="B985">
        <v>9254.31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1.08836E-2</v>
      </c>
      <c r="L985">
        <v>0.98091799999999996</v>
      </c>
      <c r="M985">
        <v>0</v>
      </c>
      <c r="N985" t="s">
        <v>42</v>
      </c>
    </row>
    <row r="986" spans="1:14" x14ac:dyDescent="0.25">
      <c r="A986" t="s">
        <v>164</v>
      </c>
      <c r="B986">
        <v>9115.5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1.10642E-2</v>
      </c>
      <c r="L986">
        <v>0.98101499999999997</v>
      </c>
      <c r="M986">
        <v>0</v>
      </c>
      <c r="N986" t="s">
        <v>42</v>
      </c>
    </row>
    <row r="987" spans="1:14" x14ac:dyDescent="0.25">
      <c r="A987" t="s">
        <v>164</v>
      </c>
      <c r="B987">
        <v>8900.67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1.27574E-2</v>
      </c>
      <c r="L987">
        <v>0.981016</v>
      </c>
      <c r="M987">
        <v>0</v>
      </c>
      <c r="N987" t="s">
        <v>42</v>
      </c>
    </row>
    <row r="988" spans="1:14" x14ac:dyDescent="0.25">
      <c r="A988" t="s">
        <v>164</v>
      </c>
      <c r="B988">
        <v>9114.43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1.0857E-2</v>
      </c>
      <c r="L988">
        <v>0.98099000000000003</v>
      </c>
      <c r="M988">
        <v>0</v>
      </c>
      <c r="N988" t="s">
        <v>42</v>
      </c>
    </row>
    <row r="989" spans="1:14" x14ac:dyDescent="0.25">
      <c r="A989" t="s">
        <v>164</v>
      </c>
      <c r="B989">
        <v>9034.7099999999991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1.0927299999999999E-2</v>
      </c>
      <c r="L989">
        <v>0.98089000000000004</v>
      </c>
      <c r="M989">
        <v>0</v>
      </c>
      <c r="N989" t="s">
        <v>42</v>
      </c>
    </row>
    <row r="990" spans="1:14" x14ac:dyDescent="0.25">
      <c r="A990" t="s">
        <v>164</v>
      </c>
      <c r="B990">
        <v>9008.64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1.15099E-2</v>
      </c>
      <c r="L990">
        <v>0.99209800000000004</v>
      </c>
      <c r="M990">
        <v>0</v>
      </c>
      <c r="N990" t="s">
        <v>42</v>
      </c>
    </row>
    <row r="991" spans="1:14" x14ac:dyDescent="0.25">
      <c r="A991" t="s">
        <v>164</v>
      </c>
      <c r="B991">
        <v>9163.26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1.0940399999999999E-2</v>
      </c>
      <c r="L991">
        <v>0.98686099999999999</v>
      </c>
      <c r="M991">
        <v>0</v>
      </c>
      <c r="N991" t="s">
        <v>42</v>
      </c>
    </row>
    <row r="992" spans="1:14" x14ac:dyDescent="0.25">
      <c r="A992" t="s">
        <v>164</v>
      </c>
      <c r="B992">
        <v>8918.2000000000007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1.8323800000000001E-2</v>
      </c>
      <c r="L992">
        <v>0.98060000000000003</v>
      </c>
      <c r="M992">
        <v>0</v>
      </c>
      <c r="N992" t="s">
        <v>42</v>
      </c>
    </row>
    <row r="993" spans="1:25" x14ac:dyDescent="0.25">
      <c r="A993" t="s">
        <v>164</v>
      </c>
      <c r="B993">
        <v>8791.6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1.0874200000000001E-2</v>
      </c>
      <c r="L993">
        <v>0.98101799999999995</v>
      </c>
      <c r="M993">
        <v>0</v>
      </c>
      <c r="N993" t="s">
        <v>42</v>
      </c>
    </row>
    <row r="994" spans="1:25" x14ac:dyDescent="0.25">
      <c r="A994" t="s">
        <v>164</v>
      </c>
      <c r="B994">
        <v>9080.34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2.35625E-2</v>
      </c>
      <c r="L994">
        <v>0.99495</v>
      </c>
      <c r="M994">
        <v>0</v>
      </c>
      <c r="N994" t="s">
        <v>42</v>
      </c>
    </row>
    <row r="995" spans="1:25" x14ac:dyDescent="0.25">
      <c r="A995" t="s">
        <v>164</v>
      </c>
      <c r="B995">
        <v>9101.6200000000008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2.5939199999999999E-2</v>
      </c>
      <c r="L995">
        <v>0.98101899999999997</v>
      </c>
      <c r="M995">
        <v>0</v>
      </c>
      <c r="N995" t="s">
        <v>42</v>
      </c>
    </row>
    <row r="996" spans="1:25" x14ac:dyDescent="0.25">
      <c r="A996" t="s">
        <v>164</v>
      </c>
      <c r="B996">
        <v>9072.91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1.4605699999999999E-2</v>
      </c>
      <c r="L996">
        <v>0.98095100000000002</v>
      </c>
      <c r="M996">
        <v>0</v>
      </c>
      <c r="N996" t="s">
        <v>42</v>
      </c>
    </row>
    <row r="997" spans="1:25" x14ac:dyDescent="0.25">
      <c r="A997" t="s">
        <v>164</v>
      </c>
      <c r="B997">
        <v>9297.5499999999993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1.49657E-2</v>
      </c>
      <c r="L997">
        <v>0.98274099999999998</v>
      </c>
      <c r="M997">
        <v>0</v>
      </c>
      <c r="N997" t="s">
        <v>42</v>
      </c>
    </row>
    <row r="998" spans="1:25" x14ac:dyDescent="0.25">
      <c r="A998" t="s">
        <v>164</v>
      </c>
      <c r="B998">
        <v>9196.9699999999993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1.08748E-2</v>
      </c>
      <c r="L998">
        <v>0.98214000000000001</v>
      </c>
      <c r="M998">
        <v>0</v>
      </c>
      <c r="N998" t="s">
        <v>42</v>
      </c>
    </row>
    <row r="999" spans="1:25" x14ac:dyDescent="0.25">
      <c r="A999" t="s">
        <v>164</v>
      </c>
      <c r="B999">
        <v>9145.0499999999993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1.0858100000000001E-2</v>
      </c>
      <c r="L999">
        <v>0.98075500000000004</v>
      </c>
      <c r="M999">
        <v>0</v>
      </c>
      <c r="N999" t="s">
        <v>42</v>
      </c>
    </row>
    <row r="1000" spans="1:25" x14ac:dyDescent="0.25">
      <c r="A1000" t="s">
        <v>164</v>
      </c>
      <c r="B1000">
        <v>9054.2800000000007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1.2356300000000001E-2</v>
      </c>
      <c r="L1000">
        <v>0.98101499999999997</v>
      </c>
      <c r="M1000">
        <v>0</v>
      </c>
      <c r="N1000" t="s">
        <v>42</v>
      </c>
    </row>
    <row r="1001" spans="1:25" x14ac:dyDescent="0.25">
      <c r="A1001" t="s">
        <v>164</v>
      </c>
      <c r="B1001">
        <v>9508.2199999999993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1.3097900000000001E-2</v>
      </c>
      <c r="L1001">
        <v>0.98751500000000003</v>
      </c>
      <c r="M1001">
        <v>0</v>
      </c>
      <c r="N1001" t="s">
        <v>42</v>
      </c>
    </row>
    <row r="1002" spans="1:25" x14ac:dyDescent="0.25">
      <c r="A1002" t="s">
        <v>164</v>
      </c>
      <c r="B1002">
        <v>9281.74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1.1184400000000001E-2</v>
      </c>
      <c r="L1002">
        <v>0.98100299999999996</v>
      </c>
      <c r="M1002">
        <v>0</v>
      </c>
      <c r="N1002" t="s">
        <v>42</v>
      </c>
    </row>
    <row r="1003" spans="1:25" x14ac:dyDescent="0.25">
      <c r="A1003" t="s">
        <v>164</v>
      </c>
      <c r="B1003">
        <v>9506.17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1.1188E-2</v>
      </c>
      <c r="L1003">
        <v>0.98100100000000001</v>
      </c>
      <c r="M1003">
        <v>0</v>
      </c>
      <c r="N1003" t="s">
        <v>42</v>
      </c>
    </row>
    <row r="1004" spans="1:25" x14ac:dyDescent="0.25">
      <c r="A1004" t="s">
        <v>164</v>
      </c>
      <c r="B1004">
        <v>9463.67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1.6888799999999999E-2</v>
      </c>
      <c r="L1004">
        <v>0.98101400000000005</v>
      </c>
      <c r="M1004">
        <v>0</v>
      </c>
      <c r="N1004" t="s">
        <v>42</v>
      </c>
    </row>
    <row r="1005" spans="1:25" x14ac:dyDescent="0.25">
      <c r="A1005" t="s">
        <v>164</v>
      </c>
      <c r="B1005">
        <v>9242.11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1.08901E-2</v>
      </c>
      <c r="L1005">
        <v>0.98076799999999997</v>
      </c>
      <c r="M1005">
        <v>0</v>
      </c>
      <c r="N1005" t="s">
        <v>42</v>
      </c>
    </row>
    <row r="1006" spans="1:25" x14ac:dyDescent="0.25">
      <c r="A1006" t="s">
        <v>164</v>
      </c>
      <c r="B1006">
        <v>9411.56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1.10204E-2</v>
      </c>
      <c r="L1006">
        <v>0.98092500000000005</v>
      </c>
      <c r="M1006">
        <v>0</v>
      </c>
      <c r="N1006" t="s">
        <v>42</v>
      </c>
    </row>
    <row r="1007" spans="1:25" x14ac:dyDescent="0.25">
      <c r="A1007" t="s">
        <v>164</v>
      </c>
      <c r="B1007">
        <v>9619.68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1.08752E-2</v>
      </c>
      <c r="L1007">
        <v>0.98981200000000003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9297.9699999999993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1.0929299999999999E-2</v>
      </c>
      <c r="L1008">
        <v>0.98101799999999995</v>
      </c>
      <c r="M1008">
        <v>0</v>
      </c>
      <c r="N1008" t="s">
        <v>42</v>
      </c>
      <c r="R1008">
        <f>AVERAGE(B959:B1008)</f>
        <v>9187.7313999999969</v>
      </c>
      <c r="S1008">
        <f>AVERAGE(C959:C1008)</f>
        <v>0</v>
      </c>
      <c r="U1008">
        <f>_xlfn.VAR.P(B959:B1008)</f>
        <v>41870.570656039963</v>
      </c>
      <c r="V1008">
        <f>_xlfn.VAR.P(C959:C1008)</f>
        <v>0</v>
      </c>
      <c r="X1008">
        <f>1.96*SQRT(U1008)/50</f>
        <v>8.0212214589111834</v>
      </c>
      <c r="Y1008">
        <f>1.96*SQRT(V1008)/50</f>
        <v>0</v>
      </c>
    </row>
    <row r="1009" spans="1:13" x14ac:dyDescent="0.25">
      <c r="A1009" t="s">
        <v>165</v>
      </c>
      <c r="B1009">
        <v>459390.50796999998</v>
      </c>
      <c r="C1009" t="s">
        <v>36</v>
      </c>
    </row>
    <row r="1010" spans="1:13" x14ac:dyDescent="0.25">
      <c r="A1010" t="s">
        <v>44</v>
      </c>
      <c r="B1010">
        <v>9239.8700000000008</v>
      </c>
      <c r="C1010">
        <v>9231.01</v>
      </c>
      <c r="D1010">
        <v>9230.5499999999993</v>
      </c>
      <c r="E1010">
        <v>8946.8799999999992</v>
      </c>
      <c r="F1010">
        <v>122.59</v>
      </c>
      <c r="G1010">
        <v>0</v>
      </c>
      <c r="H1010">
        <v>224.33199999999999</v>
      </c>
      <c r="I1010">
        <v>0</v>
      </c>
      <c r="J1010">
        <v>1.3589800000000001E-2</v>
      </c>
      <c r="K1010">
        <v>0.990838</v>
      </c>
      <c r="L1010">
        <v>0</v>
      </c>
      <c r="M1010" t="s">
        <v>42</v>
      </c>
    </row>
    <row r="1011" spans="1:13" x14ac:dyDescent="0.25">
      <c r="A1011" t="s">
        <v>44</v>
      </c>
      <c r="B1011">
        <v>9345.24</v>
      </c>
      <c r="C1011">
        <v>9336.6200000000008</v>
      </c>
      <c r="D1011">
        <v>9336.14</v>
      </c>
      <c r="E1011">
        <v>9042.7000000000007</v>
      </c>
      <c r="F1011">
        <v>115.523</v>
      </c>
      <c r="G1011">
        <v>0</v>
      </c>
      <c r="H1011">
        <v>227.40199999999999</v>
      </c>
      <c r="I1011">
        <v>0</v>
      </c>
      <c r="J1011">
        <v>1.09306E-2</v>
      </c>
      <c r="K1011">
        <v>0.98101300000000002</v>
      </c>
      <c r="L1011">
        <v>0</v>
      </c>
      <c r="M1011" t="s">
        <v>42</v>
      </c>
    </row>
    <row r="1012" spans="1:13" x14ac:dyDescent="0.25">
      <c r="A1012" t="s">
        <v>44</v>
      </c>
      <c r="B1012">
        <v>9235.2099999999991</v>
      </c>
      <c r="C1012">
        <v>9226.56</v>
      </c>
      <c r="D1012">
        <v>9226.09</v>
      </c>
      <c r="E1012">
        <v>8944.09</v>
      </c>
      <c r="F1012">
        <v>114.176</v>
      </c>
      <c r="G1012">
        <v>0</v>
      </c>
      <c r="H1012">
        <v>230.922</v>
      </c>
      <c r="I1012">
        <v>0</v>
      </c>
      <c r="J1012">
        <v>1.6213999999999999E-2</v>
      </c>
      <c r="K1012">
        <v>0.98099899999999995</v>
      </c>
      <c r="L1012">
        <v>0</v>
      </c>
      <c r="M1012" t="s">
        <v>42</v>
      </c>
    </row>
    <row r="1013" spans="1:13" x14ac:dyDescent="0.25">
      <c r="A1013" t="s">
        <v>44</v>
      </c>
      <c r="B1013">
        <v>8964.75</v>
      </c>
      <c r="C1013">
        <v>8956.1</v>
      </c>
      <c r="D1013">
        <v>8955.65</v>
      </c>
      <c r="E1013">
        <v>8680.98</v>
      </c>
      <c r="F1013">
        <v>111.11499999999999</v>
      </c>
      <c r="G1013">
        <v>0</v>
      </c>
      <c r="H1013">
        <v>220.27799999999999</v>
      </c>
      <c r="I1013">
        <v>0</v>
      </c>
      <c r="J1013">
        <v>1.0877100000000001E-2</v>
      </c>
      <c r="K1013">
        <v>0.98099400000000003</v>
      </c>
      <c r="L1013">
        <v>0</v>
      </c>
      <c r="M1013" t="s">
        <v>42</v>
      </c>
    </row>
    <row r="1014" spans="1:13" x14ac:dyDescent="0.25">
      <c r="A1014" t="s">
        <v>44</v>
      </c>
      <c r="B1014">
        <v>8892.9</v>
      </c>
      <c r="C1014">
        <v>8883.3799999999992</v>
      </c>
      <c r="D1014">
        <v>8882.93</v>
      </c>
      <c r="E1014">
        <v>8609.3700000000008</v>
      </c>
      <c r="F1014">
        <v>110.191</v>
      </c>
      <c r="G1014">
        <v>0</v>
      </c>
      <c r="H1014">
        <v>218.411</v>
      </c>
      <c r="I1014">
        <v>0</v>
      </c>
      <c r="J1014">
        <v>1.13817E-2</v>
      </c>
      <c r="K1014">
        <v>0.98098700000000005</v>
      </c>
      <c r="L1014">
        <v>0</v>
      </c>
      <c r="M1014" t="s">
        <v>42</v>
      </c>
    </row>
    <row r="1015" spans="1:13" x14ac:dyDescent="0.25">
      <c r="A1015" t="s">
        <v>44</v>
      </c>
      <c r="B1015">
        <v>9176.51</v>
      </c>
      <c r="C1015">
        <v>9167.7999999999993</v>
      </c>
      <c r="D1015">
        <v>9167.36</v>
      </c>
      <c r="E1015">
        <v>8884.34</v>
      </c>
      <c r="F1015">
        <v>114.371</v>
      </c>
      <c r="G1015">
        <v>0</v>
      </c>
      <c r="H1015">
        <v>231.34299999999999</v>
      </c>
      <c r="I1015">
        <v>0</v>
      </c>
      <c r="J1015">
        <v>1.7081800000000001E-2</v>
      </c>
      <c r="K1015">
        <v>0.99308700000000005</v>
      </c>
      <c r="L1015">
        <v>0</v>
      </c>
      <c r="M1015" t="s">
        <v>42</v>
      </c>
    </row>
    <row r="1016" spans="1:13" x14ac:dyDescent="0.25">
      <c r="A1016" t="s">
        <v>44</v>
      </c>
      <c r="B1016">
        <v>9299.83</v>
      </c>
      <c r="C1016">
        <v>9290.82</v>
      </c>
      <c r="D1016">
        <v>9290.36</v>
      </c>
      <c r="E1016">
        <v>9004.17</v>
      </c>
      <c r="F1016">
        <v>115.80800000000001</v>
      </c>
      <c r="G1016">
        <v>0</v>
      </c>
      <c r="H1016">
        <v>228.208</v>
      </c>
      <c r="I1016">
        <v>0</v>
      </c>
      <c r="J1016">
        <v>1.6018899999999999E-2</v>
      </c>
      <c r="K1016">
        <v>0.98101899999999997</v>
      </c>
      <c r="L1016">
        <v>0</v>
      </c>
      <c r="M1016" t="s">
        <v>42</v>
      </c>
    </row>
    <row r="1017" spans="1:13" x14ac:dyDescent="0.25">
      <c r="A1017" t="s">
        <v>44</v>
      </c>
      <c r="B1017">
        <v>9358.7999999999993</v>
      </c>
      <c r="C1017">
        <v>9349.7000000000007</v>
      </c>
      <c r="D1017">
        <v>9349.25</v>
      </c>
      <c r="E1017">
        <v>9051.2800000000007</v>
      </c>
      <c r="F1017">
        <v>116.24</v>
      </c>
      <c r="G1017">
        <v>0</v>
      </c>
      <c r="H1017">
        <v>229.60400000000001</v>
      </c>
      <c r="I1017">
        <v>0</v>
      </c>
      <c r="J1017">
        <v>1.10831E-2</v>
      </c>
      <c r="K1017">
        <v>0.98100699999999996</v>
      </c>
      <c r="L1017">
        <v>0</v>
      </c>
      <c r="M1017" t="s">
        <v>42</v>
      </c>
    </row>
    <row r="1018" spans="1:13" x14ac:dyDescent="0.25">
      <c r="A1018" t="s">
        <v>44</v>
      </c>
      <c r="B1018">
        <v>9290.56</v>
      </c>
      <c r="C1018">
        <v>9281.91</v>
      </c>
      <c r="D1018">
        <v>9281.44</v>
      </c>
      <c r="E1018">
        <v>8995.23</v>
      </c>
      <c r="F1018">
        <v>115.58799999999999</v>
      </c>
      <c r="G1018">
        <v>0</v>
      </c>
      <c r="H1018">
        <v>228.15799999999999</v>
      </c>
      <c r="I1018">
        <v>0</v>
      </c>
      <c r="J1018">
        <v>1.0859799999999999E-2</v>
      </c>
      <c r="K1018">
        <v>0.98099700000000001</v>
      </c>
      <c r="L1018">
        <v>0</v>
      </c>
      <c r="M1018" t="s">
        <v>42</v>
      </c>
    </row>
    <row r="1019" spans="1:13" x14ac:dyDescent="0.25">
      <c r="A1019" t="s">
        <v>44</v>
      </c>
      <c r="B1019">
        <v>9530.2000000000007</v>
      </c>
      <c r="C1019">
        <v>9521.57</v>
      </c>
      <c r="D1019">
        <v>9521.11</v>
      </c>
      <c r="E1019">
        <v>9226.67</v>
      </c>
      <c r="F1019">
        <v>118.27</v>
      </c>
      <c r="G1019">
        <v>0</v>
      </c>
      <c r="H1019">
        <v>234.43100000000001</v>
      </c>
      <c r="I1019">
        <v>0</v>
      </c>
      <c r="J1019">
        <v>1.09208E-2</v>
      </c>
      <c r="K1019">
        <v>0.98101899999999997</v>
      </c>
      <c r="L1019">
        <v>0</v>
      </c>
      <c r="M1019" t="s">
        <v>42</v>
      </c>
    </row>
    <row r="1020" spans="1:13" x14ac:dyDescent="0.25">
      <c r="A1020" t="s">
        <v>44</v>
      </c>
      <c r="B1020">
        <v>9241</v>
      </c>
      <c r="C1020">
        <v>9232.2800000000007</v>
      </c>
      <c r="D1020">
        <v>9231.81</v>
      </c>
      <c r="E1020">
        <v>8947.68</v>
      </c>
      <c r="F1020">
        <v>114.40300000000001</v>
      </c>
      <c r="G1020">
        <v>0</v>
      </c>
      <c r="H1020">
        <v>227.55600000000001</v>
      </c>
      <c r="I1020">
        <v>0</v>
      </c>
      <c r="J1020">
        <v>1.10037E-2</v>
      </c>
      <c r="K1020">
        <v>0.98101300000000002</v>
      </c>
      <c r="L1020">
        <v>0</v>
      </c>
      <c r="M1020" t="s">
        <v>42</v>
      </c>
    </row>
    <row r="1021" spans="1:13" x14ac:dyDescent="0.25">
      <c r="A1021" t="s">
        <v>44</v>
      </c>
      <c r="B1021">
        <v>9264.17</v>
      </c>
      <c r="C1021">
        <v>9255.0400000000009</v>
      </c>
      <c r="D1021">
        <v>9254.58</v>
      </c>
      <c r="E1021">
        <v>8969.3799999999992</v>
      </c>
      <c r="F1021">
        <v>114.89700000000001</v>
      </c>
      <c r="G1021">
        <v>0</v>
      </c>
      <c r="H1021">
        <v>227.25899999999999</v>
      </c>
      <c r="I1021">
        <v>0</v>
      </c>
      <c r="J1021">
        <v>1.5676099999999998E-2</v>
      </c>
      <c r="K1021">
        <v>0.98092000000000001</v>
      </c>
      <c r="L1021">
        <v>0</v>
      </c>
      <c r="M1021" t="s">
        <v>42</v>
      </c>
    </row>
    <row r="1022" spans="1:13" x14ac:dyDescent="0.25">
      <c r="A1022" t="s">
        <v>44</v>
      </c>
      <c r="B1022">
        <v>9251.7000000000007</v>
      </c>
      <c r="C1022">
        <v>9242.6200000000008</v>
      </c>
      <c r="D1022">
        <v>9242.15</v>
      </c>
      <c r="E1022">
        <v>8957.6200000000008</v>
      </c>
      <c r="F1022">
        <v>114.666</v>
      </c>
      <c r="G1022">
        <v>0</v>
      </c>
      <c r="H1022">
        <v>232.21600000000001</v>
      </c>
      <c r="I1022">
        <v>0</v>
      </c>
      <c r="J1022">
        <v>1.15893E-2</v>
      </c>
      <c r="K1022">
        <v>0.98773200000000005</v>
      </c>
      <c r="L1022">
        <v>0</v>
      </c>
      <c r="M1022" t="s">
        <v>42</v>
      </c>
    </row>
    <row r="1023" spans="1:13" x14ac:dyDescent="0.25">
      <c r="A1023" t="s">
        <v>44</v>
      </c>
      <c r="B1023">
        <v>9348.5300000000007</v>
      </c>
      <c r="C1023">
        <v>9339.9</v>
      </c>
      <c r="D1023">
        <v>9339.4500000000007</v>
      </c>
      <c r="E1023">
        <v>9051.07</v>
      </c>
      <c r="F1023">
        <v>116.19199999999999</v>
      </c>
      <c r="G1023">
        <v>0</v>
      </c>
      <c r="H1023">
        <v>227.506</v>
      </c>
      <c r="I1023">
        <v>0</v>
      </c>
      <c r="J1023">
        <v>1.2607999999999999E-2</v>
      </c>
      <c r="K1023">
        <v>0.98101300000000002</v>
      </c>
      <c r="L1023">
        <v>0</v>
      </c>
      <c r="M1023" t="s">
        <v>42</v>
      </c>
    </row>
    <row r="1024" spans="1:13" x14ac:dyDescent="0.25">
      <c r="A1024" t="s">
        <v>44</v>
      </c>
      <c r="B1024">
        <v>9271.23</v>
      </c>
      <c r="C1024">
        <v>9262.59</v>
      </c>
      <c r="D1024">
        <v>9262.1299999999992</v>
      </c>
      <c r="E1024">
        <v>8977.48</v>
      </c>
      <c r="F1024">
        <v>114.791</v>
      </c>
      <c r="G1024">
        <v>0</v>
      </c>
      <c r="H1024">
        <v>229.03899999999999</v>
      </c>
      <c r="I1024">
        <v>0</v>
      </c>
      <c r="J1024">
        <v>1.09879E-2</v>
      </c>
      <c r="K1024">
        <v>0.98100799999999999</v>
      </c>
      <c r="L1024">
        <v>0</v>
      </c>
      <c r="M1024" t="s">
        <v>42</v>
      </c>
    </row>
    <row r="1025" spans="1:13" x14ac:dyDescent="0.25">
      <c r="A1025" t="s">
        <v>44</v>
      </c>
      <c r="B1025">
        <v>9272.2900000000009</v>
      </c>
      <c r="C1025">
        <v>9263.65</v>
      </c>
      <c r="D1025">
        <v>9263.2000000000007</v>
      </c>
      <c r="E1025">
        <v>8978.07</v>
      </c>
      <c r="F1025">
        <v>114.959</v>
      </c>
      <c r="G1025">
        <v>0</v>
      </c>
      <c r="H1025">
        <v>228.226</v>
      </c>
      <c r="I1025">
        <v>0</v>
      </c>
      <c r="J1025">
        <v>1.1121000000000001E-2</v>
      </c>
      <c r="K1025">
        <v>0.99343999999999999</v>
      </c>
      <c r="L1025">
        <v>0</v>
      </c>
      <c r="M1025" t="s">
        <v>42</v>
      </c>
    </row>
    <row r="1026" spans="1:13" x14ac:dyDescent="0.25">
      <c r="A1026" t="s">
        <v>44</v>
      </c>
      <c r="B1026">
        <v>9357.67</v>
      </c>
      <c r="C1026">
        <v>9347.4699999999993</v>
      </c>
      <c r="D1026">
        <v>9347.01</v>
      </c>
      <c r="E1026">
        <v>9057.6299999999992</v>
      </c>
      <c r="F1026">
        <v>116.38800000000001</v>
      </c>
      <c r="G1026">
        <v>0</v>
      </c>
      <c r="H1026">
        <v>230.45500000000001</v>
      </c>
      <c r="I1026">
        <v>0</v>
      </c>
      <c r="J1026">
        <v>1.43806E-2</v>
      </c>
      <c r="K1026">
        <v>0.981016</v>
      </c>
      <c r="L1026">
        <v>0</v>
      </c>
      <c r="M1026" t="s">
        <v>42</v>
      </c>
    </row>
    <row r="1027" spans="1:13" x14ac:dyDescent="0.25">
      <c r="A1027" t="s">
        <v>44</v>
      </c>
      <c r="B1027">
        <v>8965.18</v>
      </c>
      <c r="C1027">
        <v>8956.11</v>
      </c>
      <c r="D1027">
        <v>8955.67</v>
      </c>
      <c r="E1027">
        <v>8679.64</v>
      </c>
      <c r="F1027">
        <v>111.309</v>
      </c>
      <c r="G1027">
        <v>0</v>
      </c>
      <c r="H1027">
        <v>221.43899999999999</v>
      </c>
      <c r="I1027">
        <v>0</v>
      </c>
      <c r="J1027">
        <v>1.7329000000000001E-2</v>
      </c>
      <c r="K1027">
        <v>0.98101899999999997</v>
      </c>
      <c r="L1027">
        <v>0</v>
      </c>
      <c r="M1027" t="s">
        <v>42</v>
      </c>
    </row>
    <row r="1028" spans="1:13" x14ac:dyDescent="0.25">
      <c r="A1028" t="s">
        <v>44</v>
      </c>
      <c r="B1028">
        <v>9270.9500000000007</v>
      </c>
      <c r="C1028">
        <v>9262.27</v>
      </c>
      <c r="D1028">
        <v>9261.81</v>
      </c>
      <c r="E1028">
        <v>8976.02</v>
      </c>
      <c r="F1028">
        <v>114.53</v>
      </c>
      <c r="G1028">
        <v>0</v>
      </c>
      <c r="H1028">
        <v>227.39400000000001</v>
      </c>
      <c r="I1028">
        <v>0</v>
      </c>
      <c r="J1028">
        <v>1.0881E-2</v>
      </c>
      <c r="K1028">
        <v>0.98101899999999997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9246.5300000000007</v>
      </c>
      <c r="C1029">
        <v>9237.41</v>
      </c>
      <c r="D1029">
        <v>9236.9500000000007</v>
      </c>
      <c r="E1029">
        <v>8952.4599999999991</v>
      </c>
      <c r="F1029">
        <v>114.509</v>
      </c>
      <c r="G1029">
        <v>0</v>
      </c>
      <c r="H1029">
        <v>227.232</v>
      </c>
      <c r="I1029">
        <v>0</v>
      </c>
      <c r="J1029">
        <v>1.13531E-2</v>
      </c>
      <c r="K1029">
        <v>0.98101799999999995</v>
      </c>
      <c r="L1029">
        <v>0</v>
      </c>
      <c r="M1029" t="s">
        <v>42</v>
      </c>
    </row>
    <row r="1030" spans="1:13" x14ac:dyDescent="0.25">
      <c r="A1030" t="s">
        <v>44</v>
      </c>
      <c r="B1030">
        <v>9157.7000000000007</v>
      </c>
      <c r="C1030">
        <v>9148.58</v>
      </c>
      <c r="D1030">
        <v>9148.1299999999992</v>
      </c>
      <c r="E1030">
        <v>8865.98</v>
      </c>
      <c r="F1030">
        <v>113.803</v>
      </c>
      <c r="G1030">
        <v>0</v>
      </c>
      <c r="H1030">
        <v>225.43899999999999</v>
      </c>
      <c r="I1030">
        <v>0</v>
      </c>
      <c r="J1030">
        <v>1.14275E-2</v>
      </c>
      <c r="K1030">
        <v>0.98100399999999999</v>
      </c>
      <c r="L1030">
        <v>0</v>
      </c>
      <c r="M1030" t="s">
        <v>42</v>
      </c>
    </row>
    <row r="1031" spans="1:13" x14ac:dyDescent="0.25">
      <c r="A1031" t="s">
        <v>44</v>
      </c>
      <c r="B1031">
        <v>8996.41</v>
      </c>
      <c r="C1031">
        <v>8987.36</v>
      </c>
      <c r="D1031">
        <v>8986.92</v>
      </c>
      <c r="E1031">
        <v>8710.2999999999993</v>
      </c>
      <c r="F1031">
        <v>111.401</v>
      </c>
      <c r="G1031">
        <v>0</v>
      </c>
      <c r="H1031">
        <v>221.28399999999999</v>
      </c>
      <c r="I1031">
        <v>0</v>
      </c>
      <c r="J1031">
        <v>1.0884100000000001E-2</v>
      </c>
      <c r="K1031">
        <v>0.98101899999999997</v>
      </c>
      <c r="L1031">
        <v>0</v>
      </c>
      <c r="M1031" t="s">
        <v>42</v>
      </c>
    </row>
    <row r="1032" spans="1:13" x14ac:dyDescent="0.25">
      <c r="A1032" t="s">
        <v>44</v>
      </c>
      <c r="B1032">
        <v>9258.57</v>
      </c>
      <c r="C1032">
        <v>9249.84</v>
      </c>
      <c r="D1032">
        <v>9249.39</v>
      </c>
      <c r="E1032">
        <v>8964.06</v>
      </c>
      <c r="F1032">
        <v>115.01900000000001</v>
      </c>
      <c r="G1032">
        <v>0</v>
      </c>
      <c r="H1032">
        <v>227.732</v>
      </c>
      <c r="I1032">
        <v>0</v>
      </c>
      <c r="J1032">
        <v>1.1254399999999999E-2</v>
      </c>
      <c r="K1032">
        <v>0.98098200000000002</v>
      </c>
      <c r="L1032">
        <v>0</v>
      </c>
      <c r="M1032" t="s">
        <v>42</v>
      </c>
    </row>
    <row r="1033" spans="1:13" x14ac:dyDescent="0.25">
      <c r="A1033" t="s">
        <v>44</v>
      </c>
      <c r="B1033">
        <v>9144.5499999999993</v>
      </c>
      <c r="C1033">
        <v>9135.73</v>
      </c>
      <c r="D1033">
        <v>9135.2900000000009</v>
      </c>
      <c r="E1033">
        <v>8855.06</v>
      </c>
      <c r="F1033">
        <v>113.10899999999999</v>
      </c>
      <c r="G1033">
        <v>0</v>
      </c>
      <c r="H1033">
        <v>224.37</v>
      </c>
      <c r="I1033">
        <v>0</v>
      </c>
      <c r="J1033">
        <v>1.08599E-2</v>
      </c>
      <c r="K1033">
        <v>0.98101300000000002</v>
      </c>
      <c r="L1033">
        <v>0</v>
      </c>
      <c r="M1033" t="s">
        <v>42</v>
      </c>
    </row>
    <row r="1034" spans="1:13" x14ac:dyDescent="0.25">
      <c r="A1034" t="s">
        <v>44</v>
      </c>
      <c r="B1034">
        <v>9260.17</v>
      </c>
      <c r="C1034">
        <v>9251.32</v>
      </c>
      <c r="D1034">
        <v>9250.8700000000008</v>
      </c>
      <c r="E1034">
        <v>8965.26</v>
      </c>
      <c r="F1034">
        <v>115.07299999999999</v>
      </c>
      <c r="G1034">
        <v>0</v>
      </c>
      <c r="H1034">
        <v>227.59800000000001</v>
      </c>
      <c r="I1034">
        <v>0</v>
      </c>
      <c r="J1034">
        <v>1.18931E-2</v>
      </c>
      <c r="K1034">
        <v>0.98101799999999995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9217.15</v>
      </c>
      <c r="C1035">
        <v>9208.52</v>
      </c>
      <c r="D1035">
        <v>9208.07</v>
      </c>
      <c r="E1035">
        <v>8924.17</v>
      </c>
      <c r="F1035">
        <v>114.13500000000001</v>
      </c>
      <c r="G1035">
        <v>0</v>
      </c>
      <c r="H1035">
        <v>226.61699999999999</v>
      </c>
      <c r="I1035">
        <v>0</v>
      </c>
      <c r="J1035">
        <v>1.13353E-2</v>
      </c>
      <c r="K1035">
        <v>0.98101499999999997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8984.9599999999991</v>
      </c>
      <c r="C1036">
        <v>8976.34</v>
      </c>
      <c r="D1036">
        <v>8975.9</v>
      </c>
      <c r="E1036">
        <v>8697.4500000000007</v>
      </c>
      <c r="F1036">
        <v>111.491</v>
      </c>
      <c r="G1036">
        <v>0</v>
      </c>
      <c r="H1036">
        <v>220.62799999999999</v>
      </c>
      <c r="I1036">
        <v>0</v>
      </c>
      <c r="J1036">
        <v>1.09047E-2</v>
      </c>
      <c r="K1036">
        <v>0.98101899999999997</v>
      </c>
      <c r="L1036">
        <v>0</v>
      </c>
      <c r="M1036" t="s">
        <v>42</v>
      </c>
    </row>
    <row r="1037" spans="1:13" x14ac:dyDescent="0.25">
      <c r="A1037" t="s">
        <v>44</v>
      </c>
      <c r="B1037">
        <v>9249.65</v>
      </c>
      <c r="C1037">
        <v>9241.0400000000009</v>
      </c>
      <c r="D1037">
        <v>9240.59</v>
      </c>
      <c r="E1037">
        <v>8955.0400000000009</v>
      </c>
      <c r="F1037">
        <v>114.991</v>
      </c>
      <c r="G1037">
        <v>0</v>
      </c>
      <c r="H1037">
        <v>236.446</v>
      </c>
      <c r="I1037">
        <v>0</v>
      </c>
      <c r="J1037">
        <v>1.20898E-2</v>
      </c>
      <c r="K1037">
        <v>0.98373100000000002</v>
      </c>
      <c r="L1037">
        <v>0</v>
      </c>
      <c r="M1037" t="s">
        <v>42</v>
      </c>
    </row>
    <row r="1038" spans="1:13" x14ac:dyDescent="0.25">
      <c r="A1038" t="s">
        <v>44</v>
      </c>
      <c r="B1038">
        <v>9119.8799999999992</v>
      </c>
      <c r="C1038">
        <v>9110.44</v>
      </c>
      <c r="D1038">
        <v>9109.98</v>
      </c>
      <c r="E1038">
        <v>8829.57</v>
      </c>
      <c r="F1038">
        <v>113.114</v>
      </c>
      <c r="G1038">
        <v>0</v>
      </c>
      <c r="H1038">
        <v>224.49</v>
      </c>
      <c r="I1038">
        <v>0</v>
      </c>
      <c r="J1038">
        <v>1.1556800000000001E-2</v>
      </c>
      <c r="K1038">
        <v>0.98101000000000005</v>
      </c>
      <c r="L1038">
        <v>0</v>
      </c>
      <c r="M1038" t="s">
        <v>42</v>
      </c>
    </row>
    <row r="1039" spans="1:13" x14ac:dyDescent="0.25">
      <c r="A1039" t="s">
        <v>44</v>
      </c>
      <c r="B1039">
        <v>9044.52</v>
      </c>
      <c r="C1039">
        <v>9034.5499999999993</v>
      </c>
      <c r="D1039">
        <v>9034.11</v>
      </c>
      <c r="E1039">
        <v>8755.9</v>
      </c>
      <c r="F1039">
        <v>121.017</v>
      </c>
      <c r="G1039">
        <v>0</v>
      </c>
      <c r="H1039">
        <v>222.20099999999999</v>
      </c>
      <c r="I1039">
        <v>0</v>
      </c>
      <c r="J1039">
        <v>2.5836499999999998E-2</v>
      </c>
      <c r="K1039">
        <v>0.98101300000000002</v>
      </c>
      <c r="L1039">
        <v>0</v>
      </c>
      <c r="M1039" t="s">
        <v>42</v>
      </c>
    </row>
    <row r="1040" spans="1:13" x14ac:dyDescent="0.25">
      <c r="A1040" t="s">
        <v>44</v>
      </c>
      <c r="B1040">
        <v>9282.2800000000007</v>
      </c>
      <c r="C1040">
        <v>9273.1299999999992</v>
      </c>
      <c r="D1040">
        <v>9272.68</v>
      </c>
      <c r="E1040">
        <v>8988.74</v>
      </c>
      <c r="F1040">
        <v>120.033</v>
      </c>
      <c r="G1040">
        <v>0</v>
      </c>
      <c r="H1040">
        <v>228.66800000000001</v>
      </c>
      <c r="I1040">
        <v>0</v>
      </c>
      <c r="J1040">
        <v>1.10232E-2</v>
      </c>
      <c r="K1040">
        <v>0.98101899999999997</v>
      </c>
      <c r="L1040">
        <v>0</v>
      </c>
      <c r="M1040" t="s">
        <v>42</v>
      </c>
    </row>
    <row r="1041" spans="1:13" x14ac:dyDescent="0.25">
      <c r="A1041" t="s">
        <v>44</v>
      </c>
      <c r="B1041">
        <v>9109.9599999999991</v>
      </c>
      <c r="C1041">
        <v>9101.35</v>
      </c>
      <c r="D1041">
        <v>9100.89</v>
      </c>
      <c r="E1041">
        <v>8821.06</v>
      </c>
      <c r="F1041">
        <v>112.947</v>
      </c>
      <c r="G1041">
        <v>0</v>
      </c>
      <c r="H1041">
        <v>223.71100000000001</v>
      </c>
      <c r="I1041">
        <v>0</v>
      </c>
      <c r="J1041">
        <v>1.08907E-2</v>
      </c>
      <c r="K1041">
        <v>0.980985</v>
      </c>
      <c r="L1041">
        <v>0</v>
      </c>
      <c r="M1041" t="s">
        <v>42</v>
      </c>
    </row>
    <row r="1042" spans="1:13" x14ac:dyDescent="0.25">
      <c r="A1042" t="s">
        <v>44</v>
      </c>
      <c r="B1042">
        <v>9136.11</v>
      </c>
      <c r="C1042">
        <v>9126.7900000000009</v>
      </c>
      <c r="D1042">
        <v>9126.34</v>
      </c>
      <c r="E1042">
        <v>8836.83</v>
      </c>
      <c r="F1042">
        <v>112.871</v>
      </c>
      <c r="G1042">
        <v>0</v>
      </c>
      <c r="H1042">
        <v>231.279</v>
      </c>
      <c r="I1042">
        <v>0</v>
      </c>
      <c r="J1042">
        <v>1.11611E-2</v>
      </c>
      <c r="K1042">
        <v>0.98101899999999997</v>
      </c>
      <c r="L1042">
        <v>0</v>
      </c>
      <c r="M1042" t="s">
        <v>42</v>
      </c>
    </row>
    <row r="1043" spans="1:13" x14ac:dyDescent="0.25">
      <c r="A1043" t="s">
        <v>44</v>
      </c>
      <c r="B1043">
        <v>9373.84</v>
      </c>
      <c r="C1043">
        <v>9364.66</v>
      </c>
      <c r="D1043">
        <v>9364.2000000000007</v>
      </c>
      <c r="E1043">
        <v>9075.89</v>
      </c>
      <c r="F1043">
        <v>116.121</v>
      </c>
      <c r="G1043">
        <v>0</v>
      </c>
      <c r="H1043">
        <v>230.702</v>
      </c>
      <c r="I1043">
        <v>0</v>
      </c>
      <c r="J1043">
        <v>1.12067E-2</v>
      </c>
      <c r="K1043">
        <v>0.98099999999999998</v>
      </c>
      <c r="L1043">
        <v>0</v>
      </c>
      <c r="M1043" t="s">
        <v>42</v>
      </c>
    </row>
    <row r="1044" spans="1:13" x14ac:dyDescent="0.25">
      <c r="A1044" t="s">
        <v>44</v>
      </c>
      <c r="B1044">
        <v>9367.2199999999993</v>
      </c>
      <c r="C1044">
        <v>9358.3799999999992</v>
      </c>
      <c r="D1044">
        <v>9357.92</v>
      </c>
      <c r="E1044">
        <v>9069.14</v>
      </c>
      <c r="F1044">
        <v>115.93899999999999</v>
      </c>
      <c r="G1044">
        <v>0</v>
      </c>
      <c r="H1044">
        <v>230.16200000000001</v>
      </c>
      <c r="I1044">
        <v>0</v>
      </c>
      <c r="J1044">
        <v>1.08786E-2</v>
      </c>
      <c r="K1044">
        <v>0.98081600000000002</v>
      </c>
      <c r="L1044">
        <v>0</v>
      </c>
      <c r="M1044" t="s">
        <v>42</v>
      </c>
    </row>
    <row r="1045" spans="1:13" x14ac:dyDescent="0.25">
      <c r="A1045" t="s">
        <v>44</v>
      </c>
      <c r="B1045">
        <v>8957.42</v>
      </c>
      <c r="C1045">
        <v>8948.76</v>
      </c>
      <c r="D1045">
        <v>8948.33</v>
      </c>
      <c r="E1045">
        <v>8672.32</v>
      </c>
      <c r="F1045">
        <v>111.035</v>
      </c>
      <c r="G1045">
        <v>0</v>
      </c>
      <c r="H1045">
        <v>220.50700000000001</v>
      </c>
      <c r="I1045">
        <v>0</v>
      </c>
      <c r="J1045">
        <v>1.1960500000000001E-2</v>
      </c>
      <c r="K1045">
        <v>0.98661299999999996</v>
      </c>
      <c r="L1045">
        <v>0</v>
      </c>
      <c r="M1045" t="s">
        <v>42</v>
      </c>
    </row>
    <row r="1046" spans="1:13" x14ac:dyDescent="0.25">
      <c r="A1046" t="s">
        <v>44</v>
      </c>
      <c r="B1046">
        <v>9098.0499999999993</v>
      </c>
      <c r="C1046">
        <v>9089.44</v>
      </c>
      <c r="D1046">
        <v>9088.99</v>
      </c>
      <c r="E1046">
        <v>8808.7800000000007</v>
      </c>
      <c r="F1046">
        <v>113.157</v>
      </c>
      <c r="G1046">
        <v>0</v>
      </c>
      <c r="H1046">
        <v>223.369</v>
      </c>
      <c r="I1046">
        <v>0</v>
      </c>
      <c r="J1046">
        <v>1.08576E-2</v>
      </c>
      <c r="K1046">
        <v>0.98078399999999999</v>
      </c>
      <c r="L1046">
        <v>0</v>
      </c>
      <c r="M1046" t="s">
        <v>42</v>
      </c>
    </row>
    <row r="1047" spans="1:13" x14ac:dyDescent="0.25">
      <c r="A1047" t="s">
        <v>44</v>
      </c>
      <c r="B1047">
        <v>9154.24</v>
      </c>
      <c r="C1047">
        <v>9145.59</v>
      </c>
      <c r="D1047">
        <v>9145.14</v>
      </c>
      <c r="E1047">
        <v>8863.26</v>
      </c>
      <c r="F1047">
        <v>113.65300000000001</v>
      </c>
      <c r="G1047">
        <v>0</v>
      </c>
      <c r="H1047">
        <v>224.88</v>
      </c>
      <c r="I1047">
        <v>0</v>
      </c>
      <c r="J1047">
        <v>1.0949800000000001E-2</v>
      </c>
      <c r="K1047">
        <v>0.99442200000000003</v>
      </c>
      <c r="L1047">
        <v>0</v>
      </c>
      <c r="M1047" t="s">
        <v>42</v>
      </c>
    </row>
    <row r="1048" spans="1:13" x14ac:dyDescent="0.25">
      <c r="A1048" t="s">
        <v>44</v>
      </c>
      <c r="B1048">
        <v>9192.42</v>
      </c>
      <c r="C1048">
        <v>9183.7900000000009</v>
      </c>
      <c r="D1048">
        <v>9183.35</v>
      </c>
      <c r="E1048">
        <v>8904.76</v>
      </c>
      <c r="F1048">
        <v>111.628</v>
      </c>
      <c r="G1048">
        <v>0</v>
      </c>
      <c r="H1048">
        <v>221.89</v>
      </c>
      <c r="I1048">
        <v>0</v>
      </c>
      <c r="J1048">
        <v>1.1864E-2</v>
      </c>
      <c r="K1048">
        <v>0.98101899999999997</v>
      </c>
      <c r="L1048">
        <v>0</v>
      </c>
      <c r="M1048" t="s">
        <v>42</v>
      </c>
    </row>
    <row r="1049" spans="1:13" x14ac:dyDescent="0.25">
      <c r="A1049" t="s">
        <v>44</v>
      </c>
      <c r="B1049">
        <v>9277.35</v>
      </c>
      <c r="C1049">
        <v>9268.59</v>
      </c>
      <c r="D1049">
        <v>9268.1200000000008</v>
      </c>
      <c r="E1049">
        <v>8985.64</v>
      </c>
      <c r="F1049">
        <v>114.1</v>
      </c>
      <c r="G1049">
        <v>0</v>
      </c>
      <c r="H1049">
        <v>223.489</v>
      </c>
      <c r="I1049">
        <v>0</v>
      </c>
      <c r="J1049">
        <v>1.3083900000000001E-2</v>
      </c>
      <c r="K1049">
        <v>0.98101899999999997</v>
      </c>
      <c r="L1049">
        <v>0</v>
      </c>
      <c r="M1049" t="s">
        <v>42</v>
      </c>
    </row>
    <row r="1050" spans="1:13" x14ac:dyDescent="0.25">
      <c r="A1050" t="s">
        <v>44</v>
      </c>
      <c r="B1050">
        <v>9189.91</v>
      </c>
      <c r="C1050">
        <v>9181.2199999999993</v>
      </c>
      <c r="D1050">
        <v>9180.76</v>
      </c>
      <c r="E1050">
        <v>8898.3700000000008</v>
      </c>
      <c r="F1050">
        <v>113.78400000000001</v>
      </c>
      <c r="G1050">
        <v>0</v>
      </c>
      <c r="H1050">
        <v>226.43899999999999</v>
      </c>
      <c r="I1050">
        <v>0</v>
      </c>
      <c r="J1050">
        <v>1.1179E-2</v>
      </c>
      <c r="K1050">
        <v>0.98101899999999997</v>
      </c>
      <c r="L1050">
        <v>0</v>
      </c>
      <c r="M1050" t="s">
        <v>42</v>
      </c>
    </row>
    <row r="1051" spans="1:13" x14ac:dyDescent="0.25">
      <c r="A1051" t="s">
        <v>44</v>
      </c>
      <c r="B1051">
        <v>9033.5400000000009</v>
      </c>
      <c r="C1051">
        <v>9024.49</v>
      </c>
      <c r="D1051">
        <v>9024.0499999999993</v>
      </c>
      <c r="E1051">
        <v>8746.15</v>
      </c>
      <c r="F1051">
        <v>111.752</v>
      </c>
      <c r="G1051">
        <v>0</v>
      </c>
      <c r="H1051">
        <v>222.30199999999999</v>
      </c>
      <c r="I1051">
        <v>0</v>
      </c>
      <c r="J1051">
        <v>1.16837E-2</v>
      </c>
      <c r="K1051">
        <v>0.98086700000000004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9199.58</v>
      </c>
      <c r="C1052">
        <v>9190.9500000000007</v>
      </c>
      <c r="D1052">
        <v>9190.5</v>
      </c>
      <c r="E1052">
        <v>8907.36</v>
      </c>
      <c r="F1052">
        <v>114.21899999999999</v>
      </c>
      <c r="G1052">
        <v>0</v>
      </c>
      <c r="H1052">
        <v>226.09299999999999</v>
      </c>
      <c r="I1052">
        <v>0</v>
      </c>
      <c r="J1052">
        <v>1.16157E-2</v>
      </c>
      <c r="K1052">
        <v>0.98101799999999995</v>
      </c>
      <c r="L1052">
        <v>0</v>
      </c>
      <c r="M1052" t="s">
        <v>42</v>
      </c>
    </row>
    <row r="1053" spans="1:13" x14ac:dyDescent="0.25">
      <c r="A1053" t="s">
        <v>44</v>
      </c>
      <c r="B1053">
        <v>9012.69</v>
      </c>
      <c r="C1053">
        <v>9003.6200000000008</v>
      </c>
      <c r="D1053">
        <v>9003.18</v>
      </c>
      <c r="E1053">
        <v>8725.98</v>
      </c>
      <c r="F1053">
        <v>111.714</v>
      </c>
      <c r="G1053">
        <v>0</v>
      </c>
      <c r="H1053">
        <v>221.88499999999999</v>
      </c>
      <c r="I1053">
        <v>0</v>
      </c>
      <c r="J1053">
        <v>1.0929700000000001E-2</v>
      </c>
      <c r="K1053">
        <v>0.98101799999999995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9228.0300000000007</v>
      </c>
      <c r="C1054">
        <v>9218.9500000000007</v>
      </c>
      <c r="D1054">
        <v>9218.49</v>
      </c>
      <c r="E1054">
        <v>8934.7199999999993</v>
      </c>
      <c r="F1054">
        <v>114.768</v>
      </c>
      <c r="G1054">
        <v>0</v>
      </c>
      <c r="H1054">
        <v>225.636</v>
      </c>
      <c r="I1054">
        <v>0</v>
      </c>
      <c r="J1054">
        <v>1.1158E-2</v>
      </c>
      <c r="K1054">
        <v>0.98099499999999995</v>
      </c>
      <c r="L1054">
        <v>0</v>
      </c>
      <c r="M1054" t="s">
        <v>42</v>
      </c>
    </row>
    <row r="1055" spans="1:13" x14ac:dyDescent="0.25">
      <c r="A1055" t="s">
        <v>44</v>
      </c>
      <c r="B1055">
        <v>9200.76</v>
      </c>
      <c r="C1055">
        <v>9191.57</v>
      </c>
      <c r="D1055">
        <v>9191.1200000000008</v>
      </c>
      <c r="E1055">
        <v>8908.1200000000008</v>
      </c>
      <c r="F1055">
        <v>114.229</v>
      </c>
      <c r="G1055">
        <v>0</v>
      </c>
      <c r="H1055">
        <v>225.73400000000001</v>
      </c>
      <c r="I1055">
        <v>0</v>
      </c>
      <c r="J1055">
        <v>1.3110200000000001E-2</v>
      </c>
      <c r="K1055">
        <v>0.98101899999999997</v>
      </c>
      <c r="L1055">
        <v>0</v>
      </c>
      <c r="M1055" t="s">
        <v>42</v>
      </c>
    </row>
    <row r="1056" spans="1:13" x14ac:dyDescent="0.25">
      <c r="A1056" t="s">
        <v>44</v>
      </c>
      <c r="B1056">
        <v>9108.7999999999993</v>
      </c>
      <c r="C1056">
        <v>9100.14</v>
      </c>
      <c r="D1056">
        <v>9099.7000000000007</v>
      </c>
      <c r="E1056">
        <v>8809.77</v>
      </c>
      <c r="F1056">
        <v>113.01</v>
      </c>
      <c r="G1056">
        <v>0</v>
      </c>
      <c r="H1056">
        <v>224.154</v>
      </c>
      <c r="I1056">
        <v>0</v>
      </c>
      <c r="J1056">
        <v>1.08921E-2</v>
      </c>
      <c r="K1056">
        <v>0.98047499999999999</v>
      </c>
      <c r="L1056">
        <v>0</v>
      </c>
      <c r="M1056" t="s">
        <v>42</v>
      </c>
    </row>
    <row r="1057" spans="1:25" x14ac:dyDescent="0.25">
      <c r="A1057" t="s">
        <v>44</v>
      </c>
      <c r="B1057">
        <v>9284.9</v>
      </c>
      <c r="C1057">
        <v>9276.2000000000007</v>
      </c>
      <c r="D1057">
        <v>9275.73</v>
      </c>
      <c r="E1057">
        <v>8988.14</v>
      </c>
      <c r="F1057">
        <v>115.95399999999999</v>
      </c>
      <c r="G1057">
        <v>0</v>
      </c>
      <c r="H1057">
        <v>227.49</v>
      </c>
      <c r="I1057">
        <v>0</v>
      </c>
      <c r="J1057">
        <v>1.36992E-2</v>
      </c>
      <c r="K1057">
        <v>0.995116</v>
      </c>
      <c r="L1057">
        <v>0</v>
      </c>
      <c r="M1057" t="s">
        <v>42</v>
      </c>
    </row>
    <row r="1058" spans="1:25" x14ac:dyDescent="0.25">
      <c r="A1058" t="s">
        <v>44</v>
      </c>
      <c r="B1058">
        <v>9191.19</v>
      </c>
      <c r="C1058">
        <v>9182.5499999999993</v>
      </c>
      <c r="D1058">
        <v>9182.09</v>
      </c>
      <c r="E1058">
        <v>8898.7999999999993</v>
      </c>
      <c r="F1058">
        <v>113.996</v>
      </c>
      <c r="G1058">
        <v>0</v>
      </c>
      <c r="H1058">
        <v>225.49299999999999</v>
      </c>
      <c r="I1058">
        <v>0</v>
      </c>
      <c r="J1058">
        <v>1.10315E-2</v>
      </c>
      <c r="K1058">
        <v>0.98099499999999995</v>
      </c>
      <c r="L1058">
        <v>0</v>
      </c>
      <c r="M1058" t="s">
        <v>42</v>
      </c>
    </row>
    <row r="1059" spans="1:25" x14ac:dyDescent="0.25">
      <c r="A1059" t="s">
        <v>44</v>
      </c>
      <c r="B1059">
        <v>9184.3799999999992</v>
      </c>
      <c r="C1059">
        <v>9175.73</v>
      </c>
      <c r="D1059">
        <v>9175.27</v>
      </c>
      <c r="E1059">
        <v>8890.1200000000008</v>
      </c>
      <c r="F1059">
        <v>114.371</v>
      </c>
      <c r="G1059">
        <v>0</v>
      </c>
      <c r="H1059">
        <v>226.33799999999999</v>
      </c>
      <c r="I1059">
        <v>0</v>
      </c>
      <c r="J1059">
        <v>1.0856899999999999E-2</v>
      </c>
      <c r="K1059">
        <v>0.98028899999999997</v>
      </c>
      <c r="L1059">
        <v>0</v>
      </c>
      <c r="M1059" t="s">
        <v>42</v>
      </c>
    </row>
    <row r="1060" spans="1:25" x14ac:dyDescent="0.25">
      <c r="A1060" t="s">
        <v>44</v>
      </c>
      <c r="B1060">
        <v>9209.57</v>
      </c>
      <c r="C1060">
        <v>9200.93</v>
      </c>
      <c r="D1060">
        <v>9200.48</v>
      </c>
      <c r="E1060">
        <v>8915.7900000000009</v>
      </c>
      <c r="F1060">
        <v>113.96899999999999</v>
      </c>
      <c r="G1060">
        <v>0</v>
      </c>
      <c r="H1060">
        <v>226.31800000000001</v>
      </c>
      <c r="I1060">
        <v>0</v>
      </c>
      <c r="J1060">
        <v>1.10261E-2</v>
      </c>
      <c r="K1060">
        <v>0.98924999999999996</v>
      </c>
      <c r="L1060">
        <v>0</v>
      </c>
      <c r="M1060" t="s">
        <v>42</v>
      </c>
    </row>
    <row r="1061" spans="1:25" x14ac:dyDescent="0.25">
      <c r="A1061" t="s">
        <v>44</v>
      </c>
      <c r="B1061">
        <v>9211.92</v>
      </c>
      <c r="C1061">
        <v>9203.19</v>
      </c>
      <c r="D1061">
        <v>9202.74</v>
      </c>
      <c r="E1061">
        <v>8916.94</v>
      </c>
      <c r="F1061">
        <v>114.36499999999999</v>
      </c>
      <c r="G1061">
        <v>0</v>
      </c>
      <c r="H1061">
        <v>226.244</v>
      </c>
      <c r="I1061">
        <v>0</v>
      </c>
      <c r="J1061">
        <v>1.0865100000000001E-2</v>
      </c>
      <c r="K1061">
        <v>0.98101899999999997</v>
      </c>
      <c r="L1061">
        <v>0</v>
      </c>
      <c r="M1061" t="s">
        <v>42</v>
      </c>
    </row>
    <row r="1062" spans="1:25" x14ac:dyDescent="0.25">
      <c r="A1062" t="s">
        <v>44</v>
      </c>
      <c r="B1062">
        <v>9327.1200000000008</v>
      </c>
      <c r="C1062">
        <v>9318.5</v>
      </c>
      <c r="D1062">
        <v>9318.0499999999993</v>
      </c>
      <c r="E1062">
        <v>9030.84</v>
      </c>
      <c r="F1062">
        <v>115.069</v>
      </c>
      <c r="G1062">
        <v>0</v>
      </c>
      <c r="H1062">
        <v>227.21199999999999</v>
      </c>
      <c r="I1062">
        <v>0</v>
      </c>
      <c r="J1062">
        <v>1.29579E-2</v>
      </c>
      <c r="K1062">
        <v>0.98089199999999999</v>
      </c>
      <c r="L1062">
        <v>0</v>
      </c>
      <c r="M1062" t="s">
        <v>42</v>
      </c>
    </row>
    <row r="1063" spans="1:25" x14ac:dyDescent="0.25">
      <c r="A1063" t="s">
        <v>44</v>
      </c>
      <c r="B1063">
        <v>9168.9</v>
      </c>
      <c r="C1063">
        <v>9106.9</v>
      </c>
      <c r="D1063">
        <v>9106.44</v>
      </c>
      <c r="E1063">
        <v>8826.01</v>
      </c>
      <c r="F1063">
        <v>121.849</v>
      </c>
      <c r="G1063">
        <v>0</v>
      </c>
      <c r="H1063">
        <v>219.50200000000001</v>
      </c>
      <c r="I1063">
        <v>0</v>
      </c>
      <c r="J1063">
        <v>1.1689400000000001E-2</v>
      </c>
      <c r="K1063">
        <v>0.98101499999999997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9115</v>
      </c>
      <c r="C1064">
        <v>9083.82</v>
      </c>
      <c r="D1064">
        <v>9083.35</v>
      </c>
      <c r="E1064">
        <v>8793.08</v>
      </c>
      <c r="F1064">
        <v>112.18</v>
      </c>
      <c r="G1064">
        <v>0</v>
      </c>
      <c r="H1064">
        <v>220.994</v>
      </c>
      <c r="I1064">
        <v>0</v>
      </c>
      <c r="J1064">
        <v>1.0931E-2</v>
      </c>
      <c r="K1064">
        <v>0.98101899999999997</v>
      </c>
      <c r="L1064">
        <v>0</v>
      </c>
      <c r="M1064" t="s">
        <v>42</v>
      </c>
      <c r="R1064">
        <f>AVERAGE(B1015:B1064)</f>
        <v>9203.8777999999984</v>
      </c>
      <c r="S1064">
        <f>AVERAGE(C1015:C1064)</f>
        <v>9193.482</v>
      </c>
      <c r="U1064">
        <f>_xlfn.VAR.P(B1015:B1064)</f>
        <v>13436.730833160023</v>
      </c>
      <c r="V1064">
        <f>_xlfn.VAR.P(C1015:C1064)</f>
        <v>13658.807499999981</v>
      </c>
      <c r="X1064">
        <f>1.96*SQRT(U1064)/50</f>
        <v>4.5439430088269175</v>
      </c>
      <c r="Y1064">
        <f>1.96*SQRT(V1064)/50</f>
        <v>4.5813393191074558</v>
      </c>
    </row>
    <row r="1065" spans="1:25" x14ac:dyDescent="0.25">
      <c r="A1065" t="s">
        <v>44</v>
      </c>
      <c r="B1065">
        <v>460197.499778</v>
      </c>
      <c r="C1065" t="s">
        <v>36</v>
      </c>
    </row>
    <row r="1066" spans="1:25" x14ac:dyDescent="0.25">
      <c r="A1066" t="s">
        <v>45</v>
      </c>
      <c r="B1066">
        <v>153879</v>
      </c>
      <c r="C1066">
        <v>151216</v>
      </c>
      <c r="D1066">
        <v>151202</v>
      </c>
      <c r="E1066">
        <v>150851</v>
      </c>
      <c r="F1066">
        <v>277.68200000000002</v>
      </c>
      <c r="G1066">
        <v>1481.97</v>
      </c>
      <c r="H1066">
        <v>366.63</v>
      </c>
      <c r="I1066">
        <v>2.4409500000000001E-2</v>
      </c>
      <c r="J1066">
        <v>0.98689099999999996</v>
      </c>
      <c r="K1066">
        <v>0</v>
      </c>
      <c r="L1066" t="s">
        <v>42</v>
      </c>
    </row>
    <row r="1067" spans="1:25" x14ac:dyDescent="0.25">
      <c r="A1067" t="s">
        <v>45</v>
      </c>
      <c r="B1067">
        <v>153924</v>
      </c>
      <c r="C1067">
        <v>151571</v>
      </c>
      <c r="D1067">
        <v>151558</v>
      </c>
      <c r="E1067">
        <v>151213</v>
      </c>
      <c r="F1067">
        <v>272.57600000000002</v>
      </c>
      <c r="G1067">
        <v>1546.77</v>
      </c>
      <c r="H1067">
        <v>356.423</v>
      </c>
      <c r="I1067">
        <v>1.19962E-2</v>
      </c>
      <c r="J1067">
        <v>0.98100699999999996</v>
      </c>
      <c r="K1067">
        <v>0</v>
      </c>
      <c r="L1067" t="s">
        <v>42</v>
      </c>
    </row>
    <row r="1068" spans="1:25" x14ac:dyDescent="0.25">
      <c r="A1068" t="s">
        <v>45</v>
      </c>
      <c r="B1068">
        <v>153713</v>
      </c>
      <c r="C1068">
        <v>151050</v>
      </c>
      <c r="D1068">
        <v>151036</v>
      </c>
      <c r="E1068">
        <v>150689</v>
      </c>
      <c r="F1068">
        <v>274.67</v>
      </c>
      <c r="G1068">
        <v>1426.08</v>
      </c>
      <c r="H1068">
        <v>358.334</v>
      </c>
      <c r="I1068">
        <v>1.1058800000000001E-2</v>
      </c>
      <c r="J1068">
        <v>0.99244900000000003</v>
      </c>
      <c r="K1068">
        <v>0</v>
      </c>
      <c r="L1068" t="s">
        <v>42</v>
      </c>
    </row>
    <row r="1069" spans="1:25" x14ac:dyDescent="0.25">
      <c r="A1069" t="s">
        <v>45</v>
      </c>
      <c r="B1069">
        <v>152669</v>
      </c>
      <c r="C1069">
        <v>150256</v>
      </c>
      <c r="D1069">
        <v>150242</v>
      </c>
      <c r="E1069">
        <v>149891</v>
      </c>
      <c r="F1069">
        <v>276.88099999999997</v>
      </c>
      <c r="G1069">
        <v>1403.17</v>
      </c>
      <c r="H1069">
        <v>353.04399999999998</v>
      </c>
      <c r="I1069">
        <v>1.2463800000000001E-2</v>
      </c>
      <c r="J1069">
        <v>0.98614299999999999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152851</v>
      </c>
      <c r="C1070">
        <v>150483</v>
      </c>
      <c r="D1070">
        <v>150470</v>
      </c>
      <c r="E1070">
        <v>150125</v>
      </c>
      <c r="F1070">
        <v>286.38499999999999</v>
      </c>
      <c r="G1070">
        <v>1587.52</v>
      </c>
      <c r="H1070">
        <v>371.95299999999997</v>
      </c>
      <c r="I1070">
        <v>1.1928100000000001E-2</v>
      </c>
      <c r="J1070">
        <v>0.98101899999999997</v>
      </c>
      <c r="K1070">
        <v>0</v>
      </c>
      <c r="L1070" t="s">
        <v>42</v>
      </c>
    </row>
    <row r="1071" spans="1:25" x14ac:dyDescent="0.25">
      <c r="A1071" t="s">
        <v>45</v>
      </c>
      <c r="B1071">
        <v>155268</v>
      </c>
      <c r="C1071">
        <v>152800</v>
      </c>
      <c r="D1071">
        <v>152786</v>
      </c>
      <c r="E1071">
        <v>152421</v>
      </c>
      <c r="F1071">
        <v>277.25599999999997</v>
      </c>
      <c r="G1071">
        <v>1429.2</v>
      </c>
      <c r="H1071">
        <v>358.226</v>
      </c>
      <c r="I1071">
        <v>1.09207E-2</v>
      </c>
      <c r="J1071">
        <v>0.99367799999999995</v>
      </c>
      <c r="K1071">
        <v>0</v>
      </c>
      <c r="L1071" t="s">
        <v>42</v>
      </c>
    </row>
    <row r="1072" spans="1:25" x14ac:dyDescent="0.25">
      <c r="A1072" t="s">
        <v>45</v>
      </c>
      <c r="B1072">
        <v>153794</v>
      </c>
      <c r="C1072">
        <v>151406</v>
      </c>
      <c r="D1072">
        <v>151392</v>
      </c>
      <c r="E1072">
        <v>151042</v>
      </c>
      <c r="F1072">
        <v>278.57</v>
      </c>
      <c r="G1072">
        <v>1651.87</v>
      </c>
      <c r="H1072">
        <v>378.7</v>
      </c>
      <c r="I1072">
        <v>1.13121E-2</v>
      </c>
      <c r="J1072">
        <v>0.994278</v>
      </c>
      <c r="K1072">
        <v>0</v>
      </c>
      <c r="L1072" t="s">
        <v>42</v>
      </c>
    </row>
    <row r="1073" spans="1:12" x14ac:dyDescent="0.25">
      <c r="A1073" t="s">
        <v>45</v>
      </c>
      <c r="B1073">
        <v>154324</v>
      </c>
      <c r="C1073">
        <v>151976</v>
      </c>
      <c r="D1073">
        <v>151962</v>
      </c>
      <c r="E1073">
        <v>151610</v>
      </c>
      <c r="F1073">
        <v>288.70800000000003</v>
      </c>
      <c r="G1073">
        <v>1746.83</v>
      </c>
      <c r="H1073">
        <v>356.86399999999998</v>
      </c>
      <c r="I1073">
        <v>1.6809600000000001E-2</v>
      </c>
      <c r="J1073">
        <v>0.98751800000000001</v>
      </c>
      <c r="K1073">
        <v>0</v>
      </c>
      <c r="L1073" t="s">
        <v>42</v>
      </c>
    </row>
    <row r="1074" spans="1:12" x14ac:dyDescent="0.25">
      <c r="A1074" t="s">
        <v>45</v>
      </c>
      <c r="B1074">
        <v>153125</v>
      </c>
      <c r="C1074">
        <v>150749</v>
      </c>
      <c r="D1074">
        <v>150735</v>
      </c>
      <c r="E1074">
        <v>150382</v>
      </c>
      <c r="F1074">
        <v>279.50200000000001</v>
      </c>
      <c r="G1074">
        <v>1352.1</v>
      </c>
      <c r="H1074">
        <v>357.17700000000002</v>
      </c>
      <c r="I1074">
        <v>1.0858400000000001E-2</v>
      </c>
      <c r="J1074">
        <v>0.98616300000000001</v>
      </c>
      <c r="K1074">
        <v>0</v>
      </c>
      <c r="L1074" t="s">
        <v>42</v>
      </c>
    </row>
    <row r="1075" spans="1:12" x14ac:dyDescent="0.25">
      <c r="A1075" t="s">
        <v>45</v>
      </c>
      <c r="B1075">
        <v>153494</v>
      </c>
      <c r="C1075">
        <v>151103</v>
      </c>
      <c r="D1075">
        <v>151089</v>
      </c>
      <c r="E1075">
        <v>150741</v>
      </c>
      <c r="F1075">
        <v>274.37099999999998</v>
      </c>
      <c r="G1075">
        <v>1625.86</v>
      </c>
      <c r="H1075">
        <v>363.774</v>
      </c>
      <c r="I1075">
        <v>1.10618E-2</v>
      </c>
      <c r="J1075">
        <v>0.98101899999999997</v>
      </c>
      <c r="K1075">
        <v>0</v>
      </c>
      <c r="L1075" t="s">
        <v>42</v>
      </c>
    </row>
    <row r="1076" spans="1:12" x14ac:dyDescent="0.25">
      <c r="A1076" t="s">
        <v>45</v>
      </c>
      <c r="B1076">
        <v>153026</v>
      </c>
      <c r="C1076">
        <v>150611</v>
      </c>
      <c r="D1076">
        <v>150597</v>
      </c>
      <c r="E1076">
        <v>150249</v>
      </c>
      <c r="F1076">
        <v>275.22000000000003</v>
      </c>
      <c r="G1076">
        <v>1508.89</v>
      </c>
      <c r="H1076">
        <v>356.339</v>
      </c>
      <c r="I1076">
        <v>1.2618300000000001E-2</v>
      </c>
      <c r="J1076">
        <v>0.98101899999999997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153064</v>
      </c>
      <c r="C1077">
        <v>150671</v>
      </c>
      <c r="D1077">
        <v>150657</v>
      </c>
      <c r="E1077">
        <v>150315</v>
      </c>
      <c r="F1077">
        <v>280.755</v>
      </c>
      <c r="G1077">
        <v>1622.75</v>
      </c>
      <c r="H1077">
        <v>352.29300000000001</v>
      </c>
      <c r="I1077">
        <v>1.26296E-2</v>
      </c>
      <c r="J1077">
        <v>0.98097100000000004</v>
      </c>
      <c r="K1077">
        <v>0</v>
      </c>
      <c r="L1077" t="s">
        <v>42</v>
      </c>
    </row>
    <row r="1078" spans="1:12" x14ac:dyDescent="0.25">
      <c r="A1078" t="s">
        <v>45</v>
      </c>
      <c r="B1078">
        <v>152681</v>
      </c>
      <c r="C1078">
        <v>150295</v>
      </c>
      <c r="D1078">
        <v>150282</v>
      </c>
      <c r="E1078">
        <v>149936</v>
      </c>
      <c r="F1078">
        <v>272.58800000000002</v>
      </c>
      <c r="G1078">
        <v>1554.17</v>
      </c>
      <c r="H1078">
        <v>372.18700000000001</v>
      </c>
      <c r="I1078">
        <v>1.15517E-2</v>
      </c>
      <c r="J1078">
        <v>0.98101799999999995</v>
      </c>
      <c r="K1078">
        <v>0</v>
      </c>
      <c r="L1078" t="s">
        <v>42</v>
      </c>
    </row>
    <row r="1079" spans="1:12" x14ac:dyDescent="0.25">
      <c r="A1079" t="s">
        <v>45</v>
      </c>
      <c r="B1079">
        <v>154860</v>
      </c>
      <c r="C1079">
        <v>152497</v>
      </c>
      <c r="D1079">
        <v>152483</v>
      </c>
      <c r="E1079">
        <v>152135</v>
      </c>
      <c r="F1079">
        <v>274.988</v>
      </c>
      <c r="G1079">
        <v>1440.32</v>
      </c>
      <c r="H1079">
        <v>367.404</v>
      </c>
      <c r="I1079">
        <v>1.39016E-2</v>
      </c>
      <c r="J1079">
        <v>0.98101899999999997</v>
      </c>
      <c r="K1079">
        <v>0</v>
      </c>
      <c r="L1079" t="s">
        <v>42</v>
      </c>
    </row>
    <row r="1080" spans="1:12" x14ac:dyDescent="0.25">
      <c r="A1080" t="s">
        <v>45</v>
      </c>
      <c r="B1080">
        <v>153855</v>
      </c>
      <c r="C1080">
        <v>151087</v>
      </c>
      <c r="D1080">
        <v>151073</v>
      </c>
      <c r="E1080">
        <v>150726</v>
      </c>
      <c r="F1080">
        <v>275.90899999999999</v>
      </c>
      <c r="G1080">
        <v>1735.59</v>
      </c>
      <c r="H1080">
        <v>356.51299999999998</v>
      </c>
      <c r="I1080">
        <v>1.10256E-2</v>
      </c>
      <c r="J1080">
        <v>0.98099899999999995</v>
      </c>
      <c r="K1080">
        <v>0</v>
      </c>
      <c r="L1080" t="s">
        <v>42</v>
      </c>
    </row>
    <row r="1081" spans="1:12" x14ac:dyDescent="0.25">
      <c r="A1081" t="s">
        <v>45</v>
      </c>
      <c r="B1081">
        <v>153171</v>
      </c>
      <c r="C1081">
        <v>150820</v>
      </c>
      <c r="D1081">
        <v>150806</v>
      </c>
      <c r="E1081">
        <v>150458</v>
      </c>
      <c r="F1081">
        <v>275.58300000000003</v>
      </c>
      <c r="G1081">
        <v>1586.75</v>
      </c>
      <c r="H1081">
        <v>342.96699999999998</v>
      </c>
      <c r="I1081">
        <v>1.0977900000000001E-2</v>
      </c>
      <c r="J1081">
        <v>0.98101899999999997</v>
      </c>
      <c r="K1081">
        <v>0</v>
      </c>
      <c r="L1081" t="s">
        <v>42</v>
      </c>
    </row>
    <row r="1082" spans="1:12" x14ac:dyDescent="0.25">
      <c r="A1082" t="s">
        <v>45</v>
      </c>
      <c r="B1082">
        <v>154597</v>
      </c>
      <c r="C1082">
        <v>152160</v>
      </c>
      <c r="D1082">
        <v>152146</v>
      </c>
      <c r="E1082">
        <v>151786</v>
      </c>
      <c r="F1082">
        <v>286.13499999999999</v>
      </c>
      <c r="G1082">
        <v>1669.38</v>
      </c>
      <c r="H1082">
        <v>352.959</v>
      </c>
      <c r="I1082">
        <v>2.9037799999999999E-2</v>
      </c>
      <c r="J1082">
        <v>0.99226800000000004</v>
      </c>
      <c r="K1082">
        <v>0</v>
      </c>
      <c r="L1082" t="s">
        <v>42</v>
      </c>
    </row>
    <row r="1083" spans="1:12" x14ac:dyDescent="0.25">
      <c r="A1083" t="s">
        <v>45</v>
      </c>
      <c r="B1083">
        <v>155182</v>
      </c>
      <c r="C1083">
        <v>152733</v>
      </c>
      <c r="D1083">
        <v>152719</v>
      </c>
      <c r="E1083">
        <v>152373</v>
      </c>
      <c r="F1083">
        <v>275.39999999999998</v>
      </c>
      <c r="G1083">
        <v>1637.47</v>
      </c>
      <c r="H1083">
        <v>341.88299999999998</v>
      </c>
      <c r="I1083">
        <v>1.11477E-2</v>
      </c>
      <c r="J1083">
        <v>0.98100799999999999</v>
      </c>
      <c r="K1083">
        <v>0</v>
      </c>
      <c r="L1083" t="s">
        <v>42</v>
      </c>
    </row>
    <row r="1084" spans="1:12" x14ac:dyDescent="0.25">
      <c r="A1084" t="s">
        <v>45</v>
      </c>
      <c r="B1084">
        <v>152364</v>
      </c>
      <c r="C1084">
        <v>149594</v>
      </c>
      <c r="D1084">
        <v>149580</v>
      </c>
      <c r="E1084">
        <v>149235</v>
      </c>
      <c r="F1084">
        <v>273.01799999999997</v>
      </c>
      <c r="G1084">
        <v>1532.7</v>
      </c>
      <c r="H1084">
        <v>348.15199999999999</v>
      </c>
      <c r="I1084">
        <v>1.09304E-2</v>
      </c>
      <c r="J1084">
        <v>0.981016</v>
      </c>
      <c r="K1084">
        <v>0</v>
      </c>
      <c r="L1084" t="s">
        <v>42</v>
      </c>
    </row>
    <row r="1085" spans="1:12" x14ac:dyDescent="0.25">
      <c r="A1085" t="s">
        <v>45</v>
      </c>
      <c r="B1085">
        <v>154172</v>
      </c>
      <c r="C1085">
        <v>151328</v>
      </c>
      <c r="D1085">
        <v>151315</v>
      </c>
      <c r="E1085">
        <v>150957</v>
      </c>
      <c r="F1085">
        <v>287.28500000000003</v>
      </c>
      <c r="G1085">
        <v>1927.28</v>
      </c>
      <c r="H1085">
        <v>338.726</v>
      </c>
      <c r="I1085">
        <v>1.52493E-2</v>
      </c>
      <c r="J1085">
        <v>0.98100799999999999</v>
      </c>
      <c r="K1085">
        <v>0</v>
      </c>
      <c r="L1085" t="s">
        <v>42</v>
      </c>
    </row>
    <row r="1086" spans="1:12" x14ac:dyDescent="0.25">
      <c r="A1086" t="s">
        <v>45</v>
      </c>
      <c r="B1086">
        <v>154442</v>
      </c>
      <c r="C1086">
        <v>152022</v>
      </c>
      <c r="D1086">
        <v>152008</v>
      </c>
      <c r="E1086">
        <v>151657</v>
      </c>
      <c r="F1086">
        <v>278.15899999999999</v>
      </c>
      <c r="G1086">
        <v>1594.46</v>
      </c>
      <c r="H1086">
        <v>358.24</v>
      </c>
      <c r="I1086">
        <v>1.1121300000000001E-2</v>
      </c>
      <c r="J1086">
        <v>0.98093600000000003</v>
      </c>
      <c r="K1086">
        <v>0</v>
      </c>
      <c r="L1086" t="s">
        <v>42</v>
      </c>
    </row>
    <row r="1087" spans="1:12" x14ac:dyDescent="0.25">
      <c r="A1087" t="s">
        <v>45</v>
      </c>
      <c r="B1087">
        <v>153136</v>
      </c>
      <c r="C1087">
        <v>150411</v>
      </c>
      <c r="D1087">
        <v>150397</v>
      </c>
      <c r="E1087">
        <v>150049</v>
      </c>
      <c r="F1087">
        <v>281.38499999999999</v>
      </c>
      <c r="G1087">
        <v>1341.94</v>
      </c>
      <c r="H1087">
        <v>338.51900000000001</v>
      </c>
      <c r="I1087">
        <v>1.4670900000000001E-2</v>
      </c>
      <c r="J1087">
        <v>0.98101799999999995</v>
      </c>
      <c r="K1087">
        <v>0</v>
      </c>
      <c r="L1087" t="s">
        <v>42</v>
      </c>
    </row>
    <row r="1088" spans="1:12" x14ac:dyDescent="0.25">
      <c r="A1088" t="s">
        <v>45</v>
      </c>
      <c r="B1088">
        <v>153917</v>
      </c>
      <c r="C1088">
        <v>151269</v>
      </c>
      <c r="D1088">
        <v>151255</v>
      </c>
      <c r="E1088">
        <v>150910</v>
      </c>
      <c r="F1088">
        <v>281.83100000000002</v>
      </c>
      <c r="G1088">
        <v>1817.68</v>
      </c>
      <c r="H1088">
        <v>350.971</v>
      </c>
      <c r="I1088">
        <v>1.08915E-2</v>
      </c>
      <c r="J1088">
        <v>0.98097199999999996</v>
      </c>
      <c r="K1088">
        <v>0</v>
      </c>
      <c r="L1088" t="s">
        <v>42</v>
      </c>
    </row>
    <row r="1089" spans="1:12" x14ac:dyDescent="0.25">
      <c r="A1089" t="s">
        <v>45</v>
      </c>
      <c r="B1089">
        <v>153714</v>
      </c>
      <c r="C1089">
        <v>151333</v>
      </c>
      <c r="D1089">
        <v>151319</v>
      </c>
      <c r="E1089">
        <v>150967</v>
      </c>
      <c r="F1089">
        <v>279.62799999999999</v>
      </c>
      <c r="G1089">
        <v>1535.15</v>
      </c>
      <c r="H1089">
        <v>347.33199999999999</v>
      </c>
      <c r="I1089">
        <v>1.46328E-2</v>
      </c>
      <c r="J1089">
        <v>0.980985</v>
      </c>
      <c r="K1089">
        <v>0</v>
      </c>
      <c r="L1089" t="s">
        <v>42</v>
      </c>
    </row>
    <row r="1090" spans="1:12" x14ac:dyDescent="0.25">
      <c r="A1090" t="s">
        <v>45</v>
      </c>
      <c r="B1090">
        <v>155004</v>
      </c>
      <c r="C1090">
        <v>152573</v>
      </c>
      <c r="D1090">
        <v>152559</v>
      </c>
      <c r="E1090">
        <v>152200</v>
      </c>
      <c r="F1090">
        <v>279.86599999999999</v>
      </c>
      <c r="G1090">
        <v>1649.98</v>
      </c>
      <c r="H1090">
        <v>353.52100000000002</v>
      </c>
      <c r="I1090">
        <v>1.3018399999999999E-2</v>
      </c>
      <c r="J1090">
        <v>0.98101899999999997</v>
      </c>
      <c r="K1090">
        <v>0</v>
      </c>
      <c r="L1090" t="s">
        <v>42</v>
      </c>
    </row>
    <row r="1091" spans="1:12" x14ac:dyDescent="0.25">
      <c r="A1091" t="s">
        <v>45</v>
      </c>
      <c r="B1091">
        <v>153562</v>
      </c>
      <c r="C1091">
        <v>151216</v>
      </c>
      <c r="D1091">
        <v>151202</v>
      </c>
      <c r="E1091">
        <v>150845</v>
      </c>
      <c r="F1091">
        <v>280.96199999999999</v>
      </c>
      <c r="G1091">
        <v>1466.84</v>
      </c>
      <c r="H1091">
        <v>347.88299999999998</v>
      </c>
      <c r="I1091">
        <v>1.0872100000000001E-2</v>
      </c>
      <c r="J1091">
        <v>0.99099000000000004</v>
      </c>
      <c r="K1091">
        <v>0</v>
      </c>
      <c r="L1091" t="s">
        <v>42</v>
      </c>
    </row>
    <row r="1092" spans="1:12" x14ac:dyDescent="0.25">
      <c r="A1092" t="s">
        <v>45</v>
      </c>
      <c r="B1092">
        <v>154508</v>
      </c>
      <c r="C1092">
        <v>152051</v>
      </c>
      <c r="D1092">
        <v>152037</v>
      </c>
      <c r="E1092">
        <v>151687</v>
      </c>
      <c r="F1092">
        <v>278.20800000000003</v>
      </c>
      <c r="G1092">
        <v>2034.68</v>
      </c>
      <c r="H1092">
        <v>352.64100000000002</v>
      </c>
      <c r="I1092">
        <v>1.31422E-2</v>
      </c>
      <c r="J1092">
        <v>0.98101300000000002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152499</v>
      </c>
      <c r="C1093">
        <v>150134</v>
      </c>
      <c r="D1093">
        <v>150121</v>
      </c>
      <c r="E1093">
        <v>149767</v>
      </c>
      <c r="F1093">
        <v>273.63499999999999</v>
      </c>
      <c r="G1093">
        <v>1348.71</v>
      </c>
      <c r="H1093">
        <v>337.84500000000003</v>
      </c>
      <c r="I1093">
        <v>1.09192E-2</v>
      </c>
      <c r="J1093">
        <v>0.98096700000000003</v>
      </c>
      <c r="K1093">
        <v>0</v>
      </c>
      <c r="L1093" t="s">
        <v>42</v>
      </c>
    </row>
    <row r="1094" spans="1:12" x14ac:dyDescent="0.25">
      <c r="A1094" t="s">
        <v>45</v>
      </c>
      <c r="B1094">
        <v>153560</v>
      </c>
      <c r="C1094">
        <v>151214</v>
      </c>
      <c r="D1094">
        <v>151200</v>
      </c>
      <c r="E1094">
        <v>150850</v>
      </c>
      <c r="F1094">
        <v>279.61200000000002</v>
      </c>
      <c r="G1094">
        <v>1416.19</v>
      </c>
      <c r="H1094">
        <v>356.76299999999998</v>
      </c>
      <c r="I1094">
        <v>1.0884100000000001E-2</v>
      </c>
      <c r="J1094">
        <v>0.99494099999999996</v>
      </c>
      <c r="K1094">
        <v>0</v>
      </c>
      <c r="L1094" t="s">
        <v>42</v>
      </c>
    </row>
    <row r="1095" spans="1:12" x14ac:dyDescent="0.25">
      <c r="A1095" t="s">
        <v>45</v>
      </c>
      <c r="B1095">
        <v>151525</v>
      </c>
      <c r="C1095">
        <v>149176</v>
      </c>
      <c r="D1095">
        <v>149163</v>
      </c>
      <c r="E1095">
        <v>148816</v>
      </c>
      <c r="F1095">
        <v>277.14600000000002</v>
      </c>
      <c r="G1095">
        <v>1466.04</v>
      </c>
      <c r="H1095">
        <v>354.81599999999997</v>
      </c>
      <c r="I1095">
        <v>1.22056E-2</v>
      </c>
      <c r="J1095">
        <v>0.98101899999999997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156249</v>
      </c>
      <c r="C1096">
        <v>153689</v>
      </c>
      <c r="D1096">
        <v>153675</v>
      </c>
      <c r="E1096">
        <v>153324</v>
      </c>
      <c r="F1096">
        <v>295.80799999999999</v>
      </c>
      <c r="G1096">
        <v>2216.64</v>
      </c>
      <c r="H1096">
        <v>364.428</v>
      </c>
      <c r="I1096">
        <v>1.08956E-2</v>
      </c>
      <c r="J1096">
        <v>0.98096099999999997</v>
      </c>
      <c r="K1096">
        <v>0</v>
      </c>
      <c r="L1096" t="s">
        <v>42</v>
      </c>
    </row>
    <row r="1097" spans="1:12" x14ac:dyDescent="0.25">
      <c r="A1097" t="s">
        <v>45</v>
      </c>
      <c r="B1097">
        <v>156778</v>
      </c>
      <c r="C1097">
        <v>154335</v>
      </c>
      <c r="D1097">
        <v>154321</v>
      </c>
      <c r="E1097">
        <v>153967</v>
      </c>
      <c r="F1097">
        <v>282.54700000000003</v>
      </c>
      <c r="G1097">
        <v>1408.6</v>
      </c>
      <c r="H1097">
        <v>368.31200000000001</v>
      </c>
      <c r="I1097">
        <v>1.34988E-2</v>
      </c>
      <c r="J1097">
        <v>0.99508799999999997</v>
      </c>
      <c r="K1097">
        <v>0</v>
      </c>
      <c r="L1097" t="s">
        <v>42</v>
      </c>
    </row>
    <row r="1098" spans="1:12" x14ac:dyDescent="0.25">
      <c r="A1098" t="s">
        <v>45</v>
      </c>
      <c r="B1098">
        <v>155714</v>
      </c>
      <c r="C1098">
        <v>153358</v>
      </c>
      <c r="D1098">
        <v>153345</v>
      </c>
      <c r="E1098">
        <v>152992</v>
      </c>
      <c r="F1098">
        <v>281.25</v>
      </c>
      <c r="G1098">
        <v>1335.05</v>
      </c>
      <c r="H1098">
        <v>363.012</v>
      </c>
      <c r="I1098">
        <v>1.9451199999999998E-2</v>
      </c>
      <c r="J1098">
        <v>0.98093699999999995</v>
      </c>
      <c r="K1098">
        <v>0</v>
      </c>
      <c r="L1098" t="s">
        <v>42</v>
      </c>
    </row>
    <row r="1099" spans="1:12" x14ac:dyDescent="0.25">
      <c r="A1099" t="s">
        <v>45</v>
      </c>
      <c r="B1099">
        <v>155222</v>
      </c>
      <c r="C1099">
        <v>152757</v>
      </c>
      <c r="D1099">
        <v>152743</v>
      </c>
      <c r="E1099">
        <v>152379</v>
      </c>
      <c r="F1099">
        <v>280.52100000000002</v>
      </c>
      <c r="G1099">
        <v>1336.78</v>
      </c>
      <c r="H1099">
        <v>364.04899999999998</v>
      </c>
      <c r="I1099">
        <v>1.12064E-2</v>
      </c>
      <c r="J1099">
        <v>0.980989</v>
      </c>
      <c r="K1099">
        <v>0</v>
      </c>
      <c r="L1099" t="s">
        <v>42</v>
      </c>
    </row>
    <row r="1100" spans="1:12" x14ac:dyDescent="0.25">
      <c r="A1100" t="s">
        <v>45</v>
      </c>
      <c r="B1100">
        <v>157443</v>
      </c>
      <c r="C1100">
        <v>154637</v>
      </c>
      <c r="D1100">
        <v>154624</v>
      </c>
      <c r="E1100">
        <v>154267</v>
      </c>
      <c r="F1100">
        <v>283.82600000000002</v>
      </c>
      <c r="G1100">
        <v>1364.34</v>
      </c>
      <c r="H1100">
        <v>376.86500000000001</v>
      </c>
      <c r="I1100">
        <v>1.08676E-2</v>
      </c>
      <c r="J1100">
        <v>0.981012</v>
      </c>
      <c r="K1100">
        <v>0</v>
      </c>
      <c r="L1100" t="s">
        <v>42</v>
      </c>
    </row>
    <row r="1101" spans="1:12" x14ac:dyDescent="0.25">
      <c r="A1101" t="s">
        <v>45</v>
      </c>
      <c r="B1101">
        <v>158440</v>
      </c>
      <c r="C1101">
        <v>155755</v>
      </c>
      <c r="D1101">
        <v>155741</v>
      </c>
      <c r="E1101">
        <v>155380</v>
      </c>
      <c r="F1101">
        <v>286.63900000000001</v>
      </c>
      <c r="G1101">
        <v>1346.12</v>
      </c>
      <c r="H1101">
        <v>372.58600000000001</v>
      </c>
      <c r="I1101">
        <v>1.3377E-2</v>
      </c>
      <c r="J1101">
        <v>0.98101899999999997</v>
      </c>
      <c r="K1101">
        <v>0</v>
      </c>
      <c r="L1101" t="s">
        <v>42</v>
      </c>
    </row>
    <row r="1102" spans="1:12" x14ac:dyDescent="0.25">
      <c r="A1102" t="s">
        <v>45</v>
      </c>
      <c r="B1102">
        <v>153768</v>
      </c>
      <c r="C1102">
        <v>151343</v>
      </c>
      <c r="D1102">
        <v>151330</v>
      </c>
      <c r="E1102">
        <v>150980</v>
      </c>
      <c r="F1102">
        <v>278.06900000000002</v>
      </c>
      <c r="G1102">
        <v>1327.87</v>
      </c>
      <c r="H1102">
        <v>358.17599999999999</v>
      </c>
      <c r="I1102">
        <v>1.1677999999999999E-2</v>
      </c>
      <c r="J1102">
        <v>0.98101300000000002</v>
      </c>
      <c r="K1102">
        <v>0</v>
      </c>
      <c r="L1102" t="s">
        <v>42</v>
      </c>
    </row>
    <row r="1103" spans="1:12" x14ac:dyDescent="0.25">
      <c r="A1103" t="s">
        <v>45</v>
      </c>
      <c r="B1103">
        <v>155779</v>
      </c>
      <c r="C1103">
        <v>153093</v>
      </c>
      <c r="D1103">
        <v>153080</v>
      </c>
      <c r="E1103">
        <v>152726</v>
      </c>
      <c r="F1103">
        <v>293.22899999999998</v>
      </c>
      <c r="G1103">
        <v>1329.65</v>
      </c>
      <c r="H1103">
        <v>367.05500000000001</v>
      </c>
      <c r="I1103">
        <v>1.9916400000000001E-2</v>
      </c>
      <c r="J1103">
        <v>0.98100100000000001</v>
      </c>
      <c r="K1103">
        <v>0</v>
      </c>
      <c r="L1103" t="s">
        <v>42</v>
      </c>
    </row>
    <row r="1104" spans="1:12" x14ac:dyDescent="0.25">
      <c r="A1104" t="s">
        <v>45</v>
      </c>
      <c r="B1104">
        <v>156064</v>
      </c>
      <c r="C1104">
        <v>153683</v>
      </c>
      <c r="D1104">
        <v>153669</v>
      </c>
      <c r="E1104">
        <v>153302</v>
      </c>
      <c r="F1104">
        <v>283.38400000000001</v>
      </c>
      <c r="G1104">
        <v>1346.13</v>
      </c>
      <c r="H1104">
        <v>363.65199999999999</v>
      </c>
      <c r="I1104">
        <v>1.08591E-2</v>
      </c>
      <c r="J1104">
        <v>0.98179400000000006</v>
      </c>
      <c r="K1104">
        <v>0</v>
      </c>
      <c r="L1104" t="s">
        <v>42</v>
      </c>
    </row>
    <row r="1105" spans="1:25" x14ac:dyDescent="0.25">
      <c r="A1105" t="s">
        <v>45</v>
      </c>
      <c r="B1105">
        <v>157369</v>
      </c>
      <c r="C1105">
        <v>154832</v>
      </c>
      <c r="D1105">
        <v>154818</v>
      </c>
      <c r="E1105">
        <v>154461</v>
      </c>
      <c r="F1105">
        <v>284.36099999999999</v>
      </c>
      <c r="G1105">
        <v>1347.63</v>
      </c>
      <c r="H1105">
        <v>368.7</v>
      </c>
      <c r="I1105">
        <v>1.55584E-2</v>
      </c>
      <c r="J1105">
        <v>0.98101499999999997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157224</v>
      </c>
      <c r="C1106">
        <v>154388</v>
      </c>
      <c r="D1106">
        <v>154375</v>
      </c>
      <c r="E1106">
        <v>154020</v>
      </c>
      <c r="F1106">
        <v>283.072</v>
      </c>
      <c r="G1106">
        <v>1363.11</v>
      </c>
      <c r="H1106">
        <v>364.68299999999999</v>
      </c>
      <c r="I1106">
        <v>1.2597000000000001E-2</v>
      </c>
      <c r="J1106">
        <v>0.99067400000000005</v>
      </c>
      <c r="K1106">
        <v>0</v>
      </c>
      <c r="L1106" t="s">
        <v>42</v>
      </c>
    </row>
    <row r="1107" spans="1:25" x14ac:dyDescent="0.25">
      <c r="A1107" t="s">
        <v>45</v>
      </c>
      <c r="B1107">
        <v>158044</v>
      </c>
      <c r="C1107">
        <v>155681</v>
      </c>
      <c r="D1107">
        <v>155667</v>
      </c>
      <c r="E1107">
        <v>155308</v>
      </c>
      <c r="F1107">
        <v>286.23399999999998</v>
      </c>
      <c r="G1107">
        <v>1355.04</v>
      </c>
      <c r="H1107">
        <v>370.005</v>
      </c>
      <c r="I1107">
        <v>1.19562E-2</v>
      </c>
      <c r="J1107">
        <v>0.98101899999999997</v>
      </c>
      <c r="K1107">
        <v>0</v>
      </c>
      <c r="L1107" t="s">
        <v>42</v>
      </c>
    </row>
    <row r="1108" spans="1:25" x14ac:dyDescent="0.25">
      <c r="A1108" t="s">
        <v>45</v>
      </c>
      <c r="B1108">
        <v>155284</v>
      </c>
      <c r="C1108">
        <v>152841</v>
      </c>
      <c r="D1108">
        <v>152827</v>
      </c>
      <c r="E1108">
        <v>152462</v>
      </c>
      <c r="F1108">
        <v>281.14800000000002</v>
      </c>
      <c r="G1108">
        <v>1335.61</v>
      </c>
      <c r="H1108">
        <v>361.49400000000003</v>
      </c>
      <c r="I1108">
        <v>1.2300999999999999E-2</v>
      </c>
      <c r="J1108">
        <v>0.98099999999999998</v>
      </c>
      <c r="K1108">
        <v>0</v>
      </c>
      <c r="L1108" t="s">
        <v>42</v>
      </c>
    </row>
    <row r="1109" spans="1:25" x14ac:dyDescent="0.25">
      <c r="A1109" t="s">
        <v>45</v>
      </c>
      <c r="B1109">
        <v>155413</v>
      </c>
      <c r="C1109">
        <v>152818</v>
      </c>
      <c r="D1109">
        <v>152805</v>
      </c>
      <c r="E1109">
        <v>152450</v>
      </c>
      <c r="F1109">
        <v>281.28100000000001</v>
      </c>
      <c r="G1109">
        <v>1325.37</v>
      </c>
      <c r="H1109">
        <v>364.20699999999999</v>
      </c>
      <c r="I1109">
        <v>1.1387700000000001E-2</v>
      </c>
      <c r="J1109">
        <v>0.98101899999999997</v>
      </c>
      <c r="K1109">
        <v>0</v>
      </c>
      <c r="L1109" t="s">
        <v>42</v>
      </c>
    </row>
    <row r="1110" spans="1:25" x14ac:dyDescent="0.25">
      <c r="A1110" t="s">
        <v>45</v>
      </c>
      <c r="B1110">
        <v>158109</v>
      </c>
      <c r="C1110">
        <v>155713</v>
      </c>
      <c r="D1110">
        <v>155699</v>
      </c>
      <c r="E1110">
        <v>155339</v>
      </c>
      <c r="F1110">
        <v>286.69400000000002</v>
      </c>
      <c r="G1110">
        <v>1364.04</v>
      </c>
      <c r="H1110">
        <v>369.178</v>
      </c>
      <c r="I1110">
        <v>1.08583E-2</v>
      </c>
      <c r="J1110">
        <v>0.99287300000000001</v>
      </c>
      <c r="K1110">
        <v>0</v>
      </c>
      <c r="L1110" t="s">
        <v>42</v>
      </c>
    </row>
    <row r="1111" spans="1:25" x14ac:dyDescent="0.25">
      <c r="A1111" t="s">
        <v>45</v>
      </c>
      <c r="B1111">
        <v>159497</v>
      </c>
      <c r="C1111">
        <v>156834</v>
      </c>
      <c r="D1111">
        <v>156821</v>
      </c>
      <c r="E1111">
        <v>156447</v>
      </c>
      <c r="F1111">
        <v>287.56799999999998</v>
      </c>
      <c r="G1111">
        <v>1364.26</v>
      </c>
      <c r="H1111">
        <v>372.9</v>
      </c>
      <c r="I1111">
        <v>1.77351E-2</v>
      </c>
      <c r="J1111">
        <v>0.98101700000000003</v>
      </c>
      <c r="K1111">
        <v>0</v>
      </c>
      <c r="L1111" t="s">
        <v>42</v>
      </c>
    </row>
    <row r="1112" spans="1:25" x14ac:dyDescent="0.25">
      <c r="A1112" t="s">
        <v>45</v>
      </c>
      <c r="B1112">
        <v>158892</v>
      </c>
      <c r="C1112">
        <v>156127</v>
      </c>
      <c r="D1112">
        <v>156114</v>
      </c>
      <c r="E1112">
        <v>155753</v>
      </c>
      <c r="F1112">
        <v>286.60399999999998</v>
      </c>
      <c r="G1112">
        <v>1354.56</v>
      </c>
      <c r="H1112">
        <v>368.06599999999997</v>
      </c>
      <c r="I1112">
        <v>1.34381E-2</v>
      </c>
      <c r="J1112">
        <v>0.98090900000000003</v>
      </c>
      <c r="K1112">
        <v>0</v>
      </c>
      <c r="L1112" t="s">
        <v>42</v>
      </c>
    </row>
    <row r="1113" spans="1:25" x14ac:dyDescent="0.25">
      <c r="A1113" t="s">
        <v>45</v>
      </c>
      <c r="B1113">
        <v>159195</v>
      </c>
      <c r="C1113">
        <v>156508</v>
      </c>
      <c r="D1113">
        <v>156495</v>
      </c>
      <c r="E1113">
        <v>156133</v>
      </c>
      <c r="F1113">
        <v>287.37</v>
      </c>
      <c r="G1113">
        <v>1364.62</v>
      </c>
      <c r="H1113">
        <v>372.02199999999999</v>
      </c>
      <c r="I1113">
        <v>1.8758899999999998E-2</v>
      </c>
      <c r="J1113">
        <v>0.98101899999999997</v>
      </c>
      <c r="K1113">
        <v>0</v>
      </c>
      <c r="L1113" t="s">
        <v>42</v>
      </c>
    </row>
    <row r="1114" spans="1:25" x14ac:dyDescent="0.25">
      <c r="A1114" t="s">
        <v>45</v>
      </c>
      <c r="B1114">
        <v>159102</v>
      </c>
      <c r="C1114">
        <v>156658</v>
      </c>
      <c r="D1114">
        <v>156645</v>
      </c>
      <c r="E1114">
        <v>156284</v>
      </c>
      <c r="F1114">
        <v>288.01600000000002</v>
      </c>
      <c r="G1114">
        <v>1348.82</v>
      </c>
      <c r="H1114">
        <v>368.916</v>
      </c>
      <c r="I1114">
        <v>1.09728E-2</v>
      </c>
      <c r="J1114">
        <v>0.98091799999999996</v>
      </c>
      <c r="K1114">
        <v>0</v>
      </c>
      <c r="L1114" t="s">
        <v>42</v>
      </c>
    </row>
    <row r="1115" spans="1:25" x14ac:dyDescent="0.25">
      <c r="A1115" t="s">
        <v>45</v>
      </c>
      <c r="B1115">
        <v>161925</v>
      </c>
      <c r="C1115">
        <v>158945</v>
      </c>
      <c r="D1115">
        <v>158931</v>
      </c>
      <c r="E1115">
        <v>158564</v>
      </c>
      <c r="F1115">
        <v>291.71499999999997</v>
      </c>
      <c r="G1115">
        <v>1386.24</v>
      </c>
      <c r="H1115">
        <v>377.334</v>
      </c>
      <c r="I1115">
        <v>1.08615E-2</v>
      </c>
      <c r="J1115">
        <v>0.98101799999999995</v>
      </c>
      <c r="K1115">
        <v>0</v>
      </c>
      <c r="L1115" t="s">
        <v>42</v>
      </c>
    </row>
    <row r="1116" spans="1:25" x14ac:dyDescent="0.25">
      <c r="A1116" t="s">
        <v>45</v>
      </c>
      <c r="B1116">
        <v>162028</v>
      </c>
      <c r="C1116">
        <v>159298</v>
      </c>
      <c r="D1116">
        <v>159284</v>
      </c>
      <c r="E1116">
        <v>158903</v>
      </c>
      <c r="F1116">
        <v>292.45999999999998</v>
      </c>
      <c r="G1116">
        <v>1398.81</v>
      </c>
      <c r="H1116">
        <v>374.95800000000003</v>
      </c>
      <c r="I1116">
        <v>1.2144800000000001E-2</v>
      </c>
      <c r="J1116">
        <v>0.98101899999999997</v>
      </c>
      <c r="K1116">
        <v>0</v>
      </c>
      <c r="L1116" t="s">
        <v>42</v>
      </c>
    </row>
    <row r="1117" spans="1:25" x14ac:dyDescent="0.25">
      <c r="A1117" t="s">
        <v>45</v>
      </c>
      <c r="B1117">
        <v>160046</v>
      </c>
      <c r="C1117">
        <v>157514</v>
      </c>
      <c r="D1117">
        <v>157500</v>
      </c>
      <c r="E1117">
        <v>157136</v>
      </c>
      <c r="F1117">
        <v>289.59399999999999</v>
      </c>
      <c r="G1117">
        <v>1376.6</v>
      </c>
      <c r="H1117">
        <v>374.154</v>
      </c>
      <c r="I1117">
        <v>1.1675400000000001E-2</v>
      </c>
      <c r="J1117">
        <v>0.98101899999999997</v>
      </c>
      <c r="K1117">
        <v>0</v>
      </c>
      <c r="L1117" t="s">
        <v>42</v>
      </c>
    </row>
    <row r="1118" spans="1:25" x14ac:dyDescent="0.25">
      <c r="A1118" t="s">
        <v>45</v>
      </c>
      <c r="B1118">
        <v>154845</v>
      </c>
      <c r="C1118">
        <v>152338</v>
      </c>
      <c r="D1118">
        <v>152325</v>
      </c>
      <c r="E1118">
        <v>151970</v>
      </c>
      <c r="F1118">
        <v>280.18799999999999</v>
      </c>
      <c r="G1118">
        <v>1336.57</v>
      </c>
      <c r="H1118">
        <v>361.892</v>
      </c>
      <c r="I1118">
        <v>1.5094700000000001E-2</v>
      </c>
      <c r="J1118">
        <v>0.99487800000000004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154629</v>
      </c>
      <c r="C1119">
        <v>152074</v>
      </c>
      <c r="D1119">
        <v>152061</v>
      </c>
      <c r="E1119">
        <v>151710</v>
      </c>
      <c r="F1119">
        <v>290.93799999999999</v>
      </c>
      <c r="G1119">
        <v>1326.7</v>
      </c>
      <c r="H1119">
        <v>362.779</v>
      </c>
      <c r="I1119">
        <v>1.2242299999999999E-2</v>
      </c>
      <c r="J1119">
        <v>0.98625200000000002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154584</v>
      </c>
      <c r="C1120">
        <v>152145</v>
      </c>
      <c r="D1120">
        <v>152132</v>
      </c>
      <c r="E1120">
        <v>151782</v>
      </c>
      <c r="F1120">
        <v>279.94</v>
      </c>
      <c r="G1120">
        <v>1342.99</v>
      </c>
      <c r="H1120">
        <v>360.03199999999998</v>
      </c>
      <c r="I1120">
        <v>1.12283E-2</v>
      </c>
      <c r="J1120">
        <v>0.99451100000000003</v>
      </c>
      <c r="K1120">
        <v>0</v>
      </c>
      <c r="L1120" t="s">
        <v>42</v>
      </c>
      <c r="R1120">
        <f>AVERAGE(B1071:B1120)</f>
        <v>155489.74</v>
      </c>
      <c r="S1120">
        <f>AVERAGE(C1071:C1120)</f>
        <v>152971.85999999999</v>
      </c>
      <c r="U1120">
        <f>_xlfn.VAR.P(B1071:B1120)</f>
        <v>5993000.8723999998</v>
      </c>
      <c r="V1120">
        <f>_xlfn.VAR.P(C1071:C1120)</f>
        <v>5633375.9604000011</v>
      </c>
      <c r="X1120">
        <f>1.96*SQRT(U1120)/50</f>
        <v>95.963976890105656</v>
      </c>
      <c r="Y1120">
        <f>1.96*SQRT(V1120)/50</f>
        <v>93.040157113952986</v>
      </c>
    </row>
    <row r="1121" spans="1:12" x14ac:dyDescent="0.25">
      <c r="A1121" t="s">
        <v>46</v>
      </c>
      <c r="B1121">
        <v>7774493.4035390001</v>
      </c>
      <c r="C1121" t="s">
        <v>36</v>
      </c>
    </row>
    <row r="1122" spans="1:12" x14ac:dyDescent="0.25">
      <c r="A1122" t="s">
        <v>47</v>
      </c>
      <c r="B1122">
        <v>149255</v>
      </c>
      <c r="C1122">
        <v>149246</v>
      </c>
      <c r="D1122">
        <v>149234</v>
      </c>
      <c r="E1122">
        <v>148949</v>
      </c>
      <c r="F1122">
        <v>240.55600000000001</v>
      </c>
      <c r="G1122">
        <v>0</v>
      </c>
      <c r="H1122">
        <v>380.96</v>
      </c>
      <c r="I1122">
        <v>1.5197199999999999E-2</v>
      </c>
      <c r="J1122">
        <v>0.98504199999999997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152041</v>
      </c>
      <c r="C1123">
        <v>152030</v>
      </c>
      <c r="D1123">
        <v>152018</v>
      </c>
      <c r="E1123">
        <v>151729</v>
      </c>
      <c r="F1123">
        <v>244.33500000000001</v>
      </c>
      <c r="G1123">
        <v>0</v>
      </c>
      <c r="H1123">
        <v>379.32299999999998</v>
      </c>
      <c r="I1123">
        <v>1.16884E-2</v>
      </c>
      <c r="J1123">
        <v>0.98101700000000003</v>
      </c>
      <c r="K1123">
        <v>0</v>
      </c>
      <c r="L1123" t="s">
        <v>42</v>
      </c>
    </row>
    <row r="1124" spans="1:12" x14ac:dyDescent="0.25">
      <c r="A1124" t="s">
        <v>47</v>
      </c>
      <c r="B1124">
        <v>149875</v>
      </c>
      <c r="C1124">
        <v>149865</v>
      </c>
      <c r="D1124">
        <v>149854</v>
      </c>
      <c r="E1124">
        <v>149568</v>
      </c>
      <c r="F1124">
        <v>241.37700000000001</v>
      </c>
      <c r="G1124">
        <v>0</v>
      </c>
      <c r="H1124">
        <v>375.08600000000001</v>
      </c>
      <c r="I1124">
        <v>1.20749E-2</v>
      </c>
      <c r="J1124">
        <v>0.98099000000000003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149067</v>
      </c>
      <c r="C1125">
        <v>149057</v>
      </c>
      <c r="D1125">
        <v>149046</v>
      </c>
      <c r="E1125">
        <v>148762</v>
      </c>
      <c r="F1125">
        <v>240.202</v>
      </c>
      <c r="G1125">
        <v>0</v>
      </c>
      <c r="H1125">
        <v>385.685</v>
      </c>
      <c r="I1125">
        <v>1.1820799999999999E-2</v>
      </c>
      <c r="J1125">
        <v>0.98101899999999997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147575</v>
      </c>
      <c r="C1126">
        <v>147565</v>
      </c>
      <c r="D1126">
        <v>147553</v>
      </c>
      <c r="E1126">
        <v>147270</v>
      </c>
      <c r="F1126">
        <v>238.00399999999999</v>
      </c>
      <c r="G1126">
        <v>0</v>
      </c>
      <c r="H1126">
        <v>370.27499999999998</v>
      </c>
      <c r="I1126">
        <v>1.08608E-2</v>
      </c>
      <c r="J1126">
        <v>0.981016</v>
      </c>
      <c r="K1126">
        <v>0</v>
      </c>
      <c r="L1126" t="s">
        <v>42</v>
      </c>
    </row>
    <row r="1127" spans="1:12" x14ac:dyDescent="0.25">
      <c r="A1127" t="s">
        <v>47</v>
      </c>
      <c r="B1127">
        <v>147819</v>
      </c>
      <c r="C1127">
        <v>147810</v>
      </c>
      <c r="D1127">
        <v>147798</v>
      </c>
      <c r="E1127">
        <v>147517</v>
      </c>
      <c r="F1127">
        <v>238.33099999999999</v>
      </c>
      <c r="G1127">
        <v>0</v>
      </c>
      <c r="H1127">
        <v>370.43799999999999</v>
      </c>
      <c r="I1127">
        <v>1.09473E-2</v>
      </c>
      <c r="J1127">
        <v>0.98101899999999997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149309</v>
      </c>
      <c r="C1128">
        <v>149299</v>
      </c>
      <c r="D1128">
        <v>149288</v>
      </c>
      <c r="E1128">
        <v>149004</v>
      </c>
      <c r="F1128">
        <v>240.32499999999999</v>
      </c>
      <c r="G1128">
        <v>0</v>
      </c>
      <c r="H1128">
        <v>374.93200000000002</v>
      </c>
      <c r="I1128">
        <v>1.12418E-2</v>
      </c>
      <c r="J1128">
        <v>0.98101700000000003</v>
      </c>
      <c r="K1128">
        <v>0</v>
      </c>
      <c r="L1128" t="s">
        <v>42</v>
      </c>
    </row>
    <row r="1129" spans="1:12" x14ac:dyDescent="0.25">
      <c r="A1129" t="s">
        <v>47</v>
      </c>
      <c r="B1129">
        <v>148707</v>
      </c>
      <c r="C1129">
        <v>148697</v>
      </c>
      <c r="D1129">
        <v>148685</v>
      </c>
      <c r="E1129">
        <v>148402</v>
      </c>
      <c r="F1129">
        <v>246.809</v>
      </c>
      <c r="G1129">
        <v>0</v>
      </c>
      <c r="H1129">
        <v>372.46300000000002</v>
      </c>
      <c r="I1129">
        <v>1.6292000000000001E-2</v>
      </c>
      <c r="J1129">
        <v>0.99407299999999998</v>
      </c>
      <c r="K1129">
        <v>0</v>
      </c>
      <c r="L1129" t="s">
        <v>42</v>
      </c>
    </row>
    <row r="1130" spans="1:12" x14ac:dyDescent="0.25">
      <c r="A1130" t="s">
        <v>47</v>
      </c>
      <c r="B1130">
        <v>147860</v>
      </c>
      <c r="C1130">
        <v>147850</v>
      </c>
      <c r="D1130">
        <v>147838</v>
      </c>
      <c r="E1130">
        <v>147557</v>
      </c>
      <c r="F1130">
        <v>238.41800000000001</v>
      </c>
      <c r="G1130">
        <v>0</v>
      </c>
      <c r="H1130">
        <v>372.61099999999999</v>
      </c>
      <c r="I1130">
        <v>1.1399899999999999E-2</v>
      </c>
      <c r="J1130">
        <v>0.99374799999999996</v>
      </c>
      <c r="K1130">
        <v>0</v>
      </c>
      <c r="L1130" t="s">
        <v>42</v>
      </c>
    </row>
    <row r="1131" spans="1:12" x14ac:dyDescent="0.25">
      <c r="A1131" t="s">
        <v>47</v>
      </c>
      <c r="B1131">
        <v>147840</v>
      </c>
      <c r="C1131">
        <v>147830</v>
      </c>
      <c r="D1131">
        <v>147818</v>
      </c>
      <c r="E1131">
        <v>147537</v>
      </c>
      <c r="F1131">
        <v>238.107</v>
      </c>
      <c r="G1131">
        <v>0</v>
      </c>
      <c r="H1131">
        <v>370.63099999999997</v>
      </c>
      <c r="I1131">
        <v>1.0876500000000001E-2</v>
      </c>
      <c r="J1131">
        <v>0.98101700000000003</v>
      </c>
      <c r="K1131">
        <v>0</v>
      </c>
      <c r="L1131" t="s">
        <v>42</v>
      </c>
    </row>
    <row r="1132" spans="1:12" x14ac:dyDescent="0.25">
      <c r="A1132" t="s">
        <v>47</v>
      </c>
      <c r="B1132">
        <v>146689</v>
      </c>
      <c r="C1132">
        <v>146679</v>
      </c>
      <c r="D1132">
        <v>146668</v>
      </c>
      <c r="E1132">
        <v>146388</v>
      </c>
      <c r="F1132">
        <v>236.517</v>
      </c>
      <c r="G1132">
        <v>0</v>
      </c>
      <c r="H1132">
        <v>368.61500000000001</v>
      </c>
      <c r="I1132">
        <v>1.0907699999999999E-2</v>
      </c>
      <c r="J1132">
        <v>0.99024699999999999</v>
      </c>
      <c r="K1132">
        <v>0</v>
      </c>
      <c r="L1132" t="s">
        <v>42</v>
      </c>
    </row>
    <row r="1133" spans="1:12" x14ac:dyDescent="0.25">
      <c r="A1133" t="s">
        <v>47</v>
      </c>
      <c r="B1133">
        <v>146601</v>
      </c>
      <c r="C1133">
        <v>146592</v>
      </c>
      <c r="D1133">
        <v>146580</v>
      </c>
      <c r="E1133">
        <v>146300</v>
      </c>
      <c r="F1133">
        <v>236.53100000000001</v>
      </c>
      <c r="G1133">
        <v>0</v>
      </c>
      <c r="H1133">
        <v>367.72399999999999</v>
      </c>
      <c r="I1133">
        <v>2.9040099999999999E-2</v>
      </c>
      <c r="J1133">
        <v>0.98101899999999997</v>
      </c>
      <c r="K1133">
        <v>0</v>
      </c>
      <c r="L1133" t="s">
        <v>42</v>
      </c>
    </row>
    <row r="1134" spans="1:12" x14ac:dyDescent="0.25">
      <c r="A1134" t="s">
        <v>47</v>
      </c>
      <c r="B1134">
        <v>147417</v>
      </c>
      <c r="C1134">
        <v>147408</v>
      </c>
      <c r="D1134">
        <v>147396</v>
      </c>
      <c r="E1134">
        <v>147115</v>
      </c>
      <c r="F1134">
        <v>237.76900000000001</v>
      </c>
      <c r="G1134">
        <v>0</v>
      </c>
      <c r="H1134">
        <v>370.09300000000002</v>
      </c>
      <c r="I1134">
        <v>1.15321E-2</v>
      </c>
      <c r="J1134">
        <v>0.98101899999999997</v>
      </c>
      <c r="K1134">
        <v>0</v>
      </c>
      <c r="L1134" t="s">
        <v>42</v>
      </c>
    </row>
    <row r="1135" spans="1:12" x14ac:dyDescent="0.25">
      <c r="A1135" t="s">
        <v>47</v>
      </c>
      <c r="B1135">
        <v>149086</v>
      </c>
      <c r="C1135">
        <v>149076</v>
      </c>
      <c r="D1135">
        <v>149065</v>
      </c>
      <c r="E1135">
        <v>148781</v>
      </c>
      <c r="F1135">
        <v>240.00899999999999</v>
      </c>
      <c r="G1135">
        <v>0</v>
      </c>
      <c r="H1135">
        <v>373.11500000000001</v>
      </c>
      <c r="I1135">
        <v>1.10747E-2</v>
      </c>
      <c r="J1135">
        <v>0.98099199999999998</v>
      </c>
      <c r="K1135">
        <v>0</v>
      </c>
      <c r="L1135" t="s">
        <v>42</v>
      </c>
    </row>
    <row r="1136" spans="1:12" x14ac:dyDescent="0.25">
      <c r="A1136" t="s">
        <v>47</v>
      </c>
      <c r="B1136">
        <v>148956</v>
      </c>
      <c r="C1136">
        <v>148946</v>
      </c>
      <c r="D1136">
        <v>148935</v>
      </c>
      <c r="E1136">
        <v>148651</v>
      </c>
      <c r="F1136">
        <v>239.905</v>
      </c>
      <c r="G1136">
        <v>0</v>
      </c>
      <c r="H1136">
        <v>373.80099999999999</v>
      </c>
      <c r="I1136">
        <v>1.19626E-2</v>
      </c>
      <c r="J1136">
        <v>0.98101300000000002</v>
      </c>
      <c r="K1136">
        <v>0</v>
      </c>
      <c r="L1136" t="s">
        <v>42</v>
      </c>
    </row>
    <row r="1137" spans="1:12" x14ac:dyDescent="0.25">
      <c r="A1137" t="s">
        <v>47</v>
      </c>
      <c r="B1137">
        <v>147344</v>
      </c>
      <c r="C1137">
        <v>147334</v>
      </c>
      <c r="D1137">
        <v>147323</v>
      </c>
      <c r="E1137">
        <v>147042</v>
      </c>
      <c r="F1137">
        <v>237.125</v>
      </c>
      <c r="G1137">
        <v>0</v>
      </c>
      <c r="H1137">
        <v>369.67599999999999</v>
      </c>
      <c r="I1137">
        <v>1.46982E-2</v>
      </c>
      <c r="J1137">
        <v>0.98101899999999997</v>
      </c>
      <c r="K1137">
        <v>0</v>
      </c>
      <c r="L1137" t="s">
        <v>42</v>
      </c>
    </row>
    <row r="1138" spans="1:12" x14ac:dyDescent="0.25">
      <c r="A1138" t="s">
        <v>47</v>
      </c>
      <c r="B1138">
        <v>146043</v>
      </c>
      <c r="C1138">
        <v>146033</v>
      </c>
      <c r="D1138">
        <v>146022</v>
      </c>
      <c r="E1138">
        <v>145742</v>
      </c>
      <c r="F1138">
        <v>236.04900000000001</v>
      </c>
      <c r="G1138">
        <v>0</v>
      </c>
      <c r="H1138">
        <v>367.02300000000002</v>
      </c>
      <c r="I1138">
        <v>1.1009100000000001E-2</v>
      </c>
      <c r="J1138">
        <v>0.98099999999999998</v>
      </c>
      <c r="K1138">
        <v>0</v>
      </c>
      <c r="L1138" t="s">
        <v>42</v>
      </c>
    </row>
    <row r="1139" spans="1:12" x14ac:dyDescent="0.25">
      <c r="A1139" t="s">
        <v>47</v>
      </c>
      <c r="B1139">
        <v>148026</v>
      </c>
      <c r="C1139">
        <v>148015</v>
      </c>
      <c r="D1139">
        <v>148004</v>
      </c>
      <c r="E1139">
        <v>147722</v>
      </c>
      <c r="F1139">
        <v>238.63300000000001</v>
      </c>
      <c r="G1139">
        <v>0</v>
      </c>
      <c r="H1139">
        <v>370.95</v>
      </c>
      <c r="I1139">
        <v>1.0857500000000001E-2</v>
      </c>
      <c r="J1139">
        <v>0.98097699999999999</v>
      </c>
      <c r="K1139">
        <v>0</v>
      </c>
      <c r="L1139" t="s">
        <v>42</v>
      </c>
    </row>
    <row r="1140" spans="1:12" x14ac:dyDescent="0.25">
      <c r="A1140" t="s">
        <v>47</v>
      </c>
      <c r="B1140">
        <v>149311</v>
      </c>
      <c r="C1140">
        <v>149301</v>
      </c>
      <c r="D1140">
        <v>149289</v>
      </c>
      <c r="E1140">
        <v>148992</v>
      </c>
      <c r="F1140">
        <v>240.64400000000001</v>
      </c>
      <c r="G1140">
        <v>0</v>
      </c>
      <c r="H1140">
        <v>374.13900000000001</v>
      </c>
      <c r="I1140">
        <v>1.0931400000000001E-2</v>
      </c>
      <c r="J1140">
        <v>0.98094999999999999</v>
      </c>
      <c r="K1140">
        <v>0</v>
      </c>
      <c r="L1140" t="s">
        <v>42</v>
      </c>
    </row>
    <row r="1141" spans="1:12" x14ac:dyDescent="0.25">
      <c r="A1141" t="s">
        <v>47</v>
      </c>
      <c r="B1141">
        <v>148125</v>
      </c>
      <c r="C1141">
        <v>148115</v>
      </c>
      <c r="D1141">
        <v>148104</v>
      </c>
      <c r="E1141">
        <v>147815</v>
      </c>
      <c r="F1141">
        <v>238.369</v>
      </c>
      <c r="G1141">
        <v>0</v>
      </c>
      <c r="H1141">
        <v>370.97699999999998</v>
      </c>
      <c r="I1141">
        <v>1.0862500000000001E-2</v>
      </c>
      <c r="J1141">
        <v>0.98098600000000002</v>
      </c>
      <c r="K1141">
        <v>0</v>
      </c>
      <c r="L1141" t="s">
        <v>42</v>
      </c>
    </row>
    <row r="1142" spans="1:12" x14ac:dyDescent="0.25">
      <c r="A1142" t="s">
        <v>47</v>
      </c>
      <c r="B1142">
        <v>149138</v>
      </c>
      <c r="C1142">
        <v>149128</v>
      </c>
      <c r="D1142">
        <v>149117</v>
      </c>
      <c r="E1142">
        <v>148833</v>
      </c>
      <c r="F1142">
        <v>240.52</v>
      </c>
      <c r="G1142">
        <v>0</v>
      </c>
      <c r="H1142">
        <v>383.93700000000001</v>
      </c>
      <c r="I1142">
        <v>1.11237E-2</v>
      </c>
      <c r="J1142">
        <v>0.98101899999999997</v>
      </c>
      <c r="K1142">
        <v>0</v>
      </c>
      <c r="L1142" t="s">
        <v>42</v>
      </c>
    </row>
    <row r="1143" spans="1:12" x14ac:dyDescent="0.25">
      <c r="A1143" t="s">
        <v>47</v>
      </c>
      <c r="B1143">
        <v>147529</v>
      </c>
      <c r="C1143">
        <v>147520</v>
      </c>
      <c r="D1143">
        <v>147508</v>
      </c>
      <c r="E1143">
        <v>147227</v>
      </c>
      <c r="F1143">
        <v>238.047</v>
      </c>
      <c r="G1143">
        <v>0</v>
      </c>
      <c r="H1143">
        <v>370.24299999999999</v>
      </c>
      <c r="I1143">
        <v>1.3565799999999999E-2</v>
      </c>
      <c r="J1143">
        <v>0.98098399999999997</v>
      </c>
      <c r="K1143">
        <v>0</v>
      </c>
      <c r="L1143" t="s">
        <v>42</v>
      </c>
    </row>
    <row r="1144" spans="1:12" x14ac:dyDescent="0.25">
      <c r="A1144" t="s">
        <v>47</v>
      </c>
      <c r="B1144">
        <v>149048</v>
      </c>
      <c r="C1144">
        <v>149039</v>
      </c>
      <c r="D1144">
        <v>149027</v>
      </c>
      <c r="E1144">
        <v>148743</v>
      </c>
      <c r="F1144">
        <v>240.321</v>
      </c>
      <c r="G1144">
        <v>0</v>
      </c>
      <c r="H1144">
        <v>373.399</v>
      </c>
      <c r="I1144">
        <v>1.1342400000000001E-2</v>
      </c>
      <c r="J1144">
        <v>0.98095500000000002</v>
      </c>
      <c r="K1144">
        <v>0</v>
      </c>
      <c r="L1144" t="s">
        <v>42</v>
      </c>
    </row>
    <row r="1145" spans="1:12" x14ac:dyDescent="0.25">
      <c r="A1145" t="s">
        <v>47</v>
      </c>
      <c r="B1145">
        <v>148819</v>
      </c>
      <c r="C1145">
        <v>148809</v>
      </c>
      <c r="D1145">
        <v>148797</v>
      </c>
      <c r="E1145">
        <v>148513</v>
      </c>
      <c r="F1145">
        <v>240.005</v>
      </c>
      <c r="G1145">
        <v>0</v>
      </c>
      <c r="H1145">
        <v>373.39699999999999</v>
      </c>
      <c r="I1145">
        <v>1.0962700000000001E-2</v>
      </c>
      <c r="J1145">
        <v>0.98819900000000005</v>
      </c>
      <c r="K1145">
        <v>0</v>
      </c>
      <c r="L1145" t="s">
        <v>42</v>
      </c>
    </row>
    <row r="1146" spans="1:12" x14ac:dyDescent="0.25">
      <c r="A1146" t="s">
        <v>47</v>
      </c>
      <c r="B1146">
        <v>149026</v>
      </c>
      <c r="C1146">
        <v>149016</v>
      </c>
      <c r="D1146">
        <v>149004</v>
      </c>
      <c r="E1146">
        <v>148719</v>
      </c>
      <c r="F1146">
        <v>240.85400000000001</v>
      </c>
      <c r="G1146">
        <v>0</v>
      </c>
      <c r="H1146">
        <v>375.49900000000002</v>
      </c>
      <c r="I1146">
        <v>1.0973500000000001E-2</v>
      </c>
      <c r="J1146">
        <v>0.98100600000000004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148475</v>
      </c>
      <c r="C1147">
        <v>148465</v>
      </c>
      <c r="D1147">
        <v>148453</v>
      </c>
      <c r="E1147">
        <v>148170</v>
      </c>
      <c r="F1147">
        <v>239</v>
      </c>
      <c r="G1147">
        <v>0</v>
      </c>
      <c r="H1147">
        <v>373.39600000000002</v>
      </c>
      <c r="I1147">
        <v>1.60328E-2</v>
      </c>
      <c r="J1147">
        <v>0.99419100000000005</v>
      </c>
      <c r="K1147">
        <v>0</v>
      </c>
      <c r="L1147" t="s">
        <v>42</v>
      </c>
    </row>
    <row r="1148" spans="1:12" x14ac:dyDescent="0.25">
      <c r="A1148" t="s">
        <v>47</v>
      </c>
      <c r="B1148">
        <v>151477</v>
      </c>
      <c r="C1148">
        <v>151467</v>
      </c>
      <c r="D1148">
        <v>151455</v>
      </c>
      <c r="E1148">
        <v>151167</v>
      </c>
      <c r="F1148">
        <v>255.91800000000001</v>
      </c>
      <c r="G1148">
        <v>0</v>
      </c>
      <c r="H1148">
        <v>380.12700000000001</v>
      </c>
      <c r="I1148">
        <v>1.13005E-2</v>
      </c>
      <c r="J1148">
        <v>0.98098099999999999</v>
      </c>
      <c r="K1148">
        <v>0</v>
      </c>
      <c r="L1148" t="s">
        <v>42</v>
      </c>
    </row>
    <row r="1149" spans="1:12" x14ac:dyDescent="0.25">
      <c r="A1149" t="s">
        <v>47</v>
      </c>
      <c r="B1149">
        <v>149653</v>
      </c>
      <c r="C1149">
        <v>149643</v>
      </c>
      <c r="D1149">
        <v>149631</v>
      </c>
      <c r="E1149">
        <v>149346</v>
      </c>
      <c r="F1149">
        <v>241.83799999999999</v>
      </c>
      <c r="G1149">
        <v>0</v>
      </c>
      <c r="H1149">
        <v>383.18900000000002</v>
      </c>
      <c r="I1149">
        <v>1.08725E-2</v>
      </c>
      <c r="J1149">
        <v>0.981016</v>
      </c>
      <c r="K1149">
        <v>0</v>
      </c>
      <c r="L1149" t="s">
        <v>42</v>
      </c>
    </row>
    <row r="1150" spans="1:12" x14ac:dyDescent="0.25">
      <c r="A1150" t="s">
        <v>47</v>
      </c>
      <c r="B1150">
        <v>152211</v>
      </c>
      <c r="C1150">
        <v>152200</v>
      </c>
      <c r="D1150">
        <v>152188</v>
      </c>
      <c r="E1150">
        <v>151898</v>
      </c>
      <c r="F1150">
        <v>247.68700000000001</v>
      </c>
      <c r="G1150">
        <v>0</v>
      </c>
      <c r="H1150">
        <v>396.09</v>
      </c>
      <c r="I1150">
        <v>2.48168E-2</v>
      </c>
      <c r="J1150">
        <v>0.98097699999999999</v>
      </c>
      <c r="K1150">
        <v>0</v>
      </c>
      <c r="L1150" t="s">
        <v>42</v>
      </c>
    </row>
    <row r="1151" spans="1:12" x14ac:dyDescent="0.25">
      <c r="A1151" t="s">
        <v>47</v>
      </c>
      <c r="B1151">
        <v>151222</v>
      </c>
      <c r="C1151">
        <v>151213</v>
      </c>
      <c r="D1151">
        <v>151201</v>
      </c>
      <c r="E1151">
        <v>150913</v>
      </c>
      <c r="F1151">
        <v>243.77199999999999</v>
      </c>
      <c r="G1151">
        <v>0</v>
      </c>
      <c r="H1151">
        <v>388.27699999999999</v>
      </c>
      <c r="I1151">
        <v>1.08605E-2</v>
      </c>
      <c r="J1151">
        <v>0.98099499999999995</v>
      </c>
      <c r="K1151">
        <v>0</v>
      </c>
      <c r="L1151" t="s">
        <v>42</v>
      </c>
    </row>
    <row r="1152" spans="1:12" x14ac:dyDescent="0.25">
      <c r="A1152" t="s">
        <v>47</v>
      </c>
      <c r="B1152">
        <v>150086</v>
      </c>
      <c r="C1152">
        <v>150075</v>
      </c>
      <c r="D1152">
        <v>150063</v>
      </c>
      <c r="E1152">
        <v>149778</v>
      </c>
      <c r="F1152">
        <v>242.42099999999999</v>
      </c>
      <c r="G1152">
        <v>0</v>
      </c>
      <c r="H1152">
        <v>379.541</v>
      </c>
      <c r="I1152">
        <v>1.08895E-2</v>
      </c>
      <c r="J1152">
        <v>0.98100900000000002</v>
      </c>
      <c r="K1152">
        <v>0</v>
      </c>
      <c r="L1152" t="s">
        <v>42</v>
      </c>
    </row>
    <row r="1153" spans="1:12" x14ac:dyDescent="0.25">
      <c r="A1153" t="s">
        <v>47</v>
      </c>
      <c r="B1153">
        <v>152065</v>
      </c>
      <c r="C1153">
        <v>152056</v>
      </c>
      <c r="D1153">
        <v>152044</v>
      </c>
      <c r="E1153">
        <v>151754</v>
      </c>
      <c r="F1153">
        <v>245.38399999999999</v>
      </c>
      <c r="G1153">
        <v>0</v>
      </c>
      <c r="H1153">
        <v>383.51499999999999</v>
      </c>
      <c r="I1153">
        <v>1.10691E-2</v>
      </c>
      <c r="J1153">
        <v>0.98645499999999997</v>
      </c>
      <c r="K1153">
        <v>0</v>
      </c>
      <c r="L1153" t="s">
        <v>42</v>
      </c>
    </row>
    <row r="1154" spans="1:12" x14ac:dyDescent="0.25">
      <c r="A1154" t="s">
        <v>47</v>
      </c>
      <c r="B1154">
        <v>151184</v>
      </c>
      <c r="C1154">
        <v>151174</v>
      </c>
      <c r="D1154">
        <v>151162</v>
      </c>
      <c r="E1154">
        <v>150874</v>
      </c>
      <c r="F1154">
        <v>251.02799999999999</v>
      </c>
      <c r="G1154">
        <v>0</v>
      </c>
      <c r="H1154">
        <v>381.85</v>
      </c>
      <c r="I1154">
        <v>2.0353199999999998E-2</v>
      </c>
      <c r="J1154">
        <v>0.98796600000000001</v>
      </c>
      <c r="K1154">
        <v>0</v>
      </c>
      <c r="L1154" t="s">
        <v>42</v>
      </c>
    </row>
    <row r="1155" spans="1:12" x14ac:dyDescent="0.25">
      <c r="A1155" t="s">
        <v>47</v>
      </c>
      <c r="B1155">
        <v>150123</v>
      </c>
      <c r="C1155">
        <v>150113</v>
      </c>
      <c r="D1155">
        <v>150102</v>
      </c>
      <c r="E1155">
        <v>149803</v>
      </c>
      <c r="F1155">
        <v>242.684</v>
      </c>
      <c r="G1155">
        <v>0</v>
      </c>
      <c r="H1155">
        <v>379.55200000000002</v>
      </c>
      <c r="I1155">
        <v>1.23424E-2</v>
      </c>
      <c r="J1155">
        <v>0.98101899999999997</v>
      </c>
      <c r="K1155">
        <v>0</v>
      </c>
      <c r="L1155" t="s">
        <v>42</v>
      </c>
    </row>
    <row r="1156" spans="1:12" x14ac:dyDescent="0.25">
      <c r="A1156" t="s">
        <v>47</v>
      </c>
      <c r="B1156">
        <v>150486</v>
      </c>
      <c r="C1156">
        <v>150477</v>
      </c>
      <c r="D1156">
        <v>150465</v>
      </c>
      <c r="E1156">
        <v>150178</v>
      </c>
      <c r="F1156">
        <v>242.614</v>
      </c>
      <c r="G1156">
        <v>0</v>
      </c>
      <c r="H1156">
        <v>381.20100000000002</v>
      </c>
      <c r="I1156">
        <v>1.1621599999999999E-2</v>
      </c>
      <c r="J1156">
        <v>0.98100900000000002</v>
      </c>
      <c r="K1156">
        <v>0</v>
      </c>
      <c r="L1156" t="s">
        <v>42</v>
      </c>
    </row>
    <row r="1157" spans="1:12" x14ac:dyDescent="0.25">
      <c r="A1157" t="s">
        <v>47</v>
      </c>
      <c r="B1157">
        <v>147197</v>
      </c>
      <c r="C1157">
        <v>147187</v>
      </c>
      <c r="D1157">
        <v>147176</v>
      </c>
      <c r="E1157">
        <v>146895</v>
      </c>
      <c r="F1157">
        <v>237.34899999999999</v>
      </c>
      <c r="G1157">
        <v>0</v>
      </c>
      <c r="H1157">
        <v>373.05500000000001</v>
      </c>
      <c r="I1157">
        <v>2.2903699999999999E-2</v>
      </c>
      <c r="J1157">
        <v>0.98532799999999998</v>
      </c>
      <c r="K1157">
        <v>0</v>
      </c>
      <c r="L1157" t="s">
        <v>42</v>
      </c>
    </row>
    <row r="1158" spans="1:12" x14ac:dyDescent="0.25">
      <c r="A1158" t="s">
        <v>47</v>
      </c>
      <c r="B1158">
        <v>149695</v>
      </c>
      <c r="C1158">
        <v>149685</v>
      </c>
      <c r="D1158">
        <v>149673</v>
      </c>
      <c r="E1158">
        <v>149388</v>
      </c>
      <c r="F1158">
        <v>241.792</v>
      </c>
      <c r="G1158">
        <v>0</v>
      </c>
      <c r="H1158">
        <v>378.84</v>
      </c>
      <c r="I1158">
        <v>1.08582E-2</v>
      </c>
      <c r="J1158">
        <v>0.98101899999999997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148397</v>
      </c>
      <c r="C1159">
        <v>148387</v>
      </c>
      <c r="D1159">
        <v>148375</v>
      </c>
      <c r="E1159">
        <v>148093</v>
      </c>
      <c r="F1159">
        <v>239.56</v>
      </c>
      <c r="G1159">
        <v>0</v>
      </c>
      <c r="H1159">
        <v>375.62200000000001</v>
      </c>
      <c r="I1159">
        <v>1.11986E-2</v>
      </c>
      <c r="J1159">
        <v>0.98025399999999996</v>
      </c>
      <c r="K1159">
        <v>0</v>
      </c>
      <c r="L1159" t="s">
        <v>42</v>
      </c>
    </row>
    <row r="1160" spans="1:12" x14ac:dyDescent="0.25">
      <c r="A1160" t="s">
        <v>47</v>
      </c>
      <c r="B1160">
        <v>147084</v>
      </c>
      <c r="C1160">
        <v>147074</v>
      </c>
      <c r="D1160">
        <v>147062</v>
      </c>
      <c r="E1160">
        <v>146780</v>
      </c>
      <c r="F1160">
        <v>237.768</v>
      </c>
      <c r="G1160">
        <v>0</v>
      </c>
      <c r="H1160">
        <v>374.76799999999997</v>
      </c>
      <c r="I1160">
        <v>1.0911499999999999E-2</v>
      </c>
      <c r="J1160">
        <v>0.981016</v>
      </c>
      <c r="K1160">
        <v>0</v>
      </c>
      <c r="L1160" t="s">
        <v>42</v>
      </c>
    </row>
    <row r="1161" spans="1:12" x14ac:dyDescent="0.25">
      <c r="A1161" t="s">
        <v>47</v>
      </c>
      <c r="B1161">
        <v>150211</v>
      </c>
      <c r="C1161">
        <v>150201</v>
      </c>
      <c r="D1161">
        <v>150189</v>
      </c>
      <c r="E1161">
        <v>149900</v>
      </c>
      <c r="F1161">
        <v>242.626</v>
      </c>
      <c r="G1161">
        <v>0</v>
      </c>
      <c r="H1161">
        <v>379.13</v>
      </c>
      <c r="I1161">
        <v>1.2437E-2</v>
      </c>
      <c r="J1161">
        <v>0.981012</v>
      </c>
      <c r="K1161">
        <v>0</v>
      </c>
      <c r="L1161" t="s">
        <v>42</v>
      </c>
    </row>
    <row r="1162" spans="1:12" x14ac:dyDescent="0.25">
      <c r="A1162" t="s">
        <v>47</v>
      </c>
      <c r="B1162">
        <v>148236</v>
      </c>
      <c r="C1162">
        <v>148226</v>
      </c>
      <c r="D1162">
        <v>148214</v>
      </c>
      <c r="E1162">
        <v>147932</v>
      </c>
      <c r="F1162">
        <v>246.637</v>
      </c>
      <c r="G1162">
        <v>0</v>
      </c>
      <c r="H1162">
        <v>375.80799999999999</v>
      </c>
      <c r="I1162">
        <v>1.1022000000000001E-2</v>
      </c>
      <c r="J1162">
        <v>0.981016</v>
      </c>
      <c r="K1162">
        <v>0</v>
      </c>
      <c r="L1162" t="s">
        <v>42</v>
      </c>
    </row>
    <row r="1163" spans="1:12" x14ac:dyDescent="0.25">
      <c r="A1163" t="s">
        <v>47</v>
      </c>
      <c r="B1163">
        <v>148507</v>
      </c>
      <c r="C1163">
        <v>148498</v>
      </c>
      <c r="D1163">
        <v>148486</v>
      </c>
      <c r="E1163">
        <v>148201</v>
      </c>
      <c r="F1163">
        <v>239.91300000000001</v>
      </c>
      <c r="G1163">
        <v>0</v>
      </c>
      <c r="H1163">
        <v>375.91699999999997</v>
      </c>
      <c r="I1163">
        <v>1.0957E-2</v>
      </c>
      <c r="J1163">
        <v>0.98101400000000005</v>
      </c>
      <c r="K1163">
        <v>0</v>
      </c>
      <c r="L1163" t="s">
        <v>42</v>
      </c>
    </row>
    <row r="1164" spans="1:12" x14ac:dyDescent="0.25">
      <c r="A1164" t="s">
        <v>47</v>
      </c>
      <c r="B1164">
        <v>149329</v>
      </c>
      <c r="C1164">
        <v>149319</v>
      </c>
      <c r="D1164">
        <v>149307</v>
      </c>
      <c r="E1164">
        <v>149023</v>
      </c>
      <c r="F1164">
        <v>241.262</v>
      </c>
      <c r="G1164">
        <v>0</v>
      </c>
      <c r="H1164">
        <v>378.33199999999999</v>
      </c>
      <c r="I1164">
        <v>1.08898E-2</v>
      </c>
      <c r="J1164">
        <v>0.98101899999999997</v>
      </c>
      <c r="K1164">
        <v>0</v>
      </c>
      <c r="L1164" t="s">
        <v>42</v>
      </c>
    </row>
    <row r="1165" spans="1:12" x14ac:dyDescent="0.25">
      <c r="A1165" t="s">
        <v>47</v>
      </c>
      <c r="B1165">
        <v>148502</v>
      </c>
      <c r="C1165">
        <v>148492</v>
      </c>
      <c r="D1165">
        <v>148481</v>
      </c>
      <c r="E1165">
        <v>148198</v>
      </c>
      <c r="F1165">
        <v>240.23099999999999</v>
      </c>
      <c r="G1165">
        <v>0</v>
      </c>
      <c r="H1165">
        <v>387.85399999999998</v>
      </c>
      <c r="I1165">
        <v>1.13747E-2</v>
      </c>
      <c r="J1165">
        <v>0.98101799999999995</v>
      </c>
      <c r="K1165">
        <v>0</v>
      </c>
      <c r="L1165" t="s">
        <v>42</v>
      </c>
    </row>
    <row r="1166" spans="1:12" x14ac:dyDescent="0.25">
      <c r="A1166" t="s">
        <v>47</v>
      </c>
      <c r="B1166">
        <v>148178</v>
      </c>
      <c r="C1166">
        <v>148168</v>
      </c>
      <c r="D1166">
        <v>148157</v>
      </c>
      <c r="E1166">
        <v>147875</v>
      </c>
      <c r="F1166">
        <v>239.279</v>
      </c>
      <c r="G1166">
        <v>0</v>
      </c>
      <c r="H1166">
        <v>375.65600000000001</v>
      </c>
      <c r="I1166">
        <v>1.18064E-2</v>
      </c>
      <c r="J1166">
        <v>0.98101000000000005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150457</v>
      </c>
      <c r="C1167">
        <v>150447</v>
      </c>
      <c r="D1167">
        <v>150436</v>
      </c>
      <c r="E1167">
        <v>150149</v>
      </c>
      <c r="F1167">
        <v>242.804</v>
      </c>
      <c r="G1167">
        <v>0</v>
      </c>
      <c r="H1167">
        <v>381.66500000000002</v>
      </c>
      <c r="I1167">
        <v>1.27168E-2</v>
      </c>
      <c r="J1167">
        <v>0.98091899999999999</v>
      </c>
      <c r="K1167">
        <v>0</v>
      </c>
      <c r="L1167" t="s">
        <v>42</v>
      </c>
    </row>
    <row r="1168" spans="1:12" x14ac:dyDescent="0.25">
      <c r="A1168" t="s">
        <v>47</v>
      </c>
      <c r="B1168">
        <v>148893</v>
      </c>
      <c r="C1168">
        <v>148884</v>
      </c>
      <c r="D1168">
        <v>148872</v>
      </c>
      <c r="E1168">
        <v>148589</v>
      </c>
      <c r="F1168">
        <v>252.85300000000001</v>
      </c>
      <c r="G1168">
        <v>0</v>
      </c>
      <c r="H1168">
        <v>377.32400000000001</v>
      </c>
      <c r="I1168">
        <v>2.9038000000000001E-2</v>
      </c>
      <c r="J1168">
        <v>0.98101899999999997</v>
      </c>
      <c r="K1168">
        <v>0</v>
      </c>
      <c r="L1168" t="s">
        <v>42</v>
      </c>
    </row>
    <row r="1169" spans="1:25" x14ac:dyDescent="0.25">
      <c r="A1169" t="s">
        <v>47</v>
      </c>
      <c r="B1169">
        <v>150150</v>
      </c>
      <c r="C1169">
        <v>150140</v>
      </c>
      <c r="D1169">
        <v>150128</v>
      </c>
      <c r="E1169">
        <v>149842</v>
      </c>
      <c r="F1169">
        <v>242.042</v>
      </c>
      <c r="G1169">
        <v>0</v>
      </c>
      <c r="H1169">
        <v>379.68299999999999</v>
      </c>
      <c r="I1169">
        <v>1.4618300000000001E-2</v>
      </c>
      <c r="J1169">
        <v>0.99378599999999995</v>
      </c>
      <c r="K1169">
        <v>0</v>
      </c>
      <c r="L1169" t="s">
        <v>42</v>
      </c>
    </row>
    <row r="1170" spans="1:25" x14ac:dyDescent="0.25">
      <c r="A1170" t="s">
        <v>47</v>
      </c>
      <c r="B1170">
        <v>147796</v>
      </c>
      <c r="C1170">
        <v>147786</v>
      </c>
      <c r="D1170">
        <v>147774</v>
      </c>
      <c r="E1170">
        <v>147494</v>
      </c>
      <c r="F1170">
        <v>238.50200000000001</v>
      </c>
      <c r="G1170">
        <v>0</v>
      </c>
      <c r="H1170">
        <v>375.29500000000002</v>
      </c>
      <c r="I1170">
        <v>1.4645200000000001E-2</v>
      </c>
      <c r="J1170">
        <v>0.98100500000000002</v>
      </c>
      <c r="K1170">
        <v>0</v>
      </c>
      <c r="L1170" t="s">
        <v>42</v>
      </c>
    </row>
    <row r="1171" spans="1:25" x14ac:dyDescent="0.25">
      <c r="A1171" t="s">
        <v>47</v>
      </c>
      <c r="B1171">
        <v>150222</v>
      </c>
      <c r="C1171">
        <v>150212</v>
      </c>
      <c r="D1171">
        <v>150200</v>
      </c>
      <c r="E1171">
        <v>149914</v>
      </c>
      <c r="F1171">
        <v>242.06899999999999</v>
      </c>
      <c r="G1171">
        <v>0</v>
      </c>
      <c r="H1171">
        <v>379.28899999999999</v>
      </c>
      <c r="I1171">
        <v>1.1051200000000001E-2</v>
      </c>
      <c r="J1171">
        <v>0.981016</v>
      </c>
      <c r="K1171">
        <v>0</v>
      </c>
      <c r="L1171" t="s">
        <v>42</v>
      </c>
    </row>
    <row r="1172" spans="1:25" x14ac:dyDescent="0.25">
      <c r="A1172" t="s">
        <v>47</v>
      </c>
      <c r="B1172">
        <v>148930</v>
      </c>
      <c r="C1172">
        <v>148920</v>
      </c>
      <c r="D1172">
        <v>148909</v>
      </c>
      <c r="E1172">
        <v>148625</v>
      </c>
      <c r="F1172">
        <v>251.149</v>
      </c>
      <c r="G1172">
        <v>0</v>
      </c>
      <c r="H1172">
        <v>377.38900000000001</v>
      </c>
      <c r="I1172">
        <v>1.1868E-2</v>
      </c>
      <c r="J1172">
        <v>0.99155800000000005</v>
      </c>
      <c r="K1172">
        <v>0</v>
      </c>
      <c r="L1172" t="s">
        <v>42</v>
      </c>
    </row>
    <row r="1173" spans="1:25" x14ac:dyDescent="0.25">
      <c r="A1173" t="s">
        <v>47</v>
      </c>
      <c r="B1173">
        <v>149330</v>
      </c>
      <c r="C1173">
        <v>149321</v>
      </c>
      <c r="D1173">
        <v>149309</v>
      </c>
      <c r="E1173">
        <v>149025</v>
      </c>
      <c r="F1173">
        <v>240.77099999999999</v>
      </c>
      <c r="G1173">
        <v>0</v>
      </c>
      <c r="H1173">
        <v>377.512</v>
      </c>
      <c r="I1173">
        <v>1.09762E-2</v>
      </c>
      <c r="J1173">
        <v>0.98097599999999996</v>
      </c>
      <c r="K1173">
        <v>0</v>
      </c>
      <c r="L1173" t="s">
        <v>42</v>
      </c>
    </row>
    <row r="1174" spans="1:25" x14ac:dyDescent="0.25">
      <c r="A1174" t="s">
        <v>47</v>
      </c>
      <c r="B1174">
        <v>147491</v>
      </c>
      <c r="C1174">
        <v>147482</v>
      </c>
      <c r="D1174">
        <v>147470</v>
      </c>
      <c r="E1174">
        <v>147189</v>
      </c>
      <c r="F1174">
        <v>250.96</v>
      </c>
      <c r="G1174">
        <v>0</v>
      </c>
      <c r="H1174">
        <v>385.78300000000002</v>
      </c>
      <c r="I1174">
        <v>1.10163E-2</v>
      </c>
      <c r="J1174">
        <v>0.98101499999999997</v>
      </c>
      <c r="K1174">
        <v>0</v>
      </c>
      <c r="L1174" t="s">
        <v>42</v>
      </c>
    </row>
    <row r="1175" spans="1:25" x14ac:dyDescent="0.25">
      <c r="A1175" t="s">
        <v>47</v>
      </c>
      <c r="B1175">
        <v>149661</v>
      </c>
      <c r="C1175">
        <v>149651</v>
      </c>
      <c r="D1175">
        <v>149640</v>
      </c>
      <c r="E1175">
        <v>149355</v>
      </c>
      <c r="F1175">
        <v>241.63800000000001</v>
      </c>
      <c r="G1175">
        <v>0</v>
      </c>
      <c r="H1175">
        <v>378.02300000000002</v>
      </c>
      <c r="I1175">
        <v>1.2959500000000001E-2</v>
      </c>
      <c r="J1175">
        <v>0.98100699999999996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148106</v>
      </c>
      <c r="C1176">
        <v>148097</v>
      </c>
      <c r="D1176">
        <v>148085</v>
      </c>
      <c r="E1176">
        <v>147796</v>
      </c>
      <c r="F1176">
        <v>239.14400000000001</v>
      </c>
      <c r="G1176">
        <v>0</v>
      </c>
      <c r="H1176">
        <v>385.43299999999999</v>
      </c>
      <c r="I1176">
        <v>1.2037600000000001E-2</v>
      </c>
      <c r="J1176">
        <v>0.98100900000000002</v>
      </c>
      <c r="K1176">
        <v>0</v>
      </c>
      <c r="L1176" t="s">
        <v>42</v>
      </c>
      <c r="R1176">
        <f>AVERAGE(B1127:B1176)</f>
        <v>148920.94</v>
      </c>
      <c r="S1176">
        <f>AVERAGE(C1127:C1176)</f>
        <v>148911.14000000001</v>
      </c>
      <c r="U1176">
        <f>_xlfn.VAR.P(B1127:B1176)</f>
        <v>1901086.8564000002</v>
      </c>
      <c r="V1176">
        <f>_xlfn.VAR.P(C1127:C1176)</f>
        <v>1900886.4004000002</v>
      </c>
      <c r="X1176">
        <f>1.96*SQRT(U1176)/50</f>
        <v>54.048923273442703</v>
      </c>
      <c r="Y1176">
        <f>1.96*SQRT(V1176)/50</f>
        <v>54.046073662299058</v>
      </c>
    </row>
    <row r="1177" spans="1:25" x14ac:dyDescent="0.25">
      <c r="A1177" t="s">
        <v>48</v>
      </c>
      <c r="B1177">
        <v>7446048.3795990003</v>
      </c>
      <c r="C1177" t="s">
        <v>36</v>
      </c>
    </row>
    <row r="1178" spans="1:25" x14ac:dyDescent="0.25">
      <c r="A1178" t="s">
        <v>49</v>
      </c>
      <c r="B1178">
        <v>9856.56</v>
      </c>
      <c r="C1178">
        <v>9726.61</v>
      </c>
      <c r="D1178">
        <v>9726.16</v>
      </c>
      <c r="E1178">
        <v>9442.93</v>
      </c>
      <c r="F1178">
        <v>112.349</v>
      </c>
      <c r="G1178">
        <v>716.17899999999997</v>
      </c>
      <c r="H1178">
        <v>217.821</v>
      </c>
      <c r="I1178">
        <v>1.08582E-2</v>
      </c>
      <c r="J1178">
        <v>0.98101300000000002</v>
      </c>
      <c r="K1178">
        <v>0</v>
      </c>
      <c r="L1178" t="s">
        <v>42</v>
      </c>
    </row>
    <row r="1179" spans="1:25" x14ac:dyDescent="0.25">
      <c r="A1179" t="s">
        <v>49</v>
      </c>
      <c r="B1179">
        <v>9815.01</v>
      </c>
      <c r="C1179">
        <v>9684.69</v>
      </c>
      <c r="D1179">
        <v>9684.24</v>
      </c>
      <c r="E1179">
        <v>9401.5</v>
      </c>
      <c r="F1179">
        <v>111.98399999999999</v>
      </c>
      <c r="G1179">
        <v>715.32</v>
      </c>
      <c r="H1179">
        <v>217.45699999999999</v>
      </c>
      <c r="I1179">
        <v>1.0893699999999999E-2</v>
      </c>
      <c r="J1179">
        <v>0.98101799999999995</v>
      </c>
      <c r="K1179">
        <v>0</v>
      </c>
      <c r="L1179" t="s">
        <v>42</v>
      </c>
    </row>
    <row r="1180" spans="1:25" x14ac:dyDescent="0.25">
      <c r="A1180" t="s">
        <v>49</v>
      </c>
      <c r="B1180">
        <v>9585.94</v>
      </c>
      <c r="C1180">
        <v>9461.09</v>
      </c>
      <c r="D1180">
        <v>9460.64</v>
      </c>
      <c r="E1180">
        <v>9185.01</v>
      </c>
      <c r="F1180">
        <v>109.202</v>
      </c>
      <c r="G1180">
        <v>695.20399999999995</v>
      </c>
      <c r="H1180">
        <v>212.363</v>
      </c>
      <c r="I1180">
        <v>1.30037E-2</v>
      </c>
      <c r="J1180">
        <v>0.98101899999999997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10218.6</v>
      </c>
      <c r="C1181">
        <v>10094.200000000001</v>
      </c>
      <c r="D1181">
        <v>10093.799999999999</v>
      </c>
      <c r="E1181">
        <v>9799.1299999999992</v>
      </c>
      <c r="F1181">
        <v>116.703</v>
      </c>
      <c r="G1181">
        <v>725.25599999999997</v>
      </c>
      <c r="H1181">
        <v>226.345</v>
      </c>
      <c r="I1181">
        <v>1.1134399999999999E-2</v>
      </c>
      <c r="J1181">
        <v>0.98039699999999996</v>
      </c>
      <c r="K1181">
        <v>0</v>
      </c>
      <c r="L1181" t="s">
        <v>42</v>
      </c>
    </row>
    <row r="1182" spans="1:25" x14ac:dyDescent="0.25">
      <c r="A1182" t="s">
        <v>49</v>
      </c>
      <c r="B1182">
        <v>10168.6</v>
      </c>
      <c r="C1182">
        <v>10028.700000000001</v>
      </c>
      <c r="D1182">
        <v>10028.299999999999</v>
      </c>
      <c r="E1182">
        <v>9724.6200000000008</v>
      </c>
      <c r="F1182">
        <v>127.089</v>
      </c>
      <c r="G1182">
        <v>700.53899999999999</v>
      </c>
      <c r="H1182">
        <v>225.339</v>
      </c>
      <c r="I1182">
        <v>2.69696E-2</v>
      </c>
      <c r="J1182">
        <v>0.98101499999999997</v>
      </c>
      <c r="K1182">
        <v>0</v>
      </c>
      <c r="L1182" t="s">
        <v>42</v>
      </c>
    </row>
    <row r="1183" spans="1:25" x14ac:dyDescent="0.25">
      <c r="A1183" t="s">
        <v>49</v>
      </c>
      <c r="B1183">
        <v>10104</v>
      </c>
      <c r="C1183">
        <v>9972.35</v>
      </c>
      <c r="D1183">
        <v>9971.89</v>
      </c>
      <c r="E1183">
        <v>9680.39</v>
      </c>
      <c r="F1183">
        <v>115.101</v>
      </c>
      <c r="G1183">
        <v>734.62800000000004</v>
      </c>
      <c r="H1183">
        <v>223.03100000000001</v>
      </c>
      <c r="I1183">
        <v>1.0861600000000001E-2</v>
      </c>
      <c r="J1183">
        <v>0.98099000000000003</v>
      </c>
      <c r="K1183">
        <v>0</v>
      </c>
      <c r="L1183" t="s">
        <v>42</v>
      </c>
    </row>
    <row r="1184" spans="1:25" x14ac:dyDescent="0.25">
      <c r="A1184" t="s">
        <v>49</v>
      </c>
      <c r="B1184">
        <v>10348.200000000001</v>
      </c>
      <c r="C1184">
        <v>10221.700000000001</v>
      </c>
      <c r="D1184">
        <v>10221.200000000001</v>
      </c>
      <c r="E1184">
        <v>9923.09</v>
      </c>
      <c r="F1184">
        <v>117.747</v>
      </c>
      <c r="G1184">
        <v>749.61300000000006</v>
      </c>
      <c r="H1184">
        <v>228.374</v>
      </c>
      <c r="I1184">
        <v>1.5848399999999999E-2</v>
      </c>
      <c r="J1184">
        <v>0.98101499999999997</v>
      </c>
      <c r="K1184">
        <v>0</v>
      </c>
      <c r="L1184" t="s">
        <v>42</v>
      </c>
    </row>
    <row r="1185" spans="1:12" x14ac:dyDescent="0.25">
      <c r="A1185" t="s">
        <v>49</v>
      </c>
      <c r="B1185">
        <v>9951.02</v>
      </c>
      <c r="C1185">
        <v>9812.3799999999992</v>
      </c>
      <c r="D1185">
        <v>9811.93</v>
      </c>
      <c r="E1185">
        <v>9526.3799999999992</v>
      </c>
      <c r="F1185">
        <v>124.45699999999999</v>
      </c>
      <c r="G1185">
        <v>723.33299999999997</v>
      </c>
      <c r="H1185">
        <v>219.72399999999999</v>
      </c>
      <c r="I1185">
        <v>1.0962899999999999E-2</v>
      </c>
      <c r="J1185">
        <v>0.99462300000000003</v>
      </c>
      <c r="K1185">
        <v>0</v>
      </c>
      <c r="L1185" t="s">
        <v>42</v>
      </c>
    </row>
    <row r="1186" spans="1:12" x14ac:dyDescent="0.25">
      <c r="A1186" t="s">
        <v>49</v>
      </c>
      <c r="B1186">
        <v>9782.7800000000007</v>
      </c>
      <c r="C1186">
        <v>9658.92</v>
      </c>
      <c r="D1186">
        <v>9658.4699999999993</v>
      </c>
      <c r="E1186">
        <v>9376.9</v>
      </c>
      <c r="F1186">
        <v>111.521</v>
      </c>
      <c r="G1186">
        <v>714.15700000000004</v>
      </c>
      <c r="H1186">
        <v>216.75299999999999</v>
      </c>
      <c r="I1186">
        <v>1.11089E-2</v>
      </c>
      <c r="J1186">
        <v>0.98101499999999997</v>
      </c>
      <c r="K1186">
        <v>0</v>
      </c>
      <c r="L1186" t="s">
        <v>42</v>
      </c>
    </row>
    <row r="1187" spans="1:12" x14ac:dyDescent="0.25">
      <c r="A1187" t="s">
        <v>49</v>
      </c>
      <c r="B1187">
        <v>9635.18</v>
      </c>
      <c r="C1187">
        <v>9505.2900000000009</v>
      </c>
      <c r="D1187">
        <v>9504.83</v>
      </c>
      <c r="E1187">
        <v>9227.67</v>
      </c>
      <c r="F1187">
        <v>110.015</v>
      </c>
      <c r="G1187">
        <v>700.07299999999998</v>
      </c>
      <c r="H1187">
        <v>215.251</v>
      </c>
      <c r="I1187">
        <v>1.0905099999999999E-2</v>
      </c>
      <c r="J1187">
        <v>0.99011899999999997</v>
      </c>
      <c r="K1187">
        <v>0</v>
      </c>
      <c r="L1187" t="s">
        <v>42</v>
      </c>
    </row>
    <row r="1188" spans="1:12" x14ac:dyDescent="0.25">
      <c r="A1188" t="s">
        <v>49</v>
      </c>
      <c r="B1188">
        <v>10174.9</v>
      </c>
      <c r="C1188">
        <v>10051.799999999999</v>
      </c>
      <c r="D1188">
        <v>10051.4</v>
      </c>
      <c r="E1188">
        <v>9757.4699999999993</v>
      </c>
      <c r="F1188">
        <v>116.11</v>
      </c>
      <c r="G1188">
        <v>724.69200000000001</v>
      </c>
      <c r="H1188">
        <v>225.17599999999999</v>
      </c>
      <c r="I1188">
        <v>1.0873900000000001E-2</v>
      </c>
      <c r="J1188">
        <v>0.98099499999999995</v>
      </c>
      <c r="K1188">
        <v>0</v>
      </c>
      <c r="L1188" t="s">
        <v>42</v>
      </c>
    </row>
    <row r="1189" spans="1:12" x14ac:dyDescent="0.25">
      <c r="A1189" t="s">
        <v>49</v>
      </c>
      <c r="B1189">
        <v>10087.5</v>
      </c>
      <c r="C1189">
        <v>9963.64</v>
      </c>
      <c r="D1189">
        <v>9963.18</v>
      </c>
      <c r="E1189">
        <v>9665.1200000000008</v>
      </c>
      <c r="F1189">
        <v>115.09099999999999</v>
      </c>
      <c r="G1189">
        <v>706.12099999999998</v>
      </c>
      <c r="H1189">
        <v>223.625</v>
      </c>
      <c r="I1189">
        <v>1.54743E-2</v>
      </c>
      <c r="J1189">
        <v>0.99424500000000005</v>
      </c>
      <c r="K1189">
        <v>0</v>
      </c>
      <c r="L1189" t="s">
        <v>42</v>
      </c>
    </row>
    <row r="1190" spans="1:12" x14ac:dyDescent="0.25">
      <c r="A1190" t="s">
        <v>49</v>
      </c>
      <c r="B1190">
        <v>9716.5</v>
      </c>
      <c r="C1190">
        <v>9592.49</v>
      </c>
      <c r="D1190">
        <v>9592.0400000000009</v>
      </c>
      <c r="E1190">
        <v>9312.7800000000007</v>
      </c>
      <c r="F1190">
        <v>110.633</v>
      </c>
      <c r="G1190">
        <v>707.52099999999996</v>
      </c>
      <c r="H1190">
        <v>214.69</v>
      </c>
      <c r="I1190">
        <v>1.1819100000000001E-2</v>
      </c>
      <c r="J1190">
        <v>0.98101300000000002</v>
      </c>
      <c r="K1190">
        <v>0</v>
      </c>
      <c r="L1190" t="s">
        <v>42</v>
      </c>
    </row>
    <row r="1191" spans="1:12" x14ac:dyDescent="0.25">
      <c r="A1191" t="s">
        <v>49</v>
      </c>
      <c r="B1191">
        <v>9760.16</v>
      </c>
      <c r="C1191">
        <v>9632.01</v>
      </c>
      <c r="D1191">
        <v>9631.5400000000009</v>
      </c>
      <c r="E1191">
        <v>9350.58</v>
      </c>
      <c r="F1191">
        <v>111.41800000000001</v>
      </c>
      <c r="G1191">
        <v>711.16</v>
      </c>
      <c r="H1191">
        <v>215.77</v>
      </c>
      <c r="I1191">
        <v>1.0906799999999999E-2</v>
      </c>
      <c r="J1191">
        <v>0.98101499999999997</v>
      </c>
      <c r="K1191">
        <v>0</v>
      </c>
      <c r="L1191" t="s">
        <v>42</v>
      </c>
    </row>
    <row r="1192" spans="1:12" x14ac:dyDescent="0.25">
      <c r="A1192" t="s">
        <v>49</v>
      </c>
      <c r="B1192">
        <v>10094.4</v>
      </c>
      <c r="C1192">
        <v>9969.4</v>
      </c>
      <c r="D1192">
        <v>9968.94</v>
      </c>
      <c r="E1192">
        <v>9678.81</v>
      </c>
      <c r="F1192">
        <v>114.834</v>
      </c>
      <c r="G1192">
        <v>743.35799999999995</v>
      </c>
      <c r="H1192">
        <v>223.04</v>
      </c>
      <c r="I1192">
        <v>1.09239E-2</v>
      </c>
      <c r="J1192">
        <v>0.98060800000000004</v>
      </c>
      <c r="K1192">
        <v>0</v>
      </c>
      <c r="L1192" t="s">
        <v>42</v>
      </c>
    </row>
    <row r="1193" spans="1:12" x14ac:dyDescent="0.25">
      <c r="A1193" t="s">
        <v>49</v>
      </c>
      <c r="B1193">
        <v>10014.5</v>
      </c>
      <c r="C1193">
        <v>9876.07</v>
      </c>
      <c r="D1193">
        <v>9875.61</v>
      </c>
      <c r="E1193">
        <v>9587.0499999999993</v>
      </c>
      <c r="F1193">
        <v>114.012</v>
      </c>
      <c r="G1193">
        <v>726.274</v>
      </c>
      <c r="H1193">
        <v>221.47200000000001</v>
      </c>
      <c r="I1193">
        <v>1.14453E-2</v>
      </c>
      <c r="J1193">
        <v>0.98101899999999997</v>
      </c>
      <c r="K1193">
        <v>0</v>
      </c>
      <c r="L1193" t="s">
        <v>42</v>
      </c>
    </row>
    <row r="1194" spans="1:12" x14ac:dyDescent="0.25">
      <c r="A1194" t="s">
        <v>49</v>
      </c>
      <c r="B1194">
        <v>9756.61</v>
      </c>
      <c r="C1194">
        <v>9632.23</v>
      </c>
      <c r="D1194">
        <v>9631.7800000000007</v>
      </c>
      <c r="E1194">
        <v>9351.24</v>
      </c>
      <c r="F1194">
        <v>111.215</v>
      </c>
      <c r="G1194">
        <v>705.39400000000001</v>
      </c>
      <c r="H1194">
        <v>216.6</v>
      </c>
      <c r="I1194">
        <v>1.33816E-2</v>
      </c>
      <c r="J1194">
        <v>0.98101799999999995</v>
      </c>
      <c r="K1194">
        <v>0</v>
      </c>
      <c r="L1194" t="s">
        <v>42</v>
      </c>
    </row>
    <row r="1195" spans="1:12" x14ac:dyDescent="0.25">
      <c r="A1195" t="s">
        <v>49</v>
      </c>
      <c r="B1195">
        <v>9837.8799999999992</v>
      </c>
      <c r="C1195">
        <v>9707.7099999999991</v>
      </c>
      <c r="D1195">
        <v>9707.26</v>
      </c>
      <c r="E1195">
        <v>9423.39</v>
      </c>
      <c r="F1195">
        <v>112.34699999999999</v>
      </c>
      <c r="G1195">
        <v>698.50699999999995</v>
      </c>
      <c r="H1195">
        <v>225.07599999999999</v>
      </c>
      <c r="I1195">
        <v>1.0872700000000001E-2</v>
      </c>
      <c r="J1195">
        <v>0.98100399999999999</v>
      </c>
      <c r="K1195">
        <v>0</v>
      </c>
      <c r="L1195" t="s">
        <v>42</v>
      </c>
    </row>
    <row r="1196" spans="1:12" x14ac:dyDescent="0.25">
      <c r="A1196" t="s">
        <v>49</v>
      </c>
      <c r="B1196">
        <v>10120.6</v>
      </c>
      <c r="C1196">
        <v>9993.1299999999992</v>
      </c>
      <c r="D1196">
        <v>9992.67</v>
      </c>
      <c r="E1196">
        <v>9700.82</v>
      </c>
      <c r="F1196">
        <v>115.268</v>
      </c>
      <c r="G1196">
        <v>710.65499999999997</v>
      </c>
      <c r="H1196">
        <v>224.358</v>
      </c>
      <c r="I1196">
        <v>1.5024600000000001E-2</v>
      </c>
      <c r="J1196">
        <v>0.983931</v>
      </c>
      <c r="K1196">
        <v>0</v>
      </c>
      <c r="L1196" t="s">
        <v>42</v>
      </c>
    </row>
    <row r="1197" spans="1:12" x14ac:dyDescent="0.25">
      <c r="A1197" t="s">
        <v>49</v>
      </c>
      <c r="B1197">
        <v>10109.200000000001</v>
      </c>
      <c r="C1197">
        <v>9969.7099999999991</v>
      </c>
      <c r="D1197">
        <v>9969.25</v>
      </c>
      <c r="E1197">
        <v>9678.8700000000008</v>
      </c>
      <c r="F1197">
        <v>127.381</v>
      </c>
      <c r="G1197">
        <v>735.66800000000001</v>
      </c>
      <c r="H1197">
        <v>222.91200000000001</v>
      </c>
      <c r="I1197">
        <v>1.14693E-2</v>
      </c>
      <c r="J1197">
        <v>0.98101499999999997</v>
      </c>
      <c r="K1197">
        <v>0</v>
      </c>
      <c r="L1197" t="s">
        <v>42</v>
      </c>
    </row>
    <row r="1198" spans="1:12" x14ac:dyDescent="0.25">
      <c r="A1198" t="s">
        <v>49</v>
      </c>
      <c r="B1198">
        <v>10195.4</v>
      </c>
      <c r="C1198">
        <v>10066.799999999999</v>
      </c>
      <c r="D1198">
        <v>10066.299999999999</v>
      </c>
      <c r="E1198">
        <v>9772.32</v>
      </c>
      <c r="F1198">
        <v>116.30800000000001</v>
      </c>
      <c r="G1198">
        <v>752.26300000000003</v>
      </c>
      <c r="H1198">
        <v>225.238</v>
      </c>
      <c r="I1198">
        <v>1.11789E-2</v>
      </c>
      <c r="J1198">
        <v>0.98101899999999997</v>
      </c>
      <c r="K1198">
        <v>0</v>
      </c>
      <c r="L1198" t="s">
        <v>42</v>
      </c>
    </row>
    <row r="1199" spans="1:12" x14ac:dyDescent="0.25">
      <c r="A1199" t="s">
        <v>49</v>
      </c>
      <c r="B1199">
        <v>9721.1200000000008</v>
      </c>
      <c r="C1199">
        <v>9596.74</v>
      </c>
      <c r="D1199">
        <v>9596.2900000000009</v>
      </c>
      <c r="E1199">
        <v>9316.1</v>
      </c>
      <c r="F1199">
        <v>111.188</v>
      </c>
      <c r="G1199">
        <v>709.40599999999995</v>
      </c>
      <c r="H1199">
        <v>215.05</v>
      </c>
      <c r="I1199">
        <v>1.11235E-2</v>
      </c>
      <c r="J1199">
        <v>0.98101799999999995</v>
      </c>
      <c r="K1199">
        <v>0</v>
      </c>
      <c r="L1199" t="s">
        <v>42</v>
      </c>
    </row>
    <row r="1200" spans="1:12" x14ac:dyDescent="0.25">
      <c r="A1200" t="s">
        <v>49</v>
      </c>
      <c r="B1200">
        <v>9702.02</v>
      </c>
      <c r="C1200">
        <v>9559.59</v>
      </c>
      <c r="D1200">
        <v>9559.15</v>
      </c>
      <c r="E1200">
        <v>9279.9500000000007</v>
      </c>
      <c r="F1200">
        <v>110.501</v>
      </c>
      <c r="G1200">
        <v>706.34799999999996</v>
      </c>
      <c r="H1200">
        <v>215.05600000000001</v>
      </c>
      <c r="I1200">
        <v>1.11167E-2</v>
      </c>
      <c r="J1200">
        <v>0.98094599999999998</v>
      </c>
      <c r="K1200">
        <v>0</v>
      </c>
      <c r="L1200" t="s">
        <v>42</v>
      </c>
    </row>
    <row r="1201" spans="1:12" x14ac:dyDescent="0.25">
      <c r="A1201" t="s">
        <v>49</v>
      </c>
      <c r="B1201">
        <v>9750.1</v>
      </c>
      <c r="C1201">
        <v>9615</v>
      </c>
      <c r="D1201">
        <v>9614.5499999999993</v>
      </c>
      <c r="E1201">
        <v>9333.98</v>
      </c>
      <c r="F1201">
        <v>111.07899999999999</v>
      </c>
      <c r="G1201">
        <v>712.23</v>
      </c>
      <c r="H1201">
        <v>226.994</v>
      </c>
      <c r="I1201">
        <v>2.9040900000000001E-2</v>
      </c>
      <c r="J1201">
        <v>0.994641</v>
      </c>
      <c r="K1201">
        <v>0</v>
      </c>
      <c r="L1201" t="s">
        <v>42</v>
      </c>
    </row>
    <row r="1202" spans="1:12" x14ac:dyDescent="0.25">
      <c r="A1202" t="s">
        <v>49</v>
      </c>
      <c r="B1202">
        <v>9985.33</v>
      </c>
      <c r="C1202">
        <v>9856.48</v>
      </c>
      <c r="D1202">
        <v>9856.02</v>
      </c>
      <c r="E1202">
        <v>9567.61</v>
      </c>
      <c r="F1202">
        <v>113.94</v>
      </c>
      <c r="G1202">
        <v>697.19200000000001</v>
      </c>
      <c r="H1202">
        <v>221.494</v>
      </c>
      <c r="I1202">
        <v>1.1041799999999999E-2</v>
      </c>
      <c r="J1202">
        <v>0.98100900000000002</v>
      </c>
      <c r="K1202">
        <v>0</v>
      </c>
      <c r="L1202" t="s">
        <v>42</v>
      </c>
    </row>
    <row r="1203" spans="1:12" x14ac:dyDescent="0.25">
      <c r="A1203" t="s">
        <v>49</v>
      </c>
      <c r="B1203">
        <v>10317.799999999999</v>
      </c>
      <c r="C1203">
        <v>10177.9</v>
      </c>
      <c r="D1203">
        <v>10177.5</v>
      </c>
      <c r="E1203">
        <v>9879.52</v>
      </c>
      <c r="F1203">
        <v>117.562</v>
      </c>
      <c r="G1203">
        <v>710.26499999999999</v>
      </c>
      <c r="H1203">
        <v>228.32300000000001</v>
      </c>
      <c r="I1203">
        <v>1.0892000000000001E-2</v>
      </c>
      <c r="J1203">
        <v>0.98097699999999999</v>
      </c>
      <c r="K1203">
        <v>0</v>
      </c>
      <c r="L1203" t="s">
        <v>42</v>
      </c>
    </row>
    <row r="1204" spans="1:12" x14ac:dyDescent="0.25">
      <c r="A1204" t="s">
        <v>49</v>
      </c>
      <c r="B1204">
        <v>10010.200000000001</v>
      </c>
      <c r="C1204">
        <v>9871.6299999999992</v>
      </c>
      <c r="D1204">
        <v>9871.17</v>
      </c>
      <c r="E1204">
        <v>9583.41</v>
      </c>
      <c r="F1204">
        <v>113.834</v>
      </c>
      <c r="G1204">
        <v>736.85799999999995</v>
      </c>
      <c r="H1204">
        <v>220.691</v>
      </c>
      <c r="I1204">
        <v>1.17048E-2</v>
      </c>
      <c r="J1204">
        <v>0.98093799999999998</v>
      </c>
      <c r="K1204">
        <v>0</v>
      </c>
      <c r="L1204" t="s">
        <v>42</v>
      </c>
    </row>
    <row r="1205" spans="1:12" x14ac:dyDescent="0.25">
      <c r="A1205" t="s">
        <v>49</v>
      </c>
      <c r="B1205">
        <v>9968.36</v>
      </c>
      <c r="C1205">
        <v>9837.42</v>
      </c>
      <c r="D1205">
        <v>9836.9699999999993</v>
      </c>
      <c r="E1205">
        <v>9549.76</v>
      </c>
      <c r="F1205">
        <v>113.527</v>
      </c>
      <c r="G1205">
        <v>755.78399999999999</v>
      </c>
      <c r="H1205">
        <v>231.523</v>
      </c>
      <c r="I1205">
        <v>1.2707299999999999E-2</v>
      </c>
      <c r="J1205">
        <v>0.98101400000000005</v>
      </c>
      <c r="K1205">
        <v>0</v>
      </c>
      <c r="L1205" t="s">
        <v>42</v>
      </c>
    </row>
    <row r="1206" spans="1:12" x14ac:dyDescent="0.25">
      <c r="A1206" t="s">
        <v>49</v>
      </c>
      <c r="B1206">
        <v>9691.06</v>
      </c>
      <c r="C1206">
        <v>9562.4699999999993</v>
      </c>
      <c r="D1206">
        <v>9562.02</v>
      </c>
      <c r="E1206">
        <v>9283.35</v>
      </c>
      <c r="F1206">
        <v>110.792</v>
      </c>
      <c r="G1206">
        <v>710.327</v>
      </c>
      <c r="H1206">
        <v>216.51400000000001</v>
      </c>
      <c r="I1206">
        <v>1.19306E-2</v>
      </c>
      <c r="J1206">
        <v>0.98097599999999996</v>
      </c>
      <c r="K1206">
        <v>0</v>
      </c>
      <c r="L1206" t="s">
        <v>42</v>
      </c>
    </row>
    <row r="1207" spans="1:12" x14ac:dyDescent="0.25">
      <c r="A1207" t="s">
        <v>49</v>
      </c>
      <c r="B1207">
        <v>9997.2900000000009</v>
      </c>
      <c r="C1207">
        <v>9871.8799999999992</v>
      </c>
      <c r="D1207">
        <v>9871.42</v>
      </c>
      <c r="E1207">
        <v>9583.89</v>
      </c>
      <c r="F1207">
        <v>113.854</v>
      </c>
      <c r="G1207">
        <v>725.81600000000003</v>
      </c>
      <c r="H1207">
        <v>220.90199999999999</v>
      </c>
      <c r="I1207">
        <v>1.8041399999999999E-2</v>
      </c>
      <c r="J1207">
        <v>0.99289499999999997</v>
      </c>
      <c r="K1207">
        <v>0</v>
      </c>
      <c r="L1207" t="s">
        <v>42</v>
      </c>
    </row>
    <row r="1208" spans="1:12" x14ac:dyDescent="0.25">
      <c r="A1208" t="s">
        <v>49</v>
      </c>
      <c r="B1208">
        <v>9969.92</v>
      </c>
      <c r="C1208">
        <v>9839.35</v>
      </c>
      <c r="D1208">
        <v>9838.9</v>
      </c>
      <c r="E1208">
        <v>9540.23</v>
      </c>
      <c r="F1208">
        <v>113.538</v>
      </c>
      <c r="G1208">
        <v>715.56700000000001</v>
      </c>
      <c r="H1208">
        <v>220.386</v>
      </c>
      <c r="I1208">
        <v>1.1142300000000001E-2</v>
      </c>
      <c r="J1208">
        <v>0.99499700000000002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10251.9</v>
      </c>
      <c r="C1209">
        <v>10119.6</v>
      </c>
      <c r="D1209">
        <v>10119.1</v>
      </c>
      <c r="E1209">
        <v>9822.93</v>
      </c>
      <c r="F1209">
        <v>116.872</v>
      </c>
      <c r="G1209">
        <v>727.79100000000005</v>
      </c>
      <c r="H1209">
        <v>239.82400000000001</v>
      </c>
      <c r="I1209">
        <v>1.10531E-2</v>
      </c>
      <c r="J1209">
        <v>0.98503300000000005</v>
      </c>
      <c r="K1209">
        <v>0</v>
      </c>
      <c r="L1209" t="s">
        <v>42</v>
      </c>
    </row>
    <row r="1210" spans="1:12" x14ac:dyDescent="0.25">
      <c r="A1210" t="s">
        <v>49</v>
      </c>
      <c r="B1210">
        <v>10022.299999999999</v>
      </c>
      <c r="C1210">
        <v>9883.1299999999992</v>
      </c>
      <c r="D1210">
        <v>9882.67</v>
      </c>
      <c r="E1210">
        <v>9593.83</v>
      </c>
      <c r="F1210">
        <v>114.087</v>
      </c>
      <c r="G1210">
        <v>691.54600000000005</v>
      </c>
      <c r="H1210">
        <v>222.21100000000001</v>
      </c>
      <c r="I1210">
        <v>1.17474E-2</v>
      </c>
      <c r="J1210">
        <v>0.98101899999999997</v>
      </c>
      <c r="K1210">
        <v>0</v>
      </c>
      <c r="L1210" t="s">
        <v>42</v>
      </c>
    </row>
    <row r="1211" spans="1:12" x14ac:dyDescent="0.25">
      <c r="A1211" t="s">
        <v>49</v>
      </c>
      <c r="B1211">
        <v>10468</v>
      </c>
      <c r="C1211">
        <v>10336.1</v>
      </c>
      <c r="D1211">
        <v>10335.6</v>
      </c>
      <c r="E1211">
        <v>10034.1</v>
      </c>
      <c r="F1211">
        <v>118.848</v>
      </c>
      <c r="G1211">
        <v>757.39099999999996</v>
      </c>
      <c r="H1211">
        <v>230.81100000000001</v>
      </c>
      <c r="I1211">
        <v>1.0856899999999999E-2</v>
      </c>
      <c r="J1211">
        <v>0.99177499999999996</v>
      </c>
      <c r="K1211">
        <v>0</v>
      </c>
      <c r="L1211" t="s">
        <v>42</v>
      </c>
    </row>
    <row r="1212" spans="1:12" x14ac:dyDescent="0.25">
      <c r="A1212" t="s">
        <v>49</v>
      </c>
      <c r="B1212">
        <v>9814.39</v>
      </c>
      <c r="C1212">
        <v>9675.17</v>
      </c>
      <c r="D1212">
        <v>9674.7199999999993</v>
      </c>
      <c r="E1212">
        <v>9392.86</v>
      </c>
      <c r="F1212">
        <v>111.777</v>
      </c>
      <c r="G1212">
        <v>714.54200000000003</v>
      </c>
      <c r="H1212">
        <v>217.268</v>
      </c>
      <c r="I1212">
        <v>1.09339E-2</v>
      </c>
      <c r="J1212">
        <v>0.98101700000000003</v>
      </c>
      <c r="K1212">
        <v>0</v>
      </c>
      <c r="L1212" t="s">
        <v>42</v>
      </c>
    </row>
    <row r="1213" spans="1:12" x14ac:dyDescent="0.25">
      <c r="A1213" t="s">
        <v>49</v>
      </c>
      <c r="B1213">
        <v>9976.5</v>
      </c>
      <c r="C1213">
        <v>9845.89</v>
      </c>
      <c r="D1213">
        <v>9845.43</v>
      </c>
      <c r="E1213">
        <v>9536.68</v>
      </c>
      <c r="F1213">
        <v>113.709</v>
      </c>
      <c r="G1213">
        <v>726.36800000000005</v>
      </c>
      <c r="H1213">
        <v>220.46100000000001</v>
      </c>
      <c r="I1213">
        <v>1.2322899999999999E-2</v>
      </c>
      <c r="J1213">
        <v>0.98101799999999995</v>
      </c>
      <c r="K1213">
        <v>0</v>
      </c>
      <c r="L1213" t="s">
        <v>42</v>
      </c>
    </row>
    <row r="1214" spans="1:12" x14ac:dyDescent="0.25">
      <c r="A1214" t="s">
        <v>49</v>
      </c>
      <c r="B1214">
        <v>10308.200000000001</v>
      </c>
      <c r="C1214">
        <v>10177.1</v>
      </c>
      <c r="D1214">
        <v>10176.700000000001</v>
      </c>
      <c r="E1214">
        <v>9880.2099999999991</v>
      </c>
      <c r="F1214">
        <v>117.238</v>
      </c>
      <c r="G1214">
        <v>781.71100000000001</v>
      </c>
      <c r="H1214">
        <v>227.23500000000001</v>
      </c>
      <c r="I1214">
        <v>1.19364E-2</v>
      </c>
      <c r="J1214">
        <v>0.98100900000000002</v>
      </c>
      <c r="K1214">
        <v>0</v>
      </c>
      <c r="L1214" t="s">
        <v>42</v>
      </c>
    </row>
    <row r="1215" spans="1:12" x14ac:dyDescent="0.25">
      <c r="A1215" t="s">
        <v>49</v>
      </c>
      <c r="B1215">
        <v>9909</v>
      </c>
      <c r="C1215">
        <v>9770.48</v>
      </c>
      <c r="D1215">
        <v>9770.0300000000007</v>
      </c>
      <c r="E1215">
        <v>9485.27</v>
      </c>
      <c r="F1215">
        <v>112.64700000000001</v>
      </c>
      <c r="G1215">
        <v>713.35900000000004</v>
      </c>
      <c r="H1215">
        <v>219.221</v>
      </c>
      <c r="I1215">
        <v>1.21482E-2</v>
      </c>
      <c r="J1215">
        <v>0.98101899999999997</v>
      </c>
      <c r="K1215">
        <v>0</v>
      </c>
      <c r="L1215" t="s">
        <v>42</v>
      </c>
    </row>
    <row r="1216" spans="1:12" x14ac:dyDescent="0.25">
      <c r="A1216" t="s">
        <v>49</v>
      </c>
      <c r="B1216">
        <v>9759.02</v>
      </c>
      <c r="C1216">
        <v>9633.34</v>
      </c>
      <c r="D1216">
        <v>9632.89</v>
      </c>
      <c r="E1216">
        <v>9351.5499999999993</v>
      </c>
      <c r="F1216">
        <v>111.455</v>
      </c>
      <c r="G1216">
        <v>688.34699999999998</v>
      </c>
      <c r="H1216">
        <v>216.32300000000001</v>
      </c>
      <c r="I1216">
        <v>2.23509E-2</v>
      </c>
      <c r="J1216">
        <v>0.98101899999999997</v>
      </c>
      <c r="K1216">
        <v>0</v>
      </c>
      <c r="L1216" t="s">
        <v>42</v>
      </c>
    </row>
    <row r="1217" spans="1:25" x14ac:dyDescent="0.25">
      <c r="A1217" t="s">
        <v>49</v>
      </c>
      <c r="B1217">
        <v>9742.98</v>
      </c>
      <c r="C1217">
        <v>9613.92</v>
      </c>
      <c r="D1217">
        <v>9613.48</v>
      </c>
      <c r="E1217">
        <v>9332.42</v>
      </c>
      <c r="F1217">
        <v>111.38800000000001</v>
      </c>
      <c r="G1217">
        <v>672.75599999999997</v>
      </c>
      <c r="H1217">
        <v>216.15100000000001</v>
      </c>
      <c r="I1217">
        <v>1.09163E-2</v>
      </c>
      <c r="J1217">
        <v>0.99491200000000002</v>
      </c>
      <c r="K1217">
        <v>0</v>
      </c>
      <c r="L1217" t="s">
        <v>42</v>
      </c>
    </row>
    <row r="1218" spans="1:25" x14ac:dyDescent="0.25">
      <c r="A1218" t="s">
        <v>49</v>
      </c>
      <c r="B1218">
        <v>10202.1</v>
      </c>
      <c r="C1218">
        <v>10070.799999999999</v>
      </c>
      <c r="D1218">
        <v>10070.4</v>
      </c>
      <c r="E1218">
        <v>9777.08</v>
      </c>
      <c r="F1218">
        <v>116.004</v>
      </c>
      <c r="G1218">
        <v>752.07399999999996</v>
      </c>
      <c r="H1218">
        <v>236.42699999999999</v>
      </c>
      <c r="I1218">
        <v>1.2879E-2</v>
      </c>
      <c r="J1218">
        <v>0.98100699999999996</v>
      </c>
      <c r="K1218">
        <v>0</v>
      </c>
      <c r="L1218" t="s">
        <v>42</v>
      </c>
    </row>
    <row r="1219" spans="1:25" x14ac:dyDescent="0.25">
      <c r="A1219" t="s">
        <v>49</v>
      </c>
      <c r="B1219">
        <v>9976.7199999999993</v>
      </c>
      <c r="C1219">
        <v>9841.7199999999993</v>
      </c>
      <c r="D1219">
        <v>9841.25</v>
      </c>
      <c r="E1219">
        <v>9546.51</v>
      </c>
      <c r="F1219">
        <v>113.613</v>
      </c>
      <c r="G1219">
        <v>726.84400000000005</v>
      </c>
      <c r="H1219">
        <v>222.001</v>
      </c>
      <c r="I1219">
        <v>1.0869E-2</v>
      </c>
      <c r="J1219">
        <v>0.98101000000000005</v>
      </c>
      <c r="K1219">
        <v>0</v>
      </c>
      <c r="L1219" t="s">
        <v>42</v>
      </c>
    </row>
    <row r="1220" spans="1:25" x14ac:dyDescent="0.25">
      <c r="A1220" t="s">
        <v>49</v>
      </c>
      <c r="B1220">
        <v>9848.4699999999993</v>
      </c>
      <c r="C1220">
        <v>9720.33</v>
      </c>
      <c r="D1220">
        <v>9719.8799999999992</v>
      </c>
      <c r="E1220">
        <v>9436.5300000000007</v>
      </c>
      <c r="F1220">
        <v>112.084</v>
      </c>
      <c r="G1220">
        <v>717.74900000000002</v>
      </c>
      <c r="H1220">
        <v>217.744</v>
      </c>
      <c r="I1220">
        <v>1.24887E-2</v>
      </c>
      <c r="J1220">
        <v>0.98095600000000005</v>
      </c>
      <c r="K1220">
        <v>0</v>
      </c>
      <c r="L1220" t="s">
        <v>42</v>
      </c>
    </row>
    <row r="1221" spans="1:25" x14ac:dyDescent="0.25">
      <c r="A1221" t="s">
        <v>49</v>
      </c>
      <c r="B1221">
        <v>9936.6</v>
      </c>
      <c r="C1221">
        <v>9806.57</v>
      </c>
      <c r="D1221">
        <v>9806.11</v>
      </c>
      <c r="E1221">
        <v>9520.48</v>
      </c>
      <c r="F1221">
        <v>113.29900000000001</v>
      </c>
      <c r="G1221">
        <v>720.51800000000003</v>
      </c>
      <c r="H1221">
        <v>219.738</v>
      </c>
      <c r="I1221">
        <v>1.09751E-2</v>
      </c>
      <c r="J1221">
        <v>0.990394</v>
      </c>
      <c r="K1221">
        <v>0</v>
      </c>
      <c r="L1221" t="s">
        <v>42</v>
      </c>
    </row>
    <row r="1222" spans="1:25" x14ac:dyDescent="0.25">
      <c r="A1222" t="s">
        <v>49</v>
      </c>
      <c r="B1222">
        <v>9899.4699999999993</v>
      </c>
      <c r="C1222">
        <v>9769.4599999999991</v>
      </c>
      <c r="D1222">
        <v>9769.01</v>
      </c>
      <c r="E1222">
        <v>9484.17</v>
      </c>
      <c r="F1222">
        <v>112.598</v>
      </c>
      <c r="G1222">
        <v>720.69100000000003</v>
      </c>
      <c r="H1222">
        <v>228.76599999999999</v>
      </c>
      <c r="I1222">
        <v>1.0867699999999999E-2</v>
      </c>
      <c r="J1222">
        <v>0.98101799999999995</v>
      </c>
      <c r="K1222">
        <v>0</v>
      </c>
      <c r="L1222" t="s">
        <v>42</v>
      </c>
    </row>
    <row r="1223" spans="1:25" x14ac:dyDescent="0.25">
      <c r="A1223" t="s">
        <v>49</v>
      </c>
      <c r="B1223">
        <v>10457.1</v>
      </c>
      <c r="C1223">
        <v>10327.799999999999</v>
      </c>
      <c r="D1223">
        <v>10327.299999999999</v>
      </c>
      <c r="E1223">
        <v>10025.200000000001</v>
      </c>
      <c r="F1223">
        <v>121.22499999999999</v>
      </c>
      <c r="G1223">
        <v>740.03399999999999</v>
      </c>
      <c r="H1223">
        <v>231.54599999999999</v>
      </c>
      <c r="I1223">
        <v>1.10603E-2</v>
      </c>
      <c r="J1223">
        <v>0.98101899999999997</v>
      </c>
      <c r="K1223">
        <v>0</v>
      </c>
      <c r="L1223" t="s">
        <v>42</v>
      </c>
    </row>
    <row r="1224" spans="1:25" x14ac:dyDescent="0.25">
      <c r="A1224" t="s">
        <v>49</v>
      </c>
      <c r="B1224">
        <v>9871.93</v>
      </c>
      <c r="C1224">
        <v>9732.09</v>
      </c>
      <c r="D1224">
        <v>9731.64</v>
      </c>
      <c r="E1224">
        <v>9447.01</v>
      </c>
      <c r="F1224">
        <v>112.542</v>
      </c>
      <c r="G1224">
        <v>681.37599999999998</v>
      </c>
      <c r="H1224">
        <v>218.511</v>
      </c>
      <c r="I1224">
        <v>1.1224700000000001E-2</v>
      </c>
      <c r="J1224">
        <v>0.98726000000000003</v>
      </c>
      <c r="K1224">
        <v>0</v>
      </c>
      <c r="L1224" t="s">
        <v>42</v>
      </c>
    </row>
    <row r="1225" spans="1:25" x14ac:dyDescent="0.25">
      <c r="A1225" t="s">
        <v>49</v>
      </c>
      <c r="B1225">
        <v>9875.5</v>
      </c>
      <c r="C1225">
        <v>9746.01</v>
      </c>
      <c r="D1225">
        <v>9745.5499999999993</v>
      </c>
      <c r="E1225">
        <v>9449.36</v>
      </c>
      <c r="F1225">
        <v>112.57899999999999</v>
      </c>
      <c r="G1225">
        <v>721.09199999999998</v>
      </c>
      <c r="H1225">
        <v>218.191</v>
      </c>
      <c r="I1225">
        <v>1.10338E-2</v>
      </c>
      <c r="J1225">
        <v>0.98100500000000002</v>
      </c>
      <c r="K1225">
        <v>0</v>
      </c>
      <c r="L1225" t="s">
        <v>42</v>
      </c>
    </row>
    <row r="1226" spans="1:25" x14ac:dyDescent="0.25">
      <c r="A1226" t="s">
        <v>49</v>
      </c>
      <c r="B1226">
        <v>10130.799999999999</v>
      </c>
      <c r="C1226">
        <v>9999.7099999999991</v>
      </c>
      <c r="D1226">
        <v>9999.25</v>
      </c>
      <c r="E1226">
        <v>9705.44</v>
      </c>
      <c r="F1226">
        <v>115.22799999999999</v>
      </c>
      <c r="G1226">
        <v>748.51</v>
      </c>
      <c r="H1226">
        <v>236.47499999999999</v>
      </c>
      <c r="I1226">
        <v>2.2012199999999999E-2</v>
      </c>
      <c r="J1226">
        <v>0.98100500000000002</v>
      </c>
      <c r="K1226">
        <v>0</v>
      </c>
      <c r="L1226" t="s">
        <v>42</v>
      </c>
    </row>
    <row r="1227" spans="1:25" x14ac:dyDescent="0.25">
      <c r="A1227" t="s">
        <v>49</v>
      </c>
      <c r="B1227">
        <v>9785.69</v>
      </c>
      <c r="C1227">
        <v>9648.7900000000009</v>
      </c>
      <c r="D1227">
        <v>9648.34</v>
      </c>
      <c r="E1227">
        <v>9367.5499999999993</v>
      </c>
      <c r="F1227">
        <v>111.374</v>
      </c>
      <c r="G1227">
        <v>711.82899999999995</v>
      </c>
      <c r="H1227">
        <v>216.267</v>
      </c>
      <c r="I1227">
        <v>1.09087E-2</v>
      </c>
      <c r="J1227">
        <v>0.981016</v>
      </c>
      <c r="K1227">
        <v>0</v>
      </c>
      <c r="L1227" t="s">
        <v>42</v>
      </c>
    </row>
    <row r="1228" spans="1:25" x14ac:dyDescent="0.25">
      <c r="A1228" t="s">
        <v>49</v>
      </c>
      <c r="B1228">
        <v>9770.19</v>
      </c>
      <c r="C1228">
        <v>9642.07</v>
      </c>
      <c r="D1228">
        <v>9639.42</v>
      </c>
      <c r="E1228">
        <v>9358.4</v>
      </c>
      <c r="F1228">
        <v>110.94499999999999</v>
      </c>
      <c r="G1228">
        <v>710.11099999999999</v>
      </c>
      <c r="H1228">
        <v>215.99199999999999</v>
      </c>
      <c r="I1228">
        <v>1.18061E-2</v>
      </c>
      <c r="J1228">
        <v>0.98101099999999997</v>
      </c>
      <c r="K1228">
        <v>0</v>
      </c>
      <c r="L1228" t="s">
        <v>42</v>
      </c>
    </row>
    <row r="1229" spans="1:25" x14ac:dyDescent="0.25">
      <c r="A1229" t="s">
        <v>49</v>
      </c>
      <c r="B1229">
        <v>9863.16</v>
      </c>
      <c r="C1229">
        <v>9735.1</v>
      </c>
      <c r="D1229">
        <v>9734.65</v>
      </c>
      <c r="E1229">
        <v>9450.57</v>
      </c>
      <c r="F1229">
        <v>119.545</v>
      </c>
      <c r="G1229">
        <v>706.83100000000002</v>
      </c>
      <c r="H1229">
        <v>218.72499999999999</v>
      </c>
      <c r="I1229">
        <v>2.30455E-2</v>
      </c>
      <c r="J1229">
        <v>0.98101499999999997</v>
      </c>
      <c r="K1229">
        <v>0</v>
      </c>
      <c r="L1229" t="s">
        <v>42</v>
      </c>
    </row>
    <row r="1230" spans="1:25" x14ac:dyDescent="0.25">
      <c r="A1230" t="s">
        <v>49</v>
      </c>
      <c r="B1230">
        <v>9675.9599999999991</v>
      </c>
      <c r="C1230">
        <v>9547.6</v>
      </c>
      <c r="D1230">
        <v>9547.16</v>
      </c>
      <c r="E1230">
        <v>9257.99</v>
      </c>
      <c r="F1230">
        <v>110.502</v>
      </c>
      <c r="G1230">
        <v>670.56700000000001</v>
      </c>
      <c r="H1230">
        <v>214.65299999999999</v>
      </c>
      <c r="I1230">
        <v>1.8993800000000002E-2</v>
      </c>
      <c r="J1230">
        <v>0.98099499999999995</v>
      </c>
      <c r="K1230">
        <v>0</v>
      </c>
      <c r="L1230" t="s">
        <v>42</v>
      </c>
    </row>
    <row r="1231" spans="1:25" x14ac:dyDescent="0.25">
      <c r="A1231" t="s">
        <v>49</v>
      </c>
      <c r="B1231">
        <v>9759.16</v>
      </c>
      <c r="C1231">
        <v>9634.76</v>
      </c>
      <c r="D1231">
        <v>9634.31</v>
      </c>
      <c r="E1231">
        <v>9353.92</v>
      </c>
      <c r="F1231">
        <v>111.315</v>
      </c>
      <c r="G1231">
        <v>711.58100000000002</v>
      </c>
      <c r="H1231">
        <v>215.59800000000001</v>
      </c>
      <c r="I1231">
        <v>1.11979E-2</v>
      </c>
      <c r="J1231">
        <v>0.98101099999999997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9896.7800000000007</v>
      </c>
      <c r="C1232">
        <v>9768.2800000000007</v>
      </c>
      <c r="D1232">
        <v>9767.82</v>
      </c>
      <c r="E1232">
        <v>9483.18</v>
      </c>
      <c r="F1232">
        <v>112.934</v>
      </c>
      <c r="G1232">
        <v>720.78099999999995</v>
      </c>
      <c r="H1232">
        <v>218.739</v>
      </c>
      <c r="I1232">
        <v>1.40646E-2</v>
      </c>
      <c r="J1232">
        <v>0.98101899999999997</v>
      </c>
      <c r="K1232">
        <v>0</v>
      </c>
      <c r="L1232" t="s">
        <v>42</v>
      </c>
      <c r="R1232">
        <f>AVERAGE(B1183:B1232)</f>
        <v>9960.0789999999979</v>
      </c>
      <c r="S1232">
        <f>AVERAGE(C1183:C1232)</f>
        <v>9829.1981999999989</v>
      </c>
      <c r="U1232">
        <f>_xlfn.VAR.P(B1183:B1232)</f>
        <v>43422.105800999998</v>
      </c>
      <c r="V1232">
        <f>_xlfn.VAR.P(C1183:C1232)</f>
        <v>43255.035690759949</v>
      </c>
      <c r="X1232">
        <f>1.96*SQRT(U1232)/50</f>
        <v>8.1684848446972484</v>
      </c>
      <c r="Y1232">
        <f>1.96*SQRT(V1232)/50</f>
        <v>8.1527552424839396</v>
      </c>
    </row>
    <row r="1233" spans="1:12" x14ac:dyDescent="0.25">
      <c r="A1233" t="s">
        <v>49</v>
      </c>
      <c r="B1233">
        <v>498007.531143</v>
      </c>
      <c r="C1233" t="s">
        <v>36</v>
      </c>
    </row>
    <row r="1234" spans="1:12" x14ac:dyDescent="0.25">
      <c r="A1234" t="s">
        <v>68</v>
      </c>
      <c r="B1234">
        <v>9040.19</v>
      </c>
      <c r="C1234">
        <v>9031.5400000000009</v>
      </c>
      <c r="D1234">
        <v>9031.08</v>
      </c>
      <c r="E1234">
        <v>8753.2099999999991</v>
      </c>
      <c r="F1234">
        <v>109.557</v>
      </c>
      <c r="G1234">
        <v>0</v>
      </c>
      <c r="H1234">
        <v>219.49299999999999</v>
      </c>
      <c r="I1234">
        <v>1.5910199999999999E-2</v>
      </c>
      <c r="J1234">
        <v>0.98101899999999997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9389.58</v>
      </c>
      <c r="C1235">
        <v>9379.39</v>
      </c>
      <c r="D1235">
        <v>9378.91</v>
      </c>
      <c r="E1235">
        <v>9090.1200000000008</v>
      </c>
      <c r="F1235">
        <v>113.47</v>
      </c>
      <c r="G1235">
        <v>0</v>
      </c>
      <c r="H1235">
        <v>227.45699999999999</v>
      </c>
      <c r="I1235">
        <v>1.1487600000000001E-2</v>
      </c>
      <c r="J1235">
        <v>0.993842</v>
      </c>
      <c r="K1235">
        <v>0</v>
      </c>
      <c r="L1235" t="s">
        <v>42</v>
      </c>
    </row>
    <row r="1236" spans="1:12" x14ac:dyDescent="0.25">
      <c r="A1236" t="s">
        <v>68</v>
      </c>
      <c r="B1236">
        <v>9130.84</v>
      </c>
      <c r="C1236">
        <v>9121.51</v>
      </c>
      <c r="D1236">
        <v>9121.06</v>
      </c>
      <c r="E1236">
        <v>8840.0400000000009</v>
      </c>
      <c r="F1236">
        <v>110.90900000000001</v>
      </c>
      <c r="G1236">
        <v>0</v>
      </c>
      <c r="H1236">
        <v>222.03700000000001</v>
      </c>
      <c r="I1236">
        <v>1.0891899999999999E-2</v>
      </c>
      <c r="J1236">
        <v>0.98238899999999996</v>
      </c>
      <c r="K1236">
        <v>0</v>
      </c>
      <c r="L1236" t="s">
        <v>42</v>
      </c>
    </row>
    <row r="1237" spans="1:12" x14ac:dyDescent="0.25">
      <c r="A1237" t="s">
        <v>68</v>
      </c>
      <c r="B1237">
        <v>9007.5499999999993</v>
      </c>
      <c r="C1237">
        <v>8998.2199999999993</v>
      </c>
      <c r="D1237">
        <v>8997.7800000000007</v>
      </c>
      <c r="E1237">
        <v>8720.43</v>
      </c>
      <c r="F1237">
        <v>109.274</v>
      </c>
      <c r="G1237">
        <v>0</v>
      </c>
      <c r="H1237">
        <v>219.327</v>
      </c>
      <c r="I1237">
        <v>1.13338E-2</v>
      </c>
      <c r="J1237">
        <v>0.98100200000000004</v>
      </c>
      <c r="K1237">
        <v>0</v>
      </c>
      <c r="L1237" t="s">
        <v>42</v>
      </c>
    </row>
    <row r="1238" spans="1:12" x14ac:dyDescent="0.25">
      <c r="A1238" t="s">
        <v>68</v>
      </c>
      <c r="B1238">
        <v>9129.52</v>
      </c>
      <c r="C1238">
        <v>9120.8700000000008</v>
      </c>
      <c r="D1238">
        <v>9120.4</v>
      </c>
      <c r="E1238">
        <v>8828.2800000000007</v>
      </c>
      <c r="F1238">
        <v>110.488</v>
      </c>
      <c r="G1238">
        <v>0</v>
      </c>
      <c r="H1238">
        <v>221.51400000000001</v>
      </c>
      <c r="I1238">
        <v>1.72982E-2</v>
      </c>
      <c r="J1238">
        <v>0.98095500000000002</v>
      </c>
      <c r="K1238">
        <v>0</v>
      </c>
      <c r="L1238" t="s">
        <v>42</v>
      </c>
    </row>
    <row r="1239" spans="1:12" x14ac:dyDescent="0.25">
      <c r="A1239" t="s">
        <v>68</v>
      </c>
      <c r="B1239">
        <v>9044.3799999999992</v>
      </c>
      <c r="C1239">
        <v>9035.0300000000007</v>
      </c>
      <c r="D1239">
        <v>9034.57</v>
      </c>
      <c r="E1239">
        <v>8755.93</v>
      </c>
      <c r="F1239">
        <v>109.52200000000001</v>
      </c>
      <c r="G1239">
        <v>0</v>
      </c>
      <c r="H1239">
        <v>231.952</v>
      </c>
      <c r="I1239">
        <v>1.0929899999999999E-2</v>
      </c>
      <c r="J1239">
        <v>0.98101899999999997</v>
      </c>
      <c r="K1239">
        <v>0</v>
      </c>
      <c r="L1239" t="s">
        <v>42</v>
      </c>
    </row>
    <row r="1240" spans="1:12" x14ac:dyDescent="0.25">
      <c r="A1240" t="s">
        <v>68</v>
      </c>
      <c r="B1240">
        <v>9031.64</v>
      </c>
      <c r="C1240">
        <v>9023.1</v>
      </c>
      <c r="D1240">
        <v>9022.64</v>
      </c>
      <c r="E1240">
        <v>8745.36</v>
      </c>
      <c r="F1240">
        <v>109.29900000000001</v>
      </c>
      <c r="G1240">
        <v>0</v>
      </c>
      <c r="H1240">
        <v>219.77799999999999</v>
      </c>
      <c r="I1240">
        <v>1.09467E-2</v>
      </c>
      <c r="J1240">
        <v>0.98101899999999997</v>
      </c>
      <c r="K1240">
        <v>0</v>
      </c>
      <c r="L1240" t="s">
        <v>42</v>
      </c>
    </row>
    <row r="1241" spans="1:12" x14ac:dyDescent="0.25">
      <c r="A1241" t="s">
        <v>68</v>
      </c>
      <c r="B1241">
        <v>8880.6200000000008</v>
      </c>
      <c r="C1241">
        <v>8872.06</v>
      </c>
      <c r="D1241">
        <v>8871.6200000000008</v>
      </c>
      <c r="E1241">
        <v>8598.64</v>
      </c>
      <c r="F1241">
        <v>107.711</v>
      </c>
      <c r="G1241">
        <v>0</v>
      </c>
      <c r="H1241">
        <v>215.7</v>
      </c>
      <c r="I1241">
        <v>1.0869200000000001E-2</v>
      </c>
      <c r="J1241">
        <v>0.98101000000000005</v>
      </c>
      <c r="K1241">
        <v>0</v>
      </c>
      <c r="L1241" t="s">
        <v>42</v>
      </c>
    </row>
    <row r="1242" spans="1:12" x14ac:dyDescent="0.25">
      <c r="A1242" t="s">
        <v>68</v>
      </c>
      <c r="B1242">
        <v>9133.86</v>
      </c>
      <c r="C1242">
        <v>9125.26</v>
      </c>
      <c r="D1242">
        <v>9124.7999999999993</v>
      </c>
      <c r="E1242">
        <v>8844.0400000000009</v>
      </c>
      <c r="F1242">
        <v>110.44499999999999</v>
      </c>
      <c r="G1242">
        <v>0</v>
      </c>
      <c r="H1242">
        <v>221.69900000000001</v>
      </c>
      <c r="I1242">
        <v>1.13165E-2</v>
      </c>
      <c r="J1242">
        <v>0.98101899999999997</v>
      </c>
      <c r="K1242">
        <v>0</v>
      </c>
      <c r="L1242" t="s">
        <v>42</v>
      </c>
    </row>
    <row r="1243" spans="1:12" x14ac:dyDescent="0.25">
      <c r="A1243" t="s">
        <v>68</v>
      </c>
      <c r="B1243">
        <v>9039.09</v>
      </c>
      <c r="C1243">
        <v>9030.0499999999993</v>
      </c>
      <c r="D1243">
        <v>9029.6</v>
      </c>
      <c r="E1243">
        <v>8751.31</v>
      </c>
      <c r="F1243">
        <v>109.557</v>
      </c>
      <c r="G1243">
        <v>0</v>
      </c>
      <c r="H1243">
        <v>221.655</v>
      </c>
      <c r="I1243">
        <v>1.13659E-2</v>
      </c>
      <c r="J1243">
        <v>0.98101300000000002</v>
      </c>
      <c r="K1243">
        <v>0</v>
      </c>
      <c r="L1243" t="s">
        <v>42</v>
      </c>
    </row>
    <row r="1244" spans="1:12" x14ac:dyDescent="0.25">
      <c r="A1244" t="s">
        <v>68</v>
      </c>
      <c r="B1244">
        <v>9000.2800000000007</v>
      </c>
      <c r="C1244">
        <v>8991.6299999999992</v>
      </c>
      <c r="D1244">
        <v>8991.18</v>
      </c>
      <c r="E1244">
        <v>8714.5499999999993</v>
      </c>
      <c r="F1244">
        <v>109.10599999999999</v>
      </c>
      <c r="G1244">
        <v>0</v>
      </c>
      <c r="H1244">
        <v>218.25200000000001</v>
      </c>
      <c r="I1244">
        <v>2.1547E-2</v>
      </c>
      <c r="J1244">
        <v>0.99371500000000001</v>
      </c>
      <c r="K1244">
        <v>0</v>
      </c>
      <c r="L1244" t="s">
        <v>42</v>
      </c>
    </row>
    <row r="1245" spans="1:12" x14ac:dyDescent="0.25">
      <c r="A1245" t="s">
        <v>68</v>
      </c>
      <c r="B1245">
        <v>8961.14</v>
      </c>
      <c r="C1245">
        <v>8952.07</v>
      </c>
      <c r="D1245">
        <v>8951.6200000000008</v>
      </c>
      <c r="E1245">
        <v>8675.91</v>
      </c>
      <c r="F1245">
        <v>108.658</v>
      </c>
      <c r="G1245">
        <v>0</v>
      </c>
      <c r="H1245">
        <v>217.72800000000001</v>
      </c>
      <c r="I1245">
        <v>1.10397E-2</v>
      </c>
      <c r="J1245">
        <v>0.98095600000000005</v>
      </c>
      <c r="K1245">
        <v>0</v>
      </c>
      <c r="L1245" t="s">
        <v>42</v>
      </c>
    </row>
    <row r="1246" spans="1:12" x14ac:dyDescent="0.25">
      <c r="A1246" t="s">
        <v>68</v>
      </c>
      <c r="B1246">
        <v>8909.2199999999993</v>
      </c>
      <c r="C1246">
        <v>8900.14</v>
      </c>
      <c r="D1246">
        <v>8899.69</v>
      </c>
      <c r="E1246">
        <v>8625.84</v>
      </c>
      <c r="F1246">
        <v>107.91200000000001</v>
      </c>
      <c r="G1246">
        <v>0</v>
      </c>
      <c r="H1246">
        <v>216.977</v>
      </c>
      <c r="I1246">
        <v>1.0863299999999999E-2</v>
      </c>
      <c r="J1246">
        <v>0.98101099999999997</v>
      </c>
      <c r="K1246">
        <v>0</v>
      </c>
      <c r="L1246" t="s">
        <v>42</v>
      </c>
    </row>
    <row r="1247" spans="1:12" x14ac:dyDescent="0.25">
      <c r="A1247" t="s">
        <v>68</v>
      </c>
      <c r="B1247">
        <v>9760.74</v>
      </c>
      <c r="C1247">
        <v>9751.56</v>
      </c>
      <c r="D1247">
        <v>9751.08</v>
      </c>
      <c r="E1247">
        <v>9450.99</v>
      </c>
      <c r="F1247">
        <v>117.989</v>
      </c>
      <c r="G1247">
        <v>0</v>
      </c>
      <c r="H1247">
        <v>235.97399999999999</v>
      </c>
      <c r="I1247">
        <v>2.2123299999999999E-2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9036.6299999999992</v>
      </c>
      <c r="C1248">
        <v>9027.51</v>
      </c>
      <c r="D1248">
        <v>9027.06</v>
      </c>
      <c r="E1248">
        <v>8749.33</v>
      </c>
      <c r="F1248">
        <v>109.574</v>
      </c>
      <c r="G1248">
        <v>0</v>
      </c>
      <c r="H1248">
        <v>219.57599999999999</v>
      </c>
      <c r="I1248">
        <v>2.1414300000000001E-2</v>
      </c>
      <c r="J1248">
        <v>0.98090200000000005</v>
      </c>
      <c r="K1248">
        <v>0</v>
      </c>
      <c r="L1248" t="s">
        <v>42</v>
      </c>
    </row>
    <row r="1249" spans="1:12" x14ac:dyDescent="0.25">
      <c r="A1249" t="s">
        <v>68</v>
      </c>
      <c r="B1249">
        <v>9078.33</v>
      </c>
      <c r="C1249">
        <v>9069.66</v>
      </c>
      <c r="D1249">
        <v>9069.2099999999991</v>
      </c>
      <c r="E1249">
        <v>8782.5499999999993</v>
      </c>
      <c r="F1249">
        <v>110.26</v>
      </c>
      <c r="G1249">
        <v>0</v>
      </c>
      <c r="H1249">
        <v>220.60300000000001</v>
      </c>
      <c r="I1249">
        <v>1.10469E-2</v>
      </c>
      <c r="J1249">
        <v>0.99509800000000004</v>
      </c>
      <c r="K1249">
        <v>0</v>
      </c>
      <c r="L1249" t="s">
        <v>42</v>
      </c>
    </row>
    <row r="1250" spans="1:12" x14ac:dyDescent="0.25">
      <c r="A1250" t="s">
        <v>68</v>
      </c>
      <c r="B1250">
        <v>9121.86</v>
      </c>
      <c r="C1250">
        <v>9113.08</v>
      </c>
      <c r="D1250">
        <v>9112.6200000000008</v>
      </c>
      <c r="E1250">
        <v>8832.59</v>
      </c>
      <c r="F1250">
        <v>110.217</v>
      </c>
      <c r="G1250">
        <v>0</v>
      </c>
      <c r="H1250">
        <v>221.15700000000001</v>
      </c>
      <c r="I1250">
        <v>1.14827E-2</v>
      </c>
      <c r="J1250">
        <v>0.98091099999999998</v>
      </c>
      <c r="K1250">
        <v>0</v>
      </c>
      <c r="L1250" t="s">
        <v>42</v>
      </c>
    </row>
    <row r="1251" spans="1:12" x14ac:dyDescent="0.25">
      <c r="A1251" t="s">
        <v>68</v>
      </c>
      <c r="B1251">
        <v>9467.01</v>
      </c>
      <c r="C1251">
        <v>9458.3700000000008</v>
      </c>
      <c r="D1251">
        <v>9457.9</v>
      </c>
      <c r="E1251">
        <v>9166.77</v>
      </c>
      <c r="F1251">
        <v>114.411</v>
      </c>
      <c r="G1251">
        <v>0</v>
      </c>
      <c r="H1251">
        <v>229.29300000000001</v>
      </c>
      <c r="I1251">
        <v>1.8478399999999999E-2</v>
      </c>
      <c r="J1251">
        <v>0.98101700000000003</v>
      </c>
      <c r="K1251">
        <v>0</v>
      </c>
      <c r="L1251" t="s">
        <v>42</v>
      </c>
    </row>
    <row r="1252" spans="1:12" x14ac:dyDescent="0.25">
      <c r="A1252" t="s">
        <v>68</v>
      </c>
      <c r="B1252">
        <v>9690.85</v>
      </c>
      <c r="C1252">
        <v>9682.19</v>
      </c>
      <c r="D1252">
        <v>9681.7000000000007</v>
      </c>
      <c r="E1252">
        <v>9370.1200000000008</v>
      </c>
      <c r="F1252">
        <v>118.03400000000001</v>
      </c>
      <c r="G1252">
        <v>0</v>
      </c>
      <c r="H1252">
        <v>234.227</v>
      </c>
      <c r="I1252">
        <v>1.08644E-2</v>
      </c>
      <c r="J1252">
        <v>0.98101899999999997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9382</v>
      </c>
      <c r="C1253">
        <v>9370.9500000000007</v>
      </c>
      <c r="D1253">
        <v>9370.49</v>
      </c>
      <c r="E1253">
        <v>9082.01</v>
      </c>
      <c r="F1253">
        <v>113.34699999999999</v>
      </c>
      <c r="G1253">
        <v>0</v>
      </c>
      <c r="H1253">
        <v>227.18700000000001</v>
      </c>
      <c r="I1253">
        <v>1.0857500000000001E-2</v>
      </c>
      <c r="J1253">
        <v>0.98101499999999997</v>
      </c>
      <c r="K1253">
        <v>0</v>
      </c>
      <c r="L1253" t="s">
        <v>42</v>
      </c>
    </row>
    <row r="1254" spans="1:12" x14ac:dyDescent="0.25">
      <c r="A1254" t="s">
        <v>68</v>
      </c>
      <c r="B1254">
        <v>9244.18</v>
      </c>
      <c r="C1254">
        <v>9234.8799999999992</v>
      </c>
      <c r="D1254">
        <v>9234.42</v>
      </c>
      <c r="E1254">
        <v>8949.93</v>
      </c>
      <c r="F1254">
        <v>111.976</v>
      </c>
      <c r="G1254">
        <v>0</v>
      </c>
      <c r="H1254">
        <v>224.27199999999999</v>
      </c>
      <c r="I1254">
        <v>1.6214699999999999E-2</v>
      </c>
      <c r="J1254">
        <v>0.98101499999999997</v>
      </c>
      <c r="K1254">
        <v>0</v>
      </c>
      <c r="L1254" t="s">
        <v>42</v>
      </c>
    </row>
    <row r="1255" spans="1:12" x14ac:dyDescent="0.25">
      <c r="A1255" t="s">
        <v>68</v>
      </c>
      <c r="B1255">
        <v>9150.7099999999991</v>
      </c>
      <c r="C1255">
        <v>9142.07</v>
      </c>
      <c r="D1255">
        <v>9141.6200000000008</v>
      </c>
      <c r="E1255">
        <v>8860.68</v>
      </c>
      <c r="F1255">
        <v>110.77</v>
      </c>
      <c r="G1255">
        <v>0</v>
      </c>
      <c r="H1255">
        <v>221.81899999999999</v>
      </c>
      <c r="I1255">
        <v>1.08661E-2</v>
      </c>
      <c r="J1255">
        <v>0.98098399999999997</v>
      </c>
      <c r="K1255">
        <v>0</v>
      </c>
      <c r="L1255" t="s">
        <v>42</v>
      </c>
    </row>
    <row r="1256" spans="1:12" x14ac:dyDescent="0.25">
      <c r="A1256" t="s">
        <v>68</v>
      </c>
      <c r="B1256">
        <v>9158.85</v>
      </c>
      <c r="C1256">
        <v>9149.76</v>
      </c>
      <c r="D1256">
        <v>9149.31</v>
      </c>
      <c r="E1256">
        <v>8867.9599999999991</v>
      </c>
      <c r="F1256">
        <v>110.92</v>
      </c>
      <c r="G1256">
        <v>0</v>
      </c>
      <c r="H1256">
        <v>222.79599999999999</v>
      </c>
      <c r="I1256">
        <v>1.6596E-2</v>
      </c>
      <c r="J1256">
        <v>0.98101700000000003</v>
      </c>
      <c r="K1256">
        <v>0</v>
      </c>
      <c r="L1256" t="s">
        <v>42</v>
      </c>
    </row>
    <row r="1257" spans="1:12" x14ac:dyDescent="0.25">
      <c r="A1257" t="s">
        <v>68</v>
      </c>
      <c r="B1257">
        <v>9280.93</v>
      </c>
      <c r="C1257">
        <v>9271.89</v>
      </c>
      <c r="D1257">
        <v>9271.43</v>
      </c>
      <c r="E1257">
        <v>8978.3799999999992</v>
      </c>
      <c r="F1257">
        <v>112.42400000000001</v>
      </c>
      <c r="G1257">
        <v>0</v>
      </c>
      <c r="H1257">
        <v>237.72800000000001</v>
      </c>
      <c r="I1257">
        <v>1.08643E-2</v>
      </c>
      <c r="J1257">
        <v>0.98456399999999999</v>
      </c>
      <c r="K1257">
        <v>0</v>
      </c>
      <c r="L1257" t="s">
        <v>42</v>
      </c>
    </row>
    <row r="1258" spans="1:12" x14ac:dyDescent="0.25">
      <c r="A1258" t="s">
        <v>68</v>
      </c>
      <c r="B1258">
        <v>9376.3799999999992</v>
      </c>
      <c r="C1258">
        <v>9367.08</v>
      </c>
      <c r="D1258">
        <v>9366.61</v>
      </c>
      <c r="E1258">
        <v>9078.49</v>
      </c>
      <c r="F1258">
        <v>113.43899999999999</v>
      </c>
      <c r="G1258">
        <v>0</v>
      </c>
      <c r="H1258">
        <v>227.94</v>
      </c>
      <c r="I1258">
        <v>1.11638E-2</v>
      </c>
      <c r="J1258">
        <v>0.98101700000000003</v>
      </c>
      <c r="K1258">
        <v>0</v>
      </c>
      <c r="L1258" t="s">
        <v>42</v>
      </c>
    </row>
    <row r="1259" spans="1:12" x14ac:dyDescent="0.25">
      <c r="A1259" t="s">
        <v>68</v>
      </c>
      <c r="B1259">
        <v>9211.02</v>
      </c>
      <c r="C1259">
        <v>9200.83</v>
      </c>
      <c r="D1259">
        <v>9200.3700000000008</v>
      </c>
      <c r="E1259">
        <v>8893.0499999999993</v>
      </c>
      <c r="F1259">
        <v>111.387</v>
      </c>
      <c r="G1259">
        <v>0</v>
      </c>
      <c r="H1259">
        <v>223.99199999999999</v>
      </c>
      <c r="I1259">
        <v>1.4538199999999999E-2</v>
      </c>
      <c r="J1259">
        <v>0.98085900000000004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8961.91</v>
      </c>
      <c r="C1260">
        <v>8952.76</v>
      </c>
      <c r="D1260">
        <v>8952.31</v>
      </c>
      <c r="E1260">
        <v>8676.1</v>
      </c>
      <c r="F1260">
        <v>108.518</v>
      </c>
      <c r="G1260">
        <v>0</v>
      </c>
      <c r="H1260">
        <v>218.63</v>
      </c>
      <c r="I1260">
        <v>1.09564E-2</v>
      </c>
      <c r="J1260">
        <v>0.98101700000000003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9076.68</v>
      </c>
      <c r="C1261">
        <v>9067.4</v>
      </c>
      <c r="D1261">
        <v>9066.9500000000007</v>
      </c>
      <c r="E1261">
        <v>8787.9</v>
      </c>
      <c r="F1261">
        <v>109.92100000000001</v>
      </c>
      <c r="G1261">
        <v>0</v>
      </c>
      <c r="H1261">
        <v>220.68899999999999</v>
      </c>
      <c r="I1261">
        <v>1.20614E-2</v>
      </c>
      <c r="J1261">
        <v>0.98099000000000003</v>
      </c>
      <c r="K1261">
        <v>0</v>
      </c>
      <c r="L1261" t="s">
        <v>42</v>
      </c>
    </row>
    <row r="1262" spans="1:12" x14ac:dyDescent="0.25">
      <c r="A1262" t="s">
        <v>68</v>
      </c>
      <c r="B1262">
        <v>9210.99</v>
      </c>
      <c r="C1262">
        <v>9202.34</v>
      </c>
      <c r="D1262">
        <v>9201.8799999999992</v>
      </c>
      <c r="E1262">
        <v>8918.7999999999993</v>
      </c>
      <c r="F1262">
        <v>111.58</v>
      </c>
      <c r="G1262">
        <v>0</v>
      </c>
      <c r="H1262">
        <v>223.79300000000001</v>
      </c>
      <c r="I1262">
        <v>1.09417E-2</v>
      </c>
      <c r="J1262">
        <v>0.980985</v>
      </c>
      <c r="K1262">
        <v>0</v>
      </c>
      <c r="L1262" t="s">
        <v>42</v>
      </c>
    </row>
    <row r="1263" spans="1:12" x14ac:dyDescent="0.25">
      <c r="A1263" t="s">
        <v>68</v>
      </c>
      <c r="B1263">
        <v>9547.7900000000009</v>
      </c>
      <c r="C1263">
        <v>9539.14</v>
      </c>
      <c r="D1263">
        <v>9538.67</v>
      </c>
      <c r="E1263">
        <v>9245.31</v>
      </c>
      <c r="F1263">
        <v>115.598</v>
      </c>
      <c r="G1263">
        <v>0</v>
      </c>
      <c r="H1263">
        <v>231.90899999999999</v>
      </c>
      <c r="I1263">
        <v>1.6313999999999999E-2</v>
      </c>
      <c r="J1263">
        <v>0.98100399999999999</v>
      </c>
      <c r="K1263">
        <v>0</v>
      </c>
      <c r="L1263" t="s">
        <v>42</v>
      </c>
    </row>
    <row r="1264" spans="1:12" x14ac:dyDescent="0.25">
      <c r="A1264" t="s">
        <v>68</v>
      </c>
      <c r="B1264">
        <v>9247.23</v>
      </c>
      <c r="C1264">
        <v>9238.43</v>
      </c>
      <c r="D1264">
        <v>9237.9599999999991</v>
      </c>
      <c r="E1264">
        <v>8953.66</v>
      </c>
      <c r="F1264">
        <v>111.827</v>
      </c>
      <c r="G1264">
        <v>0</v>
      </c>
      <c r="H1264">
        <v>224.761</v>
      </c>
      <c r="I1264">
        <v>1.13274E-2</v>
      </c>
      <c r="J1264">
        <v>0.98099700000000001</v>
      </c>
      <c r="K1264">
        <v>0</v>
      </c>
      <c r="L1264" t="s">
        <v>42</v>
      </c>
    </row>
    <row r="1265" spans="1:12" x14ac:dyDescent="0.25">
      <c r="A1265" t="s">
        <v>68</v>
      </c>
      <c r="B1265">
        <v>9041.5</v>
      </c>
      <c r="C1265">
        <v>9032.85</v>
      </c>
      <c r="D1265">
        <v>9032.4</v>
      </c>
      <c r="E1265">
        <v>8747.08</v>
      </c>
      <c r="F1265">
        <v>109.44799999999999</v>
      </c>
      <c r="G1265">
        <v>0</v>
      </c>
      <c r="H1265">
        <v>220.06200000000001</v>
      </c>
      <c r="I1265">
        <v>1.25255E-2</v>
      </c>
      <c r="J1265">
        <v>0.99218600000000001</v>
      </c>
      <c r="K1265">
        <v>0</v>
      </c>
      <c r="L1265" t="s">
        <v>42</v>
      </c>
    </row>
    <row r="1266" spans="1:12" x14ac:dyDescent="0.25">
      <c r="A1266" t="s">
        <v>68</v>
      </c>
      <c r="B1266">
        <v>9138.76</v>
      </c>
      <c r="C1266">
        <v>9130.1299999999992</v>
      </c>
      <c r="D1266">
        <v>9129.67</v>
      </c>
      <c r="E1266">
        <v>8848.81</v>
      </c>
      <c r="F1266">
        <v>110.729</v>
      </c>
      <c r="G1266">
        <v>0</v>
      </c>
      <c r="H1266">
        <v>223.75800000000001</v>
      </c>
      <c r="I1266">
        <v>1.11301E-2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68</v>
      </c>
      <c r="B1267">
        <v>9713.36</v>
      </c>
      <c r="C1267">
        <v>9704.32</v>
      </c>
      <c r="D1267">
        <v>9703.85</v>
      </c>
      <c r="E1267">
        <v>9404.31</v>
      </c>
      <c r="F1267">
        <v>117.7</v>
      </c>
      <c r="G1267">
        <v>0</v>
      </c>
      <c r="H1267">
        <v>235.09700000000001</v>
      </c>
      <c r="I1267">
        <v>1.08675E-2</v>
      </c>
      <c r="J1267">
        <v>0.98089199999999999</v>
      </c>
      <c r="K1267">
        <v>0</v>
      </c>
      <c r="L1267" t="s">
        <v>42</v>
      </c>
    </row>
    <row r="1268" spans="1:12" x14ac:dyDescent="0.25">
      <c r="A1268" t="s">
        <v>68</v>
      </c>
      <c r="B1268">
        <v>8828.6299999999992</v>
      </c>
      <c r="C1268">
        <v>8819.99</v>
      </c>
      <c r="D1268">
        <v>8819.5499999999993</v>
      </c>
      <c r="E1268">
        <v>8548.59</v>
      </c>
      <c r="F1268">
        <v>106.967</v>
      </c>
      <c r="G1268">
        <v>0</v>
      </c>
      <c r="H1268">
        <v>214.56</v>
      </c>
      <c r="I1268">
        <v>1.09026E-2</v>
      </c>
      <c r="J1268">
        <v>0.98101499999999997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9165.76</v>
      </c>
      <c r="C1269">
        <v>9157.1200000000008</v>
      </c>
      <c r="D1269">
        <v>9156.66</v>
      </c>
      <c r="E1269">
        <v>8874.58</v>
      </c>
      <c r="F1269">
        <v>111.23699999999999</v>
      </c>
      <c r="G1269">
        <v>0</v>
      </c>
      <c r="H1269">
        <v>222.49100000000001</v>
      </c>
      <c r="I1269">
        <v>1.96467E-2</v>
      </c>
      <c r="J1269">
        <v>0.99474399999999996</v>
      </c>
      <c r="K1269">
        <v>0</v>
      </c>
      <c r="L1269" t="s">
        <v>42</v>
      </c>
    </row>
    <row r="1270" spans="1:12" x14ac:dyDescent="0.25">
      <c r="A1270" t="s">
        <v>68</v>
      </c>
      <c r="B1270">
        <v>9633.6299999999992</v>
      </c>
      <c r="C1270">
        <v>9624.06</v>
      </c>
      <c r="D1270">
        <v>9623.59</v>
      </c>
      <c r="E1270">
        <v>9327.33</v>
      </c>
      <c r="F1270">
        <v>128.755</v>
      </c>
      <c r="G1270">
        <v>0</v>
      </c>
      <c r="H1270">
        <v>233.27</v>
      </c>
      <c r="I1270">
        <v>1.3373700000000001E-2</v>
      </c>
      <c r="J1270">
        <v>0.98101499999999997</v>
      </c>
      <c r="K1270">
        <v>0</v>
      </c>
      <c r="L1270" t="s">
        <v>42</v>
      </c>
    </row>
    <row r="1271" spans="1:12" x14ac:dyDescent="0.25">
      <c r="A1271" t="s">
        <v>68</v>
      </c>
      <c r="B1271">
        <v>9052.11</v>
      </c>
      <c r="C1271">
        <v>9041.7999999999993</v>
      </c>
      <c r="D1271">
        <v>9041.35</v>
      </c>
      <c r="E1271">
        <v>8762.66</v>
      </c>
      <c r="F1271">
        <v>109.852</v>
      </c>
      <c r="G1271">
        <v>0</v>
      </c>
      <c r="H1271">
        <v>219.976</v>
      </c>
      <c r="I1271">
        <v>1.12371E-2</v>
      </c>
      <c r="J1271">
        <v>0.98101899999999997</v>
      </c>
      <c r="K1271">
        <v>0</v>
      </c>
      <c r="L1271" t="s">
        <v>42</v>
      </c>
    </row>
    <row r="1272" spans="1:12" x14ac:dyDescent="0.25">
      <c r="A1272" t="s">
        <v>68</v>
      </c>
      <c r="B1272">
        <v>8928.4699999999993</v>
      </c>
      <c r="C1272">
        <v>8919.85</v>
      </c>
      <c r="D1272">
        <v>8919.41</v>
      </c>
      <c r="E1272">
        <v>8644.84</v>
      </c>
      <c r="F1272">
        <v>108.197</v>
      </c>
      <c r="G1272">
        <v>0</v>
      </c>
      <c r="H1272">
        <v>216.66499999999999</v>
      </c>
      <c r="I1272">
        <v>1.34836E-2</v>
      </c>
      <c r="J1272">
        <v>0.98097599999999996</v>
      </c>
      <c r="K1272">
        <v>0</v>
      </c>
      <c r="L1272" t="s">
        <v>42</v>
      </c>
    </row>
    <row r="1273" spans="1:12" x14ac:dyDescent="0.25">
      <c r="A1273" t="s">
        <v>68</v>
      </c>
      <c r="B1273">
        <v>9461.68</v>
      </c>
      <c r="C1273">
        <v>9451.49</v>
      </c>
      <c r="D1273">
        <v>9451.02</v>
      </c>
      <c r="E1273">
        <v>9159.84</v>
      </c>
      <c r="F1273">
        <v>114.37</v>
      </c>
      <c r="G1273">
        <v>0</v>
      </c>
      <c r="H1273">
        <v>229.12</v>
      </c>
      <c r="I1273">
        <v>1.1628400000000001E-2</v>
      </c>
      <c r="J1273">
        <v>0.98096000000000005</v>
      </c>
      <c r="K1273">
        <v>0</v>
      </c>
      <c r="L1273" t="s">
        <v>42</v>
      </c>
    </row>
    <row r="1274" spans="1:12" x14ac:dyDescent="0.25">
      <c r="A1274" t="s">
        <v>68</v>
      </c>
      <c r="B1274">
        <v>8847.44</v>
      </c>
      <c r="C1274">
        <v>8838.7900000000009</v>
      </c>
      <c r="D1274">
        <v>8838.35</v>
      </c>
      <c r="E1274">
        <v>8566.66</v>
      </c>
      <c r="F1274">
        <v>107.188</v>
      </c>
      <c r="G1274">
        <v>0</v>
      </c>
      <c r="H1274">
        <v>215.274</v>
      </c>
      <c r="I1274">
        <v>1.1108700000000001E-2</v>
      </c>
      <c r="J1274">
        <v>0.99340099999999998</v>
      </c>
      <c r="K1274">
        <v>0</v>
      </c>
      <c r="L1274" t="s">
        <v>42</v>
      </c>
    </row>
    <row r="1275" spans="1:12" x14ac:dyDescent="0.25">
      <c r="A1275" t="s">
        <v>68</v>
      </c>
      <c r="B1275">
        <v>8806.07</v>
      </c>
      <c r="C1275">
        <v>8797.42</v>
      </c>
      <c r="D1275">
        <v>8796.9699999999993</v>
      </c>
      <c r="E1275">
        <v>8526.2199999999993</v>
      </c>
      <c r="F1275">
        <v>106.724</v>
      </c>
      <c r="G1275">
        <v>0</v>
      </c>
      <c r="H1275">
        <v>214.376</v>
      </c>
      <c r="I1275">
        <v>1.12246E-2</v>
      </c>
      <c r="J1275">
        <v>0.98101899999999997</v>
      </c>
      <c r="K1275">
        <v>0</v>
      </c>
      <c r="L1275" t="s">
        <v>42</v>
      </c>
    </row>
    <row r="1276" spans="1:12" x14ac:dyDescent="0.25">
      <c r="A1276" t="s">
        <v>68</v>
      </c>
      <c r="B1276">
        <v>9235.2900000000009</v>
      </c>
      <c r="C1276">
        <v>9226.15</v>
      </c>
      <c r="D1276">
        <v>9225.69</v>
      </c>
      <c r="E1276">
        <v>8941.76</v>
      </c>
      <c r="F1276">
        <v>123.80800000000001</v>
      </c>
      <c r="G1276">
        <v>0</v>
      </c>
      <c r="H1276">
        <v>234.512</v>
      </c>
      <c r="I1276">
        <v>1.0939900000000001E-2</v>
      </c>
      <c r="J1276">
        <v>0.98101400000000005</v>
      </c>
      <c r="K1276">
        <v>0</v>
      </c>
      <c r="L1276" t="s">
        <v>42</v>
      </c>
    </row>
    <row r="1277" spans="1:12" x14ac:dyDescent="0.25">
      <c r="A1277" t="s">
        <v>68</v>
      </c>
      <c r="B1277">
        <v>9902.81</v>
      </c>
      <c r="C1277">
        <v>9894.15</v>
      </c>
      <c r="D1277">
        <v>9893.67</v>
      </c>
      <c r="E1277">
        <v>9588.67</v>
      </c>
      <c r="F1277">
        <v>119.779</v>
      </c>
      <c r="G1277">
        <v>0</v>
      </c>
      <c r="H1277">
        <v>240.09399999999999</v>
      </c>
      <c r="I1277">
        <v>1.11003E-2</v>
      </c>
      <c r="J1277">
        <v>0.99491399999999997</v>
      </c>
      <c r="K1277">
        <v>0</v>
      </c>
      <c r="L1277" t="s">
        <v>42</v>
      </c>
    </row>
    <row r="1278" spans="1:12" x14ac:dyDescent="0.25">
      <c r="A1278" t="s">
        <v>68</v>
      </c>
      <c r="B1278">
        <v>8913.68</v>
      </c>
      <c r="C1278">
        <v>8905.0300000000007</v>
      </c>
      <c r="D1278">
        <v>8904.59</v>
      </c>
      <c r="E1278">
        <v>8630.41</v>
      </c>
      <c r="F1278">
        <v>107.89400000000001</v>
      </c>
      <c r="G1278">
        <v>0</v>
      </c>
      <c r="H1278">
        <v>217.071</v>
      </c>
      <c r="I1278">
        <v>1.17181E-2</v>
      </c>
      <c r="J1278">
        <v>0.98806000000000005</v>
      </c>
      <c r="K1278">
        <v>0</v>
      </c>
      <c r="L1278" t="s">
        <v>42</v>
      </c>
    </row>
    <row r="1279" spans="1:12" x14ac:dyDescent="0.25">
      <c r="A1279" t="s">
        <v>68</v>
      </c>
      <c r="B1279">
        <v>9282.2900000000009</v>
      </c>
      <c r="C1279">
        <v>9273.64</v>
      </c>
      <c r="D1279">
        <v>9273.18</v>
      </c>
      <c r="E1279">
        <v>8987.76</v>
      </c>
      <c r="F1279">
        <v>112.321</v>
      </c>
      <c r="G1279">
        <v>0</v>
      </c>
      <c r="H1279">
        <v>225.82300000000001</v>
      </c>
      <c r="I1279">
        <v>1.39851E-2</v>
      </c>
      <c r="J1279">
        <v>0.98099199999999998</v>
      </c>
      <c r="K1279">
        <v>0</v>
      </c>
      <c r="L1279" t="s">
        <v>42</v>
      </c>
    </row>
    <row r="1280" spans="1:12" x14ac:dyDescent="0.25">
      <c r="A1280" t="s">
        <v>68</v>
      </c>
      <c r="B1280">
        <v>9239.43</v>
      </c>
      <c r="C1280">
        <v>9230.1299999999992</v>
      </c>
      <c r="D1280">
        <v>9229.67</v>
      </c>
      <c r="E1280">
        <v>8945.75</v>
      </c>
      <c r="F1280">
        <v>111.90600000000001</v>
      </c>
      <c r="G1280">
        <v>0</v>
      </c>
      <c r="H1280">
        <v>224.34700000000001</v>
      </c>
      <c r="I1280">
        <v>1.5148399999999999E-2</v>
      </c>
      <c r="J1280">
        <v>0.98101400000000005</v>
      </c>
      <c r="K1280">
        <v>0</v>
      </c>
      <c r="L1280" t="s">
        <v>42</v>
      </c>
    </row>
    <row r="1281" spans="1:25" x14ac:dyDescent="0.25">
      <c r="A1281" t="s">
        <v>68</v>
      </c>
      <c r="B1281">
        <v>8849.1299999999992</v>
      </c>
      <c r="C1281">
        <v>8840.06</v>
      </c>
      <c r="D1281">
        <v>8839.6200000000008</v>
      </c>
      <c r="E1281">
        <v>8567.36</v>
      </c>
      <c r="F1281">
        <v>107.34699999999999</v>
      </c>
      <c r="G1281">
        <v>0</v>
      </c>
      <c r="H1281">
        <v>217.893</v>
      </c>
      <c r="I1281">
        <v>1.20629E-2</v>
      </c>
      <c r="J1281">
        <v>0.99084300000000003</v>
      </c>
      <c r="K1281">
        <v>0</v>
      </c>
      <c r="L1281" t="s">
        <v>42</v>
      </c>
    </row>
    <row r="1282" spans="1:25" x14ac:dyDescent="0.25">
      <c r="A1282" t="s">
        <v>68</v>
      </c>
      <c r="B1282">
        <v>9001.5300000000007</v>
      </c>
      <c r="C1282">
        <v>8992.9</v>
      </c>
      <c r="D1282">
        <v>8992.4599999999991</v>
      </c>
      <c r="E1282">
        <v>8715.77</v>
      </c>
      <c r="F1282">
        <v>109.32899999999999</v>
      </c>
      <c r="G1282">
        <v>0</v>
      </c>
      <c r="H1282">
        <v>219.00800000000001</v>
      </c>
      <c r="I1282">
        <v>1.14874E-2</v>
      </c>
      <c r="J1282">
        <v>0.98096000000000005</v>
      </c>
      <c r="K1282">
        <v>0</v>
      </c>
      <c r="L1282" t="s">
        <v>42</v>
      </c>
    </row>
    <row r="1283" spans="1:25" x14ac:dyDescent="0.25">
      <c r="A1283" t="s">
        <v>68</v>
      </c>
      <c r="B1283">
        <v>9090.8799999999992</v>
      </c>
      <c r="C1283">
        <v>9081.57</v>
      </c>
      <c r="D1283">
        <v>9081.1200000000008</v>
      </c>
      <c r="E1283">
        <v>8802.0499999999993</v>
      </c>
      <c r="F1283">
        <v>110.075</v>
      </c>
      <c r="G1283">
        <v>0</v>
      </c>
      <c r="H1283">
        <v>221.14599999999999</v>
      </c>
      <c r="I1283">
        <v>1.09538E-2</v>
      </c>
      <c r="J1283">
        <v>0.98100200000000004</v>
      </c>
      <c r="K1283">
        <v>0</v>
      </c>
      <c r="L1283" t="s">
        <v>42</v>
      </c>
    </row>
    <row r="1284" spans="1:25" x14ac:dyDescent="0.25">
      <c r="A1284" t="s">
        <v>68</v>
      </c>
      <c r="B1284">
        <v>9143.2000000000007</v>
      </c>
      <c r="C1284">
        <v>9133.89</v>
      </c>
      <c r="D1284">
        <v>9133.43</v>
      </c>
      <c r="E1284">
        <v>8852.41</v>
      </c>
      <c r="F1284">
        <v>110.854</v>
      </c>
      <c r="G1284">
        <v>0</v>
      </c>
      <c r="H1284">
        <v>222.137</v>
      </c>
      <c r="I1284">
        <v>1.09742E-2</v>
      </c>
      <c r="J1284">
        <v>0.98101799999999995</v>
      </c>
      <c r="K1284">
        <v>0</v>
      </c>
      <c r="L1284" t="s">
        <v>42</v>
      </c>
    </row>
    <row r="1285" spans="1:25" x14ac:dyDescent="0.25">
      <c r="A1285" t="s">
        <v>68</v>
      </c>
      <c r="B1285">
        <v>8858.32</v>
      </c>
      <c r="C1285">
        <v>8849.26</v>
      </c>
      <c r="D1285">
        <v>8848.82</v>
      </c>
      <c r="E1285">
        <v>8576.06</v>
      </c>
      <c r="F1285">
        <v>107.58499999999999</v>
      </c>
      <c r="G1285">
        <v>0</v>
      </c>
      <c r="H1285">
        <v>215.96600000000001</v>
      </c>
      <c r="I1285">
        <v>1.27706E-2</v>
      </c>
      <c r="J1285">
        <v>0.98098200000000002</v>
      </c>
      <c r="K1285">
        <v>0</v>
      </c>
      <c r="L1285" t="s">
        <v>42</v>
      </c>
    </row>
    <row r="1286" spans="1:25" x14ac:dyDescent="0.25">
      <c r="A1286" t="s">
        <v>68</v>
      </c>
      <c r="B1286">
        <v>9528.51</v>
      </c>
      <c r="C1286">
        <v>9519.2999999999993</v>
      </c>
      <c r="D1286">
        <v>9518.83</v>
      </c>
      <c r="E1286">
        <v>9225.64</v>
      </c>
      <c r="F1286">
        <v>115.251</v>
      </c>
      <c r="G1286">
        <v>0</v>
      </c>
      <c r="H1286">
        <v>231.18199999999999</v>
      </c>
      <c r="I1286">
        <v>1.23737E-2</v>
      </c>
      <c r="J1286">
        <v>0.98094700000000001</v>
      </c>
      <c r="K1286">
        <v>0</v>
      </c>
      <c r="L1286" t="s">
        <v>42</v>
      </c>
    </row>
    <row r="1287" spans="1:25" x14ac:dyDescent="0.25">
      <c r="A1287" t="s">
        <v>68</v>
      </c>
      <c r="B1287">
        <v>8813.8700000000008</v>
      </c>
      <c r="C1287">
        <v>8804.92</v>
      </c>
      <c r="D1287">
        <v>8804.48</v>
      </c>
      <c r="E1287">
        <v>8533.18</v>
      </c>
      <c r="F1287">
        <v>118.655</v>
      </c>
      <c r="G1287">
        <v>0</v>
      </c>
      <c r="H1287">
        <v>215.01599999999999</v>
      </c>
      <c r="I1287">
        <v>1.0858E-2</v>
      </c>
      <c r="J1287">
        <v>0.98825200000000002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9531.11</v>
      </c>
      <c r="C1288">
        <v>9522.4500000000007</v>
      </c>
      <c r="D1288">
        <v>9521.98</v>
      </c>
      <c r="E1288">
        <v>9229.24</v>
      </c>
      <c r="F1288">
        <v>115.258</v>
      </c>
      <c r="G1288">
        <v>0</v>
      </c>
      <c r="H1288">
        <v>230.92099999999999</v>
      </c>
      <c r="I1288">
        <v>1.13942E-2</v>
      </c>
      <c r="J1288">
        <v>0.98101700000000003</v>
      </c>
      <c r="K1288">
        <v>0</v>
      </c>
      <c r="L1288" t="s">
        <v>42</v>
      </c>
      <c r="R1288">
        <f>AVERAGE(B1239:B1288)</f>
        <v>9180.2356</v>
      </c>
      <c r="S1288">
        <f>AVERAGE(C1239:C1288)</f>
        <v>9171.2101999999995</v>
      </c>
      <c r="U1288">
        <f>_xlfn.VAR.P(B1239:B1288)</f>
        <v>72056.944136640042</v>
      </c>
      <c r="V1288">
        <f>_xlfn.VAR.P(C1239:C1288)</f>
        <v>72011.02404995996</v>
      </c>
      <c r="X1288">
        <f>1.96*SQRT(U1288)/50</f>
        <v>10.522622422102131</v>
      </c>
      <c r="Y1288">
        <f>1.96*SQRT(V1288)/50</f>
        <v>10.51926898582456</v>
      </c>
    </row>
    <row r="1289" spans="1:25" x14ac:dyDescent="0.25">
      <c r="A1289" t="s">
        <v>68</v>
      </c>
      <c r="B1289">
        <v>459015.04984300002</v>
      </c>
      <c r="C1289" t="s">
        <v>36</v>
      </c>
    </row>
    <row r="1290" spans="1:25" x14ac:dyDescent="0.25">
      <c r="A1290" t="s">
        <v>136</v>
      </c>
      <c r="B1290">
        <v>10217.4</v>
      </c>
      <c r="C1290">
        <v>10090.799999999999</v>
      </c>
      <c r="D1290">
        <v>10090.299999999999</v>
      </c>
      <c r="E1290">
        <v>9754.0400000000009</v>
      </c>
      <c r="F1290">
        <v>151.83199999999999</v>
      </c>
      <c r="G1290">
        <v>1222.98</v>
      </c>
      <c r="H1290">
        <v>216.31800000000001</v>
      </c>
      <c r="I1290">
        <v>200.238</v>
      </c>
      <c r="J1290">
        <v>266.23700000000002</v>
      </c>
      <c r="K1290">
        <v>8017.19</v>
      </c>
      <c r="L1290">
        <v>1.2575599999999999E-2</v>
      </c>
      <c r="M1290">
        <v>0.99152099999999999</v>
      </c>
      <c r="N1290">
        <v>0</v>
      </c>
      <c r="O1290" t="s">
        <v>42</v>
      </c>
    </row>
    <row r="1291" spans="1:25" x14ac:dyDescent="0.25">
      <c r="A1291" t="s">
        <v>136</v>
      </c>
      <c r="B1291">
        <v>9991.7099999999991</v>
      </c>
      <c r="C1291">
        <v>9863.41</v>
      </c>
      <c r="D1291">
        <v>9862.94</v>
      </c>
      <c r="E1291">
        <v>9533.77</v>
      </c>
      <c r="F1291">
        <v>148.994</v>
      </c>
      <c r="G1291">
        <v>1175.95</v>
      </c>
      <c r="H1291">
        <v>211.864</v>
      </c>
      <c r="I1291">
        <v>196.22800000000001</v>
      </c>
      <c r="J1291">
        <v>248.70699999999999</v>
      </c>
      <c r="K1291">
        <v>7856.69</v>
      </c>
      <c r="L1291">
        <v>1.08586E-2</v>
      </c>
      <c r="M1291">
        <v>0.99385000000000001</v>
      </c>
      <c r="N1291">
        <v>0</v>
      </c>
      <c r="O1291" t="s">
        <v>42</v>
      </c>
    </row>
    <row r="1292" spans="1:25" x14ac:dyDescent="0.25">
      <c r="A1292" t="s">
        <v>136</v>
      </c>
      <c r="B1292">
        <v>10449.6</v>
      </c>
      <c r="C1292">
        <v>10325.200000000001</v>
      </c>
      <c r="D1292">
        <v>10324.700000000001</v>
      </c>
      <c r="E1292">
        <v>9967.3700000000008</v>
      </c>
      <c r="F1292">
        <v>155.08500000000001</v>
      </c>
      <c r="G1292">
        <v>1218.0999999999999</v>
      </c>
      <c r="H1292">
        <v>221.77</v>
      </c>
      <c r="I1292">
        <v>205.43199999999999</v>
      </c>
      <c r="J1292">
        <v>237.417</v>
      </c>
      <c r="K1292">
        <v>8226.0499999999993</v>
      </c>
      <c r="L1292">
        <v>1.2835299999999999E-2</v>
      </c>
      <c r="M1292">
        <v>0.98101899999999997</v>
      </c>
      <c r="N1292">
        <v>0</v>
      </c>
      <c r="O1292" t="s">
        <v>42</v>
      </c>
    </row>
    <row r="1293" spans="1:25" x14ac:dyDescent="0.25">
      <c r="A1293" t="s">
        <v>136</v>
      </c>
      <c r="B1293">
        <v>10273.799999999999</v>
      </c>
      <c r="C1293">
        <v>10142.1</v>
      </c>
      <c r="D1293">
        <v>10141.6</v>
      </c>
      <c r="E1293">
        <v>9803.34</v>
      </c>
      <c r="F1293">
        <v>152.61199999999999</v>
      </c>
      <c r="G1293">
        <v>1225.8399999999999</v>
      </c>
      <c r="H1293">
        <v>217.19300000000001</v>
      </c>
      <c r="I1293">
        <v>211.31899999999999</v>
      </c>
      <c r="J1293">
        <v>265.19299999999998</v>
      </c>
      <c r="K1293">
        <v>8064.1</v>
      </c>
      <c r="L1293">
        <v>1.12129E-2</v>
      </c>
      <c r="M1293">
        <v>0.98101899999999997</v>
      </c>
      <c r="N1293">
        <v>0</v>
      </c>
      <c r="O1293" t="s">
        <v>42</v>
      </c>
    </row>
    <row r="1294" spans="1:25" x14ac:dyDescent="0.25">
      <c r="A1294" t="s">
        <v>136</v>
      </c>
      <c r="B1294">
        <v>10218.9</v>
      </c>
      <c r="C1294">
        <v>10089.9</v>
      </c>
      <c r="D1294">
        <v>10089.4</v>
      </c>
      <c r="E1294">
        <v>9753.58</v>
      </c>
      <c r="F1294">
        <v>151.721</v>
      </c>
      <c r="G1294">
        <v>1240.82</v>
      </c>
      <c r="H1294">
        <v>238.08699999999999</v>
      </c>
      <c r="I1294">
        <v>199.89599999999999</v>
      </c>
      <c r="J1294">
        <v>274.22300000000001</v>
      </c>
      <c r="K1294">
        <v>8002.16</v>
      </c>
      <c r="L1294">
        <v>1.1072800000000001E-2</v>
      </c>
      <c r="M1294">
        <v>0.98101700000000003</v>
      </c>
      <c r="N1294">
        <v>0</v>
      </c>
      <c r="O1294" t="s">
        <v>42</v>
      </c>
    </row>
    <row r="1295" spans="1:25" x14ac:dyDescent="0.25">
      <c r="A1295" t="s">
        <v>136</v>
      </c>
      <c r="B1295">
        <v>10687.3</v>
      </c>
      <c r="C1295">
        <v>10562.6</v>
      </c>
      <c r="D1295">
        <v>10562.1</v>
      </c>
      <c r="E1295">
        <v>10210.200000000001</v>
      </c>
      <c r="F1295">
        <v>158.04599999999999</v>
      </c>
      <c r="G1295">
        <v>1273.6099999999999</v>
      </c>
      <c r="H1295">
        <v>225.834</v>
      </c>
      <c r="I1295">
        <v>209.001</v>
      </c>
      <c r="J1295">
        <v>285.952</v>
      </c>
      <c r="K1295">
        <v>8403.39</v>
      </c>
      <c r="L1295">
        <v>1.08643E-2</v>
      </c>
      <c r="M1295">
        <v>0.98099999999999998</v>
      </c>
      <c r="N1295">
        <v>0</v>
      </c>
      <c r="O1295" t="s">
        <v>42</v>
      </c>
    </row>
    <row r="1296" spans="1:25" x14ac:dyDescent="0.25">
      <c r="A1296" t="s">
        <v>136</v>
      </c>
      <c r="B1296">
        <v>10740</v>
      </c>
      <c r="C1296">
        <v>10616.3</v>
      </c>
      <c r="D1296">
        <v>10615.8</v>
      </c>
      <c r="E1296">
        <v>10249.1</v>
      </c>
      <c r="F1296">
        <v>158.255</v>
      </c>
      <c r="G1296">
        <v>1278.6500000000001</v>
      </c>
      <c r="H1296">
        <v>226.917</v>
      </c>
      <c r="I1296">
        <v>209.99199999999999</v>
      </c>
      <c r="J1296">
        <v>286.161</v>
      </c>
      <c r="K1296">
        <v>8435.7999999999993</v>
      </c>
      <c r="L1296">
        <v>1.14719E-2</v>
      </c>
      <c r="M1296">
        <v>0.98096000000000005</v>
      </c>
      <c r="N1296">
        <v>0</v>
      </c>
      <c r="O1296" t="s">
        <v>42</v>
      </c>
    </row>
    <row r="1297" spans="1:15" x14ac:dyDescent="0.25">
      <c r="A1297" t="s">
        <v>136</v>
      </c>
      <c r="B1297">
        <v>10504.9</v>
      </c>
      <c r="C1297">
        <v>10377.200000000001</v>
      </c>
      <c r="D1297">
        <v>10376.700000000001</v>
      </c>
      <c r="E1297">
        <v>10031.200000000001</v>
      </c>
      <c r="F1297">
        <v>155.40899999999999</v>
      </c>
      <c r="G1297">
        <v>1263.03</v>
      </c>
      <c r="H1297">
        <v>222.13900000000001</v>
      </c>
      <c r="I1297">
        <v>205.726</v>
      </c>
      <c r="J1297">
        <v>289.28699999999998</v>
      </c>
      <c r="K1297">
        <v>8243.67</v>
      </c>
      <c r="L1297">
        <v>1.24987E-2</v>
      </c>
      <c r="M1297">
        <v>0.99406899999999998</v>
      </c>
      <c r="N1297">
        <v>0</v>
      </c>
      <c r="O1297" t="s">
        <v>42</v>
      </c>
    </row>
    <row r="1298" spans="1:15" x14ac:dyDescent="0.25">
      <c r="A1298" t="s">
        <v>136</v>
      </c>
      <c r="B1298">
        <v>10304.799999999999</v>
      </c>
      <c r="C1298">
        <v>10143.700000000001</v>
      </c>
      <c r="D1298">
        <v>10143.200000000001</v>
      </c>
      <c r="E1298">
        <v>9805.07</v>
      </c>
      <c r="F1298">
        <v>152.37799999999999</v>
      </c>
      <c r="G1298">
        <v>1222.28</v>
      </c>
      <c r="H1298">
        <v>217.25299999999999</v>
      </c>
      <c r="I1298">
        <v>201.25299999999999</v>
      </c>
      <c r="J1298">
        <v>271.60500000000002</v>
      </c>
      <c r="K1298">
        <v>8069.27</v>
      </c>
      <c r="L1298">
        <v>1.08623E-2</v>
      </c>
      <c r="M1298">
        <v>0.981012</v>
      </c>
      <c r="N1298">
        <v>0</v>
      </c>
      <c r="O1298" t="s">
        <v>42</v>
      </c>
    </row>
    <row r="1299" spans="1:15" x14ac:dyDescent="0.25">
      <c r="A1299" t="s">
        <v>136</v>
      </c>
      <c r="B1299">
        <v>10125.700000000001</v>
      </c>
      <c r="C1299">
        <v>9996.7999999999993</v>
      </c>
      <c r="D1299">
        <v>9996.33</v>
      </c>
      <c r="E1299">
        <v>9663.2099999999991</v>
      </c>
      <c r="F1299">
        <v>150.851</v>
      </c>
      <c r="G1299">
        <v>1204.3699999999999</v>
      </c>
      <c r="H1299">
        <v>214.22</v>
      </c>
      <c r="I1299">
        <v>198.29</v>
      </c>
      <c r="J1299">
        <v>267.06200000000001</v>
      </c>
      <c r="K1299">
        <v>7952.19</v>
      </c>
      <c r="L1299">
        <v>1.1067199999999999E-2</v>
      </c>
      <c r="M1299">
        <v>0.981016</v>
      </c>
      <c r="N1299">
        <v>0</v>
      </c>
      <c r="O1299" t="s">
        <v>42</v>
      </c>
    </row>
    <row r="1300" spans="1:15" x14ac:dyDescent="0.25">
      <c r="A1300" t="s">
        <v>136</v>
      </c>
      <c r="B1300">
        <v>9927.7900000000009</v>
      </c>
      <c r="C1300">
        <v>9803.94</v>
      </c>
      <c r="D1300">
        <v>9803.4699999999993</v>
      </c>
      <c r="E1300">
        <v>9476.6200000000008</v>
      </c>
      <c r="F1300">
        <v>148.43</v>
      </c>
      <c r="G1300">
        <v>1168.7</v>
      </c>
      <c r="H1300">
        <v>210.50899999999999</v>
      </c>
      <c r="I1300">
        <v>195.14400000000001</v>
      </c>
      <c r="J1300">
        <v>246.81800000000001</v>
      </c>
      <c r="K1300">
        <v>7797.21</v>
      </c>
      <c r="L1300">
        <v>1.1210700000000001E-2</v>
      </c>
      <c r="M1300">
        <v>0.98092699999999999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10046.6</v>
      </c>
      <c r="C1301">
        <v>9916.17</v>
      </c>
      <c r="D1301">
        <v>9915.7000000000007</v>
      </c>
      <c r="E1301">
        <v>9584.91</v>
      </c>
      <c r="F1301">
        <v>149.72300000000001</v>
      </c>
      <c r="G1301">
        <v>1162.47</v>
      </c>
      <c r="H1301">
        <v>213.11199999999999</v>
      </c>
      <c r="I1301">
        <v>197.69200000000001</v>
      </c>
      <c r="J1301">
        <v>229.267</v>
      </c>
      <c r="K1301">
        <v>7918.08</v>
      </c>
      <c r="L1301">
        <v>1.1781E-2</v>
      </c>
      <c r="M1301">
        <v>0.98101899999999997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9913.4599999999991</v>
      </c>
      <c r="C1302">
        <v>9786.61</v>
      </c>
      <c r="D1302">
        <v>9786.15</v>
      </c>
      <c r="E1302">
        <v>9461.0400000000009</v>
      </c>
      <c r="F1302">
        <v>147.74199999999999</v>
      </c>
      <c r="G1302">
        <v>1182.8499999999999</v>
      </c>
      <c r="H1302">
        <v>209.71</v>
      </c>
      <c r="I1302">
        <v>194.24</v>
      </c>
      <c r="J1302">
        <v>265.18900000000002</v>
      </c>
      <c r="K1302">
        <v>7782.16</v>
      </c>
      <c r="L1302">
        <v>1.0871E-2</v>
      </c>
      <c r="M1302">
        <v>0.98101899999999997</v>
      </c>
      <c r="N1302">
        <v>0</v>
      </c>
      <c r="O1302" t="s">
        <v>42</v>
      </c>
    </row>
    <row r="1303" spans="1:15" x14ac:dyDescent="0.25">
      <c r="A1303" t="s">
        <v>136</v>
      </c>
      <c r="B1303">
        <v>9983.1</v>
      </c>
      <c r="C1303">
        <v>9853.1200000000008</v>
      </c>
      <c r="D1303">
        <v>9852.66</v>
      </c>
      <c r="E1303">
        <v>9525.24</v>
      </c>
      <c r="F1303">
        <v>148.56299999999999</v>
      </c>
      <c r="G1303">
        <v>1193.49</v>
      </c>
      <c r="H1303">
        <v>211.18600000000001</v>
      </c>
      <c r="I1303">
        <v>195.73</v>
      </c>
      <c r="J1303">
        <v>267.26600000000002</v>
      </c>
      <c r="K1303">
        <v>7832.21</v>
      </c>
      <c r="L1303">
        <v>1.0881699999999999E-2</v>
      </c>
      <c r="M1303">
        <v>0.99382800000000004</v>
      </c>
      <c r="N1303">
        <v>0</v>
      </c>
      <c r="O1303" t="s">
        <v>42</v>
      </c>
    </row>
    <row r="1304" spans="1:15" x14ac:dyDescent="0.25">
      <c r="A1304" t="s">
        <v>136</v>
      </c>
      <c r="B1304">
        <v>10234.299999999999</v>
      </c>
      <c r="C1304">
        <v>10106</v>
      </c>
      <c r="D1304">
        <v>10105.5</v>
      </c>
      <c r="E1304">
        <v>9769.52</v>
      </c>
      <c r="F1304">
        <v>152.11799999999999</v>
      </c>
      <c r="G1304">
        <v>1218.1099999999999</v>
      </c>
      <c r="H1304">
        <v>216.22300000000001</v>
      </c>
      <c r="I1304">
        <v>200.23</v>
      </c>
      <c r="J1304">
        <v>271.92</v>
      </c>
      <c r="K1304">
        <v>8039.98</v>
      </c>
      <c r="L1304">
        <v>1.1058999999999999E-2</v>
      </c>
      <c r="M1304">
        <v>0.98101899999999997</v>
      </c>
      <c r="N1304">
        <v>0</v>
      </c>
      <c r="O1304" t="s">
        <v>42</v>
      </c>
    </row>
    <row r="1305" spans="1:15" x14ac:dyDescent="0.25">
      <c r="A1305" t="s">
        <v>136</v>
      </c>
      <c r="B1305">
        <v>10123.200000000001</v>
      </c>
      <c r="C1305">
        <v>9993.0400000000009</v>
      </c>
      <c r="D1305">
        <v>9992.57</v>
      </c>
      <c r="E1305">
        <v>9648.77</v>
      </c>
      <c r="F1305">
        <v>150.482</v>
      </c>
      <c r="G1305">
        <v>1208.33</v>
      </c>
      <c r="H1305">
        <v>214.06200000000001</v>
      </c>
      <c r="I1305">
        <v>198.363</v>
      </c>
      <c r="J1305">
        <v>269.31599999999997</v>
      </c>
      <c r="K1305">
        <v>7935.57</v>
      </c>
      <c r="L1305">
        <v>1.1061400000000001E-2</v>
      </c>
      <c r="M1305">
        <v>0.99312999999999996</v>
      </c>
      <c r="N1305">
        <v>59</v>
      </c>
      <c r="O1305" t="s">
        <v>42</v>
      </c>
    </row>
    <row r="1306" spans="1:15" x14ac:dyDescent="0.25">
      <c r="A1306" t="s">
        <v>136</v>
      </c>
      <c r="B1306">
        <v>10120.4</v>
      </c>
      <c r="C1306">
        <v>9991.91</v>
      </c>
      <c r="D1306">
        <v>9991.43</v>
      </c>
      <c r="E1306">
        <v>9658.58</v>
      </c>
      <c r="F1306">
        <v>150.52600000000001</v>
      </c>
      <c r="G1306">
        <v>1203.24</v>
      </c>
      <c r="H1306">
        <v>214.06700000000001</v>
      </c>
      <c r="I1306">
        <v>198.16900000000001</v>
      </c>
      <c r="J1306">
        <v>266.661</v>
      </c>
      <c r="K1306">
        <v>7949.18</v>
      </c>
      <c r="L1306">
        <v>1.1048499999999999E-2</v>
      </c>
      <c r="M1306">
        <v>0.98984899999999998</v>
      </c>
      <c r="N1306">
        <v>0</v>
      </c>
      <c r="O1306" t="s">
        <v>42</v>
      </c>
    </row>
    <row r="1307" spans="1:15" x14ac:dyDescent="0.25">
      <c r="A1307" t="s">
        <v>136</v>
      </c>
      <c r="B1307">
        <v>10087.200000000001</v>
      </c>
      <c r="C1307">
        <v>9957.7199999999993</v>
      </c>
      <c r="D1307">
        <v>9957.25</v>
      </c>
      <c r="E1307">
        <v>9625.02</v>
      </c>
      <c r="F1307">
        <v>150.44499999999999</v>
      </c>
      <c r="G1307">
        <v>1202.78</v>
      </c>
      <c r="H1307">
        <v>213.52500000000001</v>
      </c>
      <c r="I1307">
        <v>197.83099999999999</v>
      </c>
      <c r="J1307">
        <v>268.46499999999997</v>
      </c>
      <c r="K1307">
        <v>7915.15</v>
      </c>
      <c r="L1307">
        <v>1.1787600000000001E-2</v>
      </c>
      <c r="M1307">
        <v>0.98093900000000001</v>
      </c>
      <c r="N1307">
        <v>0</v>
      </c>
      <c r="O1307" t="s">
        <v>42</v>
      </c>
    </row>
    <row r="1308" spans="1:15" x14ac:dyDescent="0.25">
      <c r="A1308" t="s">
        <v>136</v>
      </c>
      <c r="B1308">
        <v>9927.5400000000009</v>
      </c>
      <c r="C1308">
        <v>9791.9</v>
      </c>
      <c r="D1308">
        <v>9791.44</v>
      </c>
      <c r="E1308">
        <v>9464.35</v>
      </c>
      <c r="F1308">
        <v>148.316</v>
      </c>
      <c r="G1308">
        <v>1150.3599999999999</v>
      </c>
      <c r="H1308">
        <v>210.71799999999999</v>
      </c>
      <c r="I1308">
        <v>195.43799999999999</v>
      </c>
      <c r="J1308">
        <v>227.292</v>
      </c>
      <c r="K1308">
        <v>7815.44</v>
      </c>
      <c r="L1308">
        <v>1.13457E-2</v>
      </c>
      <c r="M1308">
        <v>0.98090500000000003</v>
      </c>
      <c r="N1308">
        <v>0</v>
      </c>
      <c r="O1308" t="s">
        <v>42</v>
      </c>
    </row>
    <row r="1309" spans="1:15" x14ac:dyDescent="0.25">
      <c r="A1309" t="s">
        <v>136</v>
      </c>
      <c r="B1309">
        <v>10007.6</v>
      </c>
      <c r="C1309">
        <v>9877.94</v>
      </c>
      <c r="D1309">
        <v>9877.48</v>
      </c>
      <c r="E1309">
        <v>9547.6</v>
      </c>
      <c r="F1309">
        <v>151.25299999999999</v>
      </c>
      <c r="G1309">
        <v>1162.1500000000001</v>
      </c>
      <c r="H1309">
        <v>212.267</v>
      </c>
      <c r="I1309">
        <v>196.6</v>
      </c>
      <c r="J1309">
        <v>232.87200000000001</v>
      </c>
      <c r="K1309">
        <v>7881.46</v>
      </c>
      <c r="L1309">
        <v>1.2844700000000001E-2</v>
      </c>
      <c r="M1309">
        <v>0.981016</v>
      </c>
      <c r="N1309">
        <v>0</v>
      </c>
      <c r="O1309" t="s">
        <v>42</v>
      </c>
    </row>
    <row r="1310" spans="1:15" x14ac:dyDescent="0.25">
      <c r="A1310" t="s">
        <v>136</v>
      </c>
      <c r="B1310">
        <v>10179.200000000001</v>
      </c>
      <c r="C1310">
        <v>10054.9</v>
      </c>
      <c r="D1310">
        <v>10054.4</v>
      </c>
      <c r="E1310">
        <v>9719.7199999999993</v>
      </c>
      <c r="F1310">
        <v>151.56700000000001</v>
      </c>
      <c r="G1310">
        <v>1224.57</v>
      </c>
      <c r="H1310">
        <v>215.256</v>
      </c>
      <c r="I1310">
        <v>199.19399999999999</v>
      </c>
      <c r="J1310">
        <v>272.91000000000003</v>
      </c>
      <c r="K1310">
        <v>7985.97</v>
      </c>
      <c r="L1310">
        <v>1.9352600000000001E-2</v>
      </c>
      <c r="M1310">
        <v>0.98101899999999997</v>
      </c>
      <c r="N1310">
        <v>0</v>
      </c>
      <c r="O1310" t="s">
        <v>42</v>
      </c>
    </row>
    <row r="1311" spans="1:15" x14ac:dyDescent="0.25">
      <c r="A1311" t="s">
        <v>136</v>
      </c>
      <c r="B1311">
        <v>9975.14</v>
      </c>
      <c r="C1311">
        <v>9849.9</v>
      </c>
      <c r="D1311">
        <v>9849.43</v>
      </c>
      <c r="E1311">
        <v>9521.17</v>
      </c>
      <c r="F1311">
        <v>148.72900000000001</v>
      </c>
      <c r="G1311">
        <v>1191.1400000000001</v>
      </c>
      <c r="H1311">
        <v>211.136</v>
      </c>
      <c r="I1311">
        <v>195.61500000000001</v>
      </c>
      <c r="J1311">
        <v>267.02999999999997</v>
      </c>
      <c r="K1311">
        <v>7830.53</v>
      </c>
      <c r="L1311">
        <v>1.26184E-2</v>
      </c>
      <c r="M1311">
        <v>0.98099999999999998</v>
      </c>
      <c r="N1311">
        <v>0</v>
      </c>
      <c r="O1311" t="s">
        <v>42</v>
      </c>
    </row>
    <row r="1312" spans="1:15" x14ac:dyDescent="0.25">
      <c r="A1312" t="s">
        <v>136</v>
      </c>
      <c r="B1312">
        <v>10153.6</v>
      </c>
      <c r="C1312">
        <v>10015.200000000001</v>
      </c>
      <c r="D1312">
        <v>10014.700000000001</v>
      </c>
      <c r="E1312">
        <v>9681.19</v>
      </c>
      <c r="F1312">
        <v>150.68199999999999</v>
      </c>
      <c r="G1312">
        <v>1219.48</v>
      </c>
      <c r="H1312">
        <v>214.71700000000001</v>
      </c>
      <c r="I1312">
        <v>198.73699999999999</v>
      </c>
      <c r="J1312">
        <v>270.20699999999999</v>
      </c>
      <c r="K1312">
        <v>7954.58</v>
      </c>
      <c r="L1312">
        <v>1.0919999999999999E-2</v>
      </c>
      <c r="M1312">
        <v>0.980989</v>
      </c>
      <c r="N1312">
        <v>0</v>
      </c>
      <c r="O1312" t="s">
        <v>42</v>
      </c>
    </row>
    <row r="1313" spans="1:15" x14ac:dyDescent="0.25">
      <c r="A1313" t="s">
        <v>136</v>
      </c>
      <c r="B1313">
        <v>9930.43</v>
      </c>
      <c r="C1313">
        <v>9805.9599999999991</v>
      </c>
      <c r="D1313">
        <v>9805.49</v>
      </c>
      <c r="E1313">
        <v>9479.4500000000007</v>
      </c>
      <c r="F1313">
        <v>148.11600000000001</v>
      </c>
      <c r="G1313">
        <v>1183.94</v>
      </c>
      <c r="H1313">
        <v>210.30699999999999</v>
      </c>
      <c r="I1313">
        <v>194.75</v>
      </c>
      <c r="J1313">
        <v>263.63400000000001</v>
      </c>
      <c r="K1313">
        <v>7797.84</v>
      </c>
      <c r="L1313">
        <v>1.1195699999999999E-2</v>
      </c>
      <c r="M1313">
        <v>0.98097599999999996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10129.4</v>
      </c>
      <c r="C1314">
        <v>10004.299999999999</v>
      </c>
      <c r="D1314">
        <v>10003.799999999999</v>
      </c>
      <c r="E1314">
        <v>9670.92</v>
      </c>
      <c r="F1314">
        <v>150.648</v>
      </c>
      <c r="G1314">
        <v>1198.8900000000001</v>
      </c>
      <c r="H1314">
        <v>214.40100000000001</v>
      </c>
      <c r="I1314">
        <v>198.44300000000001</v>
      </c>
      <c r="J1314">
        <v>260.7</v>
      </c>
      <c r="K1314">
        <v>7965.03</v>
      </c>
      <c r="L1314">
        <v>1.10592E-2</v>
      </c>
      <c r="M1314">
        <v>0.981012</v>
      </c>
      <c r="N1314">
        <v>0</v>
      </c>
      <c r="O1314" t="s">
        <v>42</v>
      </c>
    </row>
    <row r="1315" spans="1:15" x14ac:dyDescent="0.25">
      <c r="A1315" t="s">
        <v>136</v>
      </c>
      <c r="B1315">
        <v>10279</v>
      </c>
      <c r="C1315">
        <v>10140.299999999999</v>
      </c>
      <c r="D1315">
        <v>10139.799999999999</v>
      </c>
      <c r="E1315">
        <v>9789.42</v>
      </c>
      <c r="F1315">
        <v>152.91399999999999</v>
      </c>
      <c r="G1315">
        <v>1208.9100000000001</v>
      </c>
      <c r="H1315">
        <v>217.82</v>
      </c>
      <c r="I1315">
        <v>201.68700000000001</v>
      </c>
      <c r="J1315">
        <v>248.82499999999999</v>
      </c>
      <c r="K1315">
        <v>8066.09</v>
      </c>
      <c r="L1315">
        <v>1.16428E-2</v>
      </c>
      <c r="M1315">
        <v>0.981012</v>
      </c>
      <c r="N1315">
        <v>0</v>
      </c>
      <c r="O1315" t="s">
        <v>42</v>
      </c>
    </row>
    <row r="1316" spans="1:15" x14ac:dyDescent="0.25">
      <c r="A1316" t="s">
        <v>136</v>
      </c>
      <c r="B1316">
        <v>10475.9</v>
      </c>
      <c r="C1316">
        <v>10343.799999999999</v>
      </c>
      <c r="D1316">
        <v>10343.299999999999</v>
      </c>
      <c r="E1316">
        <v>9997.91</v>
      </c>
      <c r="F1316">
        <v>155.39500000000001</v>
      </c>
      <c r="G1316">
        <v>1217.22</v>
      </c>
      <c r="H1316">
        <v>222.12799999999999</v>
      </c>
      <c r="I1316">
        <v>205.87899999999999</v>
      </c>
      <c r="J1316">
        <v>237.92699999999999</v>
      </c>
      <c r="K1316">
        <v>8246.41</v>
      </c>
      <c r="L1316">
        <v>1.10673E-2</v>
      </c>
      <c r="M1316">
        <v>0.981016</v>
      </c>
      <c r="N1316">
        <v>0</v>
      </c>
      <c r="O1316" t="s">
        <v>42</v>
      </c>
    </row>
    <row r="1317" spans="1:15" x14ac:dyDescent="0.25">
      <c r="A1317" t="s">
        <v>136</v>
      </c>
      <c r="B1317">
        <v>10274.4</v>
      </c>
      <c r="C1317">
        <v>10143.700000000001</v>
      </c>
      <c r="D1317">
        <v>10143.200000000001</v>
      </c>
      <c r="E1317">
        <v>9806.01</v>
      </c>
      <c r="F1317">
        <v>152.22300000000001</v>
      </c>
      <c r="G1317">
        <v>1235.08</v>
      </c>
      <c r="H1317">
        <v>217.12</v>
      </c>
      <c r="I1317">
        <v>200.88200000000001</v>
      </c>
      <c r="J1317">
        <v>275.59399999999999</v>
      </c>
      <c r="K1317">
        <v>8057.88</v>
      </c>
      <c r="L1317">
        <v>1.2541200000000001E-2</v>
      </c>
      <c r="M1317">
        <v>0.98101700000000003</v>
      </c>
      <c r="N1317">
        <v>0</v>
      </c>
      <c r="O1317" t="s">
        <v>42</v>
      </c>
    </row>
    <row r="1318" spans="1:15" x14ac:dyDescent="0.25">
      <c r="A1318" t="s">
        <v>136</v>
      </c>
      <c r="B1318">
        <v>10332.9</v>
      </c>
      <c r="C1318">
        <v>10207.299999999999</v>
      </c>
      <c r="D1318">
        <v>10206.799999999999</v>
      </c>
      <c r="E1318">
        <v>9867.24</v>
      </c>
      <c r="F1318">
        <v>153.024</v>
      </c>
      <c r="G1318">
        <v>1229.45</v>
      </c>
      <c r="H1318">
        <v>218.42</v>
      </c>
      <c r="I1318">
        <v>202.30699999999999</v>
      </c>
      <c r="J1318">
        <v>273.79199999999997</v>
      </c>
      <c r="K1318">
        <v>8109.5</v>
      </c>
      <c r="L1318">
        <v>1.60164E-2</v>
      </c>
      <c r="M1318">
        <v>0.98080699999999998</v>
      </c>
      <c r="N1318">
        <v>0</v>
      </c>
      <c r="O1318" t="s">
        <v>42</v>
      </c>
    </row>
    <row r="1319" spans="1:15" x14ac:dyDescent="0.25">
      <c r="A1319" t="s">
        <v>136</v>
      </c>
      <c r="B1319">
        <v>10718.1</v>
      </c>
      <c r="C1319">
        <v>10578.1</v>
      </c>
      <c r="D1319">
        <v>10577.6</v>
      </c>
      <c r="E1319">
        <v>10225.4</v>
      </c>
      <c r="F1319">
        <v>158.15799999999999</v>
      </c>
      <c r="G1319">
        <v>1287.42</v>
      </c>
      <c r="H1319">
        <v>226.36799999999999</v>
      </c>
      <c r="I1319">
        <v>220.87700000000001</v>
      </c>
      <c r="J1319">
        <v>285.779</v>
      </c>
      <c r="K1319">
        <v>8404.17</v>
      </c>
      <c r="L1319">
        <v>1.0937499999999999E-2</v>
      </c>
      <c r="M1319">
        <v>0.98095299999999996</v>
      </c>
      <c r="N1319">
        <v>0</v>
      </c>
      <c r="O1319" t="s">
        <v>42</v>
      </c>
    </row>
    <row r="1320" spans="1:15" x14ac:dyDescent="0.25">
      <c r="A1320" t="s">
        <v>136</v>
      </c>
      <c r="B1320">
        <v>10696.8</v>
      </c>
      <c r="C1320">
        <v>10565.5</v>
      </c>
      <c r="D1320">
        <v>10565</v>
      </c>
      <c r="E1320">
        <v>10213.299999999999</v>
      </c>
      <c r="F1320">
        <v>157.87799999999999</v>
      </c>
      <c r="G1320">
        <v>1273.6600000000001</v>
      </c>
      <c r="H1320">
        <v>225.727</v>
      </c>
      <c r="I1320">
        <v>209.13800000000001</v>
      </c>
      <c r="J1320">
        <v>283.60500000000002</v>
      </c>
      <c r="K1320">
        <v>8406.65</v>
      </c>
      <c r="L1320">
        <v>1.0911000000000001E-2</v>
      </c>
      <c r="M1320">
        <v>0.99496300000000004</v>
      </c>
      <c r="N1320">
        <v>0</v>
      </c>
      <c r="O1320" t="s">
        <v>42</v>
      </c>
    </row>
    <row r="1321" spans="1:15" x14ac:dyDescent="0.25">
      <c r="A1321" t="s">
        <v>136</v>
      </c>
      <c r="B1321">
        <v>10328.1</v>
      </c>
      <c r="C1321">
        <v>10196.700000000001</v>
      </c>
      <c r="D1321">
        <v>10196.200000000001</v>
      </c>
      <c r="E1321">
        <v>9855.2800000000007</v>
      </c>
      <c r="F1321">
        <v>153.315</v>
      </c>
      <c r="G1321">
        <v>1229.55</v>
      </c>
      <c r="H1321">
        <v>218.49199999999999</v>
      </c>
      <c r="I1321">
        <v>202.298</v>
      </c>
      <c r="J1321">
        <v>273.685</v>
      </c>
      <c r="K1321">
        <v>8109.78</v>
      </c>
      <c r="L1321">
        <v>1.1217599999999999E-2</v>
      </c>
      <c r="M1321">
        <v>0.981016</v>
      </c>
      <c r="N1321">
        <v>0</v>
      </c>
      <c r="O1321" t="s">
        <v>42</v>
      </c>
    </row>
    <row r="1322" spans="1:15" x14ac:dyDescent="0.25">
      <c r="A1322" t="s">
        <v>136</v>
      </c>
      <c r="B1322">
        <v>11108.7</v>
      </c>
      <c r="C1322">
        <v>10978.5</v>
      </c>
      <c r="D1322">
        <v>10978</v>
      </c>
      <c r="E1322">
        <v>10612.6</v>
      </c>
      <c r="F1322">
        <v>163.73500000000001</v>
      </c>
      <c r="G1322">
        <v>1321.64</v>
      </c>
      <c r="H1322">
        <v>235.155</v>
      </c>
      <c r="I1322">
        <v>217.13800000000001</v>
      </c>
      <c r="J1322">
        <v>293.47800000000001</v>
      </c>
      <c r="K1322">
        <v>8737.86</v>
      </c>
      <c r="L1322">
        <v>1.1033599999999999E-2</v>
      </c>
      <c r="M1322">
        <v>0.98101799999999995</v>
      </c>
      <c r="N1322">
        <v>0</v>
      </c>
      <c r="O1322" t="s">
        <v>42</v>
      </c>
    </row>
    <row r="1323" spans="1:15" x14ac:dyDescent="0.25">
      <c r="A1323" t="s">
        <v>136</v>
      </c>
      <c r="B1323">
        <v>11188.3</v>
      </c>
      <c r="C1323">
        <v>11055</v>
      </c>
      <c r="D1323">
        <v>11054.5</v>
      </c>
      <c r="E1323">
        <v>10686.4</v>
      </c>
      <c r="F1323">
        <v>164.67699999999999</v>
      </c>
      <c r="G1323">
        <v>1336.44</v>
      </c>
      <c r="H1323">
        <v>236.76900000000001</v>
      </c>
      <c r="I1323">
        <v>225.96</v>
      </c>
      <c r="J1323">
        <v>293.18200000000002</v>
      </c>
      <c r="K1323">
        <v>8793.32</v>
      </c>
      <c r="L1323">
        <v>1.5650399999999998E-2</v>
      </c>
      <c r="M1323">
        <v>0.98962099999999997</v>
      </c>
      <c r="N1323">
        <v>0</v>
      </c>
      <c r="O1323" t="s">
        <v>42</v>
      </c>
    </row>
    <row r="1324" spans="1:15" x14ac:dyDescent="0.25">
      <c r="A1324" t="s">
        <v>136</v>
      </c>
      <c r="B1324">
        <v>10669.7</v>
      </c>
      <c r="C1324">
        <v>10537.1</v>
      </c>
      <c r="D1324">
        <v>10536.7</v>
      </c>
      <c r="E1324">
        <v>10185.5</v>
      </c>
      <c r="F1324">
        <v>157.68199999999999</v>
      </c>
      <c r="G1324">
        <v>1276.47</v>
      </c>
      <c r="H1324">
        <v>226.173</v>
      </c>
      <c r="I1324">
        <v>209.27500000000001</v>
      </c>
      <c r="J1324">
        <v>277.875</v>
      </c>
      <c r="K1324">
        <v>8376.19</v>
      </c>
      <c r="L1324">
        <v>1.20451E-2</v>
      </c>
      <c r="M1324">
        <v>0.99448899999999996</v>
      </c>
      <c r="N1324">
        <v>0</v>
      </c>
      <c r="O1324" t="s">
        <v>42</v>
      </c>
    </row>
    <row r="1325" spans="1:15" x14ac:dyDescent="0.25">
      <c r="A1325" t="s">
        <v>136</v>
      </c>
      <c r="B1325">
        <v>10178.4</v>
      </c>
      <c r="C1325">
        <v>10046.700000000001</v>
      </c>
      <c r="D1325">
        <v>10046.200000000001</v>
      </c>
      <c r="E1325">
        <v>9711.1</v>
      </c>
      <c r="F1325">
        <v>151.291</v>
      </c>
      <c r="G1325">
        <v>1202.0899999999999</v>
      </c>
      <c r="H1325">
        <v>215.61</v>
      </c>
      <c r="I1325">
        <v>199.797</v>
      </c>
      <c r="J1325">
        <v>258.05900000000003</v>
      </c>
      <c r="K1325">
        <v>7999.48</v>
      </c>
      <c r="L1325">
        <v>1.1265900000000001E-2</v>
      </c>
      <c r="M1325">
        <v>0.98101700000000003</v>
      </c>
      <c r="N1325">
        <v>0</v>
      </c>
      <c r="O1325" t="s">
        <v>42</v>
      </c>
    </row>
    <row r="1326" spans="1:15" x14ac:dyDescent="0.25">
      <c r="A1326" t="s">
        <v>136</v>
      </c>
      <c r="B1326">
        <v>10101.5</v>
      </c>
      <c r="C1326">
        <v>9960.2199999999993</v>
      </c>
      <c r="D1326">
        <v>9959.75</v>
      </c>
      <c r="E1326">
        <v>9627.07</v>
      </c>
      <c r="F1326">
        <v>150.32599999999999</v>
      </c>
      <c r="G1326">
        <v>1166.6099999999999</v>
      </c>
      <c r="H1326">
        <v>213.87200000000001</v>
      </c>
      <c r="I1326">
        <v>198.19800000000001</v>
      </c>
      <c r="J1326">
        <v>230.38300000000001</v>
      </c>
      <c r="K1326">
        <v>7954.52</v>
      </c>
      <c r="L1326">
        <v>2.1686400000000002E-2</v>
      </c>
      <c r="M1326">
        <v>0.98346800000000001</v>
      </c>
      <c r="N1326">
        <v>0</v>
      </c>
      <c r="O1326" t="s">
        <v>42</v>
      </c>
    </row>
    <row r="1327" spans="1:15" x14ac:dyDescent="0.25">
      <c r="A1327" t="s">
        <v>136</v>
      </c>
      <c r="B1327">
        <v>9856.43</v>
      </c>
      <c r="C1327">
        <v>9728.07</v>
      </c>
      <c r="D1327">
        <v>9727.6200000000008</v>
      </c>
      <c r="E1327">
        <v>9402.2199999999993</v>
      </c>
      <c r="F1327">
        <v>147.41399999999999</v>
      </c>
      <c r="G1327">
        <v>1154.0899999999999</v>
      </c>
      <c r="H1327">
        <v>209.196</v>
      </c>
      <c r="I1327">
        <v>206.24299999999999</v>
      </c>
      <c r="J1327">
        <v>225.53100000000001</v>
      </c>
      <c r="K1327">
        <v>7752.52</v>
      </c>
      <c r="L1327">
        <v>1.0881500000000001E-2</v>
      </c>
      <c r="M1327">
        <v>0.98096499999999998</v>
      </c>
      <c r="N1327">
        <v>0</v>
      </c>
      <c r="O1327" t="s">
        <v>42</v>
      </c>
    </row>
    <row r="1328" spans="1:15" x14ac:dyDescent="0.25">
      <c r="A1328" t="s">
        <v>136</v>
      </c>
      <c r="B1328">
        <v>10072.299999999999</v>
      </c>
      <c r="C1328">
        <v>9945.02</v>
      </c>
      <c r="D1328">
        <v>9944.5499999999993</v>
      </c>
      <c r="E1328">
        <v>9605.67</v>
      </c>
      <c r="F1328">
        <v>150.12700000000001</v>
      </c>
      <c r="G1328">
        <v>1179.0899999999999</v>
      </c>
      <c r="H1328">
        <v>213.44900000000001</v>
      </c>
      <c r="I1328">
        <v>197.63</v>
      </c>
      <c r="J1328">
        <v>245.09200000000001</v>
      </c>
      <c r="K1328">
        <v>7911.84</v>
      </c>
      <c r="L1328">
        <v>1.2774199999999999E-2</v>
      </c>
      <c r="M1328">
        <v>0.98100100000000001</v>
      </c>
      <c r="N1328">
        <v>0</v>
      </c>
      <c r="O1328" t="s">
        <v>42</v>
      </c>
    </row>
    <row r="1329" spans="1:25" x14ac:dyDescent="0.25">
      <c r="A1329" t="s">
        <v>136</v>
      </c>
      <c r="B1329">
        <v>10583</v>
      </c>
      <c r="C1329">
        <v>10453.1</v>
      </c>
      <c r="D1329">
        <v>10452.700000000001</v>
      </c>
      <c r="E1329">
        <v>10093.1</v>
      </c>
      <c r="F1329">
        <v>156.316</v>
      </c>
      <c r="G1329">
        <v>1260.3499999999999</v>
      </c>
      <c r="H1329">
        <v>223.35400000000001</v>
      </c>
      <c r="I1329">
        <v>206.84700000000001</v>
      </c>
      <c r="J1329">
        <v>283.125</v>
      </c>
      <c r="K1329">
        <v>8305.44</v>
      </c>
      <c r="L1329">
        <v>1.0883200000000001E-2</v>
      </c>
      <c r="M1329">
        <v>0.98101899999999997</v>
      </c>
      <c r="N1329">
        <v>0</v>
      </c>
      <c r="O1329" t="s">
        <v>42</v>
      </c>
    </row>
    <row r="1330" spans="1:25" x14ac:dyDescent="0.25">
      <c r="A1330" t="s">
        <v>136</v>
      </c>
      <c r="B1330">
        <v>10283.799999999999</v>
      </c>
      <c r="C1330">
        <v>10155.5</v>
      </c>
      <c r="D1330">
        <v>10155.1</v>
      </c>
      <c r="E1330">
        <v>9817.14</v>
      </c>
      <c r="F1330">
        <v>152.53299999999999</v>
      </c>
      <c r="G1330">
        <v>1235.02</v>
      </c>
      <c r="H1330">
        <v>217.483</v>
      </c>
      <c r="I1330">
        <v>201.273</v>
      </c>
      <c r="J1330">
        <v>276.97199999999998</v>
      </c>
      <c r="K1330">
        <v>8068.44</v>
      </c>
      <c r="L1330">
        <v>1.09491E-2</v>
      </c>
      <c r="M1330">
        <v>0.98101899999999997</v>
      </c>
      <c r="N1330">
        <v>0</v>
      </c>
      <c r="O1330" t="s">
        <v>42</v>
      </c>
    </row>
    <row r="1331" spans="1:25" x14ac:dyDescent="0.25">
      <c r="A1331" t="s">
        <v>136</v>
      </c>
      <c r="B1331">
        <v>9907.24</v>
      </c>
      <c r="C1331">
        <v>9770.5400000000009</v>
      </c>
      <c r="D1331">
        <v>9770.08</v>
      </c>
      <c r="E1331">
        <v>9445.49</v>
      </c>
      <c r="F1331">
        <v>147.38900000000001</v>
      </c>
      <c r="G1331">
        <v>1180.18</v>
      </c>
      <c r="H1331">
        <v>209.10599999999999</v>
      </c>
      <c r="I1331">
        <v>193.69</v>
      </c>
      <c r="J1331">
        <v>264.97399999999999</v>
      </c>
      <c r="K1331">
        <v>7770.16</v>
      </c>
      <c r="L1331">
        <v>1.0926E-2</v>
      </c>
      <c r="M1331">
        <v>0.99355199999999999</v>
      </c>
      <c r="N1331">
        <v>0</v>
      </c>
      <c r="O1331" t="s">
        <v>42</v>
      </c>
    </row>
    <row r="1332" spans="1:25" x14ac:dyDescent="0.25">
      <c r="A1332" t="s">
        <v>136</v>
      </c>
      <c r="B1332">
        <v>10220.6</v>
      </c>
      <c r="C1332">
        <v>10089.5</v>
      </c>
      <c r="D1332">
        <v>10089</v>
      </c>
      <c r="E1332">
        <v>9753.4500000000007</v>
      </c>
      <c r="F1332">
        <v>151.64099999999999</v>
      </c>
      <c r="G1332">
        <v>1217.81</v>
      </c>
      <c r="H1332">
        <v>216.13800000000001</v>
      </c>
      <c r="I1332">
        <v>200.29900000000001</v>
      </c>
      <c r="J1332">
        <v>271.81099999999998</v>
      </c>
      <c r="K1332">
        <v>8017.52</v>
      </c>
      <c r="L1332">
        <v>1.11132E-2</v>
      </c>
      <c r="M1332">
        <v>0.98100200000000004</v>
      </c>
      <c r="N1332">
        <v>0</v>
      </c>
      <c r="O1332" t="s">
        <v>42</v>
      </c>
    </row>
    <row r="1333" spans="1:25" x14ac:dyDescent="0.25">
      <c r="A1333" t="s">
        <v>136</v>
      </c>
      <c r="B1333">
        <v>9938.4599999999991</v>
      </c>
      <c r="C1333">
        <v>9808.3799999999992</v>
      </c>
      <c r="D1333">
        <v>9807.92</v>
      </c>
      <c r="E1333">
        <v>9481.25</v>
      </c>
      <c r="F1333">
        <v>147.929</v>
      </c>
      <c r="G1333">
        <v>1191.49</v>
      </c>
      <c r="H1333">
        <v>210.136</v>
      </c>
      <c r="I1333">
        <v>194.47900000000001</v>
      </c>
      <c r="J1333">
        <v>259.69900000000001</v>
      </c>
      <c r="K1333">
        <v>7792.36</v>
      </c>
      <c r="L1333">
        <v>1.21875E-2</v>
      </c>
      <c r="M1333">
        <v>0.98089099999999996</v>
      </c>
      <c r="N1333">
        <v>0</v>
      </c>
      <c r="O1333" t="s">
        <v>42</v>
      </c>
    </row>
    <row r="1334" spans="1:25" x14ac:dyDescent="0.25">
      <c r="A1334" t="s">
        <v>136</v>
      </c>
      <c r="B1334">
        <v>9922.74</v>
      </c>
      <c r="C1334">
        <v>9792.65</v>
      </c>
      <c r="D1334">
        <v>9792.19</v>
      </c>
      <c r="E1334">
        <v>9465.4</v>
      </c>
      <c r="F1334">
        <v>148.358</v>
      </c>
      <c r="G1334">
        <v>1168.77</v>
      </c>
      <c r="H1334">
        <v>212.74799999999999</v>
      </c>
      <c r="I1334">
        <v>194.88399999999999</v>
      </c>
      <c r="J1334">
        <v>244.95</v>
      </c>
      <c r="K1334">
        <v>7798.6</v>
      </c>
      <c r="L1334">
        <v>1.1038900000000001E-2</v>
      </c>
      <c r="M1334">
        <v>0.98342700000000005</v>
      </c>
      <c r="N1334">
        <v>0</v>
      </c>
      <c r="O1334" t="s">
        <v>42</v>
      </c>
    </row>
    <row r="1335" spans="1:25" x14ac:dyDescent="0.25">
      <c r="A1335" t="s">
        <v>136</v>
      </c>
      <c r="B1335">
        <v>10154.700000000001</v>
      </c>
      <c r="C1335">
        <v>10023.700000000001</v>
      </c>
      <c r="D1335">
        <v>10023.200000000001</v>
      </c>
      <c r="E1335">
        <v>9688.8799999999992</v>
      </c>
      <c r="F1335">
        <v>151.197</v>
      </c>
      <c r="G1335">
        <v>1176.49</v>
      </c>
      <c r="H1335">
        <v>215.39500000000001</v>
      </c>
      <c r="I1335">
        <v>199.49600000000001</v>
      </c>
      <c r="J1335">
        <v>231.79</v>
      </c>
      <c r="K1335">
        <v>7996.08</v>
      </c>
      <c r="L1335">
        <v>1.0892199999999999E-2</v>
      </c>
      <c r="M1335">
        <v>0.98101899999999997</v>
      </c>
      <c r="N1335">
        <v>0</v>
      </c>
      <c r="O1335" t="s">
        <v>42</v>
      </c>
    </row>
    <row r="1336" spans="1:25" x14ac:dyDescent="0.25">
      <c r="A1336" t="s">
        <v>136</v>
      </c>
      <c r="B1336">
        <v>9905.02</v>
      </c>
      <c r="C1336">
        <v>9774.3799999999992</v>
      </c>
      <c r="D1336">
        <v>9773.93</v>
      </c>
      <c r="E1336">
        <v>9438.9</v>
      </c>
      <c r="F1336">
        <v>147.851</v>
      </c>
      <c r="G1336">
        <v>1212.05</v>
      </c>
      <c r="H1336">
        <v>220.47900000000001</v>
      </c>
      <c r="I1336">
        <v>200.726</v>
      </c>
      <c r="J1336">
        <v>277.99299999999999</v>
      </c>
      <c r="K1336">
        <v>7731.05</v>
      </c>
      <c r="L1336">
        <v>1.23038E-2</v>
      </c>
      <c r="M1336">
        <v>0.98101899999999997</v>
      </c>
      <c r="N1336">
        <v>0</v>
      </c>
      <c r="O1336" t="s">
        <v>42</v>
      </c>
    </row>
    <row r="1337" spans="1:25" x14ac:dyDescent="0.25">
      <c r="A1337" t="s">
        <v>136</v>
      </c>
      <c r="B1337">
        <v>10222.9</v>
      </c>
      <c r="C1337">
        <v>10093.200000000001</v>
      </c>
      <c r="D1337">
        <v>10092.700000000001</v>
      </c>
      <c r="E1337">
        <v>9754.11</v>
      </c>
      <c r="F1337">
        <v>151.554</v>
      </c>
      <c r="G1337">
        <v>1228.78</v>
      </c>
      <c r="H1337">
        <v>215.83099999999999</v>
      </c>
      <c r="I1337">
        <v>199.96100000000001</v>
      </c>
      <c r="J1337">
        <v>273.87599999999998</v>
      </c>
      <c r="K1337">
        <v>8015.11</v>
      </c>
      <c r="L1337">
        <v>1.2460000000000001E-2</v>
      </c>
      <c r="M1337">
        <v>0.98099099999999995</v>
      </c>
      <c r="N1337">
        <v>0</v>
      </c>
      <c r="O1337" t="s">
        <v>42</v>
      </c>
    </row>
    <row r="1338" spans="1:25" x14ac:dyDescent="0.25">
      <c r="A1338" t="s">
        <v>136</v>
      </c>
      <c r="B1338">
        <v>11044.7</v>
      </c>
      <c r="C1338">
        <v>10918.6</v>
      </c>
      <c r="D1338">
        <v>10918</v>
      </c>
      <c r="E1338">
        <v>10553.9</v>
      </c>
      <c r="F1338">
        <v>162.505</v>
      </c>
      <c r="G1338">
        <v>1320.72</v>
      </c>
      <c r="H1338">
        <v>233.494</v>
      </c>
      <c r="I1338">
        <v>218.131</v>
      </c>
      <c r="J1338">
        <v>295.23200000000003</v>
      </c>
      <c r="K1338">
        <v>8683.4699999999993</v>
      </c>
      <c r="L1338">
        <v>1.0969700000000001E-2</v>
      </c>
      <c r="M1338">
        <v>0.97979799999999995</v>
      </c>
      <c r="N1338">
        <v>0</v>
      </c>
      <c r="O1338" t="s">
        <v>42</v>
      </c>
    </row>
    <row r="1339" spans="1:25" x14ac:dyDescent="0.25">
      <c r="A1339" t="s">
        <v>136</v>
      </c>
      <c r="B1339">
        <v>10041.9</v>
      </c>
      <c r="C1339">
        <v>9911.11</v>
      </c>
      <c r="D1339">
        <v>9910.65</v>
      </c>
      <c r="E1339">
        <v>9581.2099999999991</v>
      </c>
      <c r="F1339">
        <v>149.39500000000001</v>
      </c>
      <c r="G1339">
        <v>1201.3599999999999</v>
      </c>
      <c r="H1339">
        <v>212.511</v>
      </c>
      <c r="I1339">
        <v>196.89500000000001</v>
      </c>
      <c r="J1339">
        <v>269.27199999999999</v>
      </c>
      <c r="K1339">
        <v>7877.36</v>
      </c>
      <c r="L1339">
        <v>1.14343E-2</v>
      </c>
      <c r="M1339">
        <v>0.98080900000000004</v>
      </c>
      <c r="N1339">
        <v>0</v>
      </c>
      <c r="O1339" t="s">
        <v>42</v>
      </c>
    </row>
    <row r="1340" spans="1:25" x14ac:dyDescent="0.25">
      <c r="A1340" t="s">
        <v>136</v>
      </c>
      <c r="B1340">
        <v>10120.6</v>
      </c>
      <c r="C1340">
        <v>9995.43</v>
      </c>
      <c r="D1340">
        <v>9994.9699999999993</v>
      </c>
      <c r="E1340">
        <v>9662.67</v>
      </c>
      <c r="F1340">
        <v>150.374</v>
      </c>
      <c r="G1340">
        <v>1218.47</v>
      </c>
      <c r="H1340">
        <v>226.08199999999999</v>
      </c>
      <c r="I1340">
        <v>198.197</v>
      </c>
      <c r="J1340">
        <v>269.83499999999998</v>
      </c>
      <c r="K1340">
        <v>7938.29</v>
      </c>
      <c r="L1340">
        <v>1.1499499999999999E-2</v>
      </c>
      <c r="M1340">
        <v>0.98101700000000003</v>
      </c>
      <c r="N1340">
        <v>0</v>
      </c>
      <c r="O1340" t="s">
        <v>42</v>
      </c>
    </row>
    <row r="1341" spans="1:25" x14ac:dyDescent="0.25">
      <c r="A1341" t="s">
        <v>136</v>
      </c>
      <c r="B1341">
        <v>10104.1</v>
      </c>
      <c r="C1341">
        <v>9979.41</v>
      </c>
      <c r="D1341">
        <v>9978.94</v>
      </c>
      <c r="E1341">
        <v>9646.86</v>
      </c>
      <c r="F1341">
        <v>150.31700000000001</v>
      </c>
      <c r="G1341">
        <v>1198.3</v>
      </c>
      <c r="H1341">
        <v>213.70599999999999</v>
      </c>
      <c r="I1341">
        <v>197.976</v>
      </c>
      <c r="J1341">
        <v>262.86399999999998</v>
      </c>
      <c r="K1341">
        <v>7943.16</v>
      </c>
      <c r="L1341">
        <v>1.0918799999999999E-2</v>
      </c>
      <c r="M1341">
        <v>0.98101700000000003</v>
      </c>
      <c r="N1341">
        <v>0</v>
      </c>
      <c r="O1341" t="s">
        <v>42</v>
      </c>
    </row>
    <row r="1342" spans="1:25" x14ac:dyDescent="0.25">
      <c r="A1342" t="s">
        <v>136</v>
      </c>
      <c r="B1342">
        <v>9846.5300000000007</v>
      </c>
      <c r="C1342">
        <v>9717.52</v>
      </c>
      <c r="D1342">
        <v>9717.07</v>
      </c>
      <c r="E1342">
        <v>9380.61</v>
      </c>
      <c r="F1342">
        <v>147.37299999999999</v>
      </c>
      <c r="G1342">
        <v>1154.56</v>
      </c>
      <c r="H1342">
        <v>208.89599999999999</v>
      </c>
      <c r="I1342">
        <v>193.51</v>
      </c>
      <c r="J1342">
        <v>240.06700000000001</v>
      </c>
      <c r="K1342">
        <v>7731.54</v>
      </c>
      <c r="L1342">
        <v>1.28276E-2</v>
      </c>
      <c r="M1342">
        <v>0.981016</v>
      </c>
      <c r="N1342">
        <v>0</v>
      </c>
      <c r="O1342" t="s">
        <v>42</v>
      </c>
    </row>
    <row r="1343" spans="1:25" x14ac:dyDescent="0.25">
      <c r="A1343" t="s">
        <v>136</v>
      </c>
      <c r="B1343">
        <v>10135.4</v>
      </c>
      <c r="C1343">
        <v>10009.9</v>
      </c>
      <c r="D1343">
        <v>10009.4</v>
      </c>
      <c r="E1343">
        <v>9663.18</v>
      </c>
      <c r="F1343">
        <v>152.87799999999999</v>
      </c>
      <c r="G1343">
        <v>1173.01</v>
      </c>
      <c r="H1343">
        <v>215.00800000000001</v>
      </c>
      <c r="I1343">
        <v>199.41399999999999</v>
      </c>
      <c r="J1343">
        <v>231.28</v>
      </c>
      <c r="K1343">
        <v>7979.65</v>
      </c>
      <c r="L1343">
        <v>1.58335E-2</v>
      </c>
      <c r="M1343">
        <v>0.98083699999999996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9941.1299999999992</v>
      </c>
      <c r="C1344">
        <v>9815.65</v>
      </c>
      <c r="D1344">
        <v>9815.2000000000007</v>
      </c>
      <c r="E1344">
        <v>9477.41</v>
      </c>
      <c r="F1344">
        <v>148.072</v>
      </c>
      <c r="G1344">
        <v>1186.3499999999999</v>
      </c>
      <c r="H1344">
        <v>210.06700000000001</v>
      </c>
      <c r="I1344">
        <v>194.70099999999999</v>
      </c>
      <c r="J1344">
        <v>266.488</v>
      </c>
      <c r="K1344">
        <v>7793.62</v>
      </c>
      <c r="L1344">
        <v>1.2142200000000001E-2</v>
      </c>
      <c r="M1344">
        <v>0.98080599999999996</v>
      </c>
      <c r="N1344">
        <v>0</v>
      </c>
      <c r="O1344" t="s">
        <v>42</v>
      </c>
      <c r="R1344">
        <f>AVERAGE(B1295:B1344)</f>
        <v>10235.100200000001</v>
      </c>
      <c r="S1344">
        <f>AVERAGE(C1295:C1344)</f>
        <v>10104.7958</v>
      </c>
      <c r="U1344">
        <f>_xlfn.VAR.P(B1295:B1344)</f>
        <v>106031.24519395997</v>
      </c>
      <c r="V1344">
        <f>_xlfn.VAR.P(C1295:C1344)</f>
        <v>105749.55444036004</v>
      </c>
      <c r="X1344">
        <f>1.96*SQRT(U1344)/50</f>
        <v>12.764476198216935</v>
      </c>
      <c r="Y1344">
        <f>1.96*SQRT(V1344)/50</f>
        <v>12.747509377726884</v>
      </c>
    </row>
    <row r="1345" spans="1:14" x14ac:dyDescent="0.25">
      <c r="A1345" t="s">
        <v>137</v>
      </c>
      <c r="B1345">
        <v>511758.79007400002</v>
      </c>
      <c r="C1345" t="s">
        <v>36</v>
      </c>
    </row>
    <row r="1346" spans="1:14" x14ac:dyDescent="0.25">
      <c r="A1346" t="s">
        <v>138</v>
      </c>
      <c r="B1346">
        <v>9016.7800000000007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1.15195E-2</v>
      </c>
      <c r="L1346">
        <v>0.981016</v>
      </c>
      <c r="M1346">
        <v>0</v>
      </c>
      <c r="N1346" t="s">
        <v>42</v>
      </c>
    </row>
    <row r="1347" spans="1:14" x14ac:dyDescent="0.25">
      <c r="A1347" t="s">
        <v>138</v>
      </c>
      <c r="B1347">
        <v>9064.92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1.17546E-2</v>
      </c>
      <c r="L1347">
        <v>0.98101899999999997</v>
      </c>
      <c r="M1347">
        <v>0</v>
      </c>
      <c r="N1347" t="s">
        <v>42</v>
      </c>
    </row>
    <row r="1348" spans="1:14" x14ac:dyDescent="0.25">
      <c r="A1348" t="s">
        <v>138</v>
      </c>
      <c r="B1348">
        <v>8409.01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1.13326E-2</v>
      </c>
      <c r="L1348">
        <v>0.99397599999999997</v>
      </c>
      <c r="M1348">
        <v>0</v>
      </c>
      <c r="N1348" t="s">
        <v>42</v>
      </c>
    </row>
    <row r="1349" spans="1:14" x14ac:dyDescent="0.25">
      <c r="A1349" t="s">
        <v>138</v>
      </c>
      <c r="B1349">
        <v>8485.07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1.1623100000000001E-2</v>
      </c>
      <c r="L1349">
        <v>0.98093399999999997</v>
      </c>
      <c r="M1349">
        <v>0</v>
      </c>
      <c r="N1349" t="s">
        <v>42</v>
      </c>
    </row>
    <row r="1350" spans="1:14" x14ac:dyDescent="0.25">
      <c r="A1350" t="s">
        <v>138</v>
      </c>
      <c r="B1350">
        <v>8649.06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1.1235500000000001E-2</v>
      </c>
      <c r="L1350">
        <v>0.98101899999999997</v>
      </c>
      <c r="M1350">
        <v>0</v>
      </c>
      <c r="N1350" t="s">
        <v>42</v>
      </c>
    </row>
    <row r="1351" spans="1:14" x14ac:dyDescent="0.25">
      <c r="A1351" t="s">
        <v>138</v>
      </c>
      <c r="B1351">
        <v>8569.26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1.3804E-2</v>
      </c>
      <c r="L1351">
        <v>0.98082599999999998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8480.43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1.08667E-2</v>
      </c>
      <c r="L1352">
        <v>0.98091200000000001</v>
      </c>
      <c r="M1352">
        <v>0</v>
      </c>
      <c r="N1352" t="s">
        <v>42</v>
      </c>
    </row>
    <row r="1353" spans="1:14" x14ac:dyDescent="0.25">
      <c r="A1353" t="s">
        <v>138</v>
      </c>
      <c r="B1353">
        <v>9006.89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1.2535900000000001E-2</v>
      </c>
      <c r="L1353">
        <v>0.981012</v>
      </c>
      <c r="M1353">
        <v>0</v>
      </c>
      <c r="N1353" t="s">
        <v>42</v>
      </c>
    </row>
    <row r="1354" spans="1:14" x14ac:dyDescent="0.25">
      <c r="A1354" t="s">
        <v>138</v>
      </c>
      <c r="B1354">
        <v>8640.74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1.15522E-2</v>
      </c>
      <c r="L1354">
        <v>0.98099899999999995</v>
      </c>
      <c r="M1354">
        <v>0</v>
      </c>
      <c r="N1354" t="s">
        <v>42</v>
      </c>
    </row>
    <row r="1355" spans="1:14" x14ac:dyDescent="0.25">
      <c r="A1355" t="s">
        <v>138</v>
      </c>
      <c r="B1355">
        <v>8972.8799999999992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1.14553E-2</v>
      </c>
      <c r="L1355">
        <v>0.98091799999999996</v>
      </c>
      <c r="M1355">
        <v>0</v>
      </c>
      <c r="N1355" t="s">
        <v>42</v>
      </c>
    </row>
    <row r="1356" spans="1:14" x14ac:dyDescent="0.25">
      <c r="A1356" t="s">
        <v>138</v>
      </c>
      <c r="B1356">
        <v>8607.36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1.44387E-2</v>
      </c>
      <c r="L1356">
        <v>0.98095399999999999</v>
      </c>
      <c r="M1356">
        <v>0</v>
      </c>
      <c r="N1356" t="s">
        <v>42</v>
      </c>
    </row>
    <row r="1357" spans="1:14" x14ac:dyDescent="0.25">
      <c r="A1357" t="s">
        <v>138</v>
      </c>
      <c r="B1357">
        <v>8637.16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1.41519E-2</v>
      </c>
      <c r="L1357">
        <v>0.98101499999999997</v>
      </c>
      <c r="M1357">
        <v>0</v>
      </c>
      <c r="N1357" t="s">
        <v>42</v>
      </c>
    </row>
    <row r="1358" spans="1:14" x14ac:dyDescent="0.25">
      <c r="A1358" t="s">
        <v>138</v>
      </c>
      <c r="B1358">
        <v>8825.3799999999992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1.1584499999999999E-2</v>
      </c>
      <c r="L1358">
        <v>0.98101899999999997</v>
      </c>
      <c r="M1358">
        <v>0</v>
      </c>
      <c r="N1358" t="s">
        <v>42</v>
      </c>
    </row>
    <row r="1359" spans="1:14" x14ac:dyDescent="0.25">
      <c r="A1359" t="s">
        <v>138</v>
      </c>
      <c r="B1359">
        <v>8755.4599999999991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1.09503E-2</v>
      </c>
      <c r="L1359">
        <v>0.98101899999999997</v>
      </c>
      <c r="M1359">
        <v>0</v>
      </c>
      <c r="N1359" t="s">
        <v>42</v>
      </c>
    </row>
    <row r="1360" spans="1:14" x14ac:dyDescent="0.25">
      <c r="A1360" t="s">
        <v>138</v>
      </c>
      <c r="B1360">
        <v>8537.85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1.4215E-2</v>
      </c>
      <c r="L1360">
        <v>0.98101899999999997</v>
      </c>
      <c r="M1360">
        <v>0</v>
      </c>
      <c r="N1360" t="s">
        <v>42</v>
      </c>
    </row>
    <row r="1361" spans="1:14" x14ac:dyDescent="0.25">
      <c r="A1361" t="s">
        <v>138</v>
      </c>
      <c r="B1361">
        <v>8694.64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1.26298E-2</v>
      </c>
      <c r="L1361">
        <v>0.98097400000000001</v>
      </c>
      <c r="M1361">
        <v>0</v>
      </c>
      <c r="N1361" t="s">
        <v>42</v>
      </c>
    </row>
    <row r="1362" spans="1:14" x14ac:dyDescent="0.25">
      <c r="A1362" t="s">
        <v>138</v>
      </c>
      <c r="B1362">
        <v>8407.74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1.08574E-2</v>
      </c>
      <c r="L1362">
        <v>0.98092199999999996</v>
      </c>
      <c r="M1362">
        <v>0</v>
      </c>
      <c r="N1362" t="s">
        <v>42</v>
      </c>
    </row>
    <row r="1363" spans="1:14" x14ac:dyDescent="0.25">
      <c r="A1363" t="s">
        <v>138</v>
      </c>
      <c r="B1363">
        <v>8868.09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1.2377000000000001E-2</v>
      </c>
      <c r="L1363">
        <v>0.98097400000000001</v>
      </c>
      <c r="M1363">
        <v>0</v>
      </c>
      <c r="N1363" t="s">
        <v>42</v>
      </c>
    </row>
    <row r="1364" spans="1:14" x14ac:dyDescent="0.25">
      <c r="A1364" t="s">
        <v>138</v>
      </c>
      <c r="B1364">
        <v>8790.81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1.1017600000000001E-2</v>
      </c>
      <c r="L1364">
        <v>0.98093600000000003</v>
      </c>
      <c r="M1364">
        <v>0</v>
      </c>
      <c r="N1364" t="s">
        <v>42</v>
      </c>
    </row>
    <row r="1365" spans="1:14" x14ac:dyDescent="0.25">
      <c r="A1365" t="s">
        <v>138</v>
      </c>
      <c r="B1365">
        <v>8927.8799999999992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1.45211E-2</v>
      </c>
      <c r="L1365">
        <v>0.98101000000000005</v>
      </c>
      <c r="M1365">
        <v>0</v>
      </c>
      <c r="N1365" t="s">
        <v>42</v>
      </c>
    </row>
    <row r="1366" spans="1:14" x14ac:dyDescent="0.25">
      <c r="A1366" t="s">
        <v>138</v>
      </c>
      <c r="B1366">
        <v>8806.64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1.20194E-2</v>
      </c>
      <c r="L1366">
        <v>0.98101499999999997</v>
      </c>
      <c r="M1366">
        <v>0</v>
      </c>
      <c r="N1366" t="s">
        <v>42</v>
      </c>
    </row>
    <row r="1367" spans="1:14" x14ac:dyDescent="0.25">
      <c r="A1367" t="s">
        <v>138</v>
      </c>
      <c r="B1367">
        <v>8721.48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1.47879E-2</v>
      </c>
      <c r="L1367">
        <v>0.98101000000000005</v>
      </c>
      <c r="M1367">
        <v>0</v>
      </c>
      <c r="N1367" t="s">
        <v>42</v>
      </c>
    </row>
    <row r="1368" spans="1:14" x14ac:dyDescent="0.25">
      <c r="A1368" t="s">
        <v>138</v>
      </c>
      <c r="B1368">
        <v>8576.2800000000007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1.0883800000000001E-2</v>
      </c>
      <c r="L1368">
        <v>0.98101899999999997</v>
      </c>
      <c r="M1368">
        <v>0</v>
      </c>
      <c r="N1368" t="s">
        <v>42</v>
      </c>
    </row>
    <row r="1369" spans="1:14" x14ac:dyDescent="0.25">
      <c r="A1369" t="s">
        <v>138</v>
      </c>
      <c r="B1369">
        <v>8850.5400000000009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1.1324799999999999E-2</v>
      </c>
      <c r="L1369">
        <v>0.98101400000000005</v>
      </c>
      <c r="M1369">
        <v>0</v>
      </c>
      <c r="N1369" t="s">
        <v>42</v>
      </c>
    </row>
    <row r="1370" spans="1:14" x14ac:dyDescent="0.25">
      <c r="A1370" t="s">
        <v>138</v>
      </c>
      <c r="B1370">
        <v>8763.19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1.1677699999999999E-2</v>
      </c>
      <c r="L1370">
        <v>0.98101899999999997</v>
      </c>
      <c r="M1370">
        <v>0</v>
      </c>
      <c r="N1370" t="s">
        <v>42</v>
      </c>
    </row>
    <row r="1371" spans="1:14" x14ac:dyDescent="0.25">
      <c r="A1371" t="s">
        <v>138</v>
      </c>
      <c r="B1371">
        <v>8948.23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1.10235E-2</v>
      </c>
      <c r="L1371">
        <v>0.99508399999999997</v>
      </c>
      <c r="M1371">
        <v>0</v>
      </c>
      <c r="N1371" t="s">
        <v>42</v>
      </c>
    </row>
    <row r="1372" spans="1:14" x14ac:dyDescent="0.25">
      <c r="A1372" t="s">
        <v>138</v>
      </c>
      <c r="B1372">
        <v>8746.19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1.77369E-2</v>
      </c>
      <c r="L1372">
        <v>0.99054799999999998</v>
      </c>
      <c r="M1372">
        <v>0</v>
      </c>
      <c r="N1372" t="s">
        <v>42</v>
      </c>
    </row>
    <row r="1373" spans="1:14" x14ac:dyDescent="0.25">
      <c r="A1373" t="s">
        <v>138</v>
      </c>
      <c r="B1373">
        <v>8528.74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1.0889299999999999E-2</v>
      </c>
      <c r="L1373">
        <v>0.99449699999999996</v>
      </c>
      <c r="M1373">
        <v>0</v>
      </c>
      <c r="N1373" t="s">
        <v>42</v>
      </c>
    </row>
    <row r="1374" spans="1:14" x14ac:dyDescent="0.25">
      <c r="A1374" t="s">
        <v>138</v>
      </c>
      <c r="B1374">
        <v>8637.66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1.2553399999999999E-2</v>
      </c>
      <c r="L1374">
        <v>0.98101700000000003</v>
      </c>
      <c r="M1374">
        <v>0</v>
      </c>
      <c r="N1374" t="s">
        <v>42</v>
      </c>
    </row>
    <row r="1375" spans="1:14" x14ac:dyDescent="0.25">
      <c r="A1375" t="s">
        <v>138</v>
      </c>
      <c r="B1375">
        <v>8976.58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1.0949E-2</v>
      </c>
      <c r="L1375">
        <v>0.98101899999999997</v>
      </c>
      <c r="M1375">
        <v>0</v>
      </c>
      <c r="N1375" t="s">
        <v>42</v>
      </c>
    </row>
    <row r="1376" spans="1:14" x14ac:dyDescent="0.25">
      <c r="A1376" t="s">
        <v>138</v>
      </c>
      <c r="B1376">
        <v>8836.14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1.8322100000000001E-2</v>
      </c>
      <c r="L1376">
        <v>0.98077999999999999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8455.36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1.2473100000000001E-2</v>
      </c>
      <c r="L1377">
        <v>0.98081200000000002</v>
      </c>
      <c r="M1377">
        <v>0</v>
      </c>
      <c r="N1377" t="s">
        <v>42</v>
      </c>
    </row>
    <row r="1378" spans="1:14" x14ac:dyDescent="0.25">
      <c r="A1378" t="s">
        <v>138</v>
      </c>
      <c r="B1378">
        <v>8482.83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1.09411E-2</v>
      </c>
      <c r="L1378">
        <v>0.99468000000000001</v>
      </c>
      <c r="M1378">
        <v>0</v>
      </c>
      <c r="N1378" t="s">
        <v>42</v>
      </c>
    </row>
    <row r="1379" spans="1:14" x14ac:dyDescent="0.25">
      <c r="A1379" t="s">
        <v>138</v>
      </c>
      <c r="B1379">
        <v>8982.67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1.0926699999999999E-2</v>
      </c>
      <c r="L1379">
        <v>0.98101799999999995</v>
      </c>
      <c r="M1379">
        <v>0</v>
      </c>
      <c r="N1379" t="s">
        <v>42</v>
      </c>
    </row>
    <row r="1380" spans="1:14" x14ac:dyDescent="0.25">
      <c r="A1380" t="s">
        <v>138</v>
      </c>
      <c r="B1380">
        <v>8754.85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1.0970499999999999E-2</v>
      </c>
      <c r="L1380">
        <v>0.98101400000000005</v>
      </c>
      <c r="M1380">
        <v>0</v>
      </c>
      <c r="N1380" t="s">
        <v>42</v>
      </c>
    </row>
    <row r="1381" spans="1:14" x14ac:dyDescent="0.25">
      <c r="A1381" t="s">
        <v>138</v>
      </c>
      <c r="B1381">
        <v>8967.52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1.18791E-2</v>
      </c>
      <c r="L1381">
        <v>0.98067000000000004</v>
      </c>
      <c r="M1381">
        <v>0</v>
      </c>
      <c r="N1381" t="s">
        <v>42</v>
      </c>
    </row>
    <row r="1382" spans="1:14" x14ac:dyDescent="0.25">
      <c r="A1382" t="s">
        <v>138</v>
      </c>
      <c r="B1382">
        <v>8630.94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1.17257E-2</v>
      </c>
      <c r="L1382">
        <v>0.98140099999999997</v>
      </c>
      <c r="M1382">
        <v>0</v>
      </c>
      <c r="N1382" t="s">
        <v>42</v>
      </c>
    </row>
    <row r="1383" spans="1:14" x14ac:dyDescent="0.25">
      <c r="A1383" t="s">
        <v>138</v>
      </c>
      <c r="B1383">
        <v>8510.69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1.14938E-2</v>
      </c>
      <c r="L1383">
        <v>0.98101799999999995</v>
      </c>
      <c r="M1383">
        <v>0</v>
      </c>
      <c r="N1383" t="s">
        <v>42</v>
      </c>
    </row>
    <row r="1384" spans="1:14" x14ac:dyDescent="0.25">
      <c r="A1384" t="s">
        <v>138</v>
      </c>
      <c r="B1384">
        <v>8788.93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1.30435E-2</v>
      </c>
      <c r="L1384">
        <v>0.98101899999999997</v>
      </c>
      <c r="M1384">
        <v>0</v>
      </c>
      <c r="N1384" t="s">
        <v>42</v>
      </c>
    </row>
    <row r="1385" spans="1:14" x14ac:dyDescent="0.25">
      <c r="A1385" t="s">
        <v>138</v>
      </c>
      <c r="B1385">
        <v>8716.07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1.1978000000000001E-2</v>
      </c>
      <c r="L1385">
        <v>0.98100500000000002</v>
      </c>
      <c r="M1385">
        <v>0</v>
      </c>
      <c r="N1385" t="s">
        <v>42</v>
      </c>
    </row>
    <row r="1386" spans="1:14" x14ac:dyDescent="0.25">
      <c r="A1386" t="s">
        <v>138</v>
      </c>
      <c r="B1386">
        <v>9401.85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1.0953900000000001E-2</v>
      </c>
      <c r="L1386">
        <v>0.98086899999999999</v>
      </c>
      <c r="M1386">
        <v>0</v>
      </c>
      <c r="N1386" t="s">
        <v>42</v>
      </c>
    </row>
    <row r="1387" spans="1:14" x14ac:dyDescent="0.25">
      <c r="A1387" t="s">
        <v>138</v>
      </c>
      <c r="B1387">
        <v>8410.9500000000007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1.08574E-2</v>
      </c>
      <c r="L1387">
        <v>0.98076799999999997</v>
      </c>
      <c r="M1387">
        <v>0</v>
      </c>
      <c r="N1387" t="s">
        <v>42</v>
      </c>
    </row>
    <row r="1388" spans="1:14" x14ac:dyDescent="0.25">
      <c r="A1388" t="s">
        <v>138</v>
      </c>
      <c r="B1388">
        <v>8721.3799999999992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1.1132599999999999E-2</v>
      </c>
      <c r="L1388">
        <v>0.98101700000000003</v>
      </c>
      <c r="M1388">
        <v>0</v>
      </c>
      <c r="N1388" t="s">
        <v>42</v>
      </c>
    </row>
    <row r="1389" spans="1:14" x14ac:dyDescent="0.25">
      <c r="A1389" t="s">
        <v>138</v>
      </c>
      <c r="B1389">
        <v>8569.01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1.37514E-2</v>
      </c>
      <c r="L1389">
        <v>0.98438599999999998</v>
      </c>
      <c r="M1389">
        <v>0</v>
      </c>
      <c r="N1389" t="s">
        <v>42</v>
      </c>
    </row>
    <row r="1390" spans="1:14" x14ac:dyDescent="0.25">
      <c r="A1390" t="s">
        <v>138</v>
      </c>
      <c r="B1390">
        <v>8620.5400000000009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1.37E-2</v>
      </c>
      <c r="L1390">
        <v>0.99185999999999996</v>
      </c>
      <c r="M1390">
        <v>0</v>
      </c>
      <c r="N1390" t="s">
        <v>42</v>
      </c>
    </row>
    <row r="1391" spans="1:14" x14ac:dyDescent="0.25">
      <c r="A1391" t="s">
        <v>138</v>
      </c>
      <c r="B1391">
        <v>8739.89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1.14114E-2</v>
      </c>
      <c r="L1391">
        <v>0.98101899999999997</v>
      </c>
      <c r="M1391">
        <v>0</v>
      </c>
      <c r="N1391" t="s">
        <v>42</v>
      </c>
    </row>
    <row r="1392" spans="1:14" x14ac:dyDescent="0.25">
      <c r="A1392" t="s">
        <v>138</v>
      </c>
      <c r="B1392">
        <v>8443.3799999999992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1.14048E-2</v>
      </c>
      <c r="L1392">
        <v>0.98101799999999995</v>
      </c>
      <c r="M1392">
        <v>0</v>
      </c>
      <c r="N1392" t="s">
        <v>42</v>
      </c>
    </row>
    <row r="1393" spans="1:25" x14ac:dyDescent="0.25">
      <c r="A1393" t="s">
        <v>138</v>
      </c>
      <c r="B1393">
        <v>8881.68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1.13962E-2</v>
      </c>
      <c r="L1393">
        <v>0.987873</v>
      </c>
      <c r="M1393">
        <v>0</v>
      </c>
      <c r="N1393" t="s">
        <v>42</v>
      </c>
    </row>
    <row r="1394" spans="1:25" x14ac:dyDescent="0.25">
      <c r="A1394" t="s">
        <v>138</v>
      </c>
      <c r="B1394">
        <v>8399.0300000000007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1.08799E-2</v>
      </c>
      <c r="L1394">
        <v>0.98097500000000004</v>
      </c>
      <c r="M1394">
        <v>0</v>
      </c>
      <c r="N1394" t="s">
        <v>42</v>
      </c>
    </row>
    <row r="1395" spans="1:25" x14ac:dyDescent="0.25">
      <c r="A1395" t="s">
        <v>138</v>
      </c>
      <c r="B1395">
        <v>8684.7099999999991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1.12859E-2</v>
      </c>
      <c r="L1395">
        <v>0.98101899999999997</v>
      </c>
      <c r="M1395">
        <v>0</v>
      </c>
      <c r="N1395" t="s">
        <v>42</v>
      </c>
    </row>
    <row r="1396" spans="1:25" x14ac:dyDescent="0.25">
      <c r="A1396" t="s">
        <v>138</v>
      </c>
      <c r="B1396">
        <v>8593.52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1.08659E-2</v>
      </c>
      <c r="L1396">
        <v>0.98080800000000001</v>
      </c>
      <c r="M1396">
        <v>0</v>
      </c>
      <c r="N1396" t="s">
        <v>42</v>
      </c>
    </row>
    <row r="1397" spans="1:25" x14ac:dyDescent="0.25">
      <c r="A1397" t="s">
        <v>138</v>
      </c>
      <c r="B1397">
        <v>8607.5499999999993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1.1879900000000001E-2</v>
      </c>
      <c r="L1397">
        <v>0.98100600000000004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8595.58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1.1119800000000001E-2</v>
      </c>
      <c r="L1398">
        <v>0.98100500000000002</v>
      </c>
      <c r="M1398">
        <v>0</v>
      </c>
      <c r="N1398" t="s">
        <v>42</v>
      </c>
    </row>
    <row r="1399" spans="1:25" x14ac:dyDescent="0.25">
      <c r="A1399" t="s">
        <v>138</v>
      </c>
      <c r="B1399">
        <v>8696.15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1.16881E-2</v>
      </c>
      <c r="L1399">
        <v>0.98097699999999999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9108.9500000000007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1.25027E-2</v>
      </c>
      <c r="L1400">
        <v>0.98735300000000004</v>
      </c>
      <c r="M1400">
        <v>0</v>
      </c>
      <c r="N1400" t="s">
        <v>42</v>
      </c>
      <c r="R1400">
        <f>AVERAGE(B1351:B1400)</f>
        <v>8717.5654000000031</v>
      </c>
      <c r="S1400">
        <f>AVERAGE(C1351:C1400)</f>
        <v>0</v>
      </c>
      <c r="U1400">
        <f>_xlfn.VAR.P(B1351:B1400)</f>
        <v>39979.417112839968</v>
      </c>
      <c r="V1400">
        <f>_xlfn.VAR.P(C1351:C1400)</f>
        <v>0</v>
      </c>
      <c r="X1400">
        <f>1.96*SQRT(U1400)/50</f>
        <v>7.8379826175026945</v>
      </c>
      <c r="Y1400">
        <f>1.96*SQRT(V1400)/50</f>
        <v>0</v>
      </c>
    </row>
    <row r="1401" spans="1:25" x14ac:dyDescent="0.25">
      <c r="A1401" t="s">
        <v>139</v>
      </c>
      <c r="B1401">
        <v>435881.78349300002</v>
      </c>
      <c r="C1401" t="s">
        <v>36</v>
      </c>
    </row>
    <row r="1402" spans="1:25" x14ac:dyDescent="0.25">
      <c r="A1402" t="s">
        <v>140</v>
      </c>
      <c r="B1402">
        <v>8631.83</v>
      </c>
      <c r="C1402">
        <v>8623.09</v>
      </c>
      <c r="D1402">
        <v>8622.64</v>
      </c>
      <c r="E1402">
        <v>8295.02</v>
      </c>
      <c r="F1402">
        <v>148.38399999999999</v>
      </c>
      <c r="G1402">
        <v>0</v>
      </c>
      <c r="H1402">
        <v>216.393</v>
      </c>
      <c r="I1402">
        <v>0</v>
      </c>
      <c r="J1402">
        <v>1.22892E-2</v>
      </c>
      <c r="K1402">
        <v>0.98101499999999997</v>
      </c>
      <c r="L1402">
        <v>0</v>
      </c>
      <c r="M1402" t="s">
        <v>42</v>
      </c>
    </row>
    <row r="1403" spans="1:25" x14ac:dyDescent="0.25">
      <c r="A1403" t="s">
        <v>140</v>
      </c>
      <c r="B1403">
        <v>8752.2199999999993</v>
      </c>
      <c r="C1403">
        <v>8742.7800000000007</v>
      </c>
      <c r="D1403">
        <v>8742.32</v>
      </c>
      <c r="E1403">
        <v>8409.32</v>
      </c>
      <c r="F1403">
        <v>162.37100000000001</v>
      </c>
      <c r="G1403">
        <v>0</v>
      </c>
      <c r="H1403">
        <v>219.417</v>
      </c>
      <c r="I1403">
        <v>0</v>
      </c>
      <c r="J1403">
        <v>1.0975800000000001E-2</v>
      </c>
      <c r="K1403">
        <v>0.98101899999999997</v>
      </c>
      <c r="L1403">
        <v>0</v>
      </c>
      <c r="M1403" t="s">
        <v>42</v>
      </c>
    </row>
    <row r="1404" spans="1:25" x14ac:dyDescent="0.25">
      <c r="A1404" t="s">
        <v>140</v>
      </c>
      <c r="B1404">
        <v>8725.16</v>
      </c>
      <c r="C1404">
        <v>8716.43</v>
      </c>
      <c r="D1404">
        <v>8715.9599999999991</v>
      </c>
      <c r="E1404">
        <v>8372.49</v>
      </c>
      <c r="F1404">
        <v>149.70599999999999</v>
      </c>
      <c r="G1404">
        <v>0</v>
      </c>
      <c r="H1404">
        <v>220.643</v>
      </c>
      <c r="I1404">
        <v>0</v>
      </c>
      <c r="J1404">
        <v>1.20576E-2</v>
      </c>
      <c r="K1404">
        <v>0.98101899999999997</v>
      </c>
      <c r="L1404">
        <v>0</v>
      </c>
      <c r="M1404" t="s">
        <v>42</v>
      </c>
    </row>
    <row r="1405" spans="1:25" x14ac:dyDescent="0.25">
      <c r="A1405" t="s">
        <v>140</v>
      </c>
      <c r="B1405">
        <v>8605.4599999999991</v>
      </c>
      <c r="C1405">
        <v>8596.7199999999993</v>
      </c>
      <c r="D1405">
        <v>8596.25</v>
      </c>
      <c r="E1405">
        <v>8269.59</v>
      </c>
      <c r="F1405">
        <v>148.23099999999999</v>
      </c>
      <c r="G1405">
        <v>0</v>
      </c>
      <c r="H1405">
        <v>218.215</v>
      </c>
      <c r="I1405">
        <v>0</v>
      </c>
      <c r="J1405">
        <v>1.17716E-2</v>
      </c>
      <c r="K1405">
        <v>0.98101400000000005</v>
      </c>
      <c r="L1405">
        <v>0</v>
      </c>
      <c r="M1405" t="s">
        <v>42</v>
      </c>
    </row>
    <row r="1406" spans="1:25" x14ac:dyDescent="0.25">
      <c r="A1406" t="s">
        <v>140</v>
      </c>
      <c r="B1406">
        <v>8775.02</v>
      </c>
      <c r="C1406">
        <v>8766.27</v>
      </c>
      <c r="D1406">
        <v>8765.7900000000009</v>
      </c>
      <c r="E1406">
        <v>8433.0300000000007</v>
      </c>
      <c r="F1406">
        <v>150.56100000000001</v>
      </c>
      <c r="G1406">
        <v>0</v>
      </c>
      <c r="H1406">
        <v>222.26</v>
      </c>
      <c r="I1406">
        <v>0</v>
      </c>
      <c r="J1406">
        <v>1.10416E-2</v>
      </c>
      <c r="K1406">
        <v>0.98095900000000003</v>
      </c>
      <c r="L1406">
        <v>0</v>
      </c>
      <c r="M1406" t="s">
        <v>42</v>
      </c>
    </row>
    <row r="1407" spans="1:25" x14ac:dyDescent="0.25">
      <c r="A1407" t="s">
        <v>140</v>
      </c>
      <c r="B1407">
        <v>8822.2199999999993</v>
      </c>
      <c r="C1407">
        <v>8812.81</v>
      </c>
      <c r="D1407">
        <v>8812.34</v>
      </c>
      <c r="E1407">
        <v>8477.7900000000009</v>
      </c>
      <c r="F1407">
        <v>151.23599999999999</v>
      </c>
      <c r="G1407">
        <v>0</v>
      </c>
      <c r="H1407">
        <v>223.15899999999999</v>
      </c>
      <c r="I1407">
        <v>0</v>
      </c>
      <c r="J1407">
        <v>1.12243E-2</v>
      </c>
      <c r="K1407">
        <v>0.99135600000000001</v>
      </c>
      <c r="L1407">
        <v>0</v>
      </c>
      <c r="M1407" t="s">
        <v>42</v>
      </c>
    </row>
    <row r="1408" spans="1:25" x14ac:dyDescent="0.25">
      <c r="A1408" t="s">
        <v>140</v>
      </c>
      <c r="B1408">
        <v>8626.91</v>
      </c>
      <c r="C1408">
        <v>8617.51</v>
      </c>
      <c r="D1408">
        <v>8617.0400000000009</v>
      </c>
      <c r="E1408">
        <v>8287.9</v>
      </c>
      <c r="F1408">
        <v>148.38300000000001</v>
      </c>
      <c r="G1408">
        <v>0</v>
      </c>
      <c r="H1408">
        <v>218.732</v>
      </c>
      <c r="I1408">
        <v>0</v>
      </c>
      <c r="J1408">
        <v>1.5011399999999999E-2</v>
      </c>
      <c r="K1408">
        <v>0.98081499999999999</v>
      </c>
      <c r="L1408">
        <v>0</v>
      </c>
      <c r="M1408" t="s">
        <v>42</v>
      </c>
    </row>
    <row r="1409" spans="1:13" x14ac:dyDescent="0.25">
      <c r="A1409" t="s">
        <v>140</v>
      </c>
      <c r="B1409">
        <v>8548.9599999999991</v>
      </c>
      <c r="C1409">
        <v>8540.23</v>
      </c>
      <c r="D1409">
        <v>8539.77</v>
      </c>
      <c r="E1409">
        <v>8215.9699999999993</v>
      </c>
      <c r="F1409">
        <v>147.054</v>
      </c>
      <c r="G1409">
        <v>0</v>
      </c>
      <c r="H1409">
        <v>216.69900000000001</v>
      </c>
      <c r="I1409">
        <v>0</v>
      </c>
      <c r="J1409">
        <v>1.25428E-2</v>
      </c>
      <c r="K1409">
        <v>0.98101899999999997</v>
      </c>
      <c r="L1409">
        <v>0</v>
      </c>
      <c r="M1409" t="s">
        <v>42</v>
      </c>
    </row>
    <row r="1410" spans="1:13" x14ac:dyDescent="0.25">
      <c r="A1410" t="s">
        <v>140</v>
      </c>
      <c r="B1410">
        <v>9154.6200000000008</v>
      </c>
      <c r="C1410">
        <v>9145.8799999999992</v>
      </c>
      <c r="D1410">
        <v>9145.39</v>
      </c>
      <c r="E1410">
        <v>8797.64</v>
      </c>
      <c r="F1410">
        <v>155.982</v>
      </c>
      <c r="G1410">
        <v>0</v>
      </c>
      <c r="H1410">
        <v>231.203</v>
      </c>
      <c r="I1410">
        <v>0</v>
      </c>
      <c r="J1410">
        <v>1.0894600000000001E-2</v>
      </c>
      <c r="K1410">
        <v>0.98101000000000005</v>
      </c>
      <c r="L1410">
        <v>0</v>
      </c>
      <c r="M1410" t="s">
        <v>42</v>
      </c>
    </row>
    <row r="1411" spans="1:13" x14ac:dyDescent="0.25">
      <c r="A1411" t="s">
        <v>140</v>
      </c>
      <c r="B1411">
        <v>8558.58</v>
      </c>
      <c r="C1411">
        <v>8539.3700000000008</v>
      </c>
      <c r="D1411">
        <v>8538.91</v>
      </c>
      <c r="E1411">
        <v>8214.6</v>
      </c>
      <c r="F1411">
        <v>146.98500000000001</v>
      </c>
      <c r="G1411">
        <v>0</v>
      </c>
      <c r="H1411">
        <v>223.31700000000001</v>
      </c>
      <c r="I1411">
        <v>0</v>
      </c>
      <c r="J1411">
        <v>1.26219E-2</v>
      </c>
      <c r="K1411">
        <v>0.98096799999999995</v>
      </c>
      <c r="L1411">
        <v>0</v>
      </c>
      <c r="M1411" t="s">
        <v>42</v>
      </c>
    </row>
    <row r="1412" spans="1:13" x14ac:dyDescent="0.25">
      <c r="A1412" t="s">
        <v>140</v>
      </c>
      <c r="B1412">
        <v>8802.68</v>
      </c>
      <c r="C1412">
        <v>8793.92</v>
      </c>
      <c r="D1412">
        <v>8793.4500000000007</v>
      </c>
      <c r="E1412">
        <v>8447.44</v>
      </c>
      <c r="F1412">
        <v>151.20599999999999</v>
      </c>
      <c r="G1412">
        <v>0</v>
      </c>
      <c r="H1412">
        <v>223.16300000000001</v>
      </c>
      <c r="I1412">
        <v>0</v>
      </c>
      <c r="J1412">
        <v>1.3307299999999999E-2</v>
      </c>
      <c r="K1412">
        <v>0.99474200000000002</v>
      </c>
      <c r="L1412">
        <v>0</v>
      </c>
      <c r="M1412" t="s">
        <v>42</v>
      </c>
    </row>
    <row r="1413" spans="1:13" x14ac:dyDescent="0.25">
      <c r="A1413" t="s">
        <v>140</v>
      </c>
      <c r="B1413">
        <v>8723.06</v>
      </c>
      <c r="C1413">
        <v>8714.33</v>
      </c>
      <c r="D1413">
        <v>8713.8700000000008</v>
      </c>
      <c r="E1413">
        <v>8383.1299999999992</v>
      </c>
      <c r="F1413">
        <v>149.50299999999999</v>
      </c>
      <c r="G1413">
        <v>0</v>
      </c>
      <c r="H1413">
        <v>220.834</v>
      </c>
      <c r="I1413">
        <v>0</v>
      </c>
      <c r="J1413">
        <v>1.0862500000000001E-2</v>
      </c>
      <c r="K1413">
        <v>0.98091099999999998</v>
      </c>
      <c r="L1413">
        <v>0</v>
      </c>
      <c r="M1413" t="s">
        <v>42</v>
      </c>
    </row>
    <row r="1414" spans="1:13" x14ac:dyDescent="0.25">
      <c r="A1414" t="s">
        <v>140</v>
      </c>
      <c r="B1414">
        <v>8752.51</v>
      </c>
      <c r="C1414">
        <v>8743.76</v>
      </c>
      <c r="D1414">
        <v>8743.2900000000009</v>
      </c>
      <c r="E1414">
        <v>8411.43</v>
      </c>
      <c r="F1414">
        <v>150.37200000000001</v>
      </c>
      <c r="G1414">
        <v>0</v>
      </c>
      <c r="H1414">
        <v>221.38900000000001</v>
      </c>
      <c r="I1414">
        <v>0</v>
      </c>
      <c r="J1414">
        <v>1.4328799999999999E-2</v>
      </c>
      <c r="K1414">
        <v>0.98100100000000001</v>
      </c>
      <c r="L1414">
        <v>0</v>
      </c>
      <c r="M1414" t="s">
        <v>42</v>
      </c>
    </row>
    <row r="1415" spans="1:13" x14ac:dyDescent="0.25">
      <c r="A1415" t="s">
        <v>140</v>
      </c>
      <c r="B1415">
        <v>8622.77</v>
      </c>
      <c r="C1415">
        <v>8613.57</v>
      </c>
      <c r="D1415">
        <v>8613.1200000000008</v>
      </c>
      <c r="E1415">
        <v>8285.5300000000007</v>
      </c>
      <c r="F1415">
        <v>148.69399999999999</v>
      </c>
      <c r="G1415">
        <v>0</v>
      </c>
      <c r="H1415">
        <v>218.50700000000001</v>
      </c>
      <c r="I1415">
        <v>0</v>
      </c>
      <c r="J1415">
        <v>1.25989E-2</v>
      </c>
      <c r="K1415">
        <v>0.98100500000000002</v>
      </c>
      <c r="L1415">
        <v>0</v>
      </c>
      <c r="M1415" t="s">
        <v>42</v>
      </c>
    </row>
    <row r="1416" spans="1:13" x14ac:dyDescent="0.25">
      <c r="A1416" t="s">
        <v>140</v>
      </c>
      <c r="B1416">
        <v>8600.6</v>
      </c>
      <c r="C1416">
        <v>8591.86</v>
      </c>
      <c r="D1416">
        <v>8591.4</v>
      </c>
      <c r="E1416">
        <v>8265.1200000000008</v>
      </c>
      <c r="F1416">
        <v>147.94800000000001</v>
      </c>
      <c r="G1416">
        <v>0</v>
      </c>
      <c r="H1416">
        <v>217.82</v>
      </c>
      <c r="I1416">
        <v>0</v>
      </c>
      <c r="J1416">
        <v>1.1010900000000001E-2</v>
      </c>
      <c r="K1416">
        <v>0.98101899999999997</v>
      </c>
      <c r="L1416">
        <v>0</v>
      </c>
      <c r="M1416" t="s">
        <v>42</v>
      </c>
    </row>
    <row r="1417" spans="1:13" x14ac:dyDescent="0.25">
      <c r="A1417" t="s">
        <v>140</v>
      </c>
      <c r="B1417">
        <v>8934.18</v>
      </c>
      <c r="C1417">
        <v>8924.7999999999993</v>
      </c>
      <c r="D1417">
        <v>8924.32</v>
      </c>
      <c r="E1417">
        <v>8585.61</v>
      </c>
      <c r="F1417">
        <v>152.755</v>
      </c>
      <c r="G1417">
        <v>0</v>
      </c>
      <c r="H1417">
        <v>225.851</v>
      </c>
      <c r="I1417">
        <v>0</v>
      </c>
      <c r="J1417">
        <v>1.13477E-2</v>
      </c>
      <c r="K1417">
        <v>0.98101400000000005</v>
      </c>
      <c r="L1417">
        <v>0</v>
      </c>
      <c r="M1417" t="s">
        <v>42</v>
      </c>
    </row>
    <row r="1418" spans="1:13" x14ac:dyDescent="0.25">
      <c r="A1418" t="s">
        <v>140</v>
      </c>
      <c r="B1418">
        <v>8954.93</v>
      </c>
      <c r="C1418">
        <v>8946.17</v>
      </c>
      <c r="D1418">
        <v>8945.7000000000007</v>
      </c>
      <c r="E1418">
        <v>8603.9699999999993</v>
      </c>
      <c r="F1418">
        <v>152.99</v>
      </c>
      <c r="G1418">
        <v>0</v>
      </c>
      <c r="H1418">
        <v>227.25399999999999</v>
      </c>
      <c r="I1418">
        <v>0</v>
      </c>
      <c r="J1418">
        <v>1.0920900000000001E-2</v>
      </c>
      <c r="K1418">
        <v>0.98097599999999996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9053.43</v>
      </c>
      <c r="C1419">
        <v>9044.6299999999992</v>
      </c>
      <c r="D1419">
        <v>9044.14</v>
      </c>
      <c r="E1419">
        <v>8700.4599999999991</v>
      </c>
      <c r="F1419">
        <v>154.71</v>
      </c>
      <c r="G1419">
        <v>0</v>
      </c>
      <c r="H1419">
        <v>229.03899999999999</v>
      </c>
      <c r="I1419">
        <v>0</v>
      </c>
      <c r="J1419">
        <v>1.65755E-2</v>
      </c>
      <c r="K1419">
        <v>0.98101899999999997</v>
      </c>
      <c r="L1419">
        <v>0</v>
      </c>
      <c r="M1419" t="s">
        <v>42</v>
      </c>
    </row>
    <row r="1420" spans="1:13" x14ac:dyDescent="0.25">
      <c r="A1420" t="s">
        <v>140</v>
      </c>
      <c r="B1420">
        <v>9131.6</v>
      </c>
      <c r="C1420">
        <v>9122.86</v>
      </c>
      <c r="D1420">
        <v>9122.3700000000008</v>
      </c>
      <c r="E1420">
        <v>8775.82</v>
      </c>
      <c r="F1420">
        <v>155.79</v>
      </c>
      <c r="G1420">
        <v>0</v>
      </c>
      <c r="H1420">
        <v>230.572</v>
      </c>
      <c r="I1420">
        <v>0</v>
      </c>
      <c r="J1420">
        <v>1.10524E-2</v>
      </c>
      <c r="K1420">
        <v>0.98101799999999995</v>
      </c>
      <c r="L1420">
        <v>0</v>
      </c>
      <c r="M1420" t="s">
        <v>42</v>
      </c>
    </row>
    <row r="1421" spans="1:13" x14ac:dyDescent="0.25">
      <c r="A1421" t="s">
        <v>140</v>
      </c>
      <c r="B1421">
        <v>8778.19</v>
      </c>
      <c r="C1421">
        <v>8768.7900000000009</v>
      </c>
      <c r="D1421">
        <v>8768.32</v>
      </c>
      <c r="E1421">
        <v>8434.66</v>
      </c>
      <c r="F1421">
        <v>150.68700000000001</v>
      </c>
      <c r="G1421">
        <v>0</v>
      </c>
      <c r="H1421">
        <v>224.27</v>
      </c>
      <c r="I1421">
        <v>0</v>
      </c>
      <c r="J1421">
        <v>1.53578E-2</v>
      </c>
      <c r="K1421">
        <v>0.98097900000000005</v>
      </c>
      <c r="L1421">
        <v>0</v>
      </c>
      <c r="M1421" t="s">
        <v>42</v>
      </c>
    </row>
    <row r="1422" spans="1:13" x14ac:dyDescent="0.25">
      <c r="A1422" t="s">
        <v>140</v>
      </c>
      <c r="B1422">
        <v>8803.68</v>
      </c>
      <c r="C1422">
        <v>8794.94</v>
      </c>
      <c r="D1422">
        <v>8794.4699999999993</v>
      </c>
      <c r="E1422">
        <v>8460.76</v>
      </c>
      <c r="F1422">
        <v>150.67699999999999</v>
      </c>
      <c r="G1422">
        <v>0</v>
      </c>
      <c r="H1422">
        <v>223.02199999999999</v>
      </c>
      <c r="I1422">
        <v>0</v>
      </c>
      <c r="J1422">
        <v>1.0874E-2</v>
      </c>
      <c r="K1422">
        <v>0.98076399999999997</v>
      </c>
      <c r="L1422">
        <v>0</v>
      </c>
      <c r="M1422" t="s">
        <v>42</v>
      </c>
    </row>
    <row r="1423" spans="1:13" x14ac:dyDescent="0.25">
      <c r="A1423" t="s">
        <v>140</v>
      </c>
      <c r="B1423">
        <v>8766.25</v>
      </c>
      <c r="C1423">
        <v>8757.0400000000009</v>
      </c>
      <c r="D1423">
        <v>8756.58</v>
      </c>
      <c r="E1423">
        <v>8424.18</v>
      </c>
      <c r="F1423">
        <v>150.30199999999999</v>
      </c>
      <c r="G1423">
        <v>0</v>
      </c>
      <c r="H1423">
        <v>222.078</v>
      </c>
      <c r="I1423">
        <v>0</v>
      </c>
      <c r="J1423">
        <v>1.5644700000000001E-2</v>
      </c>
      <c r="K1423">
        <v>0.98099000000000003</v>
      </c>
      <c r="L1423">
        <v>0</v>
      </c>
      <c r="M1423" t="s">
        <v>42</v>
      </c>
    </row>
    <row r="1424" spans="1:13" x14ac:dyDescent="0.25">
      <c r="A1424" t="s">
        <v>140</v>
      </c>
      <c r="B1424">
        <v>8673.64</v>
      </c>
      <c r="C1424">
        <v>8664.5400000000009</v>
      </c>
      <c r="D1424">
        <v>8664.08</v>
      </c>
      <c r="E1424">
        <v>8334.74</v>
      </c>
      <c r="F1424">
        <v>149.30199999999999</v>
      </c>
      <c r="G1424">
        <v>0</v>
      </c>
      <c r="H1424">
        <v>219.69499999999999</v>
      </c>
      <c r="I1424">
        <v>0</v>
      </c>
      <c r="J1424">
        <v>1.30414E-2</v>
      </c>
      <c r="K1424">
        <v>0.98091899999999999</v>
      </c>
      <c r="L1424">
        <v>0</v>
      </c>
      <c r="M1424" t="s">
        <v>42</v>
      </c>
    </row>
    <row r="1425" spans="1:13" x14ac:dyDescent="0.25">
      <c r="A1425" t="s">
        <v>140</v>
      </c>
      <c r="B1425">
        <v>8762.91</v>
      </c>
      <c r="C1425">
        <v>8753.7099999999991</v>
      </c>
      <c r="D1425">
        <v>8753.25</v>
      </c>
      <c r="E1425">
        <v>8420.81</v>
      </c>
      <c r="F1425">
        <v>150.375</v>
      </c>
      <c r="G1425">
        <v>0</v>
      </c>
      <c r="H1425">
        <v>221.94499999999999</v>
      </c>
      <c r="I1425">
        <v>0</v>
      </c>
      <c r="J1425">
        <v>1.1915E-2</v>
      </c>
      <c r="K1425">
        <v>0.98099700000000001</v>
      </c>
      <c r="L1425">
        <v>0</v>
      </c>
      <c r="M1425" t="s">
        <v>42</v>
      </c>
    </row>
    <row r="1426" spans="1:13" x14ac:dyDescent="0.25">
      <c r="A1426" t="s">
        <v>140</v>
      </c>
      <c r="B1426">
        <v>8783.56</v>
      </c>
      <c r="C1426">
        <v>8774.7999999999993</v>
      </c>
      <c r="D1426">
        <v>8774.33</v>
      </c>
      <c r="E1426">
        <v>8440.99</v>
      </c>
      <c r="F1426">
        <v>150.464</v>
      </c>
      <c r="G1426">
        <v>0</v>
      </c>
      <c r="H1426">
        <v>222.15</v>
      </c>
      <c r="I1426">
        <v>0</v>
      </c>
      <c r="J1426">
        <v>1.08713E-2</v>
      </c>
      <c r="K1426">
        <v>0.981016</v>
      </c>
      <c r="L1426">
        <v>0</v>
      </c>
      <c r="M1426" t="s">
        <v>42</v>
      </c>
    </row>
    <row r="1427" spans="1:13" x14ac:dyDescent="0.25">
      <c r="A1427" t="s">
        <v>140</v>
      </c>
      <c r="B1427">
        <v>8536.89</v>
      </c>
      <c r="C1427">
        <v>8528.15</v>
      </c>
      <c r="D1427">
        <v>8527.69</v>
      </c>
      <c r="E1427">
        <v>8203.92</v>
      </c>
      <c r="F1427">
        <v>147.09200000000001</v>
      </c>
      <c r="G1427">
        <v>0</v>
      </c>
      <c r="H1427">
        <v>216.458</v>
      </c>
      <c r="I1427">
        <v>0</v>
      </c>
      <c r="J1427">
        <v>1.35952E-2</v>
      </c>
      <c r="K1427">
        <v>0.98101899999999997</v>
      </c>
      <c r="L1427">
        <v>0</v>
      </c>
      <c r="M1427" t="s">
        <v>42</v>
      </c>
    </row>
    <row r="1428" spans="1:13" x14ac:dyDescent="0.25">
      <c r="A1428" t="s">
        <v>140</v>
      </c>
      <c r="B1428">
        <v>9076.7800000000007</v>
      </c>
      <c r="C1428">
        <v>9067.6299999999992</v>
      </c>
      <c r="D1428">
        <v>9067.15</v>
      </c>
      <c r="E1428">
        <v>8722.76</v>
      </c>
      <c r="F1428">
        <v>154.96299999999999</v>
      </c>
      <c r="G1428">
        <v>0</v>
      </c>
      <c r="H1428">
        <v>229.59100000000001</v>
      </c>
      <c r="I1428">
        <v>0</v>
      </c>
      <c r="J1428">
        <v>1.13405E-2</v>
      </c>
      <c r="K1428">
        <v>0.98101499999999997</v>
      </c>
      <c r="L1428">
        <v>0</v>
      </c>
      <c r="M1428" t="s">
        <v>42</v>
      </c>
    </row>
    <row r="1429" spans="1:13" x14ac:dyDescent="0.25">
      <c r="A1429" t="s">
        <v>140</v>
      </c>
      <c r="B1429">
        <v>9256.44</v>
      </c>
      <c r="C1429">
        <v>9247.69</v>
      </c>
      <c r="D1429">
        <v>9247.2000000000007</v>
      </c>
      <c r="E1429">
        <v>8896.2800000000007</v>
      </c>
      <c r="F1429">
        <v>157.20500000000001</v>
      </c>
      <c r="G1429">
        <v>0</v>
      </c>
      <c r="H1429">
        <v>233.79900000000001</v>
      </c>
      <c r="I1429">
        <v>0</v>
      </c>
      <c r="J1429">
        <v>1.0857E-2</v>
      </c>
      <c r="K1429">
        <v>0.98101499999999997</v>
      </c>
      <c r="L1429">
        <v>0</v>
      </c>
      <c r="M1429" t="s">
        <v>42</v>
      </c>
    </row>
    <row r="1430" spans="1:13" x14ac:dyDescent="0.25">
      <c r="A1430" t="s">
        <v>140</v>
      </c>
      <c r="B1430">
        <v>8604.6299999999992</v>
      </c>
      <c r="C1430">
        <v>8595.89</v>
      </c>
      <c r="D1430">
        <v>8595.44</v>
      </c>
      <c r="E1430">
        <v>8268.83</v>
      </c>
      <c r="F1430">
        <v>147.85400000000001</v>
      </c>
      <c r="G1430">
        <v>0</v>
      </c>
      <c r="H1430">
        <v>218.26499999999999</v>
      </c>
      <c r="I1430">
        <v>0</v>
      </c>
      <c r="J1430">
        <v>1.1131E-2</v>
      </c>
      <c r="K1430">
        <v>0.98100100000000001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8618.44</v>
      </c>
      <c r="C1431">
        <v>8609.69</v>
      </c>
      <c r="D1431">
        <v>8609.24</v>
      </c>
      <c r="E1431">
        <v>8275.84</v>
      </c>
      <c r="F1431">
        <v>147.99799999999999</v>
      </c>
      <c r="G1431">
        <v>0</v>
      </c>
      <c r="H1431">
        <v>218.01</v>
      </c>
      <c r="I1431">
        <v>0</v>
      </c>
      <c r="J1431">
        <v>1.09251E-2</v>
      </c>
      <c r="K1431">
        <v>0.981016</v>
      </c>
      <c r="L1431">
        <v>0</v>
      </c>
      <c r="M1431" t="s">
        <v>42</v>
      </c>
    </row>
    <row r="1432" spans="1:13" x14ac:dyDescent="0.25">
      <c r="A1432" t="s">
        <v>140</v>
      </c>
      <c r="B1432">
        <v>8709.34</v>
      </c>
      <c r="C1432">
        <v>8700.59</v>
      </c>
      <c r="D1432">
        <v>8700.1200000000008</v>
      </c>
      <c r="E1432">
        <v>8357.85</v>
      </c>
      <c r="F1432">
        <v>149.38499999999999</v>
      </c>
      <c r="G1432">
        <v>0</v>
      </c>
      <c r="H1432">
        <v>227.31700000000001</v>
      </c>
      <c r="I1432">
        <v>0</v>
      </c>
      <c r="J1432">
        <v>1.09931E-2</v>
      </c>
      <c r="K1432">
        <v>0.98099099999999995</v>
      </c>
      <c r="L1432">
        <v>0</v>
      </c>
      <c r="M1432" t="s">
        <v>42</v>
      </c>
    </row>
    <row r="1433" spans="1:13" x14ac:dyDescent="0.25">
      <c r="A1433" t="s">
        <v>140</v>
      </c>
      <c r="B1433">
        <v>8843.76</v>
      </c>
      <c r="C1433">
        <v>8834.56</v>
      </c>
      <c r="D1433">
        <v>8834.09</v>
      </c>
      <c r="E1433">
        <v>8498.52</v>
      </c>
      <c r="F1433">
        <v>151.39599999999999</v>
      </c>
      <c r="G1433">
        <v>0</v>
      </c>
      <c r="H1433">
        <v>230.69399999999999</v>
      </c>
      <c r="I1433">
        <v>0</v>
      </c>
      <c r="J1433">
        <v>1.94672E-2</v>
      </c>
      <c r="K1433">
        <v>0.98099599999999998</v>
      </c>
      <c r="L1433">
        <v>0</v>
      </c>
      <c r="M1433" t="s">
        <v>42</v>
      </c>
    </row>
    <row r="1434" spans="1:13" x14ac:dyDescent="0.25">
      <c r="A1434" t="s">
        <v>140</v>
      </c>
      <c r="B1434">
        <v>8604.67</v>
      </c>
      <c r="C1434">
        <v>8595.14</v>
      </c>
      <c r="D1434">
        <v>8594.66</v>
      </c>
      <c r="E1434">
        <v>8256.1299999999992</v>
      </c>
      <c r="F1434">
        <v>148.042</v>
      </c>
      <c r="G1434">
        <v>0</v>
      </c>
      <c r="H1434">
        <v>218.102</v>
      </c>
      <c r="I1434">
        <v>0</v>
      </c>
      <c r="J1434">
        <v>1.0902800000000001E-2</v>
      </c>
      <c r="K1434">
        <v>0.98091899999999999</v>
      </c>
      <c r="L1434">
        <v>0</v>
      </c>
      <c r="M1434" t="s">
        <v>42</v>
      </c>
    </row>
    <row r="1435" spans="1:13" x14ac:dyDescent="0.25">
      <c r="A1435" t="s">
        <v>140</v>
      </c>
      <c r="B1435">
        <v>9427.4699999999993</v>
      </c>
      <c r="C1435">
        <v>9418.7000000000007</v>
      </c>
      <c r="D1435">
        <v>9418.2000000000007</v>
      </c>
      <c r="E1435">
        <v>9060.0300000000007</v>
      </c>
      <c r="F1435">
        <v>160.22200000000001</v>
      </c>
      <c r="G1435">
        <v>0</v>
      </c>
      <c r="H1435">
        <v>238.10900000000001</v>
      </c>
      <c r="I1435">
        <v>0</v>
      </c>
      <c r="J1435">
        <v>1.1616899999999999E-2</v>
      </c>
      <c r="K1435">
        <v>0.98094700000000001</v>
      </c>
      <c r="L1435">
        <v>0</v>
      </c>
      <c r="M1435" t="s">
        <v>42</v>
      </c>
    </row>
    <row r="1436" spans="1:13" x14ac:dyDescent="0.25">
      <c r="A1436" t="s">
        <v>140</v>
      </c>
      <c r="B1436">
        <v>8812.7199999999993</v>
      </c>
      <c r="C1436">
        <v>8803.5499999999993</v>
      </c>
      <c r="D1436">
        <v>8803.07</v>
      </c>
      <c r="E1436">
        <v>8468.19</v>
      </c>
      <c r="F1436">
        <v>151.4</v>
      </c>
      <c r="G1436">
        <v>0</v>
      </c>
      <c r="H1436">
        <v>223.47200000000001</v>
      </c>
      <c r="I1436">
        <v>0</v>
      </c>
      <c r="J1436">
        <v>1.0969599999999999E-2</v>
      </c>
      <c r="K1436">
        <v>0.98101899999999997</v>
      </c>
      <c r="L1436">
        <v>0</v>
      </c>
      <c r="M1436" t="s">
        <v>42</v>
      </c>
    </row>
    <row r="1437" spans="1:13" x14ac:dyDescent="0.25">
      <c r="A1437" t="s">
        <v>140</v>
      </c>
      <c r="B1437">
        <v>9314.5499999999993</v>
      </c>
      <c r="C1437">
        <v>9305.7999999999993</v>
      </c>
      <c r="D1437">
        <v>9305.2999999999993</v>
      </c>
      <c r="E1437">
        <v>8952.39</v>
      </c>
      <c r="F1437">
        <v>158.14599999999999</v>
      </c>
      <c r="G1437">
        <v>0</v>
      </c>
      <c r="H1437">
        <v>235.21899999999999</v>
      </c>
      <c r="I1437">
        <v>0</v>
      </c>
      <c r="J1437">
        <v>2.04312E-2</v>
      </c>
      <c r="K1437">
        <v>0.98099499999999995</v>
      </c>
      <c r="L1437">
        <v>0</v>
      </c>
      <c r="M1437" t="s">
        <v>42</v>
      </c>
    </row>
    <row r="1438" spans="1:13" x14ac:dyDescent="0.25">
      <c r="A1438" t="s">
        <v>140</v>
      </c>
      <c r="B1438">
        <v>9099.7800000000007</v>
      </c>
      <c r="C1438">
        <v>9091.0400000000009</v>
      </c>
      <c r="D1438">
        <v>9090.56</v>
      </c>
      <c r="E1438">
        <v>8745.02</v>
      </c>
      <c r="F1438">
        <v>155.23599999999999</v>
      </c>
      <c r="G1438">
        <v>0</v>
      </c>
      <c r="H1438">
        <v>230.27699999999999</v>
      </c>
      <c r="I1438">
        <v>0</v>
      </c>
      <c r="J1438">
        <v>1.1344699999999999E-2</v>
      </c>
      <c r="K1438">
        <v>0.98096099999999997</v>
      </c>
      <c r="L1438">
        <v>0</v>
      </c>
      <c r="M1438" t="s">
        <v>42</v>
      </c>
    </row>
    <row r="1439" spans="1:13" x14ac:dyDescent="0.25">
      <c r="A1439" t="s">
        <v>140</v>
      </c>
      <c r="B1439">
        <v>9056.56</v>
      </c>
      <c r="C1439">
        <v>9047.15</v>
      </c>
      <c r="D1439">
        <v>9046.67</v>
      </c>
      <c r="E1439">
        <v>8702.73</v>
      </c>
      <c r="F1439">
        <v>154.49600000000001</v>
      </c>
      <c r="G1439">
        <v>0</v>
      </c>
      <c r="H1439">
        <v>229.33099999999999</v>
      </c>
      <c r="I1439">
        <v>0</v>
      </c>
      <c r="J1439">
        <v>1.40692E-2</v>
      </c>
      <c r="K1439">
        <v>0.98101300000000002</v>
      </c>
      <c r="L1439">
        <v>0</v>
      </c>
      <c r="M1439" t="s">
        <v>42</v>
      </c>
    </row>
    <row r="1440" spans="1:13" x14ac:dyDescent="0.25">
      <c r="A1440" t="s">
        <v>140</v>
      </c>
      <c r="B1440">
        <v>9265.9599999999991</v>
      </c>
      <c r="C1440">
        <v>9256.7800000000007</v>
      </c>
      <c r="D1440">
        <v>9256.2900000000009</v>
      </c>
      <c r="E1440">
        <v>8904.8700000000008</v>
      </c>
      <c r="F1440">
        <v>157.446</v>
      </c>
      <c r="G1440">
        <v>0</v>
      </c>
      <c r="H1440">
        <v>233.74700000000001</v>
      </c>
      <c r="I1440">
        <v>0</v>
      </c>
      <c r="J1440">
        <v>1.1015499999999999E-2</v>
      </c>
      <c r="K1440">
        <v>0.98101799999999995</v>
      </c>
      <c r="L1440">
        <v>0</v>
      </c>
      <c r="M1440" t="s">
        <v>42</v>
      </c>
    </row>
    <row r="1441" spans="1:25" x14ac:dyDescent="0.25">
      <c r="A1441" t="s">
        <v>140</v>
      </c>
      <c r="B1441">
        <v>8998.99</v>
      </c>
      <c r="C1441">
        <v>8989.85</v>
      </c>
      <c r="D1441">
        <v>8989.3700000000008</v>
      </c>
      <c r="E1441">
        <v>8636.01</v>
      </c>
      <c r="F1441">
        <v>153.58600000000001</v>
      </c>
      <c r="G1441">
        <v>0</v>
      </c>
      <c r="H1441">
        <v>233.858</v>
      </c>
      <c r="I1441">
        <v>0</v>
      </c>
      <c r="J1441">
        <v>1.0968200000000001E-2</v>
      </c>
      <c r="K1441">
        <v>0.98095200000000005</v>
      </c>
      <c r="L1441">
        <v>0</v>
      </c>
      <c r="M1441" t="s">
        <v>42</v>
      </c>
    </row>
    <row r="1442" spans="1:25" x14ac:dyDescent="0.25">
      <c r="A1442" t="s">
        <v>140</v>
      </c>
      <c r="B1442">
        <v>9017.16</v>
      </c>
      <c r="C1442">
        <v>9007.6299999999992</v>
      </c>
      <c r="D1442">
        <v>9007.15</v>
      </c>
      <c r="E1442">
        <v>8664.86</v>
      </c>
      <c r="F1442">
        <v>154.21799999999999</v>
      </c>
      <c r="G1442">
        <v>0</v>
      </c>
      <c r="H1442">
        <v>228.63200000000001</v>
      </c>
      <c r="I1442">
        <v>0</v>
      </c>
      <c r="J1442">
        <v>2.2657099999999999E-2</v>
      </c>
      <c r="K1442">
        <v>0.98100500000000002</v>
      </c>
      <c r="L1442">
        <v>0</v>
      </c>
      <c r="M1442" t="s">
        <v>42</v>
      </c>
    </row>
    <row r="1443" spans="1:25" x14ac:dyDescent="0.25">
      <c r="A1443" t="s">
        <v>140</v>
      </c>
      <c r="B1443">
        <v>8823.24</v>
      </c>
      <c r="C1443">
        <v>8813.83</v>
      </c>
      <c r="D1443">
        <v>8813.36</v>
      </c>
      <c r="E1443">
        <v>8466.56</v>
      </c>
      <c r="F1443">
        <v>151.048</v>
      </c>
      <c r="G1443">
        <v>0</v>
      </c>
      <c r="H1443">
        <v>223.33</v>
      </c>
      <c r="I1443">
        <v>0</v>
      </c>
      <c r="J1443">
        <v>1.2019500000000001E-2</v>
      </c>
      <c r="K1443">
        <v>0.98100699999999996</v>
      </c>
      <c r="L1443">
        <v>0</v>
      </c>
      <c r="M1443" t="s">
        <v>42</v>
      </c>
    </row>
    <row r="1444" spans="1:25" x14ac:dyDescent="0.25">
      <c r="A1444" t="s">
        <v>140</v>
      </c>
      <c r="B1444">
        <v>8898.9699999999993</v>
      </c>
      <c r="C1444">
        <v>8889.56</v>
      </c>
      <c r="D1444">
        <v>8889.08</v>
      </c>
      <c r="E1444">
        <v>8550.7099999999991</v>
      </c>
      <c r="F1444">
        <v>152.32400000000001</v>
      </c>
      <c r="G1444">
        <v>0</v>
      </c>
      <c r="H1444">
        <v>225.285</v>
      </c>
      <c r="I1444">
        <v>0</v>
      </c>
      <c r="J1444">
        <v>1.18911E-2</v>
      </c>
      <c r="K1444">
        <v>0.98101700000000003</v>
      </c>
      <c r="L1444">
        <v>0</v>
      </c>
      <c r="M1444" t="s">
        <v>42</v>
      </c>
    </row>
    <row r="1445" spans="1:25" x14ac:dyDescent="0.25">
      <c r="A1445" t="s">
        <v>140</v>
      </c>
      <c r="B1445">
        <v>8881.8799999999992</v>
      </c>
      <c r="C1445">
        <v>8872.85</v>
      </c>
      <c r="D1445">
        <v>8872.3799999999992</v>
      </c>
      <c r="E1445">
        <v>8535.2199999999993</v>
      </c>
      <c r="F1445">
        <v>164.32599999999999</v>
      </c>
      <c r="G1445">
        <v>0</v>
      </c>
      <c r="H1445">
        <v>224.64699999999999</v>
      </c>
      <c r="I1445">
        <v>0</v>
      </c>
      <c r="J1445">
        <v>2.8623599999999999E-2</v>
      </c>
      <c r="K1445">
        <v>0.98101300000000002</v>
      </c>
      <c r="L1445">
        <v>0</v>
      </c>
      <c r="M1445" t="s">
        <v>42</v>
      </c>
    </row>
    <row r="1446" spans="1:25" x14ac:dyDescent="0.25">
      <c r="A1446" t="s">
        <v>140</v>
      </c>
      <c r="B1446">
        <v>9160.56</v>
      </c>
      <c r="C1446">
        <v>9151.44</v>
      </c>
      <c r="D1446">
        <v>9150.9599999999991</v>
      </c>
      <c r="E1446">
        <v>8793.69</v>
      </c>
      <c r="F1446">
        <v>155.989</v>
      </c>
      <c r="G1446">
        <v>0</v>
      </c>
      <c r="H1446">
        <v>231.49100000000001</v>
      </c>
      <c r="I1446">
        <v>0</v>
      </c>
      <c r="J1446">
        <v>1.4864199999999999E-2</v>
      </c>
      <c r="K1446">
        <v>0.98091099999999998</v>
      </c>
      <c r="L1446">
        <v>0</v>
      </c>
      <c r="M1446" t="s">
        <v>42</v>
      </c>
    </row>
    <row r="1447" spans="1:25" x14ac:dyDescent="0.25">
      <c r="A1447" t="s">
        <v>140</v>
      </c>
      <c r="B1447">
        <v>8879.92</v>
      </c>
      <c r="C1447">
        <v>8870.77</v>
      </c>
      <c r="D1447">
        <v>8870.2999999999993</v>
      </c>
      <c r="E1447">
        <v>8533.4699999999993</v>
      </c>
      <c r="F1447">
        <v>151.92599999999999</v>
      </c>
      <c r="G1447">
        <v>0</v>
      </c>
      <c r="H1447">
        <v>224.70500000000001</v>
      </c>
      <c r="I1447">
        <v>0</v>
      </c>
      <c r="J1447">
        <v>1.46047E-2</v>
      </c>
      <c r="K1447">
        <v>0.98099700000000001</v>
      </c>
      <c r="L1447">
        <v>0</v>
      </c>
      <c r="M1447" t="s">
        <v>42</v>
      </c>
    </row>
    <row r="1448" spans="1:25" x14ac:dyDescent="0.25">
      <c r="A1448" t="s">
        <v>140</v>
      </c>
      <c r="B1448">
        <v>8748.68</v>
      </c>
      <c r="C1448">
        <v>8739.49</v>
      </c>
      <c r="D1448">
        <v>8739.02</v>
      </c>
      <c r="E1448">
        <v>8407.32</v>
      </c>
      <c r="F1448">
        <v>149.947</v>
      </c>
      <c r="G1448">
        <v>0</v>
      </c>
      <c r="H1448">
        <v>221.28800000000001</v>
      </c>
      <c r="I1448">
        <v>0</v>
      </c>
      <c r="J1448">
        <v>1.0921E-2</v>
      </c>
      <c r="K1448">
        <v>0.98101700000000003</v>
      </c>
      <c r="L1448">
        <v>0</v>
      </c>
      <c r="M1448" t="s">
        <v>42</v>
      </c>
    </row>
    <row r="1449" spans="1:25" x14ac:dyDescent="0.25">
      <c r="A1449" t="s">
        <v>140</v>
      </c>
      <c r="B1449">
        <v>8608.36</v>
      </c>
      <c r="C1449">
        <v>8599.61</v>
      </c>
      <c r="D1449">
        <v>8599.15</v>
      </c>
      <c r="E1449">
        <v>8273.2099999999991</v>
      </c>
      <c r="F1449">
        <v>147.77799999999999</v>
      </c>
      <c r="G1449">
        <v>0</v>
      </c>
      <c r="H1449">
        <v>218.095</v>
      </c>
      <c r="I1449">
        <v>0</v>
      </c>
      <c r="J1449">
        <v>1.73577E-2</v>
      </c>
      <c r="K1449">
        <v>0.98101899999999997</v>
      </c>
      <c r="L1449">
        <v>0</v>
      </c>
      <c r="M1449" t="s">
        <v>42</v>
      </c>
    </row>
    <row r="1450" spans="1:25" x14ac:dyDescent="0.25">
      <c r="A1450" t="s">
        <v>140</v>
      </c>
      <c r="B1450">
        <v>8711.51</v>
      </c>
      <c r="C1450">
        <v>8702.76</v>
      </c>
      <c r="D1450">
        <v>8702.2900000000009</v>
      </c>
      <c r="E1450">
        <v>8372</v>
      </c>
      <c r="F1450">
        <v>149.51400000000001</v>
      </c>
      <c r="G1450">
        <v>0</v>
      </c>
      <c r="H1450">
        <v>220.51400000000001</v>
      </c>
      <c r="I1450">
        <v>0</v>
      </c>
      <c r="J1450">
        <v>1.11098E-2</v>
      </c>
      <c r="K1450">
        <v>0.98098700000000005</v>
      </c>
      <c r="L1450">
        <v>0</v>
      </c>
      <c r="M1450" t="s">
        <v>42</v>
      </c>
    </row>
    <row r="1451" spans="1:25" x14ac:dyDescent="0.25">
      <c r="A1451" t="s">
        <v>140</v>
      </c>
      <c r="B1451">
        <v>8725.49</v>
      </c>
      <c r="C1451">
        <v>8716.75</v>
      </c>
      <c r="D1451">
        <v>8716.2800000000007</v>
      </c>
      <c r="E1451">
        <v>8385.52</v>
      </c>
      <c r="F1451">
        <v>149.797</v>
      </c>
      <c r="G1451">
        <v>0</v>
      </c>
      <c r="H1451">
        <v>220.631</v>
      </c>
      <c r="I1451">
        <v>0</v>
      </c>
      <c r="J1451">
        <v>1.1077999999999999E-2</v>
      </c>
      <c r="K1451">
        <v>0.98093399999999997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8966.2199999999993</v>
      </c>
      <c r="C1452">
        <v>8956.7900000000009</v>
      </c>
      <c r="D1452">
        <v>8956.31</v>
      </c>
      <c r="E1452">
        <v>8615.41</v>
      </c>
      <c r="F1452">
        <v>153.43199999999999</v>
      </c>
      <c r="G1452">
        <v>0</v>
      </c>
      <c r="H1452">
        <v>226.81899999999999</v>
      </c>
      <c r="I1452">
        <v>0</v>
      </c>
      <c r="J1452">
        <v>1.47289E-2</v>
      </c>
      <c r="K1452">
        <v>0.98101899999999997</v>
      </c>
      <c r="L1452">
        <v>0</v>
      </c>
      <c r="M1452" t="s">
        <v>42</v>
      </c>
    </row>
    <row r="1453" spans="1:25" x14ac:dyDescent="0.25">
      <c r="A1453" t="s">
        <v>140</v>
      </c>
      <c r="B1453">
        <v>8669.44</v>
      </c>
      <c r="C1453">
        <v>8660.2800000000007</v>
      </c>
      <c r="D1453">
        <v>8659.82</v>
      </c>
      <c r="E1453">
        <v>8330.7099999999991</v>
      </c>
      <c r="F1453">
        <v>148.88300000000001</v>
      </c>
      <c r="G1453">
        <v>0</v>
      </c>
      <c r="H1453">
        <v>229.75299999999999</v>
      </c>
      <c r="I1453">
        <v>0</v>
      </c>
      <c r="J1453">
        <v>1.08804E-2</v>
      </c>
      <c r="K1453">
        <v>0.98100399999999999</v>
      </c>
      <c r="L1453">
        <v>0</v>
      </c>
      <c r="M1453" t="s">
        <v>42</v>
      </c>
    </row>
    <row r="1454" spans="1:25" x14ac:dyDescent="0.25">
      <c r="A1454" t="s">
        <v>140</v>
      </c>
      <c r="B1454">
        <v>8528.6</v>
      </c>
      <c r="C1454">
        <v>8519.86</v>
      </c>
      <c r="D1454">
        <v>8519.41</v>
      </c>
      <c r="E1454">
        <v>8189.09</v>
      </c>
      <c r="F1454">
        <v>146.69999999999999</v>
      </c>
      <c r="G1454">
        <v>0</v>
      </c>
      <c r="H1454">
        <v>216.37700000000001</v>
      </c>
      <c r="I1454">
        <v>0</v>
      </c>
      <c r="J1454">
        <v>1.08792E-2</v>
      </c>
      <c r="K1454">
        <v>0.98101499999999997</v>
      </c>
      <c r="L1454">
        <v>0</v>
      </c>
      <c r="M1454" t="s">
        <v>42</v>
      </c>
    </row>
    <row r="1455" spans="1:25" x14ac:dyDescent="0.25">
      <c r="A1455" t="s">
        <v>140</v>
      </c>
      <c r="B1455">
        <v>9337.4599999999991</v>
      </c>
      <c r="C1455">
        <v>9316.5</v>
      </c>
      <c r="D1455">
        <v>9316.01</v>
      </c>
      <c r="E1455">
        <v>8961.7000000000007</v>
      </c>
      <c r="F1455">
        <v>158.434</v>
      </c>
      <c r="G1455">
        <v>0</v>
      </c>
      <c r="H1455">
        <v>235.625</v>
      </c>
      <c r="I1455">
        <v>0</v>
      </c>
      <c r="J1455">
        <v>1.1518799999999999E-2</v>
      </c>
      <c r="K1455">
        <v>0.981016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8783.3799999999992</v>
      </c>
      <c r="C1456">
        <v>8774.65</v>
      </c>
      <c r="D1456">
        <v>8774.18</v>
      </c>
      <c r="E1456">
        <v>8440.57</v>
      </c>
      <c r="F1456">
        <v>150.881</v>
      </c>
      <c r="G1456">
        <v>0</v>
      </c>
      <c r="H1456">
        <v>222.101</v>
      </c>
      <c r="I1456">
        <v>0</v>
      </c>
      <c r="J1456">
        <v>1.0931099999999999E-2</v>
      </c>
      <c r="K1456">
        <v>0.98099499999999995</v>
      </c>
      <c r="L1456">
        <v>0</v>
      </c>
      <c r="M1456" t="s">
        <v>42</v>
      </c>
      <c r="R1456">
        <f>AVERAGE(B1407:B1456)</f>
        <v>8856.4625999999971</v>
      </c>
      <c r="S1456">
        <f>AVERAGE(C1407:C1456)</f>
        <v>8847.01</v>
      </c>
      <c r="U1456">
        <f>_xlfn.VAR.P(B1407:B1456)</f>
        <v>52766.891467239977</v>
      </c>
      <c r="V1456">
        <f>_xlfn.VAR.P(C1407:C1456)</f>
        <v>52659.326620000007</v>
      </c>
      <c r="X1456">
        <f>1.96*SQRT(U1456)/50</f>
        <v>9.0046496935871758</v>
      </c>
      <c r="Y1456">
        <f>1.96*SQRT(V1456)/50</f>
        <v>8.9954670616570436</v>
      </c>
    </row>
    <row r="1457" spans="1:9" x14ac:dyDescent="0.25">
      <c r="A1457" t="s">
        <v>141</v>
      </c>
      <c r="B1457">
        <v>442826.49969500001</v>
      </c>
      <c r="C1457" t="s">
        <v>36</v>
      </c>
    </row>
    <row r="1458" spans="1:9" x14ac:dyDescent="0.25">
      <c r="A1458" t="s">
        <v>177</v>
      </c>
      <c r="B1458">
        <v>6489.98</v>
      </c>
      <c r="C1458">
        <v>1633.1</v>
      </c>
      <c r="D1458">
        <v>1612.33</v>
      </c>
      <c r="E1458">
        <v>1084.98</v>
      </c>
      <c r="F1458">
        <v>201.571</v>
      </c>
      <c r="G1458">
        <v>1.09765E-2</v>
      </c>
      <c r="H1458">
        <v>0.98098200000000002</v>
      </c>
      <c r="I1458">
        <v>0</v>
      </c>
    </row>
    <row r="1459" spans="1:9" x14ac:dyDescent="0.25">
      <c r="A1459" t="s">
        <v>177</v>
      </c>
      <c r="B1459">
        <v>1613.06</v>
      </c>
      <c r="C1459">
        <v>1602.83</v>
      </c>
      <c r="D1459">
        <v>1582.1</v>
      </c>
      <c r="E1459">
        <v>1066.58</v>
      </c>
      <c r="F1459">
        <v>198.10900000000001</v>
      </c>
      <c r="G1459">
        <v>1.08571E-2</v>
      </c>
      <c r="H1459">
        <v>0.98101899999999997</v>
      </c>
      <c r="I1459">
        <v>0</v>
      </c>
    </row>
    <row r="1460" spans="1:9" x14ac:dyDescent="0.25">
      <c r="A1460" t="s">
        <v>177</v>
      </c>
      <c r="B1460">
        <v>2023.37</v>
      </c>
      <c r="C1460">
        <v>1603.38</v>
      </c>
      <c r="D1460">
        <v>1582.21</v>
      </c>
      <c r="E1460">
        <v>1066.6500000000001</v>
      </c>
      <c r="F1460">
        <v>198.13300000000001</v>
      </c>
      <c r="G1460">
        <v>1.0878799999999999E-2</v>
      </c>
      <c r="H1460">
        <v>0.98100699999999996</v>
      </c>
      <c r="I1460">
        <v>0</v>
      </c>
    </row>
    <row r="1461" spans="1:9" x14ac:dyDescent="0.25">
      <c r="A1461" t="s">
        <v>177</v>
      </c>
      <c r="B1461">
        <v>2203.35</v>
      </c>
      <c r="C1461">
        <v>1604.28</v>
      </c>
      <c r="D1461">
        <v>1582.31</v>
      </c>
      <c r="E1461">
        <v>1066.67</v>
      </c>
      <c r="F1461">
        <v>198.143</v>
      </c>
      <c r="G1461">
        <v>2.1197199999999999E-2</v>
      </c>
      <c r="H1461">
        <v>0.98101799999999995</v>
      </c>
      <c r="I1461">
        <v>0</v>
      </c>
    </row>
    <row r="1462" spans="1:9" x14ac:dyDescent="0.25">
      <c r="A1462" t="s">
        <v>177</v>
      </c>
      <c r="B1462">
        <v>1609.83</v>
      </c>
      <c r="C1462">
        <v>1599.21</v>
      </c>
      <c r="D1462">
        <v>1578.48</v>
      </c>
      <c r="E1462">
        <v>1064.24</v>
      </c>
      <c r="F1462">
        <v>197.73699999999999</v>
      </c>
      <c r="G1462">
        <v>1.0951499999999999E-2</v>
      </c>
      <c r="H1462">
        <v>0.98099700000000001</v>
      </c>
      <c r="I1462">
        <v>0</v>
      </c>
    </row>
    <row r="1463" spans="1:9" x14ac:dyDescent="0.25">
      <c r="A1463" t="s">
        <v>177</v>
      </c>
      <c r="B1463">
        <v>1606.93</v>
      </c>
      <c r="C1463">
        <v>1596.92</v>
      </c>
      <c r="D1463">
        <v>1576.19</v>
      </c>
      <c r="E1463">
        <v>1062.75</v>
      </c>
      <c r="F1463">
        <v>197.47</v>
      </c>
      <c r="G1463">
        <v>1.1218799999999999E-2</v>
      </c>
      <c r="H1463">
        <v>0.98101899999999997</v>
      </c>
      <c r="I1463">
        <v>0</v>
      </c>
    </row>
    <row r="1464" spans="1:9" x14ac:dyDescent="0.25">
      <c r="A1464" t="s">
        <v>177</v>
      </c>
      <c r="B1464">
        <v>1606.93</v>
      </c>
      <c r="C1464">
        <v>1596.91</v>
      </c>
      <c r="D1464">
        <v>1576.19</v>
      </c>
      <c r="E1464">
        <v>1062.74</v>
      </c>
      <c r="F1464">
        <v>197.48099999999999</v>
      </c>
      <c r="G1464">
        <v>1.0903599999999999E-2</v>
      </c>
      <c r="H1464">
        <v>0.98650000000000004</v>
      </c>
      <c r="I1464">
        <v>0</v>
      </c>
    </row>
    <row r="1465" spans="1:9" x14ac:dyDescent="0.25">
      <c r="A1465" t="s">
        <v>177</v>
      </c>
      <c r="B1465">
        <v>1607.21</v>
      </c>
      <c r="C1465">
        <v>1597.08</v>
      </c>
      <c r="D1465">
        <v>1576.3</v>
      </c>
      <c r="E1465">
        <v>1062.83</v>
      </c>
      <c r="F1465">
        <v>197.49299999999999</v>
      </c>
      <c r="G1465">
        <v>1.09365E-2</v>
      </c>
      <c r="H1465">
        <v>0.980985</v>
      </c>
      <c r="I1465">
        <v>0</v>
      </c>
    </row>
    <row r="1466" spans="1:9" x14ac:dyDescent="0.25">
      <c r="A1466" t="s">
        <v>177</v>
      </c>
      <c r="B1466">
        <v>1943.41</v>
      </c>
      <c r="C1466">
        <v>1598.27</v>
      </c>
      <c r="D1466">
        <v>1576.83</v>
      </c>
      <c r="E1466">
        <v>1063.3499999999999</v>
      </c>
      <c r="F1466">
        <v>197.47499999999999</v>
      </c>
      <c r="G1466">
        <v>1.0888200000000001E-2</v>
      </c>
      <c r="H1466">
        <v>0.981016</v>
      </c>
      <c r="I1466">
        <v>0</v>
      </c>
    </row>
    <row r="1467" spans="1:9" x14ac:dyDescent="0.25">
      <c r="A1467" t="s">
        <v>177</v>
      </c>
      <c r="B1467">
        <v>1631.22</v>
      </c>
      <c r="C1467">
        <v>1600.94</v>
      </c>
      <c r="D1467">
        <v>1576.67</v>
      </c>
      <c r="E1467">
        <v>1062.83</v>
      </c>
      <c r="F1467">
        <v>197.49299999999999</v>
      </c>
      <c r="G1467">
        <v>1.2717900000000001E-2</v>
      </c>
      <c r="H1467">
        <v>0.98101899999999997</v>
      </c>
      <c r="I1467">
        <v>0</v>
      </c>
    </row>
    <row r="1468" spans="1:9" x14ac:dyDescent="0.25">
      <c r="A1468" t="s">
        <v>177</v>
      </c>
      <c r="B1468">
        <v>1619.37</v>
      </c>
      <c r="C1468">
        <v>1597.3</v>
      </c>
      <c r="D1468">
        <v>1576.23</v>
      </c>
      <c r="E1468">
        <v>1062.74</v>
      </c>
      <c r="F1468">
        <v>197.45599999999999</v>
      </c>
      <c r="G1468">
        <v>1.09061E-2</v>
      </c>
      <c r="H1468">
        <v>0.98100900000000002</v>
      </c>
      <c r="I1468">
        <v>0</v>
      </c>
    </row>
    <row r="1469" spans="1:9" x14ac:dyDescent="0.25">
      <c r="A1469" t="s">
        <v>177</v>
      </c>
      <c r="B1469">
        <v>1606.86</v>
      </c>
      <c r="C1469">
        <v>1596.87</v>
      </c>
      <c r="D1469">
        <v>1576.13</v>
      </c>
      <c r="E1469">
        <v>1062.7</v>
      </c>
      <c r="F1469">
        <v>197.45400000000001</v>
      </c>
      <c r="G1469">
        <v>2.90377E-2</v>
      </c>
      <c r="H1469">
        <v>0.98101700000000003</v>
      </c>
      <c r="I1469">
        <v>0</v>
      </c>
    </row>
    <row r="1470" spans="1:9" x14ac:dyDescent="0.25">
      <c r="A1470" t="s">
        <v>177</v>
      </c>
      <c r="B1470">
        <v>1606.77</v>
      </c>
      <c r="C1470">
        <v>1596.77</v>
      </c>
      <c r="D1470">
        <v>1576.17</v>
      </c>
      <c r="E1470">
        <v>1062.73</v>
      </c>
      <c r="F1470">
        <v>197.47300000000001</v>
      </c>
      <c r="G1470">
        <v>1.0890199999999999E-2</v>
      </c>
      <c r="H1470">
        <v>0.98101899999999997</v>
      </c>
      <c r="I1470">
        <v>0</v>
      </c>
    </row>
    <row r="1471" spans="1:9" x14ac:dyDescent="0.25">
      <c r="A1471" t="s">
        <v>177</v>
      </c>
      <c r="B1471">
        <v>1606.92</v>
      </c>
      <c r="C1471">
        <v>1596.94</v>
      </c>
      <c r="D1471">
        <v>1576.2</v>
      </c>
      <c r="E1471">
        <v>1062.76</v>
      </c>
      <c r="F1471">
        <v>197.48699999999999</v>
      </c>
      <c r="G1471">
        <v>1.15236E-2</v>
      </c>
      <c r="H1471">
        <v>0.98084899999999997</v>
      </c>
      <c r="I1471">
        <v>0</v>
      </c>
    </row>
    <row r="1472" spans="1:9" x14ac:dyDescent="0.25">
      <c r="A1472" t="s">
        <v>177</v>
      </c>
      <c r="B1472">
        <v>1971.2</v>
      </c>
      <c r="C1472">
        <v>1597.87</v>
      </c>
      <c r="D1472">
        <v>1576.79</v>
      </c>
      <c r="E1472">
        <v>1063.33</v>
      </c>
      <c r="F1472">
        <v>197.458</v>
      </c>
      <c r="G1472">
        <v>1.37398E-2</v>
      </c>
      <c r="H1472">
        <v>0.98101099999999997</v>
      </c>
      <c r="I1472">
        <v>0</v>
      </c>
    </row>
    <row r="1473" spans="1:9" x14ac:dyDescent="0.25">
      <c r="A1473" t="s">
        <v>177</v>
      </c>
      <c r="B1473">
        <v>1630.62</v>
      </c>
      <c r="C1473">
        <v>1600.29</v>
      </c>
      <c r="D1473">
        <v>1576.6</v>
      </c>
      <c r="E1473">
        <v>1062.78</v>
      </c>
      <c r="F1473">
        <v>197.483</v>
      </c>
      <c r="G1473">
        <v>1.32745E-2</v>
      </c>
      <c r="H1473">
        <v>0.98101400000000005</v>
      </c>
      <c r="I1473">
        <v>0</v>
      </c>
    </row>
    <row r="1474" spans="1:9" x14ac:dyDescent="0.25">
      <c r="A1474" t="s">
        <v>177</v>
      </c>
      <c r="B1474">
        <v>1609.35</v>
      </c>
      <c r="C1474">
        <v>1598.3</v>
      </c>
      <c r="D1474">
        <v>1576.32</v>
      </c>
      <c r="E1474">
        <v>1062.75</v>
      </c>
      <c r="F1474">
        <v>197.452</v>
      </c>
      <c r="G1474">
        <v>1.09803E-2</v>
      </c>
      <c r="H1474">
        <v>0.98100200000000004</v>
      </c>
      <c r="I1474">
        <v>0</v>
      </c>
    </row>
    <row r="1475" spans="1:9" x14ac:dyDescent="0.25">
      <c r="A1475" t="s">
        <v>177</v>
      </c>
      <c r="B1475">
        <v>1607.33</v>
      </c>
      <c r="C1475">
        <v>1596.85</v>
      </c>
      <c r="D1475">
        <v>1576.11</v>
      </c>
      <c r="E1475">
        <v>1062.68</v>
      </c>
      <c r="F1475">
        <v>197.47200000000001</v>
      </c>
      <c r="G1475">
        <v>1.0869200000000001E-2</v>
      </c>
      <c r="H1475">
        <v>0.98533499999999996</v>
      </c>
      <c r="I1475">
        <v>0</v>
      </c>
    </row>
    <row r="1476" spans="1:9" x14ac:dyDescent="0.25">
      <c r="A1476" t="s">
        <v>177</v>
      </c>
      <c r="B1476">
        <v>1606.82</v>
      </c>
      <c r="C1476">
        <v>1596.79</v>
      </c>
      <c r="D1476">
        <v>1576.16</v>
      </c>
      <c r="E1476">
        <v>1062.74</v>
      </c>
      <c r="F1476">
        <v>197.47300000000001</v>
      </c>
      <c r="G1476">
        <v>1.08834E-2</v>
      </c>
      <c r="H1476">
        <v>0.98099800000000004</v>
      </c>
      <c r="I1476">
        <v>0</v>
      </c>
    </row>
    <row r="1477" spans="1:9" x14ac:dyDescent="0.25">
      <c r="A1477" t="s">
        <v>177</v>
      </c>
      <c r="B1477">
        <v>1606.79</v>
      </c>
      <c r="C1477">
        <v>1596.78</v>
      </c>
      <c r="D1477">
        <v>1576.16</v>
      </c>
      <c r="E1477">
        <v>1062.73</v>
      </c>
      <c r="F1477">
        <v>197.47300000000001</v>
      </c>
      <c r="G1477">
        <v>1.0995700000000001E-2</v>
      </c>
      <c r="H1477">
        <v>0.98098399999999997</v>
      </c>
      <c r="I1477">
        <v>0</v>
      </c>
    </row>
    <row r="1478" spans="1:9" x14ac:dyDescent="0.25">
      <c r="A1478" t="s">
        <v>177</v>
      </c>
      <c r="B1478">
        <v>1963.8</v>
      </c>
      <c r="C1478">
        <v>1597.94</v>
      </c>
      <c r="D1478">
        <v>1577.01</v>
      </c>
      <c r="E1478">
        <v>1063.56</v>
      </c>
      <c r="F1478">
        <v>197.488</v>
      </c>
      <c r="G1478">
        <v>1.1626900000000001E-2</v>
      </c>
      <c r="H1478">
        <v>0.98093799999999998</v>
      </c>
      <c r="I1478">
        <v>0</v>
      </c>
    </row>
    <row r="1479" spans="1:9" x14ac:dyDescent="0.25">
      <c r="A1479" t="s">
        <v>177</v>
      </c>
      <c r="B1479">
        <v>1629.17</v>
      </c>
      <c r="C1479">
        <v>1600.09</v>
      </c>
      <c r="D1479">
        <v>1576.51</v>
      </c>
      <c r="E1479">
        <v>1062.72</v>
      </c>
      <c r="F1479">
        <v>197.48</v>
      </c>
      <c r="G1479">
        <v>1.9212799999999999E-2</v>
      </c>
      <c r="H1479">
        <v>0.98101899999999997</v>
      </c>
      <c r="I1479">
        <v>0</v>
      </c>
    </row>
    <row r="1480" spans="1:9" x14ac:dyDescent="0.25">
      <c r="A1480" t="s">
        <v>177</v>
      </c>
      <c r="B1480">
        <v>1613.31</v>
      </c>
      <c r="C1480">
        <v>1597.07</v>
      </c>
      <c r="D1480">
        <v>1576.18</v>
      </c>
      <c r="E1480">
        <v>1062.73</v>
      </c>
      <c r="F1480">
        <v>197.464</v>
      </c>
      <c r="G1480">
        <v>1.2152100000000001E-2</v>
      </c>
      <c r="H1480">
        <v>0.98100900000000002</v>
      </c>
      <c r="I1480">
        <v>0</v>
      </c>
    </row>
    <row r="1481" spans="1:9" x14ac:dyDescent="0.25">
      <c r="A1481" t="s">
        <v>177</v>
      </c>
      <c r="B1481">
        <v>1607.04</v>
      </c>
      <c r="C1481">
        <v>1596.93</v>
      </c>
      <c r="D1481">
        <v>1576.16</v>
      </c>
      <c r="E1481">
        <v>1062.75</v>
      </c>
      <c r="F1481">
        <v>197.483</v>
      </c>
      <c r="G1481">
        <v>1.41449E-2</v>
      </c>
      <c r="H1481">
        <v>0.98094199999999998</v>
      </c>
      <c r="I1481">
        <v>0</v>
      </c>
    </row>
    <row r="1482" spans="1:9" x14ac:dyDescent="0.25">
      <c r="A1482" t="s">
        <v>177</v>
      </c>
      <c r="B1482">
        <v>1606.79</v>
      </c>
      <c r="C1482">
        <v>1596.78</v>
      </c>
      <c r="D1482">
        <v>1576.17</v>
      </c>
      <c r="E1482">
        <v>1062.76</v>
      </c>
      <c r="F1482">
        <v>197.46</v>
      </c>
      <c r="G1482">
        <v>1.1168300000000001E-2</v>
      </c>
      <c r="H1482">
        <v>0.98101499999999997</v>
      </c>
      <c r="I1482">
        <v>0</v>
      </c>
    </row>
    <row r="1483" spans="1:9" x14ac:dyDescent="0.25">
      <c r="A1483" t="s">
        <v>177</v>
      </c>
      <c r="B1483">
        <v>1606.8</v>
      </c>
      <c r="C1483">
        <v>1596.83</v>
      </c>
      <c r="D1483">
        <v>1576.22</v>
      </c>
      <c r="E1483">
        <v>1062.81</v>
      </c>
      <c r="F1483">
        <v>197.47800000000001</v>
      </c>
      <c r="G1483">
        <v>1.43042E-2</v>
      </c>
      <c r="H1483">
        <v>0.98095299999999996</v>
      </c>
      <c r="I1483">
        <v>0</v>
      </c>
    </row>
    <row r="1484" spans="1:9" x14ac:dyDescent="0.25">
      <c r="A1484" t="s">
        <v>177</v>
      </c>
      <c r="B1484">
        <v>1934.05</v>
      </c>
      <c r="C1484">
        <v>1597.98</v>
      </c>
      <c r="D1484">
        <v>1576.76</v>
      </c>
      <c r="E1484">
        <v>1063.33</v>
      </c>
      <c r="F1484">
        <v>198.059</v>
      </c>
      <c r="G1484">
        <v>1.1081199999999999E-2</v>
      </c>
      <c r="H1484">
        <v>0.98101499999999997</v>
      </c>
      <c r="I1484">
        <v>0</v>
      </c>
    </row>
    <row r="1485" spans="1:9" x14ac:dyDescent="0.25">
      <c r="A1485" t="s">
        <v>177</v>
      </c>
      <c r="B1485">
        <v>1626.87</v>
      </c>
      <c r="C1485">
        <v>1597.97</v>
      </c>
      <c r="D1485">
        <v>1576.18</v>
      </c>
      <c r="E1485">
        <v>1062.71</v>
      </c>
      <c r="F1485">
        <v>197.46600000000001</v>
      </c>
      <c r="G1485">
        <v>1.14503E-2</v>
      </c>
      <c r="H1485">
        <v>0.98097800000000002</v>
      </c>
      <c r="I1485">
        <v>0</v>
      </c>
    </row>
    <row r="1486" spans="1:9" x14ac:dyDescent="0.25">
      <c r="A1486" t="s">
        <v>177</v>
      </c>
      <c r="B1486">
        <v>1607.47</v>
      </c>
      <c r="C1486">
        <v>1596.9</v>
      </c>
      <c r="D1486">
        <v>1576.12</v>
      </c>
      <c r="E1486">
        <v>1062.68</v>
      </c>
      <c r="F1486">
        <v>197.429</v>
      </c>
      <c r="G1486">
        <v>1.0864199999999999E-2</v>
      </c>
      <c r="H1486">
        <v>0.98091399999999995</v>
      </c>
      <c r="I1486">
        <v>0</v>
      </c>
    </row>
    <row r="1487" spans="1:9" x14ac:dyDescent="0.25">
      <c r="A1487" t="s">
        <v>177</v>
      </c>
      <c r="B1487">
        <v>1606.82</v>
      </c>
      <c r="C1487">
        <v>1596.74</v>
      </c>
      <c r="D1487">
        <v>1576.12</v>
      </c>
      <c r="E1487">
        <v>1062.71</v>
      </c>
      <c r="F1487">
        <v>197.46</v>
      </c>
      <c r="G1487">
        <v>1.3946399999999999E-2</v>
      </c>
      <c r="H1487">
        <v>0.981012</v>
      </c>
      <c r="I1487">
        <v>0</v>
      </c>
    </row>
    <row r="1488" spans="1:9" x14ac:dyDescent="0.25">
      <c r="A1488" t="s">
        <v>177</v>
      </c>
      <c r="B1488">
        <v>1606.74</v>
      </c>
      <c r="C1488">
        <v>1596.72</v>
      </c>
      <c r="D1488">
        <v>1576.11</v>
      </c>
      <c r="E1488">
        <v>1062.7</v>
      </c>
      <c r="F1488">
        <v>197.45699999999999</v>
      </c>
      <c r="G1488">
        <v>1.10539E-2</v>
      </c>
      <c r="H1488">
        <v>0.98101700000000003</v>
      </c>
      <c r="I1488">
        <v>0</v>
      </c>
    </row>
    <row r="1489" spans="1:9" x14ac:dyDescent="0.25">
      <c r="A1489" t="s">
        <v>177</v>
      </c>
      <c r="B1489">
        <v>1607.03</v>
      </c>
      <c r="C1489">
        <v>1596.94</v>
      </c>
      <c r="D1489">
        <v>1576.16</v>
      </c>
      <c r="E1489">
        <v>1062.74</v>
      </c>
      <c r="F1489">
        <v>197.47399999999999</v>
      </c>
      <c r="G1489">
        <v>1.1852400000000001E-2</v>
      </c>
      <c r="H1489">
        <v>0.98101300000000002</v>
      </c>
      <c r="I1489">
        <v>0</v>
      </c>
    </row>
    <row r="1490" spans="1:9" x14ac:dyDescent="0.25">
      <c r="A1490" t="s">
        <v>177</v>
      </c>
      <c r="B1490">
        <v>1808.42</v>
      </c>
      <c r="C1490">
        <v>1597.87</v>
      </c>
      <c r="D1490">
        <v>1576.75</v>
      </c>
      <c r="E1490">
        <v>1063.32</v>
      </c>
      <c r="F1490">
        <v>197.458</v>
      </c>
      <c r="G1490">
        <v>1.0892300000000001E-2</v>
      </c>
      <c r="H1490">
        <v>0.98100399999999999</v>
      </c>
      <c r="I1490">
        <v>0</v>
      </c>
    </row>
    <row r="1491" spans="1:9" x14ac:dyDescent="0.25">
      <c r="A1491" t="s">
        <v>177</v>
      </c>
      <c r="B1491">
        <v>1630.62</v>
      </c>
      <c r="C1491">
        <v>1600.9</v>
      </c>
      <c r="D1491">
        <v>1576.56</v>
      </c>
      <c r="E1491">
        <v>1062.71</v>
      </c>
      <c r="F1491">
        <v>197.47800000000001</v>
      </c>
      <c r="G1491">
        <v>1.09176E-2</v>
      </c>
      <c r="H1491">
        <v>0.98101499999999997</v>
      </c>
      <c r="I1491">
        <v>0</v>
      </c>
    </row>
    <row r="1492" spans="1:9" x14ac:dyDescent="0.25">
      <c r="A1492" t="s">
        <v>177</v>
      </c>
      <c r="B1492">
        <v>1607.66</v>
      </c>
      <c r="C1492">
        <v>1596.89</v>
      </c>
      <c r="D1492">
        <v>1576.1</v>
      </c>
      <c r="E1492">
        <v>1062.68</v>
      </c>
      <c r="F1492">
        <v>197.45699999999999</v>
      </c>
      <c r="G1492">
        <v>1.29558E-2</v>
      </c>
      <c r="H1492">
        <v>0.98101899999999997</v>
      </c>
      <c r="I1492">
        <v>0</v>
      </c>
    </row>
    <row r="1493" spans="1:9" x14ac:dyDescent="0.25">
      <c r="A1493" t="s">
        <v>177</v>
      </c>
      <c r="B1493">
        <v>1607</v>
      </c>
      <c r="C1493">
        <v>1596.89</v>
      </c>
      <c r="D1493">
        <v>1576.2</v>
      </c>
      <c r="E1493">
        <v>1062.78</v>
      </c>
      <c r="F1493">
        <v>197.48500000000001</v>
      </c>
      <c r="G1493">
        <v>1.09046E-2</v>
      </c>
      <c r="H1493">
        <v>0.98101700000000003</v>
      </c>
      <c r="I1493">
        <v>0</v>
      </c>
    </row>
    <row r="1494" spans="1:9" x14ac:dyDescent="0.25">
      <c r="A1494" t="s">
        <v>177</v>
      </c>
      <c r="B1494">
        <v>1607.1</v>
      </c>
      <c r="C1494">
        <v>1596.84</v>
      </c>
      <c r="D1494">
        <v>1576.14</v>
      </c>
      <c r="E1494">
        <v>1062.71</v>
      </c>
      <c r="F1494">
        <v>197.46100000000001</v>
      </c>
      <c r="G1494">
        <v>1.1183999999999999E-2</v>
      </c>
      <c r="H1494">
        <v>0.98086700000000004</v>
      </c>
      <c r="I1494">
        <v>0</v>
      </c>
    </row>
    <row r="1495" spans="1:9" x14ac:dyDescent="0.25">
      <c r="A1495" t="s">
        <v>177</v>
      </c>
      <c r="B1495">
        <v>1606.95</v>
      </c>
      <c r="C1495">
        <v>1596.72</v>
      </c>
      <c r="D1495">
        <v>1576.12</v>
      </c>
      <c r="E1495">
        <v>1062.71</v>
      </c>
      <c r="F1495">
        <v>197.45599999999999</v>
      </c>
      <c r="G1495">
        <v>1.08685E-2</v>
      </c>
      <c r="H1495">
        <v>0.99346900000000005</v>
      </c>
      <c r="I1495">
        <v>0</v>
      </c>
    </row>
    <row r="1496" spans="1:9" x14ac:dyDescent="0.25">
      <c r="A1496" t="s">
        <v>177</v>
      </c>
      <c r="B1496">
        <v>2013.72</v>
      </c>
      <c r="C1496">
        <v>1597.78</v>
      </c>
      <c r="D1496">
        <v>1576.46</v>
      </c>
      <c r="E1496">
        <v>1063.01</v>
      </c>
      <c r="F1496">
        <v>197.76900000000001</v>
      </c>
      <c r="G1496">
        <v>1.1197199999999999E-2</v>
      </c>
      <c r="H1496">
        <v>0.98101899999999997</v>
      </c>
      <c r="I1496">
        <v>0</v>
      </c>
    </row>
    <row r="1497" spans="1:9" x14ac:dyDescent="0.25">
      <c r="A1497" t="s">
        <v>177</v>
      </c>
      <c r="B1497">
        <v>1631.21</v>
      </c>
      <c r="C1497">
        <v>1600.89</v>
      </c>
      <c r="D1497">
        <v>1576.57</v>
      </c>
      <c r="E1497">
        <v>1062.71</v>
      </c>
      <c r="F1497">
        <v>197.47</v>
      </c>
      <c r="G1497">
        <v>1.10122E-2</v>
      </c>
      <c r="H1497">
        <v>0.98101899999999997</v>
      </c>
      <c r="I1497">
        <v>0</v>
      </c>
    </row>
    <row r="1498" spans="1:9" x14ac:dyDescent="0.25">
      <c r="A1498" t="s">
        <v>177</v>
      </c>
      <c r="B1498">
        <v>1614.31</v>
      </c>
      <c r="C1498">
        <v>1597.05</v>
      </c>
      <c r="D1498">
        <v>1576.14</v>
      </c>
      <c r="E1498">
        <v>1062.7</v>
      </c>
      <c r="F1498">
        <v>197.46</v>
      </c>
      <c r="G1498">
        <v>1.53749E-2</v>
      </c>
      <c r="H1498">
        <v>0.98090599999999994</v>
      </c>
      <c r="I1498">
        <v>0</v>
      </c>
    </row>
    <row r="1499" spans="1:9" x14ac:dyDescent="0.25">
      <c r="A1499" t="s">
        <v>177</v>
      </c>
      <c r="B1499">
        <v>1606.82</v>
      </c>
      <c r="C1499">
        <v>1596.81</v>
      </c>
      <c r="D1499">
        <v>1576.14</v>
      </c>
      <c r="E1499">
        <v>1062.72</v>
      </c>
      <c r="F1499">
        <v>197.48500000000001</v>
      </c>
      <c r="G1499">
        <v>1.08726E-2</v>
      </c>
      <c r="H1499">
        <v>0.99007900000000004</v>
      </c>
      <c r="I1499">
        <v>0</v>
      </c>
    </row>
    <row r="1500" spans="1:9" x14ac:dyDescent="0.25">
      <c r="A1500" t="s">
        <v>177</v>
      </c>
      <c r="B1500">
        <v>1606.74</v>
      </c>
      <c r="C1500">
        <v>1596.77</v>
      </c>
      <c r="D1500">
        <v>1576.12</v>
      </c>
      <c r="E1500">
        <v>1062.69</v>
      </c>
      <c r="F1500">
        <v>197.459</v>
      </c>
      <c r="G1500">
        <v>1.2791500000000001E-2</v>
      </c>
      <c r="H1500">
        <v>0.98101799999999995</v>
      </c>
      <c r="I1500">
        <v>0</v>
      </c>
    </row>
    <row r="1501" spans="1:9" x14ac:dyDescent="0.25">
      <c r="A1501" t="s">
        <v>177</v>
      </c>
      <c r="B1501">
        <v>1606.82</v>
      </c>
      <c r="C1501">
        <v>1596.86</v>
      </c>
      <c r="D1501">
        <v>1576.16</v>
      </c>
      <c r="E1501">
        <v>1062.75</v>
      </c>
      <c r="F1501">
        <v>197.46100000000001</v>
      </c>
      <c r="G1501">
        <v>1.08617E-2</v>
      </c>
      <c r="H1501">
        <v>0.981016</v>
      </c>
      <c r="I1501">
        <v>0</v>
      </c>
    </row>
    <row r="1502" spans="1:9" x14ac:dyDescent="0.25">
      <c r="A1502" t="s">
        <v>177</v>
      </c>
      <c r="B1502">
        <v>1929.35</v>
      </c>
      <c r="C1502">
        <v>1598.09</v>
      </c>
      <c r="D1502">
        <v>1576.78</v>
      </c>
      <c r="E1502">
        <v>1063.32</v>
      </c>
      <c r="F1502">
        <v>197.48500000000001</v>
      </c>
      <c r="G1502">
        <v>1.16236E-2</v>
      </c>
      <c r="H1502">
        <v>0.98089499999999996</v>
      </c>
      <c r="I1502">
        <v>0</v>
      </c>
    </row>
    <row r="1503" spans="1:9" x14ac:dyDescent="0.25">
      <c r="A1503" t="s">
        <v>177</v>
      </c>
      <c r="B1503">
        <v>1630.09</v>
      </c>
      <c r="C1503">
        <v>1600.2</v>
      </c>
      <c r="D1503">
        <v>1576.52</v>
      </c>
      <c r="E1503">
        <v>1062.74</v>
      </c>
      <c r="F1503">
        <v>197.489</v>
      </c>
      <c r="G1503">
        <v>1.12467E-2</v>
      </c>
      <c r="H1503">
        <v>0.98101499999999997</v>
      </c>
      <c r="I1503">
        <v>0</v>
      </c>
    </row>
    <row r="1504" spans="1:9" x14ac:dyDescent="0.25">
      <c r="A1504" t="s">
        <v>177</v>
      </c>
      <c r="B1504">
        <v>1607.67</v>
      </c>
      <c r="C1504">
        <v>1596.78</v>
      </c>
      <c r="D1504">
        <v>1576.09</v>
      </c>
      <c r="E1504">
        <v>1062.69</v>
      </c>
      <c r="F1504">
        <v>197.452</v>
      </c>
      <c r="G1504">
        <v>1.08579E-2</v>
      </c>
      <c r="H1504">
        <v>0.98101899999999997</v>
      </c>
      <c r="I1504">
        <v>0</v>
      </c>
    </row>
    <row r="1505" spans="1:25" x14ac:dyDescent="0.25">
      <c r="A1505" t="s">
        <v>177</v>
      </c>
      <c r="B1505">
        <v>1606.71</v>
      </c>
      <c r="C1505">
        <v>1596.74</v>
      </c>
      <c r="D1505">
        <v>1576.12</v>
      </c>
      <c r="E1505">
        <v>1062.7</v>
      </c>
      <c r="F1505">
        <v>197.465</v>
      </c>
      <c r="G1505">
        <v>1.09604E-2</v>
      </c>
      <c r="H1505">
        <v>0.98101700000000003</v>
      </c>
      <c r="I1505">
        <v>0</v>
      </c>
    </row>
    <row r="1506" spans="1:25" x14ac:dyDescent="0.25">
      <c r="A1506" t="s">
        <v>177</v>
      </c>
      <c r="B1506">
        <v>1606.77</v>
      </c>
      <c r="C1506">
        <v>1596.78</v>
      </c>
      <c r="D1506">
        <v>1576.14</v>
      </c>
      <c r="E1506">
        <v>1062.71</v>
      </c>
      <c r="F1506">
        <v>197.465</v>
      </c>
      <c r="G1506">
        <v>1.15029E-2</v>
      </c>
      <c r="H1506">
        <v>0.98101899999999997</v>
      </c>
      <c r="I1506">
        <v>0</v>
      </c>
    </row>
    <row r="1507" spans="1:25" x14ac:dyDescent="0.25">
      <c r="A1507" t="s">
        <v>177</v>
      </c>
      <c r="B1507">
        <v>1606.69</v>
      </c>
      <c r="C1507">
        <v>1596.7</v>
      </c>
      <c r="D1507">
        <v>1576.08</v>
      </c>
      <c r="E1507">
        <v>1062.6500000000001</v>
      </c>
      <c r="F1507">
        <v>197.45</v>
      </c>
      <c r="G1507">
        <v>2.21341E-2</v>
      </c>
      <c r="H1507">
        <v>0.99489899999999998</v>
      </c>
      <c r="I1507">
        <v>0</v>
      </c>
    </row>
    <row r="1508" spans="1:25" x14ac:dyDescent="0.25">
      <c r="A1508" t="s">
        <v>177</v>
      </c>
      <c r="B1508">
        <v>2030.3</v>
      </c>
      <c r="C1508">
        <v>1598.17</v>
      </c>
      <c r="D1508">
        <v>1576.95</v>
      </c>
      <c r="E1508">
        <v>1063.5</v>
      </c>
      <c r="F1508">
        <v>197.488</v>
      </c>
      <c r="G1508">
        <v>1.09701E-2</v>
      </c>
      <c r="H1508">
        <v>0.98101799999999995</v>
      </c>
      <c r="I1508">
        <v>0</v>
      </c>
    </row>
    <row r="1509" spans="1:25" x14ac:dyDescent="0.25">
      <c r="A1509" t="s">
        <v>177</v>
      </c>
      <c r="B1509">
        <v>1630.4</v>
      </c>
      <c r="C1509">
        <v>1600.18</v>
      </c>
      <c r="D1509">
        <v>1576.51</v>
      </c>
      <c r="E1509">
        <v>1062.72</v>
      </c>
      <c r="F1509">
        <v>197.48599999999999</v>
      </c>
      <c r="G1509">
        <v>1.33612E-2</v>
      </c>
      <c r="H1509">
        <v>0.98101799999999995</v>
      </c>
      <c r="I1509">
        <v>0</v>
      </c>
    </row>
    <row r="1510" spans="1:25" x14ac:dyDescent="0.25">
      <c r="A1510" t="s">
        <v>177</v>
      </c>
      <c r="B1510">
        <v>1608.78</v>
      </c>
      <c r="C1510">
        <v>1598.01</v>
      </c>
      <c r="D1510">
        <v>1576.26</v>
      </c>
      <c r="E1510">
        <v>1062.75</v>
      </c>
      <c r="F1510">
        <v>197.46799999999999</v>
      </c>
      <c r="G1510">
        <v>1.1253900000000001E-2</v>
      </c>
      <c r="H1510">
        <v>0.98092500000000005</v>
      </c>
      <c r="I1510">
        <v>0</v>
      </c>
    </row>
    <row r="1511" spans="1:25" x14ac:dyDescent="0.25">
      <c r="A1511" t="s">
        <v>177</v>
      </c>
      <c r="B1511">
        <v>1606.95</v>
      </c>
      <c r="C1511">
        <v>1596.84</v>
      </c>
      <c r="D1511">
        <v>1576.14</v>
      </c>
      <c r="E1511">
        <v>1062.7</v>
      </c>
      <c r="F1511">
        <v>197.46100000000001</v>
      </c>
      <c r="G1511">
        <v>1.0863899999999999E-2</v>
      </c>
      <c r="H1511">
        <v>0.98101700000000003</v>
      </c>
      <c r="I1511">
        <v>0</v>
      </c>
      <c r="R1511" t="s">
        <v>65</v>
      </c>
      <c r="U1511" t="s">
        <v>64</v>
      </c>
      <c r="X1511" t="s">
        <v>62</v>
      </c>
    </row>
    <row r="1512" spans="1:25" x14ac:dyDescent="0.25">
      <c r="A1512" t="s">
        <v>177</v>
      </c>
      <c r="B1512">
        <v>1607.22</v>
      </c>
      <c r="C1512">
        <v>1597.12</v>
      </c>
      <c r="D1512">
        <v>1576.19</v>
      </c>
      <c r="E1512">
        <v>1062.75</v>
      </c>
      <c r="F1512">
        <v>197.476</v>
      </c>
      <c r="G1512">
        <v>1.12383E-2</v>
      </c>
      <c r="H1512">
        <v>0.98101899999999997</v>
      </c>
      <c r="I1512">
        <v>0</v>
      </c>
      <c r="R1512">
        <f>AVERAGE(B1463:B1512)</f>
        <v>1666.0383999999999</v>
      </c>
      <c r="S1512">
        <f>AVERAGE(C1463:C1512)</f>
        <v>1597.6329999999996</v>
      </c>
      <c r="U1512">
        <f>_xlfn.VAR.P(B1463:B1512)</f>
        <v>15988.015969440001</v>
      </c>
      <c r="V1512">
        <f>_xlfn.VAR.P(C1463:C1512)</f>
        <v>1.5884530000000376</v>
      </c>
      <c r="X1512">
        <f>1.96*SQRT(U1512)/50</f>
        <v>4.9565940785261287</v>
      </c>
      <c r="Y1512">
        <f>1.96*SQRT(V1512)/50</f>
        <v>4.9405267107061147E-2</v>
      </c>
    </row>
    <row r="1513" spans="1:25" x14ac:dyDescent="0.25">
      <c r="A1513" t="s">
        <v>177</v>
      </c>
      <c r="B1513">
        <v>83304.606690000001</v>
      </c>
      <c r="C1513" t="s">
        <v>36</v>
      </c>
    </row>
    <row r="1514" spans="1:25" x14ac:dyDescent="0.25">
      <c r="A1514" t="s">
        <v>178</v>
      </c>
      <c r="B1514">
        <v>1353.26</v>
      </c>
      <c r="C1514">
        <v>1343.02</v>
      </c>
      <c r="D1514">
        <v>1324.44</v>
      </c>
      <c r="E1514">
        <v>1050.78</v>
      </c>
      <c r="F1514">
        <v>113.509</v>
      </c>
      <c r="G1514">
        <v>1.33321E-2</v>
      </c>
      <c r="H1514">
        <v>0.98099899999999995</v>
      </c>
      <c r="I1514">
        <v>0</v>
      </c>
    </row>
    <row r="1515" spans="1:25" x14ac:dyDescent="0.25">
      <c r="A1515" t="s">
        <v>178</v>
      </c>
      <c r="B1515">
        <v>2157.4299999999998</v>
      </c>
      <c r="C1515">
        <v>1356.31</v>
      </c>
      <c r="D1515">
        <v>1337.36</v>
      </c>
      <c r="E1515">
        <v>1054.9100000000001</v>
      </c>
      <c r="F1515">
        <v>117.02200000000001</v>
      </c>
      <c r="G1515">
        <v>1.10145E-2</v>
      </c>
      <c r="H1515">
        <v>0.98091799999999996</v>
      </c>
      <c r="I1515">
        <v>0</v>
      </c>
    </row>
    <row r="1516" spans="1:25" x14ac:dyDescent="0.25">
      <c r="A1516" t="s">
        <v>178</v>
      </c>
      <c r="B1516">
        <v>1473.47</v>
      </c>
      <c r="C1516">
        <v>1444.54</v>
      </c>
      <c r="D1516">
        <v>1424</v>
      </c>
      <c r="E1516">
        <v>1078.79</v>
      </c>
      <c r="F1516">
        <v>141.57900000000001</v>
      </c>
      <c r="G1516">
        <v>1.14433E-2</v>
      </c>
      <c r="H1516">
        <v>0.98101899999999997</v>
      </c>
      <c r="I1516">
        <v>0</v>
      </c>
    </row>
    <row r="1517" spans="1:25" x14ac:dyDescent="0.25">
      <c r="A1517" t="s">
        <v>178</v>
      </c>
      <c r="B1517">
        <v>1415.15</v>
      </c>
      <c r="C1517">
        <v>1404.25</v>
      </c>
      <c r="D1517">
        <v>1384.52</v>
      </c>
      <c r="E1517">
        <v>1067.9000000000001</v>
      </c>
      <c r="F1517">
        <v>130.53800000000001</v>
      </c>
      <c r="G1517">
        <v>1.1238E-2</v>
      </c>
      <c r="H1517">
        <v>0.98099999999999998</v>
      </c>
      <c r="I1517">
        <v>0</v>
      </c>
    </row>
    <row r="1518" spans="1:25" x14ac:dyDescent="0.25">
      <c r="A1518" t="s">
        <v>178</v>
      </c>
      <c r="B1518">
        <v>1362.34</v>
      </c>
      <c r="C1518">
        <v>1351.78</v>
      </c>
      <c r="D1518">
        <v>1332.97</v>
      </c>
      <c r="E1518">
        <v>1053.4000000000001</v>
      </c>
      <c r="F1518">
        <v>115.905</v>
      </c>
      <c r="G1518">
        <v>1.08583E-2</v>
      </c>
      <c r="H1518">
        <v>0.981016</v>
      </c>
      <c r="I1518">
        <v>0</v>
      </c>
    </row>
    <row r="1519" spans="1:25" x14ac:dyDescent="0.25">
      <c r="A1519" t="s">
        <v>178</v>
      </c>
      <c r="B1519">
        <v>1352.95</v>
      </c>
      <c r="C1519">
        <v>1342.59</v>
      </c>
      <c r="D1519">
        <v>1324.13</v>
      </c>
      <c r="E1519">
        <v>1050.6199999999999</v>
      </c>
      <c r="F1519">
        <v>113.31</v>
      </c>
      <c r="G1519">
        <v>1.2013299999999999E-2</v>
      </c>
      <c r="H1519">
        <v>0.98100699999999996</v>
      </c>
      <c r="I1519">
        <v>0</v>
      </c>
    </row>
    <row r="1520" spans="1:25" x14ac:dyDescent="0.25">
      <c r="A1520" t="s">
        <v>178</v>
      </c>
      <c r="B1520">
        <v>1352.5</v>
      </c>
      <c r="C1520">
        <v>1342.36</v>
      </c>
      <c r="D1520">
        <v>1323.87</v>
      </c>
      <c r="E1520">
        <v>1050.68</v>
      </c>
      <c r="F1520">
        <v>113.49299999999999</v>
      </c>
      <c r="G1520">
        <v>1.3317300000000001E-2</v>
      </c>
      <c r="H1520">
        <v>0.98101499999999997</v>
      </c>
      <c r="I1520">
        <v>0</v>
      </c>
    </row>
    <row r="1521" spans="1:9" x14ac:dyDescent="0.25">
      <c r="A1521" t="s">
        <v>178</v>
      </c>
      <c r="B1521">
        <v>1353.08</v>
      </c>
      <c r="C1521">
        <v>1343.1</v>
      </c>
      <c r="D1521">
        <v>1324.54</v>
      </c>
      <c r="E1521">
        <v>1050.94</v>
      </c>
      <c r="F1521">
        <v>113.599</v>
      </c>
      <c r="G1521">
        <v>1.10469E-2</v>
      </c>
      <c r="H1521">
        <v>0.98100299999999996</v>
      </c>
      <c r="I1521">
        <v>0</v>
      </c>
    </row>
    <row r="1522" spans="1:9" x14ac:dyDescent="0.25">
      <c r="A1522" t="s">
        <v>178</v>
      </c>
      <c r="B1522">
        <v>1660.69</v>
      </c>
      <c r="C1522">
        <v>1384.94</v>
      </c>
      <c r="D1522">
        <v>1365.52</v>
      </c>
      <c r="E1522">
        <v>1063.9100000000001</v>
      </c>
      <c r="F1522">
        <v>124.72199999999999</v>
      </c>
      <c r="G1522">
        <v>1.1383300000000001E-2</v>
      </c>
      <c r="H1522">
        <v>0.98101700000000003</v>
      </c>
      <c r="I1522">
        <v>0</v>
      </c>
    </row>
    <row r="1523" spans="1:9" x14ac:dyDescent="0.25">
      <c r="A1523" t="s">
        <v>178</v>
      </c>
      <c r="B1523">
        <v>1551.18</v>
      </c>
      <c r="C1523">
        <v>1473.29</v>
      </c>
      <c r="D1523">
        <v>1452.37</v>
      </c>
      <c r="E1523">
        <v>1087.45</v>
      </c>
      <c r="F1523">
        <v>149.226</v>
      </c>
      <c r="G1523">
        <v>1.2653299999999999E-2</v>
      </c>
      <c r="H1523">
        <v>0.98101899999999997</v>
      </c>
      <c r="I1523">
        <v>0</v>
      </c>
    </row>
    <row r="1524" spans="1:9" x14ac:dyDescent="0.25">
      <c r="A1524" t="s">
        <v>178</v>
      </c>
      <c r="B1524">
        <v>1398.53</v>
      </c>
      <c r="C1524">
        <v>1382.76</v>
      </c>
      <c r="D1524">
        <v>1363.22</v>
      </c>
      <c r="E1524">
        <v>1061.1600000000001</v>
      </c>
      <c r="F1524">
        <v>125.68</v>
      </c>
      <c r="G1524">
        <v>1.08606E-2</v>
      </c>
      <c r="H1524">
        <v>0.98101899999999997</v>
      </c>
      <c r="I1524">
        <v>0</v>
      </c>
    </row>
    <row r="1525" spans="1:9" x14ac:dyDescent="0.25">
      <c r="A1525" t="s">
        <v>178</v>
      </c>
      <c r="B1525">
        <v>1352.52</v>
      </c>
      <c r="C1525">
        <v>1342.45</v>
      </c>
      <c r="D1525">
        <v>1323.97</v>
      </c>
      <c r="E1525">
        <v>1050.81</v>
      </c>
      <c r="F1525">
        <v>113.571</v>
      </c>
      <c r="G1525">
        <v>1.6054200000000001E-2</v>
      </c>
      <c r="H1525">
        <v>0.98095600000000005</v>
      </c>
      <c r="I1525">
        <v>0</v>
      </c>
    </row>
    <row r="1526" spans="1:9" x14ac:dyDescent="0.25">
      <c r="A1526" t="s">
        <v>178</v>
      </c>
      <c r="B1526">
        <v>1352.71</v>
      </c>
      <c r="C1526">
        <v>1342.71</v>
      </c>
      <c r="D1526">
        <v>1324.18</v>
      </c>
      <c r="E1526">
        <v>1050.8900000000001</v>
      </c>
      <c r="F1526">
        <v>113.47</v>
      </c>
      <c r="G1526">
        <v>1.0940200000000001E-2</v>
      </c>
      <c r="H1526">
        <v>0.99156500000000003</v>
      </c>
      <c r="I1526">
        <v>0</v>
      </c>
    </row>
    <row r="1527" spans="1:9" x14ac:dyDescent="0.25">
      <c r="A1527" t="s">
        <v>178</v>
      </c>
      <c r="B1527">
        <v>1353.97</v>
      </c>
      <c r="C1527">
        <v>1343.97</v>
      </c>
      <c r="D1527">
        <v>1325.42</v>
      </c>
      <c r="E1527">
        <v>1051.0999999999999</v>
      </c>
      <c r="F1527">
        <v>113.774</v>
      </c>
      <c r="G1527">
        <v>1.2187099999999999E-2</v>
      </c>
      <c r="H1527">
        <v>0.98228899999999997</v>
      </c>
      <c r="I1527">
        <v>0</v>
      </c>
    </row>
    <row r="1528" spans="1:9" x14ac:dyDescent="0.25">
      <c r="A1528" t="s">
        <v>178</v>
      </c>
      <c r="B1528">
        <v>1351.62</v>
      </c>
      <c r="C1528">
        <v>1341.62</v>
      </c>
      <c r="D1528">
        <v>1323.18</v>
      </c>
      <c r="E1528">
        <v>1050.1300000000001</v>
      </c>
      <c r="F1528">
        <v>113.17700000000001</v>
      </c>
      <c r="G1528">
        <v>1.17953E-2</v>
      </c>
      <c r="H1528">
        <v>0.99492599999999998</v>
      </c>
      <c r="I1528">
        <v>0</v>
      </c>
    </row>
    <row r="1529" spans="1:9" x14ac:dyDescent="0.25">
      <c r="A1529" t="s">
        <v>178</v>
      </c>
      <c r="B1529">
        <v>1732.35</v>
      </c>
      <c r="C1529">
        <v>1357.87</v>
      </c>
      <c r="D1529">
        <v>1338.98</v>
      </c>
      <c r="E1529">
        <v>1056.2</v>
      </c>
      <c r="F1529">
        <v>117.377</v>
      </c>
      <c r="G1529">
        <v>2.0274E-2</v>
      </c>
      <c r="H1529">
        <v>0.98101899999999997</v>
      </c>
      <c r="I1529">
        <v>0</v>
      </c>
    </row>
    <row r="1530" spans="1:9" x14ac:dyDescent="0.25">
      <c r="A1530" t="s">
        <v>178</v>
      </c>
      <c r="B1530">
        <v>1478.29</v>
      </c>
      <c r="C1530">
        <v>1448.18</v>
      </c>
      <c r="D1530">
        <v>1427.67</v>
      </c>
      <c r="E1530">
        <v>1079.9100000000001</v>
      </c>
      <c r="F1530">
        <v>142.839</v>
      </c>
      <c r="G1530">
        <v>1.10315E-2</v>
      </c>
      <c r="H1530">
        <v>0.98101899999999997</v>
      </c>
      <c r="I1530">
        <v>0</v>
      </c>
    </row>
    <row r="1531" spans="1:9" x14ac:dyDescent="0.25">
      <c r="A1531" t="s">
        <v>178</v>
      </c>
      <c r="B1531">
        <v>1425.19</v>
      </c>
      <c r="C1531">
        <v>1413.37</v>
      </c>
      <c r="D1531">
        <v>1393.73</v>
      </c>
      <c r="E1531">
        <v>1070.94</v>
      </c>
      <c r="F1531">
        <v>132.55000000000001</v>
      </c>
      <c r="G1531">
        <v>1.18263E-2</v>
      </c>
      <c r="H1531">
        <v>0.98101899999999997</v>
      </c>
      <c r="I1531">
        <v>0</v>
      </c>
    </row>
    <row r="1532" spans="1:9" x14ac:dyDescent="0.25">
      <c r="A1532" t="s">
        <v>178</v>
      </c>
      <c r="B1532">
        <v>1353.28</v>
      </c>
      <c r="C1532">
        <v>1343.25</v>
      </c>
      <c r="D1532">
        <v>1324.7</v>
      </c>
      <c r="E1532">
        <v>1050.6500000000001</v>
      </c>
      <c r="F1532">
        <v>113.679</v>
      </c>
      <c r="G1532">
        <v>1.08615E-2</v>
      </c>
      <c r="H1532">
        <v>0.98099800000000004</v>
      </c>
      <c r="I1532">
        <v>0</v>
      </c>
    </row>
    <row r="1533" spans="1:9" x14ac:dyDescent="0.25">
      <c r="A1533" t="s">
        <v>178</v>
      </c>
      <c r="B1533">
        <v>1352.24</v>
      </c>
      <c r="C1533">
        <v>1342.24</v>
      </c>
      <c r="D1533">
        <v>1323.72</v>
      </c>
      <c r="E1533">
        <v>1050.71</v>
      </c>
      <c r="F1533">
        <v>113.387</v>
      </c>
      <c r="G1533">
        <v>1.2222200000000001E-2</v>
      </c>
      <c r="H1533">
        <v>0.98882199999999998</v>
      </c>
      <c r="I1533">
        <v>0</v>
      </c>
    </row>
    <row r="1534" spans="1:9" x14ac:dyDescent="0.25">
      <c r="A1534" t="s">
        <v>178</v>
      </c>
      <c r="B1534">
        <v>1351.96</v>
      </c>
      <c r="C1534">
        <v>1341.93</v>
      </c>
      <c r="D1534">
        <v>1323.41</v>
      </c>
      <c r="E1534">
        <v>1050.45</v>
      </c>
      <c r="F1534">
        <v>113.291</v>
      </c>
      <c r="G1534">
        <v>1.0877599999999999E-2</v>
      </c>
      <c r="H1534">
        <v>0.98811000000000004</v>
      </c>
      <c r="I1534">
        <v>0</v>
      </c>
    </row>
    <row r="1535" spans="1:9" x14ac:dyDescent="0.25">
      <c r="A1535" t="s">
        <v>178</v>
      </c>
      <c r="B1535">
        <v>2988.53</v>
      </c>
      <c r="C1535">
        <v>1341.9</v>
      </c>
      <c r="D1535">
        <v>1323.35</v>
      </c>
      <c r="E1535">
        <v>1050.3699999999999</v>
      </c>
      <c r="F1535">
        <v>113.265</v>
      </c>
      <c r="G1535">
        <v>1.09248E-2</v>
      </c>
      <c r="H1535">
        <v>0.98099899999999995</v>
      </c>
      <c r="I1535">
        <v>0</v>
      </c>
    </row>
    <row r="1536" spans="1:9" x14ac:dyDescent="0.25">
      <c r="A1536" t="s">
        <v>178</v>
      </c>
      <c r="B1536">
        <v>1523.38</v>
      </c>
      <c r="C1536">
        <v>1493.58</v>
      </c>
      <c r="D1536">
        <v>1472.33</v>
      </c>
      <c r="E1536">
        <v>1092.8699999999999</v>
      </c>
      <c r="F1536">
        <v>155.37700000000001</v>
      </c>
      <c r="G1536">
        <v>1.3848299999999999E-2</v>
      </c>
      <c r="H1536">
        <v>0.993309</v>
      </c>
      <c r="I1536">
        <v>0</v>
      </c>
    </row>
    <row r="1537" spans="1:9" x14ac:dyDescent="0.25">
      <c r="A1537" t="s">
        <v>178</v>
      </c>
      <c r="B1537">
        <v>1368.86</v>
      </c>
      <c r="C1537">
        <v>1355.45</v>
      </c>
      <c r="D1537">
        <v>1336.58</v>
      </c>
      <c r="E1537">
        <v>1054.47</v>
      </c>
      <c r="F1537">
        <v>116.795</v>
      </c>
      <c r="G1537">
        <v>1.08947E-2</v>
      </c>
      <c r="H1537">
        <v>0.98097100000000004</v>
      </c>
      <c r="I1537">
        <v>0</v>
      </c>
    </row>
    <row r="1538" spans="1:9" x14ac:dyDescent="0.25">
      <c r="A1538" t="s">
        <v>178</v>
      </c>
      <c r="B1538">
        <v>1362.75</v>
      </c>
      <c r="C1538">
        <v>1352.72</v>
      </c>
      <c r="D1538">
        <v>1333.94</v>
      </c>
      <c r="E1538">
        <v>1053.6300000000001</v>
      </c>
      <c r="F1538">
        <v>115.92100000000001</v>
      </c>
      <c r="G1538">
        <v>1.52806E-2</v>
      </c>
      <c r="H1538">
        <v>0.98101700000000003</v>
      </c>
      <c r="I1538">
        <v>0</v>
      </c>
    </row>
    <row r="1539" spans="1:9" x14ac:dyDescent="0.25">
      <c r="A1539" t="s">
        <v>178</v>
      </c>
      <c r="B1539">
        <v>1352.65</v>
      </c>
      <c r="C1539">
        <v>1342.67</v>
      </c>
      <c r="D1539">
        <v>1324.08</v>
      </c>
      <c r="E1539">
        <v>1050.74</v>
      </c>
      <c r="F1539">
        <v>113.39100000000001</v>
      </c>
      <c r="G1539">
        <v>1.0970499999999999E-2</v>
      </c>
      <c r="H1539">
        <v>0.98074099999999997</v>
      </c>
      <c r="I1539">
        <v>0</v>
      </c>
    </row>
    <row r="1540" spans="1:9" x14ac:dyDescent="0.25">
      <c r="A1540" t="s">
        <v>178</v>
      </c>
      <c r="B1540">
        <v>1352.23</v>
      </c>
      <c r="C1540">
        <v>1342.21</v>
      </c>
      <c r="D1540">
        <v>1323.68</v>
      </c>
      <c r="E1540">
        <v>1050.6099999999999</v>
      </c>
      <c r="F1540">
        <v>113.453</v>
      </c>
      <c r="G1540">
        <v>1.37611E-2</v>
      </c>
      <c r="H1540">
        <v>0.99440099999999998</v>
      </c>
      <c r="I1540">
        <v>0</v>
      </c>
    </row>
    <row r="1541" spans="1:9" x14ac:dyDescent="0.25">
      <c r="A1541" t="s">
        <v>178</v>
      </c>
      <c r="B1541">
        <v>1350.9</v>
      </c>
      <c r="C1541">
        <v>1340.93</v>
      </c>
      <c r="D1541">
        <v>1322.44</v>
      </c>
      <c r="E1541">
        <v>1050.05</v>
      </c>
      <c r="F1541">
        <v>113.045</v>
      </c>
      <c r="G1541">
        <v>1.11225E-2</v>
      </c>
      <c r="H1541">
        <v>0.98098600000000002</v>
      </c>
      <c r="I1541">
        <v>0</v>
      </c>
    </row>
    <row r="1542" spans="1:9" x14ac:dyDescent="0.25">
      <c r="A1542" t="s">
        <v>178</v>
      </c>
      <c r="B1542">
        <v>1627.27</v>
      </c>
      <c r="C1542">
        <v>1371.33</v>
      </c>
      <c r="D1542">
        <v>1352.25</v>
      </c>
      <c r="E1542">
        <v>1059.9100000000001</v>
      </c>
      <c r="F1542">
        <v>120.675</v>
      </c>
      <c r="G1542">
        <v>2.3351199999999999E-2</v>
      </c>
      <c r="H1542">
        <v>0.98100200000000004</v>
      </c>
      <c r="I1542">
        <v>0</v>
      </c>
    </row>
    <row r="1543" spans="1:9" x14ac:dyDescent="0.25">
      <c r="A1543" t="s">
        <v>178</v>
      </c>
      <c r="B1543">
        <v>1478.13</v>
      </c>
      <c r="C1543">
        <v>1448.05</v>
      </c>
      <c r="D1543">
        <v>1427.43</v>
      </c>
      <c r="E1543">
        <v>1079.3699999999999</v>
      </c>
      <c r="F1543">
        <v>142.95500000000001</v>
      </c>
      <c r="G1543">
        <v>1.09292E-2</v>
      </c>
      <c r="H1543">
        <v>0.981012</v>
      </c>
      <c r="I1543">
        <v>0</v>
      </c>
    </row>
    <row r="1544" spans="1:9" x14ac:dyDescent="0.25">
      <c r="A1544" t="s">
        <v>178</v>
      </c>
      <c r="B1544">
        <v>1419.05</v>
      </c>
      <c r="C1544">
        <v>1408.18</v>
      </c>
      <c r="D1544">
        <v>1388.2</v>
      </c>
      <c r="E1544">
        <v>1067.56</v>
      </c>
      <c r="F1544">
        <v>132.15799999999999</v>
      </c>
      <c r="G1544">
        <v>1.08608E-2</v>
      </c>
      <c r="H1544">
        <v>0.98101799999999995</v>
      </c>
      <c r="I1544">
        <v>0</v>
      </c>
    </row>
    <row r="1545" spans="1:9" x14ac:dyDescent="0.25">
      <c r="A1545" t="s">
        <v>178</v>
      </c>
      <c r="B1545">
        <v>1353.52</v>
      </c>
      <c r="C1545">
        <v>1343.39</v>
      </c>
      <c r="D1545">
        <v>1324.83</v>
      </c>
      <c r="E1545">
        <v>1050.9100000000001</v>
      </c>
      <c r="F1545">
        <v>113.779</v>
      </c>
      <c r="G1545">
        <v>1.25285E-2</v>
      </c>
      <c r="H1545">
        <v>0.98100299999999996</v>
      </c>
      <c r="I1545">
        <v>0</v>
      </c>
    </row>
    <row r="1546" spans="1:9" x14ac:dyDescent="0.25">
      <c r="A1546" t="s">
        <v>178</v>
      </c>
      <c r="B1546">
        <v>1351.5</v>
      </c>
      <c r="C1546">
        <v>1341.49</v>
      </c>
      <c r="D1546">
        <v>1322.96</v>
      </c>
      <c r="E1546">
        <v>1050.4000000000001</v>
      </c>
      <c r="F1546">
        <v>113.119</v>
      </c>
      <c r="G1546">
        <v>1.29543E-2</v>
      </c>
      <c r="H1546">
        <v>0.98101899999999997</v>
      </c>
      <c r="I1546">
        <v>0</v>
      </c>
    </row>
    <row r="1547" spans="1:9" x14ac:dyDescent="0.25">
      <c r="A1547" t="s">
        <v>178</v>
      </c>
      <c r="B1547">
        <v>1354.13</v>
      </c>
      <c r="C1547">
        <v>1344.08</v>
      </c>
      <c r="D1547">
        <v>1325.55</v>
      </c>
      <c r="E1547">
        <v>1050.94</v>
      </c>
      <c r="F1547">
        <v>113.86</v>
      </c>
      <c r="G1547">
        <v>1.1868E-2</v>
      </c>
      <c r="H1547">
        <v>0.98099999999999998</v>
      </c>
      <c r="I1547">
        <v>0</v>
      </c>
    </row>
    <row r="1548" spans="1:9" x14ac:dyDescent="0.25">
      <c r="A1548" t="s">
        <v>178</v>
      </c>
      <c r="B1548">
        <v>1354.96</v>
      </c>
      <c r="C1548">
        <v>1344.74</v>
      </c>
      <c r="D1548">
        <v>1326.14</v>
      </c>
      <c r="E1548">
        <v>1051.24</v>
      </c>
      <c r="F1548">
        <v>113.96</v>
      </c>
      <c r="G1548">
        <v>1.0946600000000001E-2</v>
      </c>
      <c r="H1548">
        <v>0.98101899999999997</v>
      </c>
      <c r="I1548">
        <v>0</v>
      </c>
    </row>
    <row r="1549" spans="1:9" x14ac:dyDescent="0.25">
      <c r="A1549" t="s">
        <v>178</v>
      </c>
      <c r="B1549">
        <v>1816.58</v>
      </c>
      <c r="C1549">
        <v>1360.72</v>
      </c>
      <c r="D1549">
        <v>1341.77</v>
      </c>
      <c r="E1549">
        <v>1056.47</v>
      </c>
      <c r="F1549">
        <v>117.83799999999999</v>
      </c>
      <c r="G1549">
        <v>1.10206E-2</v>
      </c>
      <c r="H1549">
        <v>0.99363599999999996</v>
      </c>
      <c r="I1549">
        <v>0</v>
      </c>
    </row>
    <row r="1550" spans="1:9" x14ac:dyDescent="0.25">
      <c r="A1550" t="s">
        <v>178</v>
      </c>
      <c r="B1550">
        <v>1475.68</v>
      </c>
      <c r="C1550">
        <v>1445.75</v>
      </c>
      <c r="D1550">
        <v>1425.42</v>
      </c>
      <c r="E1550">
        <v>1080.0899999999999</v>
      </c>
      <c r="F1550">
        <v>141.38399999999999</v>
      </c>
      <c r="G1550">
        <v>1.2290499999999999E-2</v>
      </c>
      <c r="H1550">
        <v>0.981016</v>
      </c>
      <c r="I1550">
        <v>0</v>
      </c>
    </row>
    <row r="1551" spans="1:9" x14ac:dyDescent="0.25">
      <c r="A1551" t="s">
        <v>178</v>
      </c>
      <c r="B1551">
        <v>1395.76</v>
      </c>
      <c r="C1551">
        <v>1383.96</v>
      </c>
      <c r="D1551">
        <v>1364.71</v>
      </c>
      <c r="E1551">
        <v>1062.42</v>
      </c>
      <c r="F1551">
        <v>124.78100000000001</v>
      </c>
      <c r="G1551">
        <v>1.08573E-2</v>
      </c>
      <c r="H1551">
        <v>0.98100600000000004</v>
      </c>
      <c r="I1551">
        <v>0</v>
      </c>
    </row>
    <row r="1552" spans="1:9" x14ac:dyDescent="0.25">
      <c r="A1552" t="s">
        <v>178</v>
      </c>
      <c r="B1552">
        <v>1354.17</v>
      </c>
      <c r="C1552">
        <v>1344.06</v>
      </c>
      <c r="D1552">
        <v>1325.54</v>
      </c>
      <c r="E1552">
        <v>1050.8</v>
      </c>
      <c r="F1552">
        <v>113.85</v>
      </c>
      <c r="G1552">
        <v>1.28424E-2</v>
      </c>
      <c r="H1552">
        <v>0.98097199999999996</v>
      </c>
      <c r="I1552">
        <v>0</v>
      </c>
    </row>
    <row r="1553" spans="1:25" x14ac:dyDescent="0.25">
      <c r="A1553" t="s">
        <v>178</v>
      </c>
      <c r="B1553">
        <v>1353.25</v>
      </c>
      <c r="C1553">
        <v>1343.26</v>
      </c>
      <c r="D1553">
        <v>1324.76</v>
      </c>
      <c r="E1553">
        <v>1051.1400000000001</v>
      </c>
      <c r="F1553">
        <v>113.65</v>
      </c>
      <c r="G1553">
        <v>1.0887900000000001E-2</v>
      </c>
      <c r="H1553">
        <v>0.98101799999999995</v>
      </c>
      <c r="I1553">
        <v>0</v>
      </c>
    </row>
    <row r="1554" spans="1:25" x14ac:dyDescent="0.25">
      <c r="A1554" t="s">
        <v>178</v>
      </c>
      <c r="B1554">
        <v>1352.79</v>
      </c>
      <c r="C1554">
        <v>1342.64</v>
      </c>
      <c r="D1554">
        <v>1324.16</v>
      </c>
      <c r="E1554">
        <v>1050.77</v>
      </c>
      <c r="F1554">
        <v>113.416</v>
      </c>
      <c r="G1554">
        <v>1.16325E-2</v>
      </c>
      <c r="H1554">
        <v>0.98101799999999995</v>
      </c>
      <c r="I1554">
        <v>0</v>
      </c>
    </row>
    <row r="1555" spans="1:25" x14ac:dyDescent="0.25">
      <c r="A1555" t="s">
        <v>178</v>
      </c>
      <c r="B1555">
        <v>1353.09</v>
      </c>
      <c r="C1555">
        <v>1343.03</v>
      </c>
      <c r="D1555">
        <v>1324.42</v>
      </c>
      <c r="E1555">
        <v>1050.6600000000001</v>
      </c>
      <c r="F1555">
        <v>113.559</v>
      </c>
      <c r="G1555">
        <v>1.0893E-2</v>
      </c>
      <c r="H1555">
        <v>0.98080900000000004</v>
      </c>
      <c r="I1555">
        <v>0</v>
      </c>
    </row>
    <row r="1556" spans="1:25" x14ac:dyDescent="0.25">
      <c r="A1556" t="s">
        <v>178</v>
      </c>
      <c r="B1556">
        <v>3009.91</v>
      </c>
      <c r="C1556">
        <v>1410.77</v>
      </c>
      <c r="D1556">
        <v>1391.23</v>
      </c>
      <c r="E1556">
        <v>1070.54</v>
      </c>
      <c r="F1556">
        <v>130.59399999999999</v>
      </c>
      <c r="G1556">
        <v>1.32938E-2</v>
      </c>
      <c r="H1556">
        <v>0.98096700000000003</v>
      </c>
      <c r="I1556">
        <v>0</v>
      </c>
    </row>
    <row r="1557" spans="1:25" x14ac:dyDescent="0.25">
      <c r="A1557" t="s">
        <v>178</v>
      </c>
      <c r="B1557">
        <v>1352.07</v>
      </c>
      <c r="C1557">
        <v>1341.95</v>
      </c>
      <c r="D1557">
        <v>1323.43</v>
      </c>
      <c r="E1557">
        <v>1050.83</v>
      </c>
      <c r="F1557">
        <v>113.24299999999999</v>
      </c>
      <c r="G1557">
        <v>1.46319E-2</v>
      </c>
      <c r="H1557">
        <v>0.98101499999999997</v>
      </c>
      <c r="I1557">
        <v>0</v>
      </c>
    </row>
    <row r="1558" spans="1:25" x14ac:dyDescent="0.25">
      <c r="A1558" t="s">
        <v>178</v>
      </c>
      <c r="B1558">
        <v>1353.36</v>
      </c>
      <c r="C1558">
        <v>1343.38</v>
      </c>
      <c r="D1558">
        <v>1324.82</v>
      </c>
      <c r="E1558">
        <v>1050.78</v>
      </c>
      <c r="F1558">
        <v>113.57</v>
      </c>
      <c r="G1558">
        <v>1.0861000000000001E-2</v>
      </c>
      <c r="H1558">
        <v>0.98101899999999997</v>
      </c>
      <c r="I1558">
        <v>0</v>
      </c>
    </row>
    <row r="1559" spans="1:25" x14ac:dyDescent="0.25">
      <c r="A1559" t="s">
        <v>178</v>
      </c>
      <c r="B1559">
        <v>1354.29</v>
      </c>
      <c r="C1559">
        <v>1344.24</v>
      </c>
      <c r="D1559">
        <v>1325.69</v>
      </c>
      <c r="E1559">
        <v>1050.8900000000001</v>
      </c>
      <c r="F1559">
        <v>113.666</v>
      </c>
      <c r="G1559">
        <v>1.0861000000000001E-2</v>
      </c>
      <c r="H1559">
        <v>0.98101499999999997</v>
      </c>
      <c r="I1559">
        <v>0</v>
      </c>
    </row>
    <row r="1560" spans="1:25" x14ac:dyDescent="0.25">
      <c r="A1560" t="s">
        <v>178</v>
      </c>
      <c r="B1560">
        <v>1351.92</v>
      </c>
      <c r="C1560">
        <v>1341.87</v>
      </c>
      <c r="D1560">
        <v>1323.3</v>
      </c>
      <c r="E1560">
        <v>1050.23</v>
      </c>
      <c r="F1560">
        <v>113.146</v>
      </c>
      <c r="G1560">
        <v>1.3583899999999999E-2</v>
      </c>
      <c r="H1560">
        <v>0.98089899999999997</v>
      </c>
      <c r="I1560">
        <v>0</v>
      </c>
    </row>
    <row r="1561" spans="1:25" x14ac:dyDescent="0.25">
      <c r="A1561" t="s">
        <v>178</v>
      </c>
      <c r="B1561">
        <v>1353.66</v>
      </c>
      <c r="C1561">
        <v>1343.64</v>
      </c>
      <c r="D1561">
        <v>1325.09</v>
      </c>
      <c r="E1561">
        <v>1050.8599999999999</v>
      </c>
      <c r="F1561">
        <v>113.566</v>
      </c>
      <c r="G1561">
        <v>1.0976700000000001E-2</v>
      </c>
      <c r="H1561">
        <v>0.98100500000000002</v>
      </c>
      <c r="I1561">
        <v>0</v>
      </c>
    </row>
    <row r="1562" spans="1:25" x14ac:dyDescent="0.25">
      <c r="A1562" t="s">
        <v>178</v>
      </c>
      <c r="B1562">
        <v>1808.82</v>
      </c>
      <c r="C1562">
        <v>1369</v>
      </c>
      <c r="D1562">
        <v>1349.97</v>
      </c>
      <c r="E1562">
        <v>1059.25</v>
      </c>
      <c r="F1562">
        <v>120.342</v>
      </c>
      <c r="G1562">
        <v>1.1431E-2</v>
      </c>
      <c r="H1562">
        <v>0.98100200000000004</v>
      </c>
      <c r="I1562">
        <v>0</v>
      </c>
    </row>
    <row r="1563" spans="1:25" x14ac:dyDescent="0.25">
      <c r="A1563" t="s">
        <v>178</v>
      </c>
      <c r="B1563">
        <v>1471.15</v>
      </c>
      <c r="C1563">
        <v>1442.95</v>
      </c>
      <c r="D1563">
        <v>1422.49</v>
      </c>
      <c r="E1563">
        <v>1078.8900000000001</v>
      </c>
      <c r="F1563">
        <v>140.749</v>
      </c>
      <c r="G1563">
        <v>1.1262400000000001E-2</v>
      </c>
      <c r="H1563">
        <v>0.98099099999999995</v>
      </c>
      <c r="I1563">
        <v>0</v>
      </c>
    </row>
    <row r="1564" spans="1:25" x14ac:dyDescent="0.25">
      <c r="A1564" t="s">
        <v>178</v>
      </c>
      <c r="B1564">
        <v>1432.06</v>
      </c>
      <c r="C1564">
        <v>1421.17</v>
      </c>
      <c r="D1564">
        <v>1401.56</v>
      </c>
      <c r="E1564">
        <v>1073.02</v>
      </c>
      <c r="F1564">
        <v>135.066</v>
      </c>
      <c r="G1564">
        <v>1.3737600000000001E-2</v>
      </c>
      <c r="H1564">
        <v>0.98101899999999997</v>
      </c>
      <c r="I1564">
        <v>0</v>
      </c>
    </row>
    <row r="1565" spans="1:25" x14ac:dyDescent="0.25">
      <c r="A1565" t="s">
        <v>178</v>
      </c>
      <c r="B1565">
        <v>1353.83</v>
      </c>
      <c r="C1565">
        <v>1343.77</v>
      </c>
      <c r="D1565">
        <v>1325.2</v>
      </c>
      <c r="E1565">
        <v>1050.93</v>
      </c>
      <c r="F1565">
        <v>113.755</v>
      </c>
      <c r="G1565">
        <v>1.13527E-2</v>
      </c>
      <c r="H1565">
        <v>0.98099899999999995</v>
      </c>
      <c r="I1565">
        <v>0</v>
      </c>
    </row>
    <row r="1566" spans="1:25" x14ac:dyDescent="0.25">
      <c r="A1566" t="s">
        <v>178</v>
      </c>
      <c r="B1566">
        <v>1355.42</v>
      </c>
      <c r="C1566">
        <v>1345.24</v>
      </c>
      <c r="D1566">
        <v>1326.65</v>
      </c>
      <c r="E1566">
        <v>1051.48</v>
      </c>
      <c r="F1566">
        <v>114.212</v>
      </c>
      <c r="G1566">
        <v>1.1700500000000001E-2</v>
      </c>
      <c r="H1566">
        <v>0.99244399999999999</v>
      </c>
      <c r="I1566">
        <v>0</v>
      </c>
    </row>
    <row r="1567" spans="1:25" x14ac:dyDescent="0.25">
      <c r="A1567" t="s">
        <v>178</v>
      </c>
      <c r="B1567">
        <v>1352.08</v>
      </c>
      <c r="C1567">
        <v>1341.99</v>
      </c>
      <c r="D1567">
        <v>1323.45</v>
      </c>
      <c r="E1567">
        <v>1050.51</v>
      </c>
      <c r="F1567">
        <v>113.23</v>
      </c>
      <c r="G1567">
        <v>1.0869500000000001E-2</v>
      </c>
      <c r="H1567">
        <v>0.98101000000000005</v>
      </c>
      <c r="I1567">
        <v>0</v>
      </c>
      <c r="R1567" t="s">
        <v>65</v>
      </c>
      <c r="U1567" t="s">
        <v>64</v>
      </c>
      <c r="X1567" t="s">
        <v>62</v>
      </c>
    </row>
    <row r="1568" spans="1:25" x14ac:dyDescent="0.25">
      <c r="A1568" t="s">
        <v>178</v>
      </c>
      <c r="B1568">
        <v>1351.78</v>
      </c>
      <c r="C1568">
        <v>1341.68</v>
      </c>
      <c r="D1568">
        <v>1323.21</v>
      </c>
      <c r="E1568">
        <v>1050.1400000000001</v>
      </c>
      <c r="F1568">
        <v>113.20099999999999</v>
      </c>
      <c r="G1568">
        <v>1.09097E-2</v>
      </c>
      <c r="H1568">
        <v>0.98088600000000004</v>
      </c>
      <c r="I1568">
        <v>0</v>
      </c>
      <c r="R1568">
        <f>AVERAGE(B1519:B1568)</f>
        <v>1480.2518</v>
      </c>
      <c r="S1568">
        <f>AVERAGE(C1519:C1568)</f>
        <v>1367.0483999999997</v>
      </c>
      <c r="U1568">
        <f>_xlfn.VAR.P(B1519:B1568)</f>
        <v>109918.29139076042</v>
      </c>
      <c r="V1568">
        <f>_xlfn.VAR.P(C1519:C1568)</f>
        <v>1611.9297334400001</v>
      </c>
      <c r="X1568">
        <f>1.96*SQRT(U1568)/50</f>
        <v>12.996339610932692</v>
      </c>
      <c r="Y1568">
        <f>1.96*SQRT(V1568)/50</f>
        <v>1.573834713555792</v>
      </c>
    </row>
    <row r="1569" spans="1:9" x14ac:dyDescent="0.25">
      <c r="A1569" t="s">
        <v>178</v>
      </c>
      <c r="B1569">
        <v>74015.257001999998</v>
      </c>
      <c r="C1569" t="s">
        <v>36</v>
      </c>
    </row>
    <row r="1570" spans="1:9" x14ac:dyDescent="0.25">
      <c r="A1570" t="s">
        <v>179</v>
      </c>
      <c r="B1570">
        <v>1785.73</v>
      </c>
      <c r="C1570">
        <v>1613.06</v>
      </c>
      <c r="D1570">
        <v>1592.78</v>
      </c>
      <c r="E1570">
        <v>865.90899999999999</v>
      </c>
      <c r="F1570">
        <v>0</v>
      </c>
      <c r="G1570">
        <v>1.14889E-2</v>
      </c>
      <c r="H1570">
        <v>0.98101799999999995</v>
      </c>
      <c r="I1570">
        <v>0</v>
      </c>
    </row>
    <row r="1571" spans="1:9" x14ac:dyDescent="0.25">
      <c r="A1571" t="s">
        <v>179</v>
      </c>
      <c r="B1571">
        <v>1632.82</v>
      </c>
      <c r="C1571">
        <v>1615.07</v>
      </c>
      <c r="D1571">
        <v>1592.42</v>
      </c>
      <c r="E1571">
        <v>865.32</v>
      </c>
      <c r="F1571">
        <v>0</v>
      </c>
      <c r="G1571">
        <v>1.2862E-2</v>
      </c>
      <c r="H1571">
        <v>0.98092500000000005</v>
      </c>
      <c r="I1571">
        <v>0</v>
      </c>
    </row>
    <row r="1572" spans="1:9" x14ac:dyDescent="0.25">
      <c r="A1572" t="s">
        <v>179</v>
      </c>
      <c r="B1572">
        <v>1624.65</v>
      </c>
      <c r="C1572">
        <v>1613.69</v>
      </c>
      <c r="D1572">
        <v>1592.22</v>
      </c>
      <c r="E1572">
        <v>865.32899999999995</v>
      </c>
      <c r="F1572">
        <v>0</v>
      </c>
      <c r="G1572">
        <v>1.0873799999999999E-2</v>
      </c>
      <c r="H1572">
        <v>0.98101499999999997</v>
      </c>
      <c r="I1572">
        <v>0</v>
      </c>
    </row>
    <row r="1573" spans="1:9" x14ac:dyDescent="0.25">
      <c r="A1573" t="s">
        <v>179</v>
      </c>
      <c r="B1573">
        <v>1612.36</v>
      </c>
      <c r="C1573">
        <v>1602.12</v>
      </c>
      <c r="D1573">
        <v>1581.84</v>
      </c>
      <c r="E1573">
        <v>865.34799999999996</v>
      </c>
      <c r="F1573">
        <v>0</v>
      </c>
      <c r="G1573">
        <v>2.1773000000000001E-2</v>
      </c>
      <c r="H1573">
        <v>0.98101899999999997</v>
      </c>
      <c r="I1573">
        <v>0</v>
      </c>
    </row>
    <row r="1574" spans="1:9" x14ac:dyDescent="0.25">
      <c r="A1574" t="s">
        <v>179</v>
      </c>
      <c r="B1574">
        <v>1621.99</v>
      </c>
      <c r="C1574">
        <v>1611.95</v>
      </c>
      <c r="D1574">
        <v>1592.04</v>
      </c>
      <c r="E1574">
        <v>865.36</v>
      </c>
      <c r="F1574">
        <v>0</v>
      </c>
      <c r="G1574">
        <v>1.0955700000000001E-2</v>
      </c>
      <c r="H1574">
        <v>0.98101400000000005</v>
      </c>
      <c r="I1574">
        <v>0</v>
      </c>
    </row>
    <row r="1575" spans="1:9" x14ac:dyDescent="0.25">
      <c r="A1575" t="s">
        <v>179</v>
      </c>
      <c r="B1575">
        <v>1620.99</v>
      </c>
      <c r="C1575">
        <v>1611.04</v>
      </c>
      <c r="D1575">
        <v>1591.14</v>
      </c>
      <c r="E1575">
        <v>865.37599999999998</v>
      </c>
      <c r="F1575">
        <v>0</v>
      </c>
      <c r="G1575">
        <v>1.20264E-2</v>
      </c>
      <c r="H1575">
        <v>0.98086300000000004</v>
      </c>
      <c r="I1575">
        <v>0</v>
      </c>
    </row>
    <row r="1576" spans="1:9" x14ac:dyDescent="0.25">
      <c r="A1576" t="s">
        <v>179</v>
      </c>
      <c r="B1576">
        <v>1860.64</v>
      </c>
      <c r="C1576">
        <v>1611.77</v>
      </c>
      <c r="D1576">
        <v>1591.41</v>
      </c>
      <c r="E1576">
        <v>865.63699999999994</v>
      </c>
      <c r="F1576">
        <v>0</v>
      </c>
      <c r="G1576">
        <v>1.13773E-2</v>
      </c>
      <c r="H1576">
        <v>0.98101899999999997</v>
      </c>
      <c r="I1576">
        <v>0</v>
      </c>
    </row>
    <row r="1577" spans="1:9" x14ac:dyDescent="0.25">
      <c r="A1577" t="s">
        <v>179</v>
      </c>
      <c r="B1577">
        <v>1634.77</v>
      </c>
      <c r="C1577">
        <v>1604.89</v>
      </c>
      <c r="D1577">
        <v>1582.29</v>
      </c>
      <c r="E1577">
        <v>865.38400000000001</v>
      </c>
      <c r="F1577">
        <v>0</v>
      </c>
      <c r="G1577">
        <v>1.08599E-2</v>
      </c>
      <c r="H1577">
        <v>0.98099700000000001</v>
      </c>
      <c r="I1577">
        <v>0</v>
      </c>
    </row>
    <row r="1578" spans="1:9" x14ac:dyDescent="0.25">
      <c r="A1578" t="s">
        <v>179</v>
      </c>
      <c r="B1578">
        <v>1613.89</v>
      </c>
      <c r="C1578">
        <v>1602.96</v>
      </c>
      <c r="D1578">
        <v>1582.01</v>
      </c>
      <c r="E1578">
        <v>865.36500000000001</v>
      </c>
      <c r="F1578">
        <v>0</v>
      </c>
      <c r="G1578">
        <v>1.1186E-2</v>
      </c>
      <c r="H1578">
        <v>0.981016</v>
      </c>
      <c r="I1578">
        <v>0</v>
      </c>
    </row>
    <row r="1579" spans="1:9" x14ac:dyDescent="0.25">
      <c r="A1579" t="s">
        <v>179</v>
      </c>
      <c r="B1579">
        <v>1622</v>
      </c>
      <c r="C1579">
        <v>1611.9</v>
      </c>
      <c r="D1579">
        <v>1591.99</v>
      </c>
      <c r="E1579">
        <v>865.33399999999995</v>
      </c>
      <c r="F1579">
        <v>0</v>
      </c>
      <c r="G1579">
        <v>1.14205E-2</v>
      </c>
      <c r="H1579">
        <v>0.98043999999999998</v>
      </c>
      <c r="I1579">
        <v>0</v>
      </c>
    </row>
    <row r="1580" spans="1:9" x14ac:dyDescent="0.25">
      <c r="A1580" t="s">
        <v>179</v>
      </c>
      <c r="B1580">
        <v>1621.96</v>
      </c>
      <c r="C1580">
        <v>1611.93</v>
      </c>
      <c r="D1580">
        <v>1592.02</v>
      </c>
      <c r="E1580">
        <v>865.36300000000006</v>
      </c>
      <c r="F1580">
        <v>0</v>
      </c>
      <c r="G1580">
        <v>1.10644E-2</v>
      </c>
      <c r="H1580">
        <v>0.994201</v>
      </c>
      <c r="I1580">
        <v>0</v>
      </c>
    </row>
    <row r="1581" spans="1:9" x14ac:dyDescent="0.25">
      <c r="A1581" t="s">
        <v>179</v>
      </c>
      <c r="B1581">
        <v>1621.8</v>
      </c>
      <c r="C1581">
        <v>1611.82</v>
      </c>
      <c r="D1581">
        <v>1592</v>
      </c>
      <c r="E1581">
        <v>865.36400000000003</v>
      </c>
      <c r="F1581">
        <v>0</v>
      </c>
      <c r="G1581">
        <v>1.43555E-2</v>
      </c>
      <c r="H1581">
        <v>0.98101899999999997</v>
      </c>
      <c r="I1581">
        <v>0</v>
      </c>
    </row>
    <row r="1582" spans="1:9" x14ac:dyDescent="0.25">
      <c r="A1582" t="s">
        <v>179</v>
      </c>
      <c r="B1582">
        <v>1827.77</v>
      </c>
      <c r="C1582">
        <v>1612.92</v>
      </c>
      <c r="D1582">
        <v>1592.68</v>
      </c>
      <c r="E1582">
        <v>866.00300000000004</v>
      </c>
      <c r="F1582">
        <v>0</v>
      </c>
      <c r="G1582">
        <v>1.0865100000000001E-2</v>
      </c>
      <c r="H1582">
        <v>0.99007900000000004</v>
      </c>
      <c r="I1582">
        <v>0</v>
      </c>
    </row>
    <row r="1583" spans="1:9" x14ac:dyDescent="0.25">
      <c r="A1583" t="s">
        <v>179</v>
      </c>
      <c r="B1583">
        <v>1645.29</v>
      </c>
      <c r="C1583">
        <v>1615.24</v>
      </c>
      <c r="D1583">
        <v>1592.48</v>
      </c>
      <c r="E1583">
        <v>865.35699999999997</v>
      </c>
      <c r="F1583">
        <v>0</v>
      </c>
      <c r="G1583">
        <v>2.49903E-2</v>
      </c>
      <c r="H1583">
        <v>0.98101899999999997</v>
      </c>
      <c r="I1583">
        <v>0</v>
      </c>
    </row>
    <row r="1584" spans="1:9" x14ac:dyDescent="0.25">
      <c r="A1584" t="s">
        <v>179</v>
      </c>
      <c r="B1584">
        <v>1623.91</v>
      </c>
      <c r="C1584">
        <v>1612.94</v>
      </c>
      <c r="D1584">
        <v>1592.19</v>
      </c>
      <c r="E1584">
        <v>865.44</v>
      </c>
      <c r="F1584">
        <v>0</v>
      </c>
      <c r="G1584">
        <v>1.2123500000000001E-2</v>
      </c>
      <c r="H1584">
        <v>0.98100600000000004</v>
      </c>
      <c r="I1584">
        <v>0</v>
      </c>
    </row>
    <row r="1585" spans="1:9" x14ac:dyDescent="0.25">
      <c r="A1585" t="s">
        <v>179</v>
      </c>
      <c r="B1585">
        <v>1622.25</v>
      </c>
      <c r="C1585">
        <v>1612.1</v>
      </c>
      <c r="D1585">
        <v>1592.12</v>
      </c>
      <c r="E1585">
        <v>865.37300000000005</v>
      </c>
      <c r="F1585">
        <v>0</v>
      </c>
      <c r="G1585">
        <v>1.129E-2</v>
      </c>
      <c r="H1585">
        <v>0.99010299999999996</v>
      </c>
      <c r="I1585">
        <v>0</v>
      </c>
    </row>
    <row r="1586" spans="1:9" x14ac:dyDescent="0.25">
      <c r="A1586" t="s">
        <v>179</v>
      </c>
      <c r="B1586">
        <v>1622.06</v>
      </c>
      <c r="C1586">
        <v>1611.98</v>
      </c>
      <c r="D1586">
        <v>1592.11</v>
      </c>
      <c r="E1586">
        <v>865.404</v>
      </c>
      <c r="F1586">
        <v>0</v>
      </c>
      <c r="G1586">
        <v>1.13873E-2</v>
      </c>
      <c r="H1586">
        <v>0.98101899999999997</v>
      </c>
      <c r="I1586">
        <v>0</v>
      </c>
    </row>
    <row r="1587" spans="1:9" x14ac:dyDescent="0.25">
      <c r="A1587" t="s">
        <v>179</v>
      </c>
      <c r="B1587">
        <v>1611.79</v>
      </c>
      <c r="C1587">
        <v>1601.81</v>
      </c>
      <c r="D1587">
        <v>1581.84</v>
      </c>
      <c r="E1587">
        <v>865.34900000000005</v>
      </c>
      <c r="F1587">
        <v>0</v>
      </c>
      <c r="G1587">
        <v>1.5421199999999999E-2</v>
      </c>
      <c r="H1587">
        <v>0.98101799999999995</v>
      </c>
      <c r="I1587">
        <v>0</v>
      </c>
    </row>
    <row r="1588" spans="1:9" x14ac:dyDescent="0.25">
      <c r="A1588" t="s">
        <v>179</v>
      </c>
      <c r="B1588">
        <v>1907.37</v>
      </c>
      <c r="C1588">
        <v>1612.87</v>
      </c>
      <c r="D1588">
        <v>1592.71</v>
      </c>
      <c r="E1588">
        <v>865.38199999999995</v>
      </c>
      <c r="F1588">
        <v>0</v>
      </c>
      <c r="G1588">
        <v>1.094E-2</v>
      </c>
      <c r="H1588">
        <v>0.98100200000000004</v>
      </c>
      <c r="I1588">
        <v>0</v>
      </c>
    </row>
    <row r="1589" spans="1:9" x14ac:dyDescent="0.25">
      <c r="A1589" t="s">
        <v>179</v>
      </c>
      <c r="B1589">
        <v>1626.89</v>
      </c>
      <c r="C1589">
        <v>1608.97</v>
      </c>
      <c r="D1589">
        <v>1586.09</v>
      </c>
      <c r="E1589">
        <v>865.346</v>
      </c>
      <c r="F1589">
        <v>0</v>
      </c>
      <c r="G1589">
        <v>1.6940899999999998E-2</v>
      </c>
      <c r="H1589">
        <v>0.98101099999999997</v>
      </c>
      <c r="I1589">
        <v>0</v>
      </c>
    </row>
    <row r="1590" spans="1:9" x14ac:dyDescent="0.25">
      <c r="A1590" t="s">
        <v>179</v>
      </c>
      <c r="B1590">
        <v>1625.8</v>
      </c>
      <c r="C1590">
        <v>1602.56</v>
      </c>
      <c r="D1590">
        <v>1581.88</v>
      </c>
      <c r="E1590">
        <v>865.30100000000004</v>
      </c>
      <c r="F1590">
        <v>0</v>
      </c>
      <c r="G1590">
        <v>1.2501999999999999E-2</v>
      </c>
      <c r="H1590">
        <v>0.99082499999999996</v>
      </c>
      <c r="I1590">
        <v>0</v>
      </c>
    </row>
    <row r="1591" spans="1:9" x14ac:dyDescent="0.25">
      <c r="A1591" t="s">
        <v>179</v>
      </c>
      <c r="B1591">
        <v>1621.36</v>
      </c>
      <c r="C1591">
        <v>1611.22</v>
      </c>
      <c r="D1591">
        <v>1591.2</v>
      </c>
      <c r="E1591">
        <v>865.37099999999998</v>
      </c>
      <c r="F1591">
        <v>0</v>
      </c>
      <c r="G1591">
        <v>1.2112700000000001E-2</v>
      </c>
      <c r="H1591">
        <v>0.98100299999999996</v>
      </c>
      <c r="I1591">
        <v>0</v>
      </c>
    </row>
    <row r="1592" spans="1:9" x14ac:dyDescent="0.25">
      <c r="A1592" t="s">
        <v>179</v>
      </c>
      <c r="B1592">
        <v>1611.82</v>
      </c>
      <c r="C1592">
        <v>1601.81</v>
      </c>
      <c r="D1592">
        <v>1581.88</v>
      </c>
      <c r="E1592">
        <v>865.34799999999996</v>
      </c>
      <c r="F1592">
        <v>0</v>
      </c>
      <c r="G1592">
        <v>1.0878000000000001E-2</v>
      </c>
      <c r="H1592">
        <v>0.98100799999999999</v>
      </c>
      <c r="I1592">
        <v>0</v>
      </c>
    </row>
    <row r="1593" spans="1:9" x14ac:dyDescent="0.25">
      <c r="A1593" t="s">
        <v>179</v>
      </c>
      <c r="B1593">
        <v>1622.04</v>
      </c>
      <c r="C1593">
        <v>1612.09</v>
      </c>
      <c r="D1593">
        <v>1592.17</v>
      </c>
      <c r="E1593">
        <v>865.43799999999999</v>
      </c>
      <c r="F1593">
        <v>0</v>
      </c>
      <c r="G1593">
        <v>1.61625E-2</v>
      </c>
      <c r="H1593">
        <v>0.98101099999999997</v>
      </c>
      <c r="I1593">
        <v>0</v>
      </c>
    </row>
    <row r="1594" spans="1:9" x14ac:dyDescent="0.25">
      <c r="A1594" t="s">
        <v>179</v>
      </c>
      <c r="B1594">
        <v>1883.65</v>
      </c>
      <c r="C1594">
        <v>1612.68</v>
      </c>
      <c r="D1594">
        <v>1592.63</v>
      </c>
      <c r="E1594">
        <v>865.92399999999998</v>
      </c>
      <c r="F1594">
        <v>0</v>
      </c>
      <c r="G1594">
        <v>1.15636E-2</v>
      </c>
      <c r="H1594">
        <v>0.98098099999999999</v>
      </c>
      <c r="I1594">
        <v>0</v>
      </c>
    </row>
    <row r="1595" spans="1:9" x14ac:dyDescent="0.25">
      <c r="A1595" t="s">
        <v>179</v>
      </c>
      <c r="B1595">
        <v>1749.36</v>
      </c>
      <c r="C1595">
        <v>1613.36</v>
      </c>
      <c r="D1595">
        <v>1591.43</v>
      </c>
      <c r="E1595">
        <v>865.35400000000004</v>
      </c>
      <c r="F1595">
        <v>0</v>
      </c>
      <c r="G1595">
        <v>1.0864499999999999E-2</v>
      </c>
      <c r="H1595">
        <v>0.98096099999999997</v>
      </c>
      <c r="I1595">
        <v>0</v>
      </c>
    </row>
    <row r="1596" spans="1:9" x14ac:dyDescent="0.25">
      <c r="A1596" t="s">
        <v>179</v>
      </c>
      <c r="B1596">
        <v>1623.95</v>
      </c>
      <c r="C1596">
        <v>1612.39</v>
      </c>
      <c r="D1596">
        <v>1591.31</v>
      </c>
      <c r="E1596">
        <v>865.34299999999996</v>
      </c>
      <c r="F1596">
        <v>0</v>
      </c>
      <c r="G1596">
        <v>1.11982E-2</v>
      </c>
      <c r="H1596">
        <v>0.98099700000000001</v>
      </c>
      <c r="I1596">
        <v>0</v>
      </c>
    </row>
    <row r="1597" spans="1:9" x14ac:dyDescent="0.25">
      <c r="A1597" t="s">
        <v>179</v>
      </c>
      <c r="B1597">
        <v>1612.4</v>
      </c>
      <c r="C1597">
        <v>1601.91</v>
      </c>
      <c r="D1597">
        <v>1581.85</v>
      </c>
      <c r="E1597">
        <v>865.36099999999999</v>
      </c>
      <c r="F1597">
        <v>0</v>
      </c>
      <c r="G1597">
        <v>1.19927E-2</v>
      </c>
      <c r="H1597">
        <v>0.98101799999999995</v>
      </c>
      <c r="I1597">
        <v>0</v>
      </c>
    </row>
    <row r="1598" spans="1:9" x14ac:dyDescent="0.25">
      <c r="A1598" t="s">
        <v>179</v>
      </c>
      <c r="B1598">
        <v>1622.72</v>
      </c>
      <c r="C1598">
        <v>1612.15</v>
      </c>
      <c r="D1598">
        <v>1592.06</v>
      </c>
      <c r="E1598">
        <v>865.34199999999998</v>
      </c>
      <c r="F1598">
        <v>0</v>
      </c>
      <c r="G1598">
        <v>1.16334E-2</v>
      </c>
      <c r="H1598">
        <v>0.98100900000000002</v>
      </c>
      <c r="I1598">
        <v>0</v>
      </c>
    </row>
    <row r="1599" spans="1:9" x14ac:dyDescent="0.25">
      <c r="A1599" t="s">
        <v>179</v>
      </c>
      <c r="B1599">
        <v>1621.12</v>
      </c>
      <c r="C1599">
        <v>1611.05</v>
      </c>
      <c r="D1599">
        <v>1591.18</v>
      </c>
      <c r="E1599">
        <v>865.38400000000001</v>
      </c>
      <c r="F1599">
        <v>0</v>
      </c>
      <c r="G1599">
        <v>1.11655E-2</v>
      </c>
      <c r="H1599">
        <v>0.98101899999999997</v>
      </c>
      <c r="I1599">
        <v>0</v>
      </c>
    </row>
    <row r="1600" spans="1:9" x14ac:dyDescent="0.25">
      <c r="A1600" t="s">
        <v>179</v>
      </c>
      <c r="B1600">
        <v>1779.91</v>
      </c>
      <c r="C1600">
        <v>1612.88</v>
      </c>
      <c r="D1600">
        <v>1592.65</v>
      </c>
      <c r="E1600">
        <v>865.97400000000005</v>
      </c>
      <c r="F1600">
        <v>0</v>
      </c>
      <c r="G1600">
        <v>2.20419E-2</v>
      </c>
      <c r="H1600">
        <v>0.98099999999999998</v>
      </c>
      <c r="I1600">
        <v>0</v>
      </c>
    </row>
    <row r="1601" spans="1:9" x14ac:dyDescent="0.25">
      <c r="A1601" t="s">
        <v>179</v>
      </c>
      <c r="B1601">
        <v>1621.81</v>
      </c>
      <c r="C1601">
        <v>1604.66</v>
      </c>
      <c r="D1601">
        <v>1582.18</v>
      </c>
      <c r="E1601">
        <v>865.36800000000005</v>
      </c>
      <c r="F1601">
        <v>0</v>
      </c>
      <c r="G1601">
        <v>1.24866E-2</v>
      </c>
      <c r="H1601">
        <v>0.98100100000000001</v>
      </c>
      <c r="I1601">
        <v>0</v>
      </c>
    </row>
    <row r="1602" spans="1:9" x14ac:dyDescent="0.25">
      <c r="A1602" t="s">
        <v>179</v>
      </c>
      <c r="B1602">
        <v>1613.9</v>
      </c>
      <c r="C1602">
        <v>1602.95</v>
      </c>
      <c r="D1602">
        <v>1581.9</v>
      </c>
      <c r="E1602">
        <v>865.38599999999997</v>
      </c>
      <c r="F1602">
        <v>0</v>
      </c>
      <c r="G1602">
        <v>1.1343199999999999E-2</v>
      </c>
      <c r="H1602">
        <v>0.98100299999999996</v>
      </c>
      <c r="I1602">
        <v>0</v>
      </c>
    </row>
    <row r="1603" spans="1:9" x14ac:dyDescent="0.25">
      <c r="A1603" t="s">
        <v>179</v>
      </c>
      <c r="B1603">
        <v>1611.96</v>
      </c>
      <c r="C1603">
        <v>1601.75</v>
      </c>
      <c r="D1603">
        <v>1581.76</v>
      </c>
      <c r="E1603">
        <v>865.33699999999999</v>
      </c>
      <c r="F1603">
        <v>0</v>
      </c>
      <c r="G1603">
        <v>1.08834E-2</v>
      </c>
      <c r="H1603">
        <v>0.98101899999999997</v>
      </c>
      <c r="I1603">
        <v>0</v>
      </c>
    </row>
    <row r="1604" spans="1:9" x14ac:dyDescent="0.25">
      <c r="A1604" t="s">
        <v>179</v>
      </c>
      <c r="B1604">
        <v>1621.07</v>
      </c>
      <c r="C1604">
        <v>1611</v>
      </c>
      <c r="D1604">
        <v>1591.19</v>
      </c>
      <c r="E1604">
        <v>865.36199999999997</v>
      </c>
      <c r="F1604">
        <v>0</v>
      </c>
      <c r="G1604">
        <v>1.1062900000000001E-2</v>
      </c>
      <c r="H1604">
        <v>0.981016</v>
      </c>
      <c r="I1604">
        <v>0</v>
      </c>
    </row>
    <row r="1605" spans="1:9" x14ac:dyDescent="0.25">
      <c r="A1605" t="s">
        <v>179</v>
      </c>
      <c r="B1605">
        <v>1611.8</v>
      </c>
      <c r="C1605">
        <v>1601.81</v>
      </c>
      <c r="D1605">
        <v>1581.87</v>
      </c>
      <c r="E1605">
        <v>865.34900000000005</v>
      </c>
      <c r="F1605">
        <v>0</v>
      </c>
      <c r="G1605">
        <v>1.18526E-2</v>
      </c>
      <c r="H1605">
        <v>0.98101700000000003</v>
      </c>
      <c r="I1605">
        <v>0</v>
      </c>
    </row>
    <row r="1606" spans="1:9" x14ac:dyDescent="0.25">
      <c r="A1606" t="s">
        <v>179</v>
      </c>
      <c r="B1606">
        <v>1915.4</v>
      </c>
      <c r="C1606">
        <v>1612.29</v>
      </c>
      <c r="D1606">
        <v>1591.8</v>
      </c>
      <c r="E1606">
        <v>865.91300000000001</v>
      </c>
      <c r="F1606">
        <v>0</v>
      </c>
      <c r="G1606">
        <v>1.2511100000000001E-2</v>
      </c>
      <c r="H1606">
        <v>0.98101700000000003</v>
      </c>
      <c r="I1606">
        <v>0</v>
      </c>
    </row>
    <row r="1607" spans="1:9" x14ac:dyDescent="0.25">
      <c r="A1607" t="s">
        <v>179</v>
      </c>
      <c r="B1607">
        <v>1645.35</v>
      </c>
      <c r="C1607">
        <v>1615.25</v>
      </c>
      <c r="D1607">
        <v>1592.38</v>
      </c>
      <c r="E1607">
        <v>865.33399999999995</v>
      </c>
      <c r="F1607">
        <v>0</v>
      </c>
      <c r="G1607">
        <v>1.1067499999999999E-2</v>
      </c>
      <c r="H1607">
        <v>0.98101899999999997</v>
      </c>
      <c r="I1607">
        <v>0</v>
      </c>
    </row>
    <row r="1608" spans="1:9" x14ac:dyDescent="0.25">
      <c r="A1608" t="s">
        <v>179</v>
      </c>
      <c r="B1608">
        <v>1631.06</v>
      </c>
      <c r="C1608">
        <v>1612.37</v>
      </c>
      <c r="D1608">
        <v>1592.05</v>
      </c>
      <c r="E1608">
        <v>865.34100000000001</v>
      </c>
      <c r="F1608">
        <v>0</v>
      </c>
      <c r="G1608">
        <v>1.08635E-2</v>
      </c>
      <c r="H1608">
        <v>0.98101400000000005</v>
      </c>
      <c r="I1608">
        <v>0</v>
      </c>
    </row>
    <row r="1609" spans="1:9" x14ac:dyDescent="0.25">
      <c r="A1609" t="s">
        <v>179</v>
      </c>
      <c r="B1609">
        <v>1611.95</v>
      </c>
      <c r="C1609">
        <v>1601.8</v>
      </c>
      <c r="D1609">
        <v>1581.93</v>
      </c>
      <c r="E1609">
        <v>865.41499999999996</v>
      </c>
      <c r="F1609">
        <v>0</v>
      </c>
      <c r="G1609">
        <v>1.21712E-2</v>
      </c>
      <c r="H1609">
        <v>0.98081200000000002</v>
      </c>
      <c r="I1609">
        <v>0</v>
      </c>
    </row>
    <row r="1610" spans="1:9" x14ac:dyDescent="0.25">
      <c r="A1610" t="s">
        <v>179</v>
      </c>
      <c r="B1610">
        <v>1611.88</v>
      </c>
      <c r="C1610">
        <v>1601.89</v>
      </c>
      <c r="D1610">
        <v>1581.93</v>
      </c>
      <c r="E1610">
        <v>865.36699999999996</v>
      </c>
      <c r="F1610">
        <v>0</v>
      </c>
      <c r="G1610">
        <v>1.0925900000000001E-2</v>
      </c>
      <c r="H1610">
        <v>0.981012</v>
      </c>
      <c r="I1610">
        <v>0</v>
      </c>
    </row>
    <row r="1611" spans="1:9" x14ac:dyDescent="0.25">
      <c r="A1611" t="s">
        <v>179</v>
      </c>
      <c r="B1611">
        <v>1621.81</v>
      </c>
      <c r="C1611">
        <v>1611.85</v>
      </c>
      <c r="D1611">
        <v>1592.05</v>
      </c>
      <c r="E1611">
        <v>865.39599999999996</v>
      </c>
      <c r="F1611">
        <v>0</v>
      </c>
      <c r="G1611">
        <v>1.12405E-2</v>
      </c>
      <c r="H1611">
        <v>0.98101799999999995</v>
      </c>
      <c r="I1611">
        <v>0</v>
      </c>
    </row>
    <row r="1612" spans="1:9" x14ac:dyDescent="0.25">
      <c r="A1612" t="s">
        <v>179</v>
      </c>
      <c r="B1612">
        <v>1864.31</v>
      </c>
      <c r="C1612">
        <v>1602.54</v>
      </c>
      <c r="D1612">
        <v>1582.49</v>
      </c>
      <c r="E1612">
        <v>865.65499999999997</v>
      </c>
      <c r="F1612">
        <v>0</v>
      </c>
      <c r="G1612">
        <v>1.18262E-2</v>
      </c>
      <c r="H1612">
        <v>0.98101300000000002</v>
      </c>
      <c r="I1612">
        <v>0</v>
      </c>
    </row>
    <row r="1613" spans="1:9" x14ac:dyDescent="0.25">
      <c r="A1613" t="s">
        <v>179</v>
      </c>
      <c r="B1613">
        <v>1644.71</v>
      </c>
      <c r="C1613">
        <v>1614.71</v>
      </c>
      <c r="D1613">
        <v>1591.67</v>
      </c>
      <c r="E1613">
        <v>865.40200000000004</v>
      </c>
      <c r="F1613">
        <v>0</v>
      </c>
      <c r="G1613">
        <v>1.0877599999999999E-2</v>
      </c>
      <c r="H1613">
        <v>0.98100900000000002</v>
      </c>
      <c r="I1613">
        <v>0</v>
      </c>
    </row>
    <row r="1614" spans="1:9" x14ac:dyDescent="0.25">
      <c r="A1614" t="s">
        <v>179</v>
      </c>
      <c r="B1614">
        <v>1630.82</v>
      </c>
      <c r="C1614">
        <v>1610.8</v>
      </c>
      <c r="D1614">
        <v>1590.26</v>
      </c>
      <c r="E1614">
        <v>865.346</v>
      </c>
      <c r="F1614">
        <v>0</v>
      </c>
      <c r="G1614">
        <v>1.15123E-2</v>
      </c>
      <c r="H1614">
        <v>0.98101899999999997</v>
      </c>
      <c r="I1614">
        <v>0</v>
      </c>
    </row>
    <row r="1615" spans="1:9" x14ac:dyDescent="0.25">
      <c r="A1615" t="s">
        <v>179</v>
      </c>
      <c r="B1615">
        <v>1622.12</v>
      </c>
      <c r="C1615">
        <v>1612.01</v>
      </c>
      <c r="D1615">
        <v>1592.03</v>
      </c>
      <c r="E1615">
        <v>865.38099999999997</v>
      </c>
      <c r="F1615">
        <v>0</v>
      </c>
      <c r="G1615">
        <v>1.25226E-2</v>
      </c>
      <c r="H1615">
        <v>0.98101000000000005</v>
      </c>
      <c r="I1615">
        <v>0</v>
      </c>
    </row>
    <row r="1616" spans="1:9" x14ac:dyDescent="0.25">
      <c r="A1616" t="s">
        <v>179</v>
      </c>
      <c r="B1616">
        <v>1611.88</v>
      </c>
      <c r="C1616">
        <v>1601.84</v>
      </c>
      <c r="D1616">
        <v>1581.92</v>
      </c>
      <c r="E1616">
        <v>865.36699999999996</v>
      </c>
      <c r="F1616">
        <v>0</v>
      </c>
      <c r="G1616">
        <v>1.0866499999999999E-2</v>
      </c>
      <c r="H1616">
        <v>0.98101899999999997</v>
      </c>
      <c r="I1616">
        <v>0</v>
      </c>
    </row>
    <row r="1617" spans="1:25" x14ac:dyDescent="0.25">
      <c r="A1617" t="s">
        <v>179</v>
      </c>
      <c r="B1617">
        <v>1621.1</v>
      </c>
      <c r="C1617">
        <v>1611.14</v>
      </c>
      <c r="D1617">
        <v>1591.26</v>
      </c>
      <c r="E1617">
        <v>865.37</v>
      </c>
      <c r="F1617">
        <v>0</v>
      </c>
      <c r="G1617">
        <v>1.08571E-2</v>
      </c>
      <c r="H1617">
        <v>0.99322200000000005</v>
      </c>
      <c r="I1617">
        <v>0</v>
      </c>
    </row>
    <row r="1618" spans="1:25" x14ac:dyDescent="0.25">
      <c r="A1618" t="s">
        <v>179</v>
      </c>
      <c r="B1618">
        <v>1857.98</v>
      </c>
      <c r="C1618">
        <v>1602.79</v>
      </c>
      <c r="D1618">
        <v>1582.53</v>
      </c>
      <c r="E1618">
        <v>865.34199999999998</v>
      </c>
      <c r="F1618">
        <v>0</v>
      </c>
      <c r="G1618">
        <v>1.09937E-2</v>
      </c>
      <c r="H1618">
        <v>0.99010299999999996</v>
      </c>
      <c r="I1618">
        <v>0</v>
      </c>
    </row>
    <row r="1619" spans="1:25" x14ac:dyDescent="0.25">
      <c r="A1619" t="s">
        <v>179</v>
      </c>
      <c r="B1619">
        <v>1643.22</v>
      </c>
      <c r="C1619">
        <v>1614.94</v>
      </c>
      <c r="D1619">
        <v>1592.36</v>
      </c>
      <c r="E1619">
        <v>865.34400000000005</v>
      </c>
      <c r="F1619">
        <v>0</v>
      </c>
      <c r="G1619">
        <v>1.15645E-2</v>
      </c>
      <c r="H1619">
        <v>0.98101400000000005</v>
      </c>
      <c r="I1619">
        <v>0</v>
      </c>
    </row>
    <row r="1620" spans="1:25" x14ac:dyDescent="0.25">
      <c r="A1620" t="s">
        <v>179</v>
      </c>
      <c r="B1620">
        <v>1624.19</v>
      </c>
      <c r="C1620">
        <v>1613.48</v>
      </c>
      <c r="D1620">
        <v>1592.21</v>
      </c>
      <c r="E1620">
        <v>865.44</v>
      </c>
      <c r="F1620">
        <v>0</v>
      </c>
      <c r="G1620">
        <v>1.08591E-2</v>
      </c>
      <c r="H1620">
        <v>0.99263299999999999</v>
      </c>
      <c r="I1620">
        <v>0</v>
      </c>
    </row>
    <row r="1621" spans="1:25" x14ac:dyDescent="0.25">
      <c r="A1621" t="s">
        <v>179</v>
      </c>
      <c r="B1621">
        <v>1622.44</v>
      </c>
      <c r="C1621">
        <v>1612.15</v>
      </c>
      <c r="D1621">
        <v>1591.99</v>
      </c>
      <c r="E1621">
        <v>865.37</v>
      </c>
      <c r="F1621">
        <v>0</v>
      </c>
      <c r="G1621">
        <v>1.19413E-2</v>
      </c>
      <c r="H1621">
        <v>0.98101899999999997</v>
      </c>
      <c r="I1621">
        <v>0</v>
      </c>
    </row>
    <row r="1622" spans="1:25" x14ac:dyDescent="0.25">
      <c r="A1622" t="s">
        <v>179</v>
      </c>
      <c r="B1622">
        <v>1621.99</v>
      </c>
      <c r="C1622">
        <v>1611.93</v>
      </c>
      <c r="D1622">
        <v>1591.99</v>
      </c>
      <c r="E1622">
        <v>865.33100000000002</v>
      </c>
      <c r="F1622">
        <v>0</v>
      </c>
      <c r="G1622">
        <v>1.42358E-2</v>
      </c>
      <c r="H1622">
        <v>0.98101899999999997</v>
      </c>
      <c r="I1622">
        <v>0</v>
      </c>
    </row>
    <row r="1623" spans="1:25" x14ac:dyDescent="0.25">
      <c r="A1623" t="s">
        <v>179</v>
      </c>
      <c r="B1623">
        <v>1612.31</v>
      </c>
      <c r="C1623">
        <v>1601.85</v>
      </c>
      <c r="D1623">
        <v>1581.97</v>
      </c>
      <c r="E1623">
        <v>865.42200000000003</v>
      </c>
      <c r="F1623">
        <v>0</v>
      </c>
      <c r="G1623">
        <v>1.2290300000000001E-2</v>
      </c>
      <c r="H1623">
        <v>0.98100500000000002</v>
      </c>
      <c r="I1623">
        <v>0</v>
      </c>
      <c r="R1623" t="s">
        <v>65</v>
      </c>
      <c r="U1623" t="s">
        <v>64</v>
      </c>
      <c r="X1623" t="s">
        <v>62</v>
      </c>
    </row>
    <row r="1624" spans="1:25" x14ac:dyDescent="0.25">
      <c r="A1624" t="s">
        <v>179</v>
      </c>
      <c r="B1624">
        <v>1874.4</v>
      </c>
      <c r="C1624">
        <v>1612.79</v>
      </c>
      <c r="D1624">
        <v>1592.62</v>
      </c>
      <c r="E1624">
        <v>865.39700000000005</v>
      </c>
      <c r="F1624">
        <v>0</v>
      </c>
      <c r="G1624">
        <v>1.1358200000000001E-2</v>
      </c>
      <c r="H1624">
        <v>0.98101799999999995</v>
      </c>
      <c r="I1624">
        <v>0</v>
      </c>
      <c r="R1624">
        <f>AVERAGE(B1575:B1624)</f>
        <v>1668.5394000000001</v>
      </c>
      <c r="S1624">
        <f>AVERAGE(C1575:C1624)</f>
        <v>1609.1965999999998</v>
      </c>
      <c r="U1624">
        <f>_xlfn.VAR.P(B1575:B1624)</f>
        <v>8994.1093976400007</v>
      </c>
      <c r="V1624">
        <f>_xlfn.VAR.P(C1575:C1624)</f>
        <v>22.604010440000078</v>
      </c>
      <c r="X1624">
        <f>1.96*SQRT(U1624)/50</f>
        <v>3.7176213180997242</v>
      </c>
      <c r="Y1624">
        <f>1.96*SQRT(V1624)/50</f>
        <v>0.18637120647385882</v>
      </c>
    </row>
    <row r="1625" spans="1:25" x14ac:dyDescent="0.25">
      <c r="A1625" t="s">
        <v>179</v>
      </c>
      <c r="B1625">
        <v>83429.764928999997</v>
      </c>
      <c r="C1625" t="s">
        <v>36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05" spans="21:22" x14ac:dyDescent="0.25">
      <c r="U1905" t="s">
        <v>73</v>
      </c>
    </row>
    <row r="1906" spans="21:22" x14ac:dyDescent="0.25">
      <c r="U1906" t="e">
        <f>_xlfn.STDEV.P(B1855:B1904)</f>
        <v>#DIV/0!</v>
      </c>
      <c r="V1906" t="e">
        <f>_xlfn.STDEV.P(C1855:C1904)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-798.68091800000002</v>
      </c>
      <c r="F3">
        <f ca="1">OFFSET('168p stat'!$H$1,A3*20,0)-OFFSET('168p stat'!$K$1,A3*20,0)</f>
        <v>524.34643400000004</v>
      </c>
      <c r="G3">
        <f ca="1">OFFSET('168p stat'!$K$1,A3*20,0)-OFFSET('168p stat'!$N$1,A3*20,0)</f>
        <v>52.235494999999986</v>
      </c>
      <c r="H3">
        <f ca="1">OFFSET('168p stat'!$N$1,A3*20,0)</f>
        <v>222.09898899999999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6.9189639999999999</v>
      </c>
      <c r="G4" s="5">
        <f ca="1">OFFSET('168p stat'!$K$1,A4*20,1)</f>
        <v>6.1255319999999998</v>
      </c>
      <c r="H4" s="5">
        <f ca="1">OFFSET('168p stat'!$N$1,A4*20,1)</f>
        <v>6.0157040000000004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-819.27571</v>
      </c>
      <c r="F7">
        <f ca="1">OFFSET('168p stat'!$H$1,A7*20,0)-OFFSET('168p stat'!$K$1,A7*20,0)</f>
        <v>523.84273099999996</v>
      </c>
      <c r="G7">
        <f ca="1">OFFSET('168p stat'!$K$1,A7*20,0)-OFFSET('168p stat'!$N$1,A7*20,0)</f>
        <v>76.992165</v>
      </c>
      <c r="H7">
        <f ca="1">OFFSET('168p stat'!$N$1,A7*20,0)</f>
        <v>218.44081399999999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1.740766</v>
      </c>
      <c r="G8" s="5">
        <f ca="1">OFFSET('168p stat'!$K$1,A8*20,1)</f>
        <v>1.943678</v>
      </c>
      <c r="H8" s="5">
        <f ca="1">OFFSET('168p stat'!$N$1,A8*20,1)</f>
        <v>8.1580000000000003E-3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-1674.45364</v>
      </c>
      <c r="F9">
        <f ca="1">OFFSET('168p stat'!$H$1,A9*20,0)-OFFSET('168p stat'!$K$1,A9*20,0)</f>
        <v>568.17349599999989</v>
      </c>
      <c r="G9">
        <f ca="1">OFFSET('168p stat'!$K$1,A9*20,0)-OFFSET('168p stat'!$N$1,A9*20,0)</f>
        <v>972.05623200000002</v>
      </c>
      <c r="H9">
        <f ca="1">OFFSET('168p stat'!$N$1,A9*20,0)</f>
        <v>134.22391200000001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149.89691999999999</v>
      </c>
      <c r="G10" s="5">
        <f ca="1">OFFSET('168p stat'!$K$1,A10*20,1)</f>
        <v>136.10562899999999</v>
      </c>
      <c r="H10" s="5">
        <f ca="1">OFFSET('168p stat'!$N$1,A10*20,1)</f>
        <v>0.290578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-1562.3904910000001</v>
      </c>
      <c r="F11">
        <f ca="1">OFFSET('168p stat'!$H$1,A11*20,0)-OFFSET('168p stat'!$K$1,A11*20,0)</f>
        <v>512.537329</v>
      </c>
      <c r="G11">
        <f ca="1">OFFSET('168p stat'!$K$1,A11*20,0)-OFFSET('168p stat'!$N$1,A11*20,0)</f>
        <v>852.85980000000018</v>
      </c>
      <c r="H11">
        <f ca="1">OFFSET('168p stat'!$N$1,A11*20,0)</f>
        <v>196.99336199999999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0.309865</v>
      </c>
      <c r="G12" s="5">
        <f ca="1">OFFSET('168p stat'!$K$1,A12*20,1)</f>
        <v>0.208065</v>
      </c>
      <c r="H12" s="5">
        <f ca="1">OFFSET('168p stat'!$N$1,A12*20,1)</f>
        <v>3.967E-3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-1707.655735</v>
      </c>
      <c r="F13">
        <f ca="1">OFFSET('168p stat'!$H$1,A13*20,0)-OFFSET('168p stat'!$K$1,A13*20,0)</f>
        <v>571.18376000000012</v>
      </c>
      <c r="G13">
        <f ca="1">OFFSET('168p stat'!$K$1,A13*20,0)-OFFSET('168p stat'!$N$1,A13*20,0)</f>
        <v>1002.5029709999999</v>
      </c>
      <c r="H13">
        <f ca="1">OFFSET('168p stat'!$N$1,A13*20,0)</f>
        <v>133.96900400000001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6.5492999999999996E-2</v>
      </c>
      <c r="G14" s="5">
        <f ca="1">OFFSET('168p stat'!$K$1,A14*20,1)</f>
        <v>1.1003000000000001E-2</v>
      </c>
      <c r="H14" s="5">
        <f ca="1">OFFSET('168p stat'!$N$1,A14*20,1)</f>
        <v>8.4900000000000004E-4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-1334.7004910000001</v>
      </c>
      <c r="F15">
        <f ca="1">OFFSET('168p stat'!$H$1,A15*20,0)-OFFSET('168p stat'!$K$1,A15*20,0)</f>
        <v>289.11028800000008</v>
      </c>
      <c r="G15">
        <f ca="1">OFFSET('168p stat'!$K$1,A15*20,0)-OFFSET('168p stat'!$N$1,A15*20,0)</f>
        <v>924.80622199999993</v>
      </c>
      <c r="H15">
        <f ca="1">OFFSET('168p stat'!$N$1,A15*20,0)</f>
        <v>120.783981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1432.9057869999999</v>
      </c>
      <c r="G16" s="5">
        <f ca="1">OFFSET('168p stat'!$K$1,A16*20,1)</f>
        <v>114.40304999999999</v>
      </c>
      <c r="H16" s="5">
        <f ca="1">OFFSET('168p stat'!$N$1,A16*20,1)</f>
        <v>113.30331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-1326.665193</v>
      </c>
      <c r="F19">
        <f ca="1">OFFSET('168p stat'!$H$1,A19*20,0)-OFFSET('168p stat'!$K$1,A19*20,0)</f>
        <v>286.6625590000001</v>
      </c>
      <c r="G19">
        <f ca="1">OFFSET('168p stat'!$K$1,A19*20,0)-OFFSET('168p stat'!$N$1,A19*20,0)</f>
        <v>919.90173599999991</v>
      </c>
      <c r="H19">
        <f ca="1">OFFSET('168p stat'!$N$1,A19*20,0)</f>
        <v>120.100898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1237.6836639999999</v>
      </c>
      <c r="G20" s="5">
        <f ca="1">OFFSET('168p stat'!$K$1,A20*20,1)</f>
        <v>100.89457299999999</v>
      </c>
      <c r="H20" s="5">
        <f ca="1">OFFSET('168p stat'!$N$1,A20*20,1)</f>
        <v>100.00489399999999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-9561.4804879999992</v>
      </c>
      <c r="F21">
        <f ca="1">OFFSET('168p stat'!$H$1,A21*20,0)-OFFSET('168p stat'!$K$1,A21*20,0)</f>
        <v>598.14540999999917</v>
      </c>
      <c r="G21">
        <f ca="1">OFFSET('168p stat'!$K$1,A21*20,0)-OFFSET('168p stat'!$N$1,A21*20,0)</f>
        <v>8732.8102639999997</v>
      </c>
      <c r="H21">
        <f ca="1">OFFSET('168p stat'!$N$1,A21*20,0)</f>
        <v>230.52481399999999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41520.233078999998</v>
      </c>
      <c r="G22" s="5">
        <f ca="1">OFFSET('168p stat'!$K$1,A22*20,1)</f>
        <v>41506.479109</v>
      </c>
      <c r="H22" s="5">
        <f ca="1">OFFSET('168p stat'!$N$1,A22*20,1)</f>
        <v>0.84453400000000001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-790.44929100000002</v>
      </c>
      <c r="F25">
        <f ca="1">OFFSET('168p stat'!$H$1,A25*20,0)-OFFSET('168p stat'!$K$1,A25*20,0)</f>
        <v>738.16777500000001</v>
      </c>
      <c r="G25">
        <f ca="1">OFFSET('168p stat'!$K$1,A25*20,0)-OFFSET('168p stat'!$N$1,A25*20,0)</f>
        <v>52.281516000000003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24.925156000000001</v>
      </c>
      <c r="G26" s="5">
        <f ca="1">OFFSET('168p stat'!$K$1,A26*20,1)</f>
        <v>1.4170000000000001E-3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-788.97216100000003</v>
      </c>
      <c r="F27">
        <f ca="1">OFFSET('168p stat'!$H$1,A27*20,0)-OFFSET('168p stat'!$K$1,A27*20,0)</f>
        <v>737.96814600000005</v>
      </c>
      <c r="G27">
        <f ca="1">OFFSET('168p stat'!$K$1,A27*20,0)-OFFSET('168p stat'!$N$1,A27*20,0)</f>
        <v>51.004015000000003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3.3544999999999998E-2</v>
      </c>
      <c r="G28" s="5">
        <f ca="1">OFFSET('168p stat'!$K$1,A28*20,1)</f>
        <v>5.8E-4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  <c r="N30" t="s">
        <v>143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165.59372000000008</v>
      </c>
      <c r="E31" s="5">
        <f ca="1">OFFSET('168p trace'!$S$56,(A31-1)*56,0)-OFFSET('168p stat'!$H$1,A31*20,0)</f>
        <v>21.320721999999932</v>
      </c>
      <c r="F31" s="5">
        <f ca="1">OFFSET('168p stat'!$H$1,A31*20,0)-OFFSET('168p stat'!$K$1,A31*20,0)</f>
        <v>524.34643400000004</v>
      </c>
      <c r="G31" s="5">
        <f ca="1">OFFSET('168p stat'!$K$1,A31*20,0)-OFFSET('168p stat'!$N$1,A31*20,0)</f>
        <v>52.235494999999986</v>
      </c>
      <c r="H31" s="5">
        <f ca="1">OFFSET('168p stat'!$N$1,A31*20,0)</f>
        <v>222.09898899999999</v>
      </c>
      <c r="I31" s="5"/>
      <c r="J31" s="5">
        <f ca="1">SUM(E31:H31)</f>
        <v>820.00163999999995</v>
      </c>
      <c r="K31" s="10">
        <f ca="1">G31/J31</f>
        <v>6.3701695767340152E-2</v>
      </c>
      <c r="L31">
        <f ca="1">$K$29*POWER(K31,2)*SQRT(G139/(POWER(G31,2)*$L$29)+J139/(POWER(J31,2)*$L$29))</f>
        <v>5.3744893195531764E-5</v>
      </c>
      <c r="N31" s="5">
        <f ca="1">SUM(E31:H31)</f>
        <v>820.00163999999995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1002.7415600000002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142.14733999999976</v>
      </c>
      <c r="E33" s="5">
        <f ca="1">OFFSET('168p trace'!$S$56,(A33-1)*56,0)-OFFSET('168p stat'!$H$1,A33*20,0)</f>
        <v>21.45813000000021</v>
      </c>
      <c r="F33" s="5">
        <f ca="1">OFFSET('168p stat'!$H$1,A33*20,0)-OFFSET('168p stat'!$K$1,A33*20,0)</f>
        <v>523.84273099999996</v>
      </c>
      <c r="G33" s="5">
        <f ca="1">OFFSET('168p stat'!$K$1,A33*20,0)-OFFSET('168p stat'!$N$1,A33*20,0)</f>
        <v>76.992165</v>
      </c>
      <c r="H33" s="5">
        <f ca="1">OFFSET('168p stat'!$N$1,A33*20,0)</f>
        <v>218.44081399999999</v>
      </c>
      <c r="I33" s="5"/>
      <c r="J33" s="5">
        <f t="shared" ca="1" si="0"/>
        <v>840.7338400000001</v>
      </c>
      <c r="K33" s="10">
        <f t="shared" ca="1" si="1"/>
        <v>9.1577335581020491E-2</v>
      </c>
      <c r="L33">
        <f t="shared" ca="1" si="2"/>
        <v>4.2607464676743658E-5</v>
      </c>
      <c r="N33" s="5">
        <f t="shared" ca="1" si="3"/>
        <v>840.7338400000001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304.80799999999977</v>
      </c>
      <c r="E34" s="5">
        <f ca="1">OFFSET('168p trace'!$S$56,(A34-1)*56,0)-OFFSET('168p stat'!$H$1,A34*20,0)</f>
        <v>21.734759999999824</v>
      </c>
      <c r="F34" s="5">
        <f ca="1">OFFSET('168p stat'!$H$1,A34*20,0)-OFFSET('168p stat'!$K$1,A34*20,0)</f>
        <v>568.17349599999989</v>
      </c>
      <c r="G34" s="5">
        <f ca="1">OFFSET('168p stat'!$K$1,A34*20,0)-OFFSET('168p stat'!$N$1,A34*20,0)</f>
        <v>972.05623200000002</v>
      </c>
      <c r="H34" s="5">
        <f ca="1">OFFSET('168p stat'!$N$1,A34*20,0)</f>
        <v>134.22391200000001</v>
      </c>
      <c r="I34" s="5"/>
      <c r="J34" s="5">
        <f t="shared" ca="1" si="0"/>
        <v>1696.1883999999995</v>
      </c>
      <c r="K34" s="10">
        <f t="shared" ca="1" si="1"/>
        <v>0.573082702369619</v>
      </c>
      <c r="L34">
        <f t="shared" ca="1" si="2"/>
        <v>1.5822540278887496E-3</v>
      </c>
      <c r="N34" s="5">
        <f t="shared" ca="1" si="3"/>
        <v>1696.1883999999995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79.709400000000642</v>
      </c>
      <c r="E35" s="5">
        <f ca="1">OFFSET('168p trace'!$S$56,(A35-1)*56,0)-OFFSET('168p stat'!$H$1,A35*20,0)</f>
        <v>21.371908999999278</v>
      </c>
      <c r="F35" s="5">
        <f ca="1">OFFSET('168p stat'!$H$1,A35*20,0)-OFFSET('168p stat'!$K$1,A35*20,0)</f>
        <v>512.537329</v>
      </c>
      <c r="G35" s="5">
        <f ca="1">OFFSET('168p stat'!$K$1,A35*20,0)-OFFSET('168p stat'!$N$1,A35*20,0)</f>
        <v>852.85980000000018</v>
      </c>
      <c r="H35" s="5">
        <f ca="1">OFFSET('168p stat'!$N$1,A35*20,0)</f>
        <v>196.99336199999999</v>
      </c>
      <c r="I35" s="5"/>
      <c r="J35" s="5">
        <f t="shared" ca="1" si="0"/>
        <v>1583.7623999999994</v>
      </c>
      <c r="K35" s="10">
        <f t="shared" ca="1" si="1"/>
        <v>0.53850236626403081</v>
      </c>
      <c r="L35">
        <f t="shared" ca="1" si="2"/>
        <v>9.2938240025037535E-5</v>
      </c>
      <c r="N35" s="5">
        <f t="shared" ca="1" si="3"/>
        <v>1583.7623999999994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236.12659999999937</v>
      </c>
      <c r="E36" s="5">
        <f ca="1">OFFSET('168p trace'!$S$56,(A36-1)*56,0)-OFFSET('168p stat'!$H$1,A36*20,0)</f>
        <v>21.712865000000193</v>
      </c>
      <c r="F36" s="5">
        <f ca="1">OFFSET('168p stat'!$H$1,A36*20,0)-OFFSET('168p stat'!$K$1,A36*20,0)</f>
        <v>571.18376000000012</v>
      </c>
      <c r="G36" s="5">
        <f ca="1">OFFSET('168p stat'!$K$1,A36*20,0)-OFFSET('168p stat'!$N$1,A36*20,0)</f>
        <v>1002.5029709999999</v>
      </c>
      <c r="H36" s="5">
        <f ca="1">OFFSET('168p stat'!$N$1,A36*20,0)</f>
        <v>133.96900400000001</v>
      </c>
      <c r="I36" s="5"/>
      <c r="J36" s="5">
        <f t="shared" ca="1" si="0"/>
        <v>1729.3686000000002</v>
      </c>
      <c r="K36" s="10">
        <f t="shared" ca="1" si="1"/>
        <v>0.57969305733896159</v>
      </c>
      <c r="L36">
        <f t="shared" ca="1" si="2"/>
        <v>7.6104132477538408E-5</v>
      </c>
      <c r="N36" s="5">
        <f t="shared" ca="1" si="3"/>
        <v>1729.3686000000002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75.96359999999936</v>
      </c>
      <c r="E37" s="5">
        <f ca="1">OFFSET('168p trace'!$S$56,(A37-1)*56,0)-OFFSET('168p stat'!$H$1,A37*20,0)</f>
        <v>18.961109000000079</v>
      </c>
      <c r="F37" s="5">
        <f ca="1">OFFSET('168p stat'!$H$1,A37*20,0)-OFFSET('168p stat'!$K$1,A37*20,0)</f>
        <v>289.11028800000008</v>
      </c>
      <c r="G37" s="5">
        <f ca="1">OFFSET('168p stat'!$K$1,A37*20,0)-OFFSET('168p stat'!$N$1,A37*20,0)</f>
        <v>924.80622199999993</v>
      </c>
      <c r="H37" s="5">
        <f ca="1">OFFSET('168p stat'!$N$1,A37*20,0)</f>
        <v>120.783981</v>
      </c>
      <c r="I37" s="5"/>
      <c r="J37" s="5">
        <f t="shared" ca="1" si="0"/>
        <v>1353.6616000000001</v>
      </c>
      <c r="K37" s="10">
        <f t="shared" ca="1" si="1"/>
        <v>0.68318863591905088</v>
      </c>
      <c r="L37">
        <f t="shared" ca="1" si="2"/>
        <v>5.5653839901275122E-3</v>
      </c>
      <c r="N37" s="5">
        <f t="shared" ca="1" si="3"/>
        <v>1353.6616000000001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1438.2646000000002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80.115199999999504</v>
      </c>
      <c r="E39" s="5">
        <f ca="1">OFFSET('168p trace'!$S$56,(A39-1)*56,0)-OFFSET('168p stat'!$H$1,A39*20,0)</f>
        <v>18.946007000000009</v>
      </c>
      <c r="F39" s="5">
        <f ca="1">OFFSET('168p stat'!$H$1,A39*20,0)-OFFSET('168p stat'!$K$1,A39*20,0)</f>
        <v>286.6625590000001</v>
      </c>
      <c r="G39" s="5">
        <f ca="1">OFFSET('168p stat'!$K$1,A39*20,0)-OFFSET('168p stat'!$N$1,A39*20,0)</f>
        <v>919.90173599999991</v>
      </c>
      <c r="H39" s="5">
        <f ca="1">OFFSET('168p stat'!$N$1,A39*20,0)</f>
        <v>120.100898</v>
      </c>
      <c r="I39" s="5"/>
      <c r="J39" s="5">
        <f t="shared" ca="1" si="0"/>
        <v>1345.6112000000001</v>
      </c>
      <c r="K39" s="10">
        <f t="shared" ca="1" si="1"/>
        <v>0.68363115289171184</v>
      </c>
      <c r="L39">
        <f t="shared" ca="1" si="2"/>
        <v>5.2156709915609405E-3</v>
      </c>
      <c r="N39" s="5">
        <f t="shared" ca="1" si="3"/>
        <v>1345.6112000000001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317.06519999999728</v>
      </c>
      <c r="E40" s="5">
        <f ca="1">OFFSET('168p trace'!$S$56,(A40-1)*56,0)-OFFSET('168p stat'!$H$1,A40*20,0)</f>
        <v>12.124312000001737</v>
      </c>
      <c r="F40" s="5">
        <f ca="1">OFFSET('168p stat'!$H$1,A40*20,0)-OFFSET('168p stat'!$K$1,A40*20,0)</f>
        <v>598.14540999999917</v>
      </c>
      <c r="G40" s="5">
        <f ca="1">OFFSET('168p stat'!$K$1,A40*20,0)-OFFSET('168p stat'!$N$1,A40*20,0)</f>
        <v>8732.8102639999997</v>
      </c>
      <c r="H40" s="5">
        <f ca="1">OFFSET('168p stat'!$N$1,A40*20,0)</f>
        <v>230.52481399999999</v>
      </c>
      <c r="I40" s="5"/>
      <c r="J40" s="5">
        <f t="shared" ca="1" si="0"/>
        <v>9573.604800000001</v>
      </c>
      <c r="K40" s="10">
        <f t="shared" ca="1" si="1"/>
        <v>0.91217576309396009</v>
      </c>
      <c r="L40">
        <f t="shared" ca="1" si="2"/>
        <v>1.0175862749421631E-2</v>
      </c>
      <c r="N40" s="5">
        <f t="shared" ca="1" si="3"/>
        <v>9573.604800000001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992.15614000000005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186.55861999999968</v>
      </c>
      <c r="E42" s="5">
        <f ca="1">OFFSET('168p trace'!$S$56,(A42-1)*56,0)-OFFSET('168p stat'!$H$1,A42*20,0)</f>
        <v>22.975108999999975</v>
      </c>
      <c r="F42" s="5">
        <f ca="1">OFFSET('168p stat'!$H$1,A42*20,0)-OFFSET('168p stat'!$K$1,A42*20,0)</f>
        <v>738.16777500000001</v>
      </c>
      <c r="G42" s="5">
        <f ca="1">OFFSET('168p stat'!$K$1,A42*20,0)-OFFSET('168p stat'!$N$1,A42*20,0)</f>
        <v>52.281516000000003</v>
      </c>
      <c r="H42" s="5">
        <f ca="1">OFFSET('168p stat'!$N$1,A42*20,0)</f>
        <v>0</v>
      </c>
      <c r="I42" s="5"/>
      <c r="J42" s="5">
        <f t="shared" ca="1" si="0"/>
        <v>813.42439999999999</v>
      </c>
      <c r="K42" s="10">
        <f t="shared" ca="1" si="1"/>
        <v>6.4273355950473093E-2</v>
      </c>
      <c r="L42">
        <f t="shared" ca="1" si="2"/>
        <v>1.1030837702288788E-5</v>
      </c>
      <c r="N42" s="5">
        <f t="shared" ca="1" si="3"/>
        <v>813.42439999999999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172.27284000000009</v>
      </c>
      <c r="E43" s="5">
        <f ca="1">OFFSET('168p trace'!$S$56,(A43-1)*56,0)-OFFSET('168p stat'!$H$1,A43*20,0)</f>
        <v>22.609918999999991</v>
      </c>
      <c r="F43" s="5">
        <f ca="1">OFFSET('168p stat'!$H$1,A43*20,0)-OFFSET('168p stat'!$K$1,A43*20,0)</f>
        <v>737.96814600000005</v>
      </c>
      <c r="G43" s="5">
        <f ca="1">OFFSET('168p stat'!$K$1,A43*20,0)-OFFSET('168p stat'!$N$1,A43*20,0)</f>
        <v>51.004015000000003</v>
      </c>
      <c r="H43" s="5">
        <f ca="1">OFFSET('168p stat'!$N$1,A43*20,0)</f>
        <v>0</v>
      </c>
      <c r="I43" s="5"/>
      <c r="J43" s="5">
        <f t="shared" ca="1" si="0"/>
        <v>811.58208000000002</v>
      </c>
      <c r="K43" s="10">
        <f t="shared" ca="1" si="1"/>
        <v>6.2845171495161653E-2</v>
      </c>
      <c r="L43">
        <f t="shared" ca="1" si="2"/>
        <v>4.3804948661162837E-6</v>
      </c>
      <c r="N43" s="5">
        <f t="shared" ca="1" si="3"/>
        <v>811.58208000000002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27.718199999999342</v>
      </c>
      <c r="E44" s="5">
        <f ca="1">OFFSET('168p trace'!$S$56,(A44-1)*56,0)-OFFSET('168p stat'!$H$1,A44*20,0)</f>
        <v>25.144422000000077</v>
      </c>
      <c r="F44" s="5">
        <f ca="1">OFFSET('168p stat'!$H$1,A44*20,0)-OFFSET('168p stat'!$K$1,A44*20,0)</f>
        <v>653.86994699999991</v>
      </c>
      <c r="G44" s="5">
        <f ca="1">OFFSET('168p stat'!$K$1,A44*20,0)-OFFSET('168p stat'!$N$1,A44*20,0)</f>
        <v>959.24023099999999</v>
      </c>
      <c r="H44" s="5">
        <f ca="1">OFFSET('168p stat'!$N$1,A44*20,0)</f>
        <v>0</v>
      </c>
      <c r="I44" s="5"/>
      <c r="J44" s="5">
        <f t="shared" ca="1" si="0"/>
        <v>1638.2546</v>
      </c>
      <c r="K44" s="10">
        <f t="shared" ca="1" si="1"/>
        <v>0.58552573635380001</v>
      </c>
      <c r="L44">
        <f t="shared" ca="1" si="2"/>
        <v>1.3861085730990804E-3</v>
      </c>
      <c r="N44" s="5">
        <f t="shared" ca="1" si="3"/>
        <v>1638.2546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14.613600000000361</v>
      </c>
      <c r="E45" s="5">
        <f ca="1">OFFSET('168p trace'!$S$56,(A45-1)*56,0)-OFFSET('168p stat'!$H$1,A45*20,0)</f>
        <v>25.474687999999787</v>
      </c>
      <c r="F45" s="5">
        <f ca="1">OFFSET('168p stat'!$H$1,A45*20,0)-OFFSET('168p stat'!$K$1,A45*20,0)</f>
        <v>655.54946299999995</v>
      </c>
      <c r="G45" s="5">
        <f ca="1">OFFSET('168p stat'!$K$1,A45*20,0)-OFFSET('168p stat'!$N$1,A45*20,0)</f>
        <v>970.55744900000002</v>
      </c>
      <c r="H45" s="5">
        <f ca="1">OFFSET('168p stat'!$N$1,A45*20,0)</f>
        <v>0</v>
      </c>
      <c r="I45" s="5"/>
      <c r="J45" s="5">
        <f t="shared" ca="1" si="0"/>
        <v>1651.5815999999998</v>
      </c>
      <c r="K45" s="10">
        <f t="shared" ca="1" si="1"/>
        <v>0.58765334331649144</v>
      </c>
      <c r="L45">
        <f t="shared" ca="1" si="2"/>
        <v>2.3154295956082652E-4</v>
      </c>
      <c r="N45" s="5">
        <f t="shared" ca="1" si="3"/>
        <v>1651.5815999999998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64.428000000000793</v>
      </c>
      <c r="E46" s="5">
        <f ca="1">OFFSET('168p trace'!$S$56,(A46-1)*56,0)-OFFSET('168p stat'!$H$1,A46*20,0)</f>
        <v>24.838820999999825</v>
      </c>
      <c r="F46" s="5">
        <f ca="1">OFFSET('168p stat'!$H$1,A46*20,0)-OFFSET('168p stat'!$K$1,A46*20,0)</f>
        <v>722.87672899999995</v>
      </c>
      <c r="G46" s="5">
        <f ca="1">OFFSET('168p stat'!$K$1,A46*20,0)-OFFSET('168p stat'!$N$1,A46*20,0)</f>
        <v>852.79425000000003</v>
      </c>
      <c r="H46" s="5">
        <f ca="1">OFFSET('168p stat'!$N$1,A46*20,0)</f>
        <v>0</v>
      </c>
      <c r="I46" s="5"/>
      <c r="J46" s="5">
        <f t="shared" ca="1" si="0"/>
        <v>1600.5097999999998</v>
      </c>
      <c r="K46" s="10">
        <f t="shared" ca="1" si="1"/>
        <v>0.53282663436362598</v>
      </c>
      <c r="L46">
        <f t="shared" ca="1" si="2"/>
        <v>3.9576989567199097E-4</v>
      </c>
      <c r="N46" s="5">
        <f t="shared" ca="1" si="3"/>
        <v>1600.5097999999998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122.57800000000498</v>
      </c>
      <c r="E47" s="5">
        <f ca="1">OFFSET('168p trace'!$S$56,(A47-1)*56,0)-OFFSET('168p stat'!$H$1,A47*20,0)</f>
        <v>0.46928399999887915</v>
      </c>
      <c r="F47" s="5">
        <f ca="1">OFFSET('168p stat'!$H$1,A47*20,0)-OFFSET('168p stat'!$K$1,A47*20,0)</f>
        <v>284.83670700000039</v>
      </c>
      <c r="G47" s="5">
        <f ca="1">OFFSET('168p stat'!$K$1,A47*20,0)-OFFSET('168p stat'!$N$1,A47*20,0)</f>
        <v>10228.949810999999</v>
      </c>
      <c r="H47" s="5">
        <f ca="1">OFFSET('168p stat'!$N$1,A47*20,0)</f>
        <v>116.058198</v>
      </c>
      <c r="I47" s="5"/>
      <c r="J47" s="5">
        <f t="shared" ca="1" si="0"/>
        <v>10630.313999999998</v>
      </c>
      <c r="K47" s="10">
        <f t="shared" ca="1" si="1"/>
        <v>0.96224343053271988</v>
      </c>
      <c r="L47">
        <f t="shared" ca="1" si="2"/>
        <v>1.1081963497512927E-2</v>
      </c>
      <c r="N47" s="5">
        <f t="shared" ca="1" si="3"/>
        <v>10630.313999999998</v>
      </c>
    </row>
    <row r="48" spans="1:14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9187.7313999999969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0"/>
        <v>0</v>
      </c>
      <c r="K48" s="10" t="e">
        <f t="shared" ca="1" si="1"/>
        <v>#DIV/0!</v>
      </c>
      <c r="L48" t="e">
        <f t="shared" ca="1" si="2"/>
        <v>#DIV/0!</v>
      </c>
      <c r="N48" s="5">
        <f t="shared" ca="1" si="3"/>
        <v>0</v>
      </c>
    </row>
    <row r="49" spans="1:14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10.395799999998417</v>
      </c>
      <c r="E49" s="5">
        <f ca="1">OFFSET('168p trace'!$S$56,(A49-1)*56,0)-OFFSET('168p stat'!$H$1,A49*20,0)</f>
        <v>0.4529739999998128</v>
      </c>
      <c r="F49" s="5">
        <f ca="1">OFFSET('168p stat'!$H$1,A49*20,0)-OFFSET('168p stat'!$K$1,A49*20,0)</f>
        <v>284.06621099999938</v>
      </c>
      <c r="G49" s="5">
        <f ca="1">OFFSET('168p stat'!$K$1,A49*20,0)-OFFSET('168p stat'!$N$1,A49*20,0)</f>
        <v>8794.42713</v>
      </c>
      <c r="H49" s="5">
        <f ca="1">OFFSET('168p stat'!$N$1,A49*20,0)</f>
        <v>114.535685</v>
      </c>
      <c r="I49" s="5"/>
      <c r="J49" s="5">
        <f t="shared" ca="1" si="0"/>
        <v>9193.482</v>
      </c>
      <c r="K49" s="10">
        <f t="shared" ca="1" si="1"/>
        <v>0.95659371824516548</v>
      </c>
      <c r="L49">
        <f t="shared" ca="1" si="2"/>
        <v>6.4258130340942542E-3</v>
      </c>
      <c r="N49" s="5">
        <f t="shared" ca="1" si="3"/>
        <v>9193.482</v>
      </c>
    </row>
    <row r="50" spans="1:14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2517.8800000000047</v>
      </c>
      <c r="E50" s="5">
        <f ca="1">OFFSET('168p trace'!$S$56,(A50-1)*56,0)-OFFSET('168p stat'!$H$1,A50*20,0)</f>
        <v>13.684999999997672</v>
      </c>
      <c r="F50" s="5">
        <f ca="1">OFFSET('168p stat'!$H$1,A50*20,0)-OFFSET('168p stat'!$K$1,A50*20,0)</f>
        <v>355.06312499998603</v>
      </c>
      <c r="G50" s="5">
        <f ca="1">OFFSET('168p stat'!$K$1,A50*20,0)-OFFSET('168p stat'!$N$1,A50*20,0)</f>
        <v>152320.94834199999</v>
      </c>
      <c r="H50" s="5">
        <f ca="1">OFFSET('168p stat'!$N$1,A50*20,0)</f>
        <v>282.16353299999997</v>
      </c>
      <c r="I50" s="5"/>
      <c r="J50" s="5">
        <f t="shared" ca="1" si="0"/>
        <v>152971.85999999999</v>
      </c>
      <c r="K50" s="10">
        <f t="shared" ca="1" si="1"/>
        <v>0.99574489283192347</v>
      </c>
      <c r="L50">
        <f t="shared" ca="1" si="2"/>
        <v>8.5267947668526654E-3</v>
      </c>
      <c r="N50" s="5">
        <f t="shared" ca="1" si="3"/>
        <v>152971.85999999999</v>
      </c>
    </row>
    <row r="51" spans="1:14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9.7999999999883585</v>
      </c>
      <c r="E51" s="5">
        <f ca="1">OFFSET('168p trace'!$S$56,(A51-1)*56,0)-OFFSET('168p stat'!$H$1,A51*20,0)</f>
        <v>11.699375000025611</v>
      </c>
      <c r="F51" s="5">
        <f ca="1">OFFSET('168p stat'!$H$1,A51*20,0)-OFFSET('168p stat'!$K$1,A51*20,0)</f>
        <v>284.57562499999767</v>
      </c>
      <c r="G51" s="5">
        <f ca="1">OFFSET('168p stat'!$K$1,A51*20,0)-OFFSET('168p stat'!$N$1,A51*20,0)</f>
        <v>148373.185367</v>
      </c>
      <c r="H51" s="5">
        <f ca="1">OFFSET('168p stat'!$N$1,A51*20,0)</f>
        <v>241.679633</v>
      </c>
      <c r="I51" s="5"/>
      <c r="J51" s="5">
        <f t="shared" ca="1" si="0"/>
        <v>148911.14000000001</v>
      </c>
      <c r="K51" s="10">
        <f t="shared" ca="1" si="1"/>
        <v>0.99638741176113477</v>
      </c>
      <c r="L51">
        <f t="shared" ca="1" si="2"/>
        <v>5.0951609896213246E-3</v>
      </c>
      <c r="N51" s="5">
        <f t="shared" ca="1" si="3"/>
        <v>148911.14000000001</v>
      </c>
    </row>
    <row r="52" spans="1:14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130.880799999999</v>
      </c>
      <c r="E52" s="5">
        <f ca="1">OFFSET('168p trace'!$S$56,(A52-1)*56,0)-OFFSET('168p stat'!$H$1,A52*20,0)</f>
        <v>0.49987999999939348</v>
      </c>
      <c r="F52" s="5">
        <f ca="1">OFFSET('168p stat'!$H$1,A52*20,0)-OFFSET('168p stat'!$K$1,A52*20,0)</f>
        <v>288.21996699999909</v>
      </c>
      <c r="G52" s="5">
        <f ca="1">OFFSET('168p stat'!$K$1,A52*20,0)-OFFSET('168p stat'!$N$1,A52*20,0)</f>
        <v>9426.3366960000003</v>
      </c>
      <c r="H52" s="5">
        <f ca="1">OFFSET('168p stat'!$N$1,A52*20,0)</f>
        <v>114.141657</v>
      </c>
      <c r="I52" s="5"/>
      <c r="J52" s="5">
        <f t="shared" ca="1" si="0"/>
        <v>9829.1981999999989</v>
      </c>
      <c r="K52" s="10">
        <f t="shared" ca="1" si="1"/>
        <v>0.95901379789045271</v>
      </c>
      <c r="L52">
        <f t="shared" ca="1" si="2"/>
        <v>1.0748764659056409E-2</v>
      </c>
      <c r="N52" s="5">
        <f t="shared" ca="1" si="3"/>
        <v>9829.1981999999989</v>
      </c>
    </row>
    <row r="53" spans="1:14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9.0254000000004453</v>
      </c>
      <c r="E53" s="5">
        <f ca="1">OFFSET('168p trace'!$S$56,(A53-1)*56,0)-OFFSET('168p stat'!$H$1,A53*20,0)</f>
        <v>0.45659299999897485</v>
      </c>
      <c r="F53" s="5">
        <f ca="1">OFFSET('168p stat'!$H$1,A53*20,0)-OFFSET('168p stat'!$K$1,A53*20,0)</f>
        <v>283.48995900000045</v>
      </c>
      <c r="G53" s="5">
        <f ca="1">OFFSET('168p stat'!$K$1,A53*20,0)-OFFSET('168p stat'!$N$1,A53*20,0)</f>
        <v>8775.3510299999998</v>
      </c>
      <c r="H53" s="5">
        <f ca="1">OFFSET('168p stat'!$N$1,A53*20,0)</f>
        <v>111.91261799999999</v>
      </c>
      <c r="I53" s="5"/>
      <c r="J53" s="5">
        <f t="shared" ca="1" si="0"/>
        <v>9171.2101999999995</v>
      </c>
      <c r="K53" s="10">
        <f t="shared" ca="1" si="1"/>
        <v>0.95683675748703267</v>
      </c>
      <c r="L53">
        <f t="shared" ca="1" si="2"/>
        <v>1.4772277350741041E-2</v>
      </c>
      <c r="N53" s="5">
        <f t="shared" ca="1" si="3"/>
        <v>9171.2101999999995</v>
      </c>
    </row>
    <row r="54" spans="1:14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130.3044000000009</v>
      </c>
      <c r="E54" s="5">
        <f ca="1">OFFSET('168p trace'!$S$56,(A54-1)*56,0)-OFFSET('168p stat'!$H$1,A54*20,0)</f>
        <v>0.47404599999936181</v>
      </c>
      <c r="F54" s="5">
        <f ca="1">OFFSET('168p stat'!$H$1,A54*20,0)-OFFSET('168p stat'!$K$1,A54*20,0)</f>
        <v>338.690211000001</v>
      </c>
      <c r="G54" s="5">
        <f ca="1">OFFSET('168p stat'!$K$1,A54*20,0)-OFFSET('168p stat'!$N$1,A54*20,0)</f>
        <v>9613.5091539999994</v>
      </c>
      <c r="H54" s="5">
        <f ca="1">OFFSET('168p stat'!$N$1,A54*20,0)</f>
        <v>152.122389</v>
      </c>
      <c r="I54" s="5"/>
      <c r="J54" s="5">
        <f t="shared" ca="1" si="0"/>
        <v>10104.7958</v>
      </c>
      <c r="K54" s="10">
        <f t="shared" ca="1" si="1"/>
        <v>0.95138084373758447</v>
      </c>
      <c r="L54">
        <f t="shared" ca="1" si="2"/>
        <v>1.6088390251867011E-2</v>
      </c>
      <c r="N54" s="5">
        <f t="shared" ca="1" si="3"/>
        <v>10104.7958</v>
      </c>
    </row>
    <row r="55" spans="1:14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8717.5654000000031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0"/>
        <v>0</v>
      </c>
      <c r="K55" s="10" t="e">
        <f t="shared" ca="1" si="1"/>
        <v>#DIV/0!</v>
      </c>
      <c r="L55" t="e">
        <f t="shared" ca="1" si="2"/>
        <v>#DIV/0!</v>
      </c>
      <c r="N55" s="5">
        <f t="shared" ca="1" si="3"/>
        <v>0</v>
      </c>
    </row>
    <row r="56" spans="1:14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9.4525999999968917</v>
      </c>
      <c r="E56" s="5">
        <f ca="1">OFFSET('168p trace'!$S$56,(A56-1)*56,0)-OFFSET('168p stat'!$H$1,A56*20,0)</f>
        <v>0.47225199999957113</v>
      </c>
      <c r="F56" s="5">
        <f ca="1">OFFSET('168p stat'!$H$1,A56*20,0)-OFFSET('168p stat'!$K$1,A56*20,0)</f>
        <v>337.77897500000108</v>
      </c>
      <c r="G56" s="5">
        <f ca="1">OFFSET('168p stat'!$K$1,A56*20,0)-OFFSET('168p stat'!$N$1,A56*20,0)</f>
        <v>8356.857238999999</v>
      </c>
      <c r="H56" s="5">
        <f ca="1">OFFSET('168p stat'!$N$1,A56*20,0)</f>
        <v>151.901534</v>
      </c>
      <c r="I56" s="5"/>
      <c r="J56" s="5">
        <f t="shared" ca="1" si="0"/>
        <v>8847.01</v>
      </c>
      <c r="K56" s="10">
        <f t="shared" ca="1" si="1"/>
        <v>0.9445967890846737</v>
      </c>
      <c r="L56">
        <f t="shared" ca="1" si="2"/>
        <v>1.2782200200136533E-2</v>
      </c>
      <c r="N56" s="5">
        <f t="shared" ca="1" si="3"/>
        <v>8847.01</v>
      </c>
    </row>
    <row r="57" spans="1:14" x14ac:dyDescent="0.25">
      <c r="A57">
        <v>27</v>
      </c>
      <c r="C57" t="str">
        <f ca="1">OFFSET('168p stat'!$A$1,A57*20,0)</f>
        <v>CUDA ant par global</v>
      </c>
      <c r="D57" s="5">
        <f ca="1">OFFSET('168p trace'!$R$56,(A57-1)*56,0)-OFFSET('168p trace'!$S$56,(A57-1)*56,0)</f>
        <v>68.405400000000327</v>
      </c>
      <c r="E57" s="5">
        <f ca="1">OFFSET('168p trace'!$S$56,(A57-1)*56,0)-OFFSET('168p stat'!$H$1,A57*20,0)</f>
        <v>21.312770999999657</v>
      </c>
      <c r="F57" s="5">
        <f ca="1">OFFSET('168p stat'!$H$1,A57*20,0)-OFFSET('168p stat'!$K$1,A57*20,0)</f>
        <v>513.49261699999988</v>
      </c>
      <c r="G57" s="5">
        <f ca="1">OFFSET('168p stat'!$K$1,A57*20,0)-OFFSET('168p stat'!$N$1,A57*20,0)</f>
        <v>865.34008200000005</v>
      </c>
      <c r="H57" s="5">
        <f ca="1">OFFSET('168p stat'!$N$1,A57*20,0)</f>
        <v>197.48752999999999</v>
      </c>
      <c r="I57" s="5"/>
      <c r="J57" s="5">
        <f t="shared" ca="1" si="0"/>
        <v>1597.6329999999994</v>
      </c>
      <c r="K57" s="10">
        <f t="shared" ca="1" si="1"/>
        <v>0.54163883820627168</v>
      </c>
      <c r="L57">
        <f t="shared" ca="1" si="2"/>
        <v>7.029627152983069E-5</v>
      </c>
      <c r="N57" s="5">
        <f t="shared" ca="1" si="3"/>
        <v>1597.6329999999994</v>
      </c>
    </row>
    <row r="58" spans="1:14" x14ac:dyDescent="0.25">
      <c r="A58">
        <v>28</v>
      </c>
      <c r="C58" t="str">
        <f ca="1">OFFSET('168p stat'!$A$1,A58*20,0)</f>
        <v>CUDA ant add CPU Time global</v>
      </c>
      <c r="D58" s="5">
        <f ca="1">OFFSET('168p trace'!$R$56,(A58-1)*56,0)-OFFSET('168p trace'!$S$56,(A58-1)*56,0)</f>
        <v>113.20340000000033</v>
      </c>
      <c r="E58" s="5">
        <f ca="1">OFFSET('168p trace'!$S$56,(A58-1)*56,0)-OFFSET('168p stat'!$H$1,A58*20,0)</f>
        <v>18.982847999999649</v>
      </c>
      <c r="F58" s="5">
        <f ca="1">OFFSET('168p stat'!$H$1,A58*20,0)-OFFSET('168p stat'!$K$1,A58*20,0)</f>
        <v>290.45896500000003</v>
      </c>
      <c r="G58" s="5">
        <f ca="1">OFFSET('168p stat'!$K$1,A58*20,0)-OFFSET('168p stat'!$N$1,A58*20,0)</f>
        <v>937.49225999999999</v>
      </c>
      <c r="H58" s="5">
        <f ca="1">OFFSET('168p stat'!$N$1,A58*20,0)</f>
        <v>120.114327</v>
      </c>
      <c r="I58" s="5"/>
      <c r="J58" s="5">
        <f t="shared" ca="1" si="0"/>
        <v>1367.0483999999997</v>
      </c>
      <c r="K58" s="10">
        <f t="shared" ca="1" si="1"/>
        <v>0.68577839672684615</v>
      </c>
      <c r="L58">
        <f t="shared" ca="1" si="2"/>
        <v>5.7878620867902048E-3</v>
      </c>
      <c r="N58" s="5">
        <f t="shared" ca="1" si="3"/>
        <v>1367.0483999999997</v>
      </c>
    </row>
    <row r="59" spans="1:14" x14ac:dyDescent="0.25">
      <c r="A59">
        <v>29</v>
      </c>
      <c r="C59" t="str">
        <f ca="1">OFFSET('168p stat'!$A$1,A59*20,0)</f>
        <v>CUDA opt ant par global</v>
      </c>
      <c r="D59" s="5">
        <f ca="1">OFFSET('168p trace'!$R$56,(A59-1)*56,0)-OFFSET('168p trace'!$S$56,(A59-1)*56,0)</f>
        <v>59.342800000000352</v>
      </c>
      <c r="E59" s="5">
        <f ca="1">OFFSET('168p trace'!$S$56,(A59-1)*56,0)-OFFSET('168p stat'!$H$1,A59*20,0)</f>
        <v>20.563088999999763</v>
      </c>
      <c r="F59" s="5">
        <f ca="1">OFFSET('168p stat'!$H$1,A59*20,0)-OFFSET('168p stat'!$K$1,A59*20,0)</f>
        <v>723.20647899999994</v>
      </c>
      <c r="G59" s="5">
        <f ca="1">OFFSET('168p stat'!$K$1,A59*20,0)-OFFSET('168p stat'!$N$1,A59*20,0)</f>
        <v>865.42703200000005</v>
      </c>
      <c r="H59" s="5">
        <f ca="1">OFFSET('168p stat'!$N$1,A59*20,0)</f>
        <v>0</v>
      </c>
      <c r="I59" s="5"/>
      <c r="J59" s="5">
        <f t="shared" ca="1" si="0"/>
        <v>1609.1965999999998</v>
      </c>
      <c r="K59" s="10">
        <f t="shared" ca="1" si="1"/>
        <v>0.53780068389406255</v>
      </c>
      <c r="L59">
        <f t="shared" ca="1" si="2"/>
        <v>3.3130083282607945E-4</v>
      </c>
      <c r="N59" s="5">
        <f t="shared" ca="1" si="3"/>
        <v>1609.1965999999998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>
        <f ca="1">OFFSET('168p trace'!$R$56,(A75-1)*56,0)-OFFSET('168p trace'!$S$56,(A75-1)*56,0)</f>
        <v>0</v>
      </c>
      <c r="E75" s="5">
        <f ca="1">OFFSET('168p trace'!$S$56,(A75-1)*56,0)-OFFSET('168p stat'!$H$1,A75*20,0)</f>
        <v>0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>
        <f t="shared" ca="1" si="0"/>
        <v>0</v>
      </c>
      <c r="K75" s="10" t="e">
        <f t="shared" ca="1" si="1"/>
        <v>#DIV/0!</v>
      </c>
      <c r="L75" t="e">
        <f t="shared" ca="1" si="2"/>
        <v>#DIV/0!</v>
      </c>
      <c r="N75" s="5">
        <f t="shared" ca="1" si="3"/>
        <v>0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985.59536000000003</v>
      </c>
      <c r="E85" s="5">
        <f ca="1">OFFSET('168p trace'!$S$56,(A85-1)*56,0)</f>
        <v>820.00163999999995</v>
      </c>
      <c r="F85" s="5">
        <f ca="1">OFFSET('168p stat'!$H$1,A85*20,0)</f>
        <v>798.68091800000002</v>
      </c>
      <c r="G85" s="5">
        <f ca="1">OFFSET('168p stat'!$K$1,A85*20,0)</f>
        <v>274.33448399999997</v>
      </c>
      <c r="H85" s="5">
        <f ca="1">OFFSET('168p stat'!$N$1,A85*20,0)</f>
        <v>222.09898899999999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1002.7415600000002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982.88117999999997</v>
      </c>
      <c r="E87" s="5">
        <f ca="1">OFFSET('168p trace'!$S$56,(A87-1)*56,0)</f>
        <v>840.73384000000021</v>
      </c>
      <c r="F87" s="5">
        <f ca="1">OFFSET('168p stat'!$H$1,A87*20,0)</f>
        <v>819.27571</v>
      </c>
      <c r="G87" s="5">
        <f ca="1">OFFSET('168p stat'!$K$1,A87*20,0)</f>
        <v>295.43297899999999</v>
      </c>
      <c r="H87" s="5">
        <f ca="1">OFFSET('168p stat'!$N$1,A87*20,0)</f>
        <v>218.44081399999999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2000.9963999999995</v>
      </c>
      <c r="E88" s="5">
        <f ca="1">OFFSET('168p trace'!$S$56,(A88-1)*56,0)</f>
        <v>1696.1883999999998</v>
      </c>
      <c r="F88" s="5">
        <f ca="1">OFFSET('168p stat'!$H$1,A88*20,0)</f>
        <v>1674.45364</v>
      </c>
      <c r="G88" s="5">
        <f ca="1">OFFSET('168p stat'!$K$1,A88*20,0)</f>
        <v>1106.2801440000001</v>
      </c>
      <c r="H88" s="5">
        <f ca="1">OFFSET('168p stat'!$N$1,A88*20,0)</f>
        <v>134.22391200000001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1663.4718</v>
      </c>
      <c r="E89" s="5">
        <f ca="1">OFFSET('168p trace'!$S$56,(A89-1)*56,0)</f>
        <v>1583.7623999999994</v>
      </c>
      <c r="F89" s="5">
        <f ca="1">OFFSET('168p stat'!$H$1,A89*20,0)</f>
        <v>1562.3904910000001</v>
      </c>
      <c r="G89" s="5">
        <f ca="1">OFFSET('168p stat'!$K$1,A89*20,0)</f>
        <v>1049.8531620000001</v>
      </c>
      <c r="H89" s="5">
        <f ca="1">OFFSET('168p stat'!$N$1,A89*20,0)</f>
        <v>196.99336199999999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1965.4951999999996</v>
      </c>
      <c r="E90" s="5">
        <f ca="1">OFFSET('168p trace'!$S$56,(A90-1)*56,0)</f>
        <v>1729.3686000000002</v>
      </c>
      <c r="F90" s="5">
        <f ca="1">OFFSET('168p stat'!$H$1,A90*20,0)</f>
        <v>1707.655735</v>
      </c>
      <c r="G90" s="5">
        <f ca="1">OFFSET('168p stat'!$K$1,A90*20,0)</f>
        <v>1136.4719749999999</v>
      </c>
      <c r="H90" s="5">
        <f ca="1">OFFSET('168p stat'!$N$1,A90*20,0)</f>
        <v>133.96900400000001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1429.6251999999995</v>
      </c>
      <c r="E91" s="5">
        <f ca="1">OFFSET('168p trace'!$S$56,(A91-1)*56,0)</f>
        <v>1353.6616000000001</v>
      </c>
      <c r="F91" s="5">
        <f ca="1">OFFSET('168p stat'!$H$1,A91*20,0)</f>
        <v>1334.7004910000001</v>
      </c>
      <c r="G91" s="5">
        <f ca="1">OFFSET('168p stat'!$K$1,A91*20,0)</f>
        <v>1045.590203</v>
      </c>
      <c r="H91" s="5">
        <f ca="1">OFFSET('168p stat'!$N$1,A91*20,0)</f>
        <v>120.783981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1438.2646000000002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1425.7263999999996</v>
      </c>
      <c r="E93" s="5">
        <f ca="1">OFFSET('168p trace'!$S$56,(A93-1)*56,0)</f>
        <v>1345.6112000000001</v>
      </c>
      <c r="F93" s="5">
        <f ca="1">OFFSET('168p stat'!$H$1,A93*20,0)</f>
        <v>1326.665193</v>
      </c>
      <c r="G93" s="5">
        <f ca="1">OFFSET('168p stat'!$K$1,A93*20,0)</f>
        <v>1040.0026339999999</v>
      </c>
      <c r="H93" s="5">
        <f ca="1">OFFSET('168p stat'!$N$1,A93*20,0)</f>
        <v>120.100898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9890.6699999999983</v>
      </c>
      <c r="E94" s="5">
        <f ca="1">OFFSET('168p trace'!$S$56,(A94-1)*56,0)</f>
        <v>9573.604800000001</v>
      </c>
      <c r="F94" s="5">
        <f ca="1">OFFSET('168p stat'!$H$1,A94*20,0)</f>
        <v>9561.4804879999992</v>
      </c>
      <c r="G94" s="5">
        <f ca="1">OFFSET('168p stat'!$K$1,A94*20,0)</f>
        <v>8963.3350780000001</v>
      </c>
      <c r="H94" s="5">
        <f ca="1">OFFSET('168p stat'!$N$1,A94*20,0)</f>
        <v>230.52481399999999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992.15614000000005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999.98301999999967</v>
      </c>
      <c r="E96" s="5">
        <f ca="1">OFFSET('168p trace'!$S$56,(A96-1)*56,0)</f>
        <v>813.42439999999999</v>
      </c>
      <c r="F96" s="5">
        <f ca="1">OFFSET('168p stat'!$H$1,A96*20,0)</f>
        <v>790.44929100000002</v>
      </c>
      <c r="G96" s="5">
        <f ca="1">OFFSET('168p stat'!$K$1,A96*20,0)</f>
        <v>52.281516000000003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983.85492000000011</v>
      </c>
      <c r="E97" s="5">
        <f ca="1">OFFSET('168p trace'!$S$56,(A97-1)*56,0)</f>
        <v>811.58208000000002</v>
      </c>
      <c r="F97" s="5">
        <f ca="1">OFFSET('168p stat'!$H$1,A97*20,0)</f>
        <v>788.97216100000003</v>
      </c>
      <c r="G97" s="5">
        <f ca="1">OFFSET('168p stat'!$K$1,A97*20,0)</f>
        <v>51.004015000000003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1665.9727999999993</v>
      </c>
      <c r="E98" s="5">
        <f ca="1">OFFSET('168p trace'!$S$56,(A98-1)*56,0)</f>
        <v>1638.2546</v>
      </c>
      <c r="F98" s="5">
        <f ca="1">OFFSET('168p stat'!$H$1,A98*20,0)</f>
        <v>1613.1101779999999</v>
      </c>
      <c r="G98" s="5">
        <f ca="1">OFFSET('168p stat'!$K$1,A98*20,0)</f>
        <v>959.24023099999999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1666.1952000000001</v>
      </c>
      <c r="E99" s="5">
        <f ca="1">OFFSET('168p trace'!$S$56,(A99-1)*56,0)</f>
        <v>1651.5815999999998</v>
      </c>
      <c r="F99" s="5">
        <f ca="1">OFFSET('168p stat'!$H$1,A99*20,0)</f>
        <v>1626.106912</v>
      </c>
      <c r="G99" s="5">
        <f ca="1">OFFSET('168p stat'!$K$1,A99*20,0)</f>
        <v>970.55744900000002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1664.9378000000006</v>
      </c>
      <c r="E100" s="5">
        <f ca="1">OFFSET('168p trace'!$S$56,(A100-1)*56,0)</f>
        <v>1600.5097999999998</v>
      </c>
      <c r="F100" s="5">
        <f ca="1">OFFSET('168p stat'!$H$1,A100*20,0)</f>
        <v>1575.670979</v>
      </c>
      <c r="G100" s="5">
        <f ca="1">OFFSET('168p stat'!$K$1,A100*20,0)</f>
        <v>852.79425000000003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10752.892000000003</v>
      </c>
      <c r="E101" s="5">
        <f ca="1">OFFSET('168p trace'!$S$56,(A101-1)*56,0)</f>
        <v>10630.313999999998</v>
      </c>
      <c r="F101" s="5">
        <f ca="1">OFFSET('168p stat'!$H$1,A101*20,0)</f>
        <v>10629.844716</v>
      </c>
      <c r="G101" s="5">
        <f ca="1">OFFSET('168p stat'!$K$1,A101*20,0)</f>
        <v>10345.008008999999</v>
      </c>
      <c r="H101" s="5">
        <f ca="1">OFFSET('168p stat'!$N$1,A101*20,0)</f>
        <v>116.058198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9187.7313999999969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9203.8777999999984</v>
      </c>
      <c r="E103" s="5">
        <f ca="1">OFFSET('168p trace'!$S$56,(A103-1)*56,0)</f>
        <v>9193.482</v>
      </c>
      <c r="F103" s="5">
        <f ca="1">OFFSET('168p stat'!$H$1,A103*20,0)</f>
        <v>9193.0290260000002</v>
      </c>
      <c r="G103" s="5">
        <f ca="1">OFFSET('168p stat'!$K$1,A103*20,0)</f>
        <v>8908.9628150000008</v>
      </c>
      <c r="H103" s="5">
        <f ca="1">OFFSET('168p stat'!$N$1,A103*20,0)</f>
        <v>114.535685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155489.74</v>
      </c>
      <c r="E104" s="5">
        <f ca="1">OFFSET('168p trace'!$S$56,(A104-1)*56,0)</f>
        <v>152971.85999999999</v>
      </c>
      <c r="F104" s="5">
        <f ca="1">OFFSET('168p stat'!$H$1,A104*20,0)</f>
        <v>152958.17499999999</v>
      </c>
      <c r="G104" s="5">
        <f ca="1">OFFSET('168p stat'!$K$1,A104*20,0)</f>
        <v>152603.111875</v>
      </c>
      <c r="H104" s="5">
        <f ca="1">OFFSET('168p stat'!$N$1,A104*20,0)</f>
        <v>282.16353299999997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148920.94</v>
      </c>
      <c r="E105" s="5">
        <f ca="1">OFFSET('168p trace'!$S$56,(A105-1)*56,0)</f>
        <v>148911.14000000001</v>
      </c>
      <c r="F105" s="5">
        <f ca="1">OFFSET('168p stat'!$H$1,A105*20,0)</f>
        <v>148899.44062499999</v>
      </c>
      <c r="G105" s="5">
        <f ca="1">OFFSET('168p stat'!$K$1,A105*20,0)</f>
        <v>148614.86499999999</v>
      </c>
      <c r="H105" s="5">
        <f ca="1">OFFSET('168p stat'!$N$1,A105*20,0)</f>
        <v>241.679633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9960.0789999999979</v>
      </c>
      <c r="E106" s="5">
        <f ca="1">OFFSET('168p trace'!$S$56,(A106-1)*56,0)</f>
        <v>9829.1981999999989</v>
      </c>
      <c r="F106" s="5">
        <f ca="1">OFFSET('168p stat'!$H$1,A106*20,0)</f>
        <v>9828.6983199999995</v>
      </c>
      <c r="G106" s="5">
        <f ca="1">OFFSET('168p stat'!$K$1,A106*20,0)</f>
        <v>9540.4783530000004</v>
      </c>
      <c r="H106" s="5">
        <f ca="1">OFFSET('168p stat'!$N$1,A106*20,0)</f>
        <v>114.141657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9180.2356</v>
      </c>
      <c r="E107" s="5">
        <f ca="1">OFFSET('168p trace'!$S$56,(A107-1)*56,0)</f>
        <v>9171.2101999999995</v>
      </c>
      <c r="F107" s="5">
        <f ca="1">OFFSET('168p stat'!$H$1,A107*20,0)</f>
        <v>9170.7536070000006</v>
      </c>
      <c r="G107" s="5">
        <f ca="1">OFFSET('168p stat'!$K$1,A107*20,0)</f>
        <v>8887.2636480000001</v>
      </c>
      <c r="H107" s="5">
        <f ca="1">OFFSET('168p stat'!$N$1,A107*20,0)</f>
        <v>111.91261799999999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10235.100200000001</v>
      </c>
      <c r="E108" s="5">
        <f ca="1">OFFSET('168p trace'!$S$56,(A108-1)*56,0)</f>
        <v>10104.7958</v>
      </c>
      <c r="F108" s="5">
        <f ca="1">OFFSET('168p stat'!$H$1,A108*20,0)</f>
        <v>10104.321754000001</v>
      </c>
      <c r="G108" s="5">
        <f ca="1">OFFSET('168p stat'!$K$1,A108*20,0)</f>
        <v>9765.6315429999995</v>
      </c>
      <c r="H108" s="5">
        <f ca="1">OFFSET('168p stat'!$N$1,A108*20,0)</f>
        <v>152.122389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8717.5654000000031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8856.4625999999971</v>
      </c>
      <c r="E110" s="5">
        <f ca="1">OFFSET('168p trace'!$S$56,(A110-1)*56,0)</f>
        <v>8847.01</v>
      </c>
      <c r="F110" s="5">
        <f ca="1">OFFSET('168p stat'!$H$1,A110*20,0)</f>
        <v>8846.5377480000006</v>
      </c>
      <c r="G110" s="5">
        <f ca="1">OFFSET('168p stat'!$K$1,A110*20,0)</f>
        <v>8508.7587729999996</v>
      </c>
      <c r="H110" s="5">
        <f ca="1">OFFSET('168p stat'!$N$1,A110*20,0)</f>
        <v>151.901534</v>
      </c>
    </row>
    <row r="111" spans="1:8" x14ac:dyDescent="0.25">
      <c r="A111">
        <v>27</v>
      </c>
      <c r="C111" t="str">
        <f ca="1">OFFSET('168p stat'!$A$1,A111*20,0)</f>
        <v>CUDA ant par global</v>
      </c>
      <c r="D111" s="5">
        <f ca="1">OFFSET('168p trace'!$R$56,(A111-1)*56,0)</f>
        <v>1666.0383999999999</v>
      </c>
      <c r="E111" s="5">
        <f ca="1">OFFSET('168p trace'!$S$56,(A111-1)*56,0)</f>
        <v>1597.6329999999996</v>
      </c>
      <c r="F111" s="5">
        <f ca="1">OFFSET('168p stat'!$H$1,A111*20,0)</f>
        <v>1576.3202289999999</v>
      </c>
      <c r="G111" s="5">
        <f ca="1">OFFSET('168p stat'!$K$1,A111*20,0)</f>
        <v>1062.827612</v>
      </c>
      <c r="H111" s="5">
        <f ca="1">OFFSET('168p stat'!$N$1,A111*20,0)</f>
        <v>197.48752999999999</v>
      </c>
    </row>
    <row r="112" spans="1:8" x14ac:dyDescent="0.25">
      <c r="A112">
        <v>28</v>
      </c>
      <c r="C112" t="str">
        <f ca="1">OFFSET('168p stat'!$A$1,A112*20,0)</f>
        <v>CUDA ant add CPU Time global</v>
      </c>
      <c r="D112" s="5">
        <f ca="1">OFFSET('168p trace'!$R$56,(A112-1)*56,0)</f>
        <v>1480.2518</v>
      </c>
      <c r="E112" s="5">
        <f ca="1">OFFSET('168p trace'!$S$56,(A112-1)*56,0)</f>
        <v>1367.0483999999997</v>
      </c>
      <c r="F112" s="5">
        <f ca="1">OFFSET('168p stat'!$H$1,A112*20,0)</f>
        <v>1348.065552</v>
      </c>
      <c r="G112" s="5">
        <f ca="1">OFFSET('168p stat'!$K$1,A112*20,0)</f>
        <v>1057.606587</v>
      </c>
      <c r="H112" s="5">
        <f ca="1">OFFSET('168p stat'!$N$1,A112*20,0)</f>
        <v>120.114327</v>
      </c>
    </row>
    <row r="113" spans="1:8" x14ac:dyDescent="0.25">
      <c r="A113">
        <v>29</v>
      </c>
      <c r="C113" t="str">
        <f ca="1">OFFSET('168p stat'!$A$1,A113*20,0)</f>
        <v>CUDA opt ant par global</v>
      </c>
      <c r="D113" s="5">
        <f ca="1">OFFSET('168p trace'!$R$56,(A113-1)*56,0)</f>
        <v>1668.5394000000001</v>
      </c>
      <c r="E113" s="5">
        <f ca="1">OFFSET('168p trace'!$S$56,(A113-1)*56,0)</f>
        <v>1609.1965999999998</v>
      </c>
      <c r="F113" s="5">
        <f ca="1">OFFSET('168p stat'!$H$1,A113*20,0)</f>
        <v>1588.633511</v>
      </c>
      <c r="G113" s="5">
        <f ca="1">OFFSET('168p stat'!$K$1,A113*20,0)</f>
        <v>865.42703200000005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>
        <f ca="1">OFFSET('168p trace'!$R$56,(A129-1)*56,0)</f>
        <v>0</v>
      </c>
      <c r="E129" s="5">
        <f ca="1">OFFSET('168p trace'!$S$56,(A129-1)*56,0)</f>
        <v>0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113874.56893083001</v>
      </c>
      <c r="E139" s="5">
        <f ca="1">OFFSET('168p trace'!$V$56,(A31-1)*56,0)</f>
        <v>6.5839945104000046</v>
      </c>
      <c r="F139" s="5">
        <f ca="1">OFFSET('168p stat'!$H$1,A139*20,1)</f>
        <v>6.9189639999999999</v>
      </c>
      <c r="G139" s="5">
        <f ca="1">OFFSET('168p stat'!$K$1,A139*20,1)</f>
        <v>6.1255319999999998</v>
      </c>
      <c r="H139" s="5">
        <f ca="1">OFFSET('168p stat'!$N$1,A139*20,1)</f>
        <v>6.0157040000000004</v>
      </c>
      <c r="J139" s="5">
        <f t="shared" ref="J139:J187" ca="1" si="4">SUM(E139:H139)</f>
        <v>25.644194510400006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163050.72984196644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59720.31313086758</v>
      </c>
      <c r="E141" s="5">
        <f ca="1">OFFSET('168p trace'!$V$56,(A33-1)*56,0)</f>
        <v>2.0042440944000184</v>
      </c>
      <c r="F141" s="5">
        <f ca="1">OFFSET('168p stat'!$H$1,A141*20,1)</f>
        <v>1.740766</v>
      </c>
      <c r="G141" s="5">
        <f ca="1">OFFSET('168p stat'!$K$1,A141*20,1)</f>
        <v>1.943678</v>
      </c>
      <c r="H141" s="5">
        <f ca="1">OFFSET('168p stat'!$N$1,A141*20,1)</f>
        <v>8.1580000000000003E-3</v>
      </c>
      <c r="J141" s="5">
        <f t="shared" ca="1" si="4"/>
        <v>5.6968460944000183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288875.92147504044</v>
      </c>
      <c r="E142" s="5">
        <f ca="1">OFFSET('168p trace'!$V$56,(A34-1)*56,0)</f>
        <v>168.42516944000013</v>
      </c>
      <c r="F142" s="5">
        <f ca="1">OFFSET('168p stat'!$H$1,A142*20,1)</f>
        <v>149.89691999999999</v>
      </c>
      <c r="G142" s="5">
        <f ca="1">OFFSET('168p stat'!$K$1,A142*20,1)</f>
        <v>136.10562899999999</v>
      </c>
      <c r="H142" s="5">
        <f ca="1">OFFSET('168p stat'!$N$1,A142*20,1)</f>
        <v>0.290578</v>
      </c>
      <c r="J142" s="5">
        <f t="shared" ca="1" si="4"/>
        <v>454.71829644000013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22351.355302760006</v>
      </c>
      <c r="E143" s="5">
        <f ca="1">OFFSET('168p trace'!$V$56,(A35-1)*56,0)</f>
        <v>2.1139302399999842</v>
      </c>
      <c r="F143" s="5">
        <f ca="1">OFFSET('168p stat'!$H$1,A143*20,1)</f>
        <v>0.309865</v>
      </c>
      <c r="G143" s="5">
        <f ca="1">OFFSET('168p stat'!$K$1,A143*20,1)</f>
        <v>0.208065</v>
      </c>
      <c r="H143" s="5">
        <f ca="1">OFFSET('168p stat'!$N$1,A143*20,1)</f>
        <v>3.967E-3</v>
      </c>
      <c r="J143" s="5">
        <f t="shared" ca="1" si="4"/>
        <v>2.6358272399999838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95454.490592960356</v>
      </c>
      <c r="E144" s="5">
        <f ca="1">OFFSET('168p trace'!$V$56,(A36-1)*56,0)</f>
        <v>1.8863560399999508</v>
      </c>
      <c r="F144" s="5">
        <f ca="1">OFFSET('168p stat'!$H$1,A144*20,1)</f>
        <v>6.5492999999999996E-2</v>
      </c>
      <c r="G144" s="5">
        <f ca="1">OFFSET('168p stat'!$K$1,A144*20,1)</f>
        <v>1.1003000000000001E-2</v>
      </c>
      <c r="H144" s="5">
        <f ca="1">OFFSET('168p stat'!$N$1,A144*20,1)</f>
        <v>8.4900000000000004E-4</v>
      </c>
      <c r="J144" s="5">
        <f t="shared" ca="1" si="4"/>
        <v>1.963701039999951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22120.825300961686</v>
      </c>
      <c r="E145" s="5">
        <f ca="1">OFFSET('168p trace'!$V$56,(A37-1)*56,0)</f>
        <v>1485.1089174399999</v>
      </c>
      <c r="F145" s="5">
        <f ca="1">OFFSET('168p stat'!$H$1,A145*20,1)</f>
        <v>1432.9057869999999</v>
      </c>
      <c r="G145" s="5">
        <f ca="1">OFFSET('168p stat'!$K$1,A145*20,1)</f>
        <v>114.40304999999999</v>
      </c>
      <c r="H145" s="5">
        <f ca="1">OFFSET('168p stat'!$N$1,A145*20,1)</f>
        <v>113.30331</v>
      </c>
      <c r="J145" s="5">
        <f t="shared" ca="1" si="4"/>
        <v>3145.7210644399997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44913.864908840558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26263.194067041397</v>
      </c>
      <c r="E147" s="5">
        <f ca="1">OFFSET('168p trace'!$V$56,(A39-1)*56,0)</f>
        <v>1280.6793105600011</v>
      </c>
      <c r="F147" s="5">
        <f ca="1">OFFSET('168p stat'!$H$1,A147*20,1)</f>
        <v>1237.6836639999999</v>
      </c>
      <c r="G147" s="5">
        <f ca="1">OFFSET('168p stat'!$K$1,A147*20,1)</f>
        <v>100.89457299999999</v>
      </c>
      <c r="H147" s="5">
        <f ca="1">OFFSET('168p stat'!$N$1,A147*20,1)</f>
        <v>100.00489399999999</v>
      </c>
      <c r="J147" s="5">
        <f t="shared" ca="1" si="4"/>
        <v>2719.2624415600012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43768.761200000008</v>
      </c>
      <c r="E148" s="5">
        <f ca="1">OFFSET('168p trace'!$V$56,(A40-1)*56,0)</f>
        <v>45506.128284959945</v>
      </c>
      <c r="F148" s="5">
        <f ca="1">OFFSET('168p stat'!$H$1,A148*20,1)</f>
        <v>41520.233078999998</v>
      </c>
      <c r="G148" s="5">
        <f ca="1">OFFSET('168p stat'!$K$1,A148*20,1)</f>
        <v>41506.479109</v>
      </c>
      <c r="H148" s="5">
        <f ca="1">OFFSET('168p stat'!$N$1,A148*20,1)</f>
        <v>0.84453400000000001</v>
      </c>
      <c r="J148" s="5">
        <f t="shared" ca="1" si="4"/>
        <v>128533.68500695995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149039.34761944046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158575.37055110015</v>
      </c>
      <c r="E150" s="5">
        <f ca="1">OFFSET('168p trace'!$V$56,(A42-1)*56,0)</f>
        <v>36.132814640000035</v>
      </c>
      <c r="F150" s="5">
        <f ca="1">OFFSET('168p stat'!$H$1,A150*20,1)</f>
        <v>24.925156000000001</v>
      </c>
      <c r="G150" s="5">
        <f ca="1">OFFSET('168p stat'!$K$1,A150*20,1)</f>
        <v>1.4170000000000001E-3</v>
      </c>
      <c r="H150" s="5">
        <f ca="1">OFFSET('168p stat'!$N$1,A150*20,1)</f>
        <v>0</v>
      </c>
      <c r="J150" s="5">
        <f t="shared" ca="1" si="4"/>
        <v>61.05938764000004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97357.275837753099</v>
      </c>
      <c r="E151" s="5">
        <f ca="1">OFFSET('168p trace'!$V$56,(A43-1)*56,0)</f>
        <v>10.364868113600055</v>
      </c>
      <c r="F151" s="5">
        <f ca="1">OFFSET('168p stat'!$H$1,A151*20,1)</f>
        <v>3.3544999999999998E-2</v>
      </c>
      <c r="G151" s="5">
        <f ca="1">OFFSET('168p stat'!$K$1,A151*20,1)</f>
        <v>5.8E-4</v>
      </c>
      <c r="H151" s="5">
        <f ca="1">OFFSET('168p stat'!$N$1,A151*20,1)</f>
        <v>0</v>
      </c>
      <c r="J151" s="5">
        <f t="shared" ca="1" si="4"/>
        <v>10.398993113600055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1566.1754041600004</v>
      </c>
      <c r="E152" s="5">
        <f ca="1">OFFSET('168p trace'!$V$56,(A44-1)*56,0)</f>
        <v>115.28153683999992</v>
      </c>
      <c r="F152" s="5">
        <f ca="1">OFFSET('168p stat'!$H$1,A152*20,1)</f>
        <v>95.132947999999999</v>
      </c>
      <c r="G152" s="5">
        <f ca="1">OFFSET('168p stat'!$K$1,A152*20,1)</f>
        <v>92.059387999999998</v>
      </c>
      <c r="H152" s="5">
        <f ca="1">OFFSET('168p stat'!$N$1,A152*20,1)</f>
        <v>0</v>
      </c>
      <c r="J152" s="5">
        <f t="shared" ca="1" si="4"/>
        <v>302.4738728399999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156.85947696000034</v>
      </c>
      <c r="E153" s="5">
        <f ca="1">OFFSET('168p trace'!$V$56,(A45-1)*56,0)</f>
        <v>14.823977439999949</v>
      </c>
      <c r="F153" s="5">
        <f ca="1">OFFSET('168p stat'!$H$1,A153*20,1)</f>
        <v>0.38000499999999998</v>
      </c>
      <c r="G153" s="5">
        <f ca="1">OFFSET('168p stat'!$K$1,A153*20,1)</f>
        <v>0.19409499999999999</v>
      </c>
      <c r="H153" s="5">
        <f ca="1">OFFSET('168p stat'!$N$1,A153*20,1)</f>
        <v>0</v>
      </c>
      <c r="J153" s="5">
        <f t="shared" ca="1" si="4"/>
        <v>15.39807743999995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12489.626021159997</v>
      </c>
      <c r="E154" s="5">
        <f ca="1">OFFSET('168p trace'!$V$56,(A46-1)*56,0)</f>
        <v>39.782509959999913</v>
      </c>
      <c r="F154" s="5">
        <f ca="1">OFFSET('168p stat'!$H$1,A154*20,1)</f>
        <v>24.244448999999999</v>
      </c>
      <c r="G154" s="5">
        <f ca="1">OFFSET('168p stat'!$K$1,A154*20,1)</f>
        <v>0.16900399999999999</v>
      </c>
      <c r="H154" s="5">
        <f ca="1">OFFSET('168p stat'!$N$1,A154*20,1)</f>
        <v>0</v>
      </c>
      <c r="J154" s="5">
        <f t="shared" ca="1" si="4"/>
        <v>64.195962959999918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53295.405536000027</v>
      </c>
      <c r="E155" s="5">
        <f ca="1">OFFSET('168p trace'!$V$56,(A47-1)*56,0)</f>
        <v>52452.291204000016</v>
      </c>
      <c r="F155" s="5">
        <f ca="1">OFFSET('168p stat'!$H$1,A155*20,1)</f>
        <v>52447.826990000001</v>
      </c>
      <c r="G155" s="5">
        <f ca="1">OFFSET('168p stat'!$K$1,A155*20,1)</f>
        <v>50853.063565999997</v>
      </c>
      <c r="H155" s="5">
        <f ca="1">OFFSET('168p stat'!$N$1,A155*20,1)</f>
        <v>14.580424000000001</v>
      </c>
      <c r="J155" s="5">
        <f t="shared" ca="1" si="4"/>
        <v>155767.76218400002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41870.570656039963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4"/>
        <v>0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13436.730833160023</v>
      </c>
      <c r="E157" s="5">
        <f ca="1">OFFSET('168p trace'!$V$56,(A49-1)*56,0)</f>
        <v>13658.807499999981</v>
      </c>
      <c r="F157" s="5">
        <f ca="1">OFFSET('168p stat'!$H$1,A157*20,1)</f>
        <v>13657.401789</v>
      </c>
      <c r="G157" s="5">
        <f ca="1">OFFSET('168p stat'!$K$1,A157*20,1)</f>
        <v>12865.173268</v>
      </c>
      <c r="H157" s="5">
        <f ca="1">OFFSET('168p stat'!$N$1,A157*20,1)</f>
        <v>4.9526459999999997</v>
      </c>
      <c r="J157" s="5">
        <f t="shared" ca="1" si="4"/>
        <v>40186.335202999981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5993000.8723999998</v>
      </c>
      <c r="E158" s="5">
        <f ca="1">OFFSET('168p trace'!$V$56,(A50-1)*56,0)</f>
        <v>5633375.9604000011</v>
      </c>
      <c r="F158" s="5">
        <f ca="1">OFFSET('168p stat'!$H$1,A158*20,1)</f>
        <v>5633734.9922099998</v>
      </c>
      <c r="G158" s="5">
        <f ca="1">OFFSET('168p stat'!$K$1,A158*20,1)</f>
        <v>5604807.8549459996</v>
      </c>
      <c r="H158" s="5">
        <f ca="1">OFFSET('168p stat'!$N$1,A158*20,1)</f>
        <v>31.825315</v>
      </c>
      <c r="J158" s="5">
        <f t="shared" ca="1" si="4"/>
        <v>16871950.632870998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1901086.8564000002</v>
      </c>
      <c r="E159" s="5">
        <f ca="1">OFFSET('168p trace'!$V$56,(A51-1)*56,0)</f>
        <v>1900886.4004000002</v>
      </c>
      <c r="F159" s="5">
        <f ca="1">OFFSET('168p stat'!$H$1,A159*20,1)</f>
        <v>1900500.817329</v>
      </c>
      <c r="G159" s="5">
        <f ca="1">OFFSET('168p stat'!$K$1,A159*20,1)</f>
        <v>1893308.1663860001</v>
      </c>
      <c r="H159" s="5">
        <f ca="1">OFFSET('168p stat'!$N$1,A159*20,1)</f>
        <v>19.589447</v>
      </c>
      <c r="J159" s="5">
        <f t="shared" ca="1" si="4"/>
        <v>5694714.9735620003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43422.105800999998</v>
      </c>
      <c r="E160" s="5">
        <f ca="1">OFFSET('168p trace'!$V$56,(A52-1)*56,0)</f>
        <v>43255.035690759949</v>
      </c>
      <c r="F160" s="5">
        <f ca="1">OFFSET('168p stat'!$H$1,A160*20,1)</f>
        <v>43269.670428999998</v>
      </c>
      <c r="G160" s="5">
        <f ca="1">OFFSET('168p stat'!$K$1,A160*20,1)</f>
        <v>40827.286115000003</v>
      </c>
      <c r="H160" s="5">
        <f ca="1">OFFSET('168p stat'!$N$1,A160*20,1)</f>
        <v>12.33436</v>
      </c>
      <c r="J160" s="5">
        <f t="shared" ca="1" si="4"/>
        <v>127364.32659475993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72056.944136640042</v>
      </c>
      <c r="E161" s="5">
        <f ca="1">OFFSET('168p trace'!$V$56,(A53-1)*56,0)</f>
        <v>72011.02404995996</v>
      </c>
      <c r="F161" s="5">
        <f ca="1">OFFSET('168p stat'!$H$1,A161*20,1)</f>
        <v>72005.037983000002</v>
      </c>
      <c r="G161" s="5">
        <f ca="1">OFFSET('168p stat'!$K$1,A161*20,1)</f>
        <v>67377.586909000005</v>
      </c>
      <c r="H161" s="5">
        <f ca="1">OFFSET('168p stat'!$N$1,A161*20,1)</f>
        <v>19.232275000000001</v>
      </c>
      <c r="J161" s="5">
        <f t="shared" ca="1" si="4"/>
        <v>211412.88121695994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106031.24519395997</v>
      </c>
      <c r="E162" s="5">
        <f ca="1">OFFSET('168p trace'!$V$56,(A54-1)*56,0)</f>
        <v>105749.55444036004</v>
      </c>
      <c r="F162" s="5">
        <f ca="1">OFFSET('168p stat'!$H$1,A162*20,1)</f>
        <v>105742.312063</v>
      </c>
      <c r="G162" s="5">
        <f ca="1">OFFSET('168p stat'!$K$1,A162*20,1)</f>
        <v>98994.726787000007</v>
      </c>
      <c r="H162" s="5">
        <f ca="1">OFFSET('168p stat'!$N$1,A162*20,1)</f>
        <v>17.622085999999999</v>
      </c>
      <c r="J162" s="5">
        <f t="shared" ca="1" si="4"/>
        <v>310504.21537636005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39979.417112839968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4"/>
        <v>0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52766.891467239977</v>
      </c>
      <c r="E164" s="5">
        <f ca="1">OFFSET('168p trace'!$V$56,(A56-1)*56,0)</f>
        <v>52659.326620000007</v>
      </c>
      <c r="F164" s="5">
        <f ca="1">OFFSET('168p stat'!$H$1,A164*20,1)</f>
        <v>52654.209060000001</v>
      </c>
      <c r="G164" s="5">
        <f ca="1">OFFSET('168p stat'!$K$1,A164*20,1)</f>
        <v>48914.247213000002</v>
      </c>
      <c r="H164" s="5">
        <f ca="1">OFFSET('168p stat'!$N$1,A164*20,1)</f>
        <v>14.348561</v>
      </c>
      <c r="J164" s="5">
        <f t="shared" ca="1" si="4"/>
        <v>154242.13145399999</v>
      </c>
    </row>
    <row r="165" spans="1:10" x14ac:dyDescent="0.25">
      <c r="A165">
        <v>27</v>
      </c>
      <c r="C165" t="str">
        <f ca="1">OFFSET('168p stat'!$A$1,A165*20,0)</f>
        <v>CUDA ant par global</v>
      </c>
      <c r="D165" s="5">
        <f ca="1">OFFSET('168p trace'!$U$56,(A57-1)*56,0)</f>
        <v>15988.015969440001</v>
      </c>
      <c r="E165" s="5">
        <f ca="1">OFFSET('168p trace'!$V$56,(A57-1)*56,0)</f>
        <v>1.5884530000000376</v>
      </c>
      <c r="F165" s="5">
        <f ca="1">OFFSET('168p stat'!$H$1,A165*20,1)</f>
        <v>6.7223000000000005E-2</v>
      </c>
      <c r="G165" s="5">
        <f ca="1">OFFSET('168p stat'!$K$1,A165*20,1)</f>
        <v>5.5142999999999998E-2</v>
      </c>
      <c r="H165" s="5">
        <f ca="1">OFFSET('168p stat'!$N$1,A165*20,1)</f>
        <v>8.5990000000000007E-3</v>
      </c>
      <c r="J165" s="5">
        <f t="shared" ca="1" si="4"/>
        <v>1.7194180000000376</v>
      </c>
    </row>
    <row r="166" spans="1:10" x14ac:dyDescent="0.25">
      <c r="A166">
        <v>28</v>
      </c>
      <c r="C166" t="str">
        <f ca="1">OFFSET('168p stat'!$A$1,A166*20,0)</f>
        <v>CUDA ant add CPU Time global</v>
      </c>
      <c r="D166" s="5">
        <f ca="1">OFFSET('168p trace'!$U$56,(A58-1)*56,0)</f>
        <v>109918.29139076042</v>
      </c>
      <c r="E166" s="5">
        <f ca="1">OFFSET('168p trace'!$V$56,(A58-1)*56,0)</f>
        <v>1611.9297334400001</v>
      </c>
      <c r="F166" s="5">
        <f ca="1">OFFSET('168p stat'!$H$1,A166*20,1)</f>
        <v>1553.9546290000001</v>
      </c>
      <c r="G166" s="5">
        <f ca="1">OFFSET('168p stat'!$K$1,A166*20,1)</f>
        <v>126.645989</v>
      </c>
      <c r="H166" s="5">
        <f ca="1">OFFSET('168p stat'!$N$1,A166*20,1)</f>
        <v>122.238235</v>
      </c>
      <c r="J166" s="5">
        <f t="shared" ca="1" si="4"/>
        <v>3414.76858644</v>
      </c>
    </row>
    <row r="167" spans="1:10" x14ac:dyDescent="0.25">
      <c r="A167">
        <v>29</v>
      </c>
      <c r="C167" t="str">
        <f ca="1">OFFSET('168p stat'!$A$1,A167*20,0)</f>
        <v>CUDA opt ant par global</v>
      </c>
      <c r="D167" s="5">
        <f ca="1">OFFSET('168p trace'!$U$56,(A59-1)*56,0)</f>
        <v>8994.1093976400007</v>
      </c>
      <c r="E167" s="5">
        <f ca="1">OFFSET('168p trace'!$V$56,(A59-1)*56,0)</f>
        <v>22.604010440000078</v>
      </c>
      <c r="F167" s="5">
        <f ca="1">OFFSET('168p stat'!$H$1,A167*20,1)</f>
        <v>21.493137999999998</v>
      </c>
      <c r="G167" s="5">
        <f ca="1">OFFSET('168p stat'!$K$1,A167*20,1)</f>
        <v>2.7949000000000002E-2</v>
      </c>
      <c r="H167" s="5">
        <f ca="1">OFFSET('168p stat'!$N$1,A167*20,1)</f>
        <v>0</v>
      </c>
      <c r="J167" s="5">
        <f t="shared" ca="1" si="4"/>
        <v>44.125097440000076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>
        <f ca="1">OFFSET('168p trace'!$U$56,(A75-1)*56,0)</f>
        <v>0</v>
      </c>
      <c r="E183" s="5">
        <f ca="1">OFFSET('168p trace'!$V$56,(A75-1)*56,0)</f>
        <v>0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>
        <f t="shared" ca="1" si="4"/>
        <v>0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93.537216550919098</v>
      </c>
      <c r="E194" s="8">
        <f t="shared" ca="1" si="5"/>
        <v>0.71123938742384973</v>
      </c>
      <c r="F194" s="8">
        <f t="shared" ca="1" si="5"/>
        <v>0.72910756548536781</v>
      </c>
      <c r="G194" s="8">
        <f t="shared" ca="1" si="5"/>
        <v>0.68602979135311615</v>
      </c>
      <c r="H194" s="8">
        <f t="shared" ca="1" si="5"/>
        <v>0.67985187337242803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111.92637613725357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1.4036718821088685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67.737959066322759</v>
      </c>
      <c r="E196" s="8">
        <f t="shared" ca="1" si="7"/>
        <v>0.39241570083387617</v>
      </c>
      <c r="F196" s="8">
        <f t="shared" ca="1" si="7"/>
        <v>0.36571373136922275</v>
      </c>
      <c r="G196" s="8">
        <f t="shared" ca="1" si="7"/>
        <v>0.386441027966752</v>
      </c>
      <c r="H196" s="8">
        <f t="shared" ca="1" si="7"/>
        <v>2.503588336767848E-2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148.97957846218489</v>
      </c>
      <c r="E197" s="8">
        <f t="shared" ca="1" si="9"/>
        <v>3.5972826714638493</v>
      </c>
      <c r="F197" s="8">
        <f t="shared" ca="1" si="9"/>
        <v>3.393652922359621</v>
      </c>
      <c r="G197" s="8">
        <f t="shared" ca="1" si="9"/>
        <v>3.2337698878132932</v>
      </c>
      <c r="H197" s="8">
        <f t="shared" ca="1" si="9"/>
        <v>0.14941783325962132</v>
      </c>
      <c r="J197" s="8">
        <f t="shared" ca="1" si="8"/>
        <v>0.66158905608008811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41.440310455179471</v>
      </c>
      <c r="E198" s="8">
        <f t="shared" ca="1" si="10"/>
        <v>0.40301053112751134</v>
      </c>
      <c r="F198" s="8">
        <f t="shared" ca="1" si="10"/>
        <v>0.15429694643770497</v>
      </c>
      <c r="G198" s="8">
        <f t="shared" ca="1" si="10"/>
        <v>0.12643595248187914</v>
      </c>
      <c r="H198" s="8">
        <f t="shared" ca="1" si="10"/>
        <v>1.7458308738248385E-2</v>
      </c>
      <c r="J198" s="8">
        <f t="shared" ca="1" si="8"/>
        <v>5.9107458202902015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85.638539345544245</v>
      </c>
      <c r="E199" s="8">
        <f t="shared" ca="1" si="11"/>
        <v>0.38070002267569703</v>
      </c>
      <c r="F199" s="8">
        <f t="shared" ca="1" si="11"/>
        <v>7.093629660477066E-2</v>
      </c>
      <c r="G199" s="8">
        <f t="shared" ca="1" si="11"/>
        <v>2.9075462094350277E-2</v>
      </c>
      <c r="H199" s="8">
        <f t="shared" ca="1" si="11"/>
        <v>8.0765319289903131E-3</v>
      </c>
      <c r="J199" s="8">
        <f t="shared" ca="1" si="8"/>
        <v>0.45001764243602571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41.226050617582665</v>
      </c>
      <c r="E200" s="8">
        <f t="shared" ca="1" si="12"/>
        <v>10.681942161645985</v>
      </c>
      <c r="F200" s="8">
        <f t="shared" ca="1" si="12"/>
        <v>10.49252197647372</v>
      </c>
      <c r="G200" s="8">
        <f t="shared" ca="1" si="12"/>
        <v>2.9647622396408111</v>
      </c>
      <c r="H200" s="8">
        <f t="shared" ca="1" si="12"/>
        <v>2.9504779127998901</v>
      </c>
      <c r="J200" s="8">
        <f t="shared" ca="1" si="8"/>
        <v>0.38842641298613595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58.743698118828348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15.546447852260465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44.920526784076394</v>
      </c>
      <c r="E202" s="8">
        <f t="shared" ref="E202:H206" ca="1" si="15">$D$192*SQRT(E147)/$E$192</f>
        <v>9.9195338997830937</v>
      </c>
      <c r="F202" s="8">
        <f t="shared" ca="1" si="15"/>
        <v>9.7516004467188857</v>
      </c>
      <c r="G202" s="8">
        <f t="shared" ca="1" si="15"/>
        <v>2.7842291271976882</v>
      </c>
      <c r="H202" s="8">
        <f t="shared" ca="1" si="15"/>
        <v>2.7719264088009261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57.990011730628233</v>
      </c>
      <c r="E203" s="8">
        <f t="shared" ca="1" si="15"/>
        <v>59.129745884707148</v>
      </c>
      <c r="F203" s="8">
        <f t="shared" ca="1" si="15"/>
        <v>56.480815751241835</v>
      </c>
      <c r="G203" s="8">
        <f t="shared" ca="1" si="15"/>
        <v>56.471460074117864</v>
      </c>
      <c r="H203" s="8">
        <f t="shared" ca="1" si="15"/>
        <v>0.254729731849268</v>
      </c>
      <c r="J203" s="8">
        <f t="shared" ca="1" si="8"/>
        <v>14.45428558974597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107.00930406416467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99.375550747931698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110.37963068511384</v>
      </c>
      <c r="E205" s="8">
        <f t="shared" ca="1" si="15"/>
        <v>1.6661801866606394</v>
      </c>
      <c r="F205" s="8">
        <f t="shared" ca="1" si="15"/>
        <v>1.3838531662687339</v>
      </c>
      <c r="G205" s="8">
        <f t="shared" ca="1" si="15"/>
        <v>1.0434124016897632E-2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86.487884799931635</v>
      </c>
      <c r="E206" s="8">
        <f t="shared" ca="1" si="15"/>
        <v>0.89238643361725267</v>
      </c>
      <c r="F206" s="8">
        <f t="shared" ca="1" si="15"/>
        <v>5.0767405291190525E-2</v>
      </c>
      <c r="G206" s="8">
        <f t="shared" ca="1" si="15"/>
        <v>6.6755194554431489E-3</v>
      </c>
      <c r="H206" s="8">
        <f t="shared" ca="1" si="15"/>
        <v>0</v>
      </c>
      <c r="J206" s="8">
        <f t="shared" ca="1" si="8"/>
        <v>2.1659443370401932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10.969612055693727</v>
      </c>
      <c r="E207" s="8">
        <f t="shared" ca="1" si="14"/>
        <v>2.976123491807904</v>
      </c>
      <c r="F207" s="8">
        <f t="shared" ca="1" si="14"/>
        <v>2.7035633265629269</v>
      </c>
      <c r="G207" s="8">
        <f t="shared" ca="1" si="14"/>
        <v>2.6595313306701236</v>
      </c>
      <c r="H207" s="8">
        <f t="shared" ca="1" si="14"/>
        <v>0</v>
      </c>
      <c r="J207" s="8">
        <f t="shared" ca="1" si="8"/>
        <v>0.89385426043853455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3.4715741867041738</v>
      </c>
      <c r="E208" s="8">
        <f t="shared" ca="1" si="14"/>
        <v>1.0672187379680307</v>
      </c>
      <c r="F208" s="8">
        <f t="shared" ca="1" si="14"/>
        <v>0.17086996272019256</v>
      </c>
      <c r="G208" s="8">
        <f t="shared" ca="1" si="14"/>
        <v>0.12211759512863</v>
      </c>
      <c r="H208" s="8">
        <f t="shared" ca="1" si="14"/>
        <v>0</v>
      </c>
      <c r="J208" s="8">
        <f t="shared" ca="1" si="8"/>
        <v>4.8207543598531197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30.977458683012792</v>
      </c>
      <c r="E209" s="8">
        <f t="shared" ca="1" si="14"/>
        <v>1.7483048376203483</v>
      </c>
      <c r="F209" s="8">
        <f t="shared" ca="1" si="14"/>
        <v>1.3648258151016928</v>
      </c>
      <c r="G209" s="8">
        <f t="shared" ca="1" si="14"/>
        <v>0.11395137264640562</v>
      </c>
      <c r="H209" s="8">
        <f t="shared" ca="1" si="14"/>
        <v>0</v>
      </c>
      <c r="J209" s="8">
        <f t="shared" ca="1" si="8"/>
        <v>1.0876879542727667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63.990566477739151</v>
      </c>
      <c r="E210" s="8">
        <f t="shared" ca="1" si="14"/>
        <v>63.482394707396864</v>
      </c>
      <c r="F210" s="8">
        <f t="shared" ca="1" si="14"/>
        <v>63.479693156911836</v>
      </c>
      <c r="G210" s="8">
        <f t="shared" ca="1" si="14"/>
        <v>62.507140231360054</v>
      </c>
      <c r="H210" s="8">
        <f t="shared" ca="1" si="14"/>
        <v>1.0584153895177451</v>
      </c>
      <c r="J210" s="8">
        <f t="shared" ca="1" si="8"/>
        <v>2.2208791561322538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4"/>
        <v>56.718600869951494</v>
      </c>
      <c r="E211" s="8">
        <f t="shared" ca="1" si="14"/>
        <v>0</v>
      </c>
      <c r="F211" s="8">
        <f t="shared" ca="1" si="14"/>
        <v>0</v>
      </c>
      <c r="G211" s="8">
        <f t="shared" ca="1" si="14"/>
        <v>0</v>
      </c>
      <c r="H211" s="8">
        <f t="shared" ca="1" si="14"/>
        <v>0</v>
      </c>
      <c r="J211" s="8">
        <f t="shared" ca="1" si="8"/>
        <v>109.39812020378177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4"/>
        <v>32.130529148667172</v>
      </c>
      <c r="E212" s="8">
        <f t="shared" ca="1" si="14"/>
        <v>32.394960994574419</v>
      </c>
      <c r="F212" s="8">
        <f t="shared" ca="1" si="14"/>
        <v>32.393293970395284</v>
      </c>
      <c r="G212" s="8">
        <f t="shared" ca="1" si="14"/>
        <v>31.439735885133892</v>
      </c>
      <c r="H212" s="8">
        <f t="shared" ca="1" si="14"/>
        <v>0.6168644076877835</v>
      </c>
      <c r="J212" s="8">
        <f t="shared" ca="1" si="8"/>
        <v>0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4"/>
        <v>678.56778808622846</v>
      </c>
      <c r="E213" s="8">
        <f t="shared" ca="1" si="14"/>
        <v>657.89326017937958</v>
      </c>
      <c r="F213" s="8">
        <f t="shared" ca="1" si="14"/>
        <v>657.91422459274941</v>
      </c>
      <c r="G213" s="8">
        <f t="shared" ca="1" si="14"/>
        <v>656.22297819507287</v>
      </c>
      <c r="H213" s="8">
        <f t="shared" ca="1" si="14"/>
        <v>1.5637143607705339</v>
      </c>
      <c r="J213" s="8">
        <f t="shared" ca="1" si="8"/>
        <v>55.566145325340813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4"/>
        <v>382.18360162482747</v>
      </c>
      <c r="E214" s="8">
        <f t="shared" ca="1" si="14"/>
        <v>382.1634518311933</v>
      </c>
      <c r="F214" s="8">
        <f t="shared" ca="1" si="14"/>
        <v>382.12469011701097</v>
      </c>
      <c r="G214" s="8">
        <f t="shared" ca="1" si="14"/>
        <v>381.400908546072</v>
      </c>
      <c r="H214" s="8">
        <f t="shared" ca="1" si="14"/>
        <v>1.2268237004166489</v>
      </c>
      <c r="J214" s="8">
        <f t="shared" ca="1" si="8"/>
        <v>1138.5542196244958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4"/>
        <v>57.759910257049668</v>
      </c>
      <c r="E215" s="8">
        <f t="shared" ca="1" si="14"/>
        <v>57.648685173145687</v>
      </c>
      <c r="F215" s="8">
        <f t="shared" ca="1" si="14"/>
        <v>57.65843666282435</v>
      </c>
      <c r="G215" s="8">
        <f t="shared" ca="1" si="14"/>
        <v>56.007517770275079</v>
      </c>
      <c r="H215" s="8">
        <f t="shared" ca="1" si="14"/>
        <v>0.97348525798801899</v>
      </c>
      <c r="J215" s="8">
        <f t="shared" ca="1" si="8"/>
        <v>661.46529829516794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4"/>
        <v>74.4061767053403</v>
      </c>
      <c r="E216" s="8">
        <f t="shared" ca="1" si="14"/>
        <v>74.382464330018834</v>
      </c>
      <c r="F216" s="8">
        <f t="shared" ca="1" si="14"/>
        <v>74.379372666821126</v>
      </c>
      <c r="G216" s="8">
        <f t="shared" ca="1" si="14"/>
        <v>71.949668222947963</v>
      </c>
      <c r="H216" s="8">
        <f t="shared" ca="1" si="14"/>
        <v>1.2155879864493562</v>
      </c>
      <c r="J216" s="8">
        <f t="shared" ca="1" si="8"/>
        <v>98.92247439752299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16">$D$192*SQRT(D162)/$E$192</f>
        <v>90.258476780534764</v>
      </c>
      <c r="E217" s="8">
        <f t="shared" ca="1" si="16"/>
        <v>90.138503242297858</v>
      </c>
      <c r="F217" s="8">
        <f t="shared" ca="1" si="16"/>
        <v>90.135416570981775</v>
      </c>
      <c r="G217" s="8">
        <f t="shared" ca="1" si="16"/>
        <v>87.212171446987739</v>
      </c>
      <c r="H217" s="8">
        <f t="shared" ca="1" si="16"/>
        <v>1.1635893225498417</v>
      </c>
      <c r="J217" s="8">
        <f t="shared" ca="1" si="8"/>
        <v>127.44910548788275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16"/>
        <v>55.422906596584411</v>
      </c>
      <c r="E218" s="8">
        <f t="shared" ca="1" si="16"/>
        <v>0</v>
      </c>
      <c r="F218" s="8">
        <f t="shared" ca="1" si="16"/>
        <v>0</v>
      </c>
      <c r="G218" s="8">
        <f t="shared" ca="1" si="16"/>
        <v>0</v>
      </c>
      <c r="H218" s="8">
        <f t="shared" ca="1" si="16"/>
        <v>0</v>
      </c>
      <c r="J218" s="8">
        <f t="shared" ca="1" si="8"/>
        <v>154.45601275378209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16"/>
        <v>63.672488605448599</v>
      </c>
      <c r="E219" s="8">
        <f t="shared" ca="1" si="16"/>
        <v>63.607557592379223</v>
      </c>
      <c r="F219" s="8">
        <f t="shared" ca="1" si="16"/>
        <v>63.604466749576005</v>
      </c>
      <c r="G219" s="8">
        <f t="shared" ca="1" si="16"/>
        <v>61.303992054916101</v>
      </c>
      <c r="H219" s="8">
        <f t="shared" ca="1" si="16"/>
        <v>1.0499660179034367</v>
      </c>
      <c r="J219" s="8">
        <f t="shared" ca="1" si="8"/>
        <v>0</v>
      </c>
    </row>
    <row r="220" spans="1:10" x14ac:dyDescent="0.25">
      <c r="A220">
        <v>27</v>
      </c>
      <c r="C220" t="str">
        <f ca="1">OFFSET('168p stat'!$A$1,A220*20,0)</f>
        <v>CUDA ant par global</v>
      </c>
      <c r="D220" s="8">
        <f t="shared" ca="1" si="16"/>
        <v>35.048412845149123</v>
      </c>
      <c r="E220" s="8">
        <f t="shared" ca="1" si="16"/>
        <v>0.34934799397735616</v>
      </c>
      <c r="F220" s="8">
        <f t="shared" ca="1" si="16"/>
        <v>7.186708242303981E-2</v>
      </c>
      <c r="G220" s="8">
        <f t="shared" ca="1" si="16"/>
        <v>6.5090298631977406E-2</v>
      </c>
      <c r="H220" s="8">
        <f t="shared" ca="1" si="16"/>
        <v>2.5703664485827695E-2</v>
      </c>
      <c r="J220" s="8">
        <f t="shared" ca="1" si="8"/>
        <v>108.86106486652483</v>
      </c>
    </row>
    <row r="221" spans="1:10" x14ac:dyDescent="0.25">
      <c r="A221">
        <v>28</v>
      </c>
      <c r="C221" t="str">
        <f ca="1">OFFSET('168p stat'!$A$1,A221*20,0)</f>
        <v>CUDA ant add CPU Time global</v>
      </c>
      <c r="D221" s="8">
        <f t="shared" ca="1" si="16"/>
        <v>91.897998694938423</v>
      </c>
      <c r="E221" s="8">
        <f t="shared" ca="1" si="16"/>
        <v>11.128691984220881</v>
      </c>
      <c r="F221" s="8">
        <f t="shared" ca="1" si="16"/>
        <v>10.926730620607794</v>
      </c>
      <c r="G221" s="8">
        <f t="shared" ca="1" si="16"/>
        <v>3.1193692674718712</v>
      </c>
      <c r="H221" s="8">
        <f t="shared" ca="1" si="16"/>
        <v>3.0646056959289232</v>
      </c>
      <c r="J221" s="8">
        <f t="shared" ca="1" si="8"/>
        <v>0.36346433631926378</v>
      </c>
    </row>
    <row r="222" spans="1:10" x14ac:dyDescent="0.25">
      <c r="A222">
        <v>29</v>
      </c>
      <c r="C222" t="str">
        <f ca="1">OFFSET('168p stat'!$A$1,A222*20,0)</f>
        <v>CUDA opt ant par global</v>
      </c>
      <c r="D222" s="8">
        <f t="shared" ca="1" si="16"/>
        <v>26.287552439119857</v>
      </c>
      <c r="E222" s="8">
        <f t="shared" ca="1" si="16"/>
        <v>1.3178434391558376</v>
      </c>
      <c r="F222" s="8">
        <f t="shared" ca="1" si="16"/>
        <v>1.285052831138082</v>
      </c>
      <c r="G222" s="8">
        <f t="shared" ca="1" si="16"/>
        <v>4.6339805437658026E-2</v>
      </c>
      <c r="H222" s="8">
        <f t="shared" ca="1" si="16"/>
        <v>0</v>
      </c>
      <c r="J222" s="8">
        <f t="shared" ca="1" si="8"/>
        <v>16.19763871783039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>
        <f t="shared" ca="1" si="8"/>
        <v>1.8412548673418587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>
        <f t="shared" ref="D238:H238" ca="1" si="32">$D$192*SQRT(D183)/$E$192</f>
        <v>0</v>
      </c>
      <c r="E238" s="8">
        <f t="shared" ca="1" si="32"/>
        <v>0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>
        <f t="shared" ca="1" si="8"/>
        <v>0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0.11722748439338378</v>
      </c>
      <c r="E248" s="9">
        <f ca="1">POWER(SQRT(E139)/E85,2)</f>
        <v>9.7917432696326158E-6</v>
      </c>
      <c r="F248" s="9">
        <f ca="1">POWER(SQRT(F139)/F85,2)</f>
        <v>1.0846620716504176E-5</v>
      </c>
      <c r="G248" s="9">
        <f ca="1">POWER(SQRT(G139)/G85,2)</f>
        <v>8.1392241479347812E-5</v>
      </c>
      <c r="H248" s="9">
        <f ca="1">POWER(SQRT(H139)/H85,2)</f>
        <v>1.2195322669809354E-4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0.16216036627261268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6.1818724128571916E-2</v>
      </c>
      <c r="E250" s="9">
        <f t="shared" ca="1" si="39"/>
        <v>2.8355254909374276E-6</v>
      </c>
      <c r="F250" s="9">
        <f t="shared" ca="1" si="39"/>
        <v>2.5934640815623247E-6</v>
      </c>
      <c r="G250" s="9">
        <f t="shared" ca="1" si="39"/>
        <v>2.2269290037903819E-5</v>
      </c>
      <c r="H250" s="9">
        <f t="shared" ca="1" si="39"/>
        <v>1.7096851067709534E-7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7.2147075115976775E-2</v>
      </c>
      <c r="E251" s="9">
        <f t="shared" ca="1" si="40"/>
        <v>5.8540821872075454E-5</v>
      </c>
      <c r="F251" s="9">
        <f t="shared" ca="1" si="40"/>
        <v>5.3462154116285832E-5</v>
      </c>
      <c r="G251" s="9">
        <f t="shared" ca="1" si="40"/>
        <v>1.1121051498149453E-4</v>
      </c>
      <c r="H251" s="9">
        <f t="shared" ca="1" si="40"/>
        <v>1.612883301593884E-5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8.0774257859029166E-3</v>
      </c>
      <c r="E252" s="9">
        <f t="shared" ca="1" si="41"/>
        <v>8.4277296393178174E-7</v>
      </c>
      <c r="F252" s="9">
        <f t="shared" ca="1" si="41"/>
        <v>1.2693849653848264E-7</v>
      </c>
      <c r="G252" s="9">
        <f t="shared" ca="1" si="41"/>
        <v>1.8877388318062029E-7</v>
      </c>
      <c r="H252" s="9">
        <f t="shared" ca="1" si="41"/>
        <v>1.0222544649607279E-7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2.4708841822787705E-2</v>
      </c>
      <c r="E253" s="9">
        <f t="shared" ca="1" si="42"/>
        <v>6.307373200067425E-7</v>
      </c>
      <c r="F253" s="9">
        <f t="shared" ca="1" si="42"/>
        <v>2.2459197920534284E-8</v>
      </c>
      <c r="G253" s="9">
        <f t="shared" ca="1" si="42"/>
        <v>8.5190987348966888E-9</v>
      </c>
      <c r="H253" s="9">
        <f t="shared" ca="1" si="42"/>
        <v>4.7304127117984869E-8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1.0823231211870675E-2</v>
      </c>
      <c r="E254" s="9">
        <f t="shared" ca="1" si="43"/>
        <v>8.1047213405585573E-4</v>
      </c>
      <c r="F254" s="9">
        <f t="shared" ca="1" si="43"/>
        <v>8.0435913087157143E-4</v>
      </c>
      <c r="G254" s="9">
        <f t="shared" ca="1" si="43"/>
        <v>1.0464406268839401E-4</v>
      </c>
      <c r="H254" s="9">
        <f t="shared" ca="1" si="43"/>
        <v>7.7664744516360504E-3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2.1712150755949358E-2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1.2920376223990651E-2</v>
      </c>
      <c r="E256" s="9">
        <f t="shared" ca="1" si="45"/>
        <v>7.0729600816315261E-4</v>
      </c>
      <c r="F256" s="9">
        <f t="shared" ca="1" si="45"/>
        <v>7.0321315893999165E-4</v>
      </c>
      <c r="G256" s="9">
        <f t="shared" ca="1" si="45"/>
        <v>9.3282231815942804E-5</v>
      </c>
      <c r="H256" s="9">
        <f t="shared" ca="1" si="45"/>
        <v>6.9331204375970307E-3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4.4741735997744182E-4</v>
      </c>
      <c r="E257" s="9">
        <f t="shared" ca="1" si="46"/>
        <v>4.9649959120894017E-4</v>
      </c>
      <c r="F257" s="9">
        <f t="shared" ca="1" si="46"/>
        <v>4.5416064352155023E-4</v>
      </c>
      <c r="G257" s="9">
        <f t="shared" ca="1" si="46"/>
        <v>5.1662644231279247E-4</v>
      </c>
      <c r="H257" s="9">
        <f t="shared" ca="1" si="46"/>
        <v>1.5892117884662555E-5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0.15140523517576127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0.15858075590784881</v>
      </c>
      <c r="E259" s="9">
        <f t="shared" ca="1" si="48"/>
        <v>5.4609399616825347E-5</v>
      </c>
      <c r="F259" s="9">
        <f t="shared" ca="1" si="48"/>
        <v>3.9892371669933149E-5</v>
      </c>
      <c r="G259" s="9">
        <f t="shared" ca="1" si="48"/>
        <v>5.184101615453016E-7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0.10057876296317313</v>
      </c>
      <c r="E260" s="9">
        <f t="shared" ca="1" si="49"/>
        <v>1.5736164327918951E-5</v>
      </c>
      <c r="F260" s="9">
        <f t="shared" ca="1" si="49"/>
        <v>5.3889535168113874E-8</v>
      </c>
      <c r="G260" s="9">
        <f t="shared" ca="1" si="49"/>
        <v>2.2295605121654887E-7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5.6429290053373372E-4</v>
      </c>
      <c r="E261" s="9">
        <f t="shared" ca="1" si="50"/>
        <v>4.2953342538730081E-5</v>
      </c>
      <c r="F261" s="9">
        <f t="shared" ca="1" si="50"/>
        <v>3.6559722626953705E-5</v>
      </c>
      <c r="G261" s="9">
        <f t="shared" ca="1" si="50"/>
        <v>1.0004912929951263E-4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5.6501373401313904E-5</v>
      </c>
      <c r="E262" s="9">
        <f t="shared" ca="1" si="51"/>
        <v>5.4345635763751954E-6</v>
      </c>
      <c r="F262" s="9">
        <f t="shared" ca="1" si="51"/>
        <v>1.4371136660801315E-7</v>
      </c>
      <c r="G262" s="9">
        <f t="shared" ca="1" si="51"/>
        <v>2.0604963691353888E-7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4.5056080340874858E-3</v>
      </c>
      <c r="E263" s="9">
        <f t="shared" ca="1" si="52"/>
        <v>1.5530144791706791E-5</v>
      </c>
      <c r="F263" s="9">
        <f t="shared" ca="1" si="52"/>
        <v>9.7652023299145351E-6</v>
      </c>
      <c r="G263" s="9">
        <f t="shared" ca="1" si="52"/>
        <v>2.3238519530906821E-7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4.609344873669513E-4</v>
      </c>
      <c r="E264" s="9">
        <f t="shared" ca="1" si="53"/>
        <v>4.6416488028073192E-4</v>
      </c>
      <c r="F264" s="9">
        <f t="shared" ca="1" si="53"/>
        <v>4.6416635632272812E-4</v>
      </c>
      <c r="G264" s="9">
        <f t="shared" ca="1" si="53"/>
        <v>4.7517705217535981E-4</v>
      </c>
      <c r="H264" s="9">
        <f t="shared" ca="1" si="53"/>
        <v>1.082476575817171E-3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4">POWER(SQRT(D156)/D102,2)</f>
        <v>4.9601213240609151E-4</v>
      </c>
      <c r="E265" s="9" t="e">
        <f t="shared" ca="1" si="54"/>
        <v>#DIV/0!</v>
      </c>
      <c r="F265" s="9" t="e">
        <f t="shared" ca="1" si="54"/>
        <v>#DIV/0!</v>
      </c>
      <c r="G265" s="9" t="e">
        <f t="shared" ca="1" si="54"/>
        <v>#DIV/0!</v>
      </c>
      <c r="H265" s="9" t="e">
        <f t="shared" ca="1" si="54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55">POWER(SQRT(D157)/D103,2)</f>
        <v>1.5861780277226457E-4</v>
      </c>
      <c r="E266" s="9">
        <f t="shared" ca="1" si="55"/>
        <v>1.6160422995719939E-4</v>
      </c>
      <c r="F266" s="9">
        <f t="shared" ca="1" si="55"/>
        <v>1.616035226929715E-4</v>
      </c>
      <c r="G266" s="9">
        <f t="shared" ca="1" si="55"/>
        <v>1.6209191276230034E-4</v>
      </c>
      <c r="H266" s="9">
        <f t="shared" ca="1" si="55"/>
        <v>3.7753363706461416E-4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56">POWER(SQRT(D158)/D104,2)</f>
        <v>2.4787964539455172E-4</v>
      </c>
      <c r="E267" s="9">
        <f t="shared" ca="1" si="56"/>
        <v>2.40738550596347E-4</v>
      </c>
      <c r="F267" s="9">
        <f t="shared" ca="1" si="56"/>
        <v>2.4079697548068347E-4</v>
      </c>
      <c r="G267" s="9">
        <f t="shared" ca="1" si="56"/>
        <v>2.4067664507022784E-4</v>
      </c>
      <c r="H267" s="9">
        <f t="shared" ca="1" si="56"/>
        <v>3.9973386413543572E-4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57">POWER(SQRT(D159)/D105,2)</f>
        <v>8.5721630193194586E-5</v>
      </c>
      <c r="E268" s="9">
        <f t="shared" ca="1" si="57"/>
        <v>8.5723873505196105E-5</v>
      </c>
      <c r="F268" s="9">
        <f t="shared" ca="1" si="57"/>
        <v>8.5719953791101421E-5</v>
      </c>
      <c r="G268" s="9">
        <f t="shared" ca="1" si="57"/>
        <v>8.5722890276629236E-5</v>
      </c>
      <c r="H268" s="9">
        <f t="shared" ca="1" si="57"/>
        <v>3.3538379197344155E-4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58">POWER(SQRT(D160)/D106,2)</f>
        <v>4.3770883720247811E-4</v>
      </c>
      <c r="E269" s="9">
        <f t="shared" ca="1" si="58"/>
        <v>4.4771380911319769E-4</v>
      </c>
      <c r="F269" s="9">
        <f t="shared" ca="1" si="58"/>
        <v>4.4791084416138146E-4</v>
      </c>
      <c r="G269" s="9">
        <f t="shared" ca="1" si="58"/>
        <v>4.485493290277533E-4</v>
      </c>
      <c r="H269" s="9">
        <f t="shared" ca="1" si="58"/>
        <v>9.4673465369676433E-4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59">POWER(SQRT(D161)/D107,2)</f>
        <v>8.5500407808322524E-4</v>
      </c>
      <c r="E270" s="9">
        <f t="shared" ca="1" si="59"/>
        <v>8.561417817453303E-4</v>
      </c>
      <c r="F270" s="9">
        <f t="shared" ca="1" si="59"/>
        <v>8.5615585928911766E-4</v>
      </c>
      <c r="G270" s="9">
        <f t="shared" ca="1" si="59"/>
        <v>8.5305950191519255E-4</v>
      </c>
      <c r="H270" s="9">
        <f t="shared" ca="1" si="59"/>
        <v>1.5355803620485675E-3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0">POWER(SQRT(D162)/D108,2)</f>
        <v>1.0121611513519565E-3</v>
      </c>
      <c r="E271" s="9">
        <f t="shared" ca="1" si="60"/>
        <v>1.0356749283967589E-3</v>
      </c>
      <c r="F271" s="9">
        <f t="shared" ca="1" si="60"/>
        <v>1.0357011723929309E-3</v>
      </c>
      <c r="G271" s="9">
        <f t="shared" ca="1" si="60"/>
        <v>1.0380335553819796E-3</v>
      </c>
      <c r="H271" s="9">
        <f t="shared" ca="1" si="60"/>
        <v>7.6150198906945171E-4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1">POWER(SQRT(D163)/D109,2)</f>
        <v>5.2607302036978925E-4</v>
      </c>
      <c r="E272" s="9" t="e">
        <f t="shared" ca="1" si="61"/>
        <v>#DIV/0!</v>
      </c>
      <c r="F272" s="9" t="e">
        <f t="shared" ca="1" si="61"/>
        <v>#DIV/0!</v>
      </c>
      <c r="G272" s="9" t="e">
        <f t="shared" ca="1" si="61"/>
        <v>#DIV/0!</v>
      </c>
      <c r="H272" s="9" t="e">
        <f t="shared" ca="1" si="61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2">POWER(SQRT(D164)/D110,2)</f>
        <v>6.7273020006957556E-4</v>
      </c>
      <c r="E273" s="9">
        <f t="shared" ca="1" si="62"/>
        <v>6.7279424041287732E-4</v>
      </c>
      <c r="F273" s="9">
        <f t="shared" ca="1" si="62"/>
        <v>6.7280068272241981E-4</v>
      </c>
      <c r="G273" s="9">
        <f t="shared" ca="1" si="62"/>
        <v>6.7562070642467639E-4</v>
      </c>
      <c r="H273" s="9">
        <f t="shared" ca="1" si="62"/>
        <v>6.2184769523939939E-4</v>
      </c>
    </row>
    <row r="274" spans="1:8" x14ac:dyDescent="0.25">
      <c r="A274">
        <v>27</v>
      </c>
      <c r="C274" t="str">
        <f ca="1">OFFSET('168p stat'!$A$1,A274*20,0)</f>
        <v>CUDA ant par global</v>
      </c>
      <c r="D274" s="9">
        <f t="shared" ref="D274:H274" ca="1" si="63">POWER(SQRT(D165)/D111,2)</f>
        <v>5.7600275304609261E-3</v>
      </c>
      <c r="E274" s="9">
        <f t="shared" ca="1" si="63"/>
        <v>6.2232940826244195E-7</v>
      </c>
      <c r="F274" s="9">
        <f t="shared" ca="1" si="63"/>
        <v>2.7053844673652825E-8</v>
      </c>
      <c r="G274" s="9">
        <f t="shared" ca="1" si="63"/>
        <v>4.8816285726509774E-8</v>
      </c>
      <c r="H274" s="9">
        <f t="shared" ca="1" si="63"/>
        <v>2.2047969162655394E-7</v>
      </c>
    </row>
    <row r="275" spans="1:8" x14ac:dyDescent="0.25">
      <c r="A275">
        <v>28</v>
      </c>
      <c r="C275" t="str">
        <f ca="1">OFFSET('168p stat'!$A$1,A275*20,0)</f>
        <v>CUDA ant add CPU Time global</v>
      </c>
      <c r="D275" s="9">
        <f t="shared" ref="D275:H275" ca="1" si="64">POWER(SQRT(D166)/D112,2)</f>
        <v>5.0164763973223711E-2</v>
      </c>
      <c r="E275" s="9">
        <f t="shared" ca="1" si="64"/>
        <v>8.6253817277150906E-4</v>
      </c>
      <c r="F275" s="9">
        <f t="shared" ca="1" si="64"/>
        <v>8.5509883047711816E-4</v>
      </c>
      <c r="G275" s="9">
        <f t="shared" ca="1" si="64"/>
        <v>1.1322521284624534E-4</v>
      </c>
      <c r="H275" s="9">
        <f t="shared" ca="1" si="64"/>
        <v>8.4726144857082027E-3</v>
      </c>
    </row>
    <row r="276" spans="1:8" x14ac:dyDescent="0.25">
      <c r="A276">
        <v>29</v>
      </c>
      <c r="C276" t="str">
        <f ca="1">OFFSET('168p stat'!$A$1,A276*20,0)</f>
        <v>CUDA opt ant par global</v>
      </c>
      <c r="D276" s="9">
        <f t="shared" ref="D276:H276" ca="1" si="65">POWER(SQRT(D167)/D113,2)</f>
        <v>3.2306152073395852E-3</v>
      </c>
      <c r="E276" s="9">
        <f t="shared" ca="1" si="65"/>
        <v>8.7290561398634648E-6</v>
      </c>
      <c r="F276" s="9">
        <f t="shared" ca="1" si="65"/>
        <v>8.516328170642563E-6</v>
      </c>
      <c r="G276" s="9">
        <f t="shared" ca="1" si="65"/>
        <v>3.7316882989120479E-8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44.494807999999999</v>
      </c>
      <c r="I2">
        <v>1.2880000000000001E-3</v>
      </c>
      <c r="J2" t="s">
        <v>3</v>
      </c>
      <c r="K2">
        <v>17.389095999999999</v>
      </c>
      <c r="L2">
        <v>3.39E-4</v>
      </c>
      <c r="M2" t="s">
        <v>4</v>
      </c>
      <c r="N2">
        <v>13.324718000000001</v>
      </c>
      <c r="O2">
        <v>1.16E-4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1.1218000000000001E-2</v>
      </c>
      <c r="AG2">
        <v>1.75E-4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89.014971000000003</v>
      </c>
      <c r="I3">
        <v>3.8470000000000002E-3</v>
      </c>
      <c r="J3" t="s">
        <v>3</v>
      </c>
      <c r="K3">
        <v>34.781858</v>
      </c>
      <c r="L3">
        <v>9.1299999999999997E-4</v>
      </c>
      <c r="M3" t="s">
        <v>4</v>
      </c>
      <c r="N3">
        <v>26.647739000000001</v>
      </c>
      <c r="O3">
        <v>3.1E-4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1.1218000000000001E-2</v>
      </c>
      <c r="AG3">
        <v>1.75E-4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133.53497200000001</v>
      </c>
      <c r="I4">
        <v>6.5319999999999996E-3</v>
      </c>
      <c r="J4" t="s">
        <v>3</v>
      </c>
      <c r="K4">
        <v>52.173454999999997</v>
      </c>
      <c r="L4">
        <v>1.542E-3</v>
      </c>
      <c r="M4" t="s">
        <v>4</v>
      </c>
      <c r="N4">
        <v>39.971904000000002</v>
      </c>
      <c r="O4">
        <v>4.2099999999999999E-4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1.1218000000000001E-2</v>
      </c>
      <c r="AG4">
        <v>1.75E-4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178.04780600000001</v>
      </c>
      <c r="I5">
        <v>1.1235E-2</v>
      </c>
      <c r="J5" t="s">
        <v>3</v>
      </c>
      <c r="K5">
        <v>69.559970000000007</v>
      </c>
      <c r="L5">
        <v>2.2880000000000001E-3</v>
      </c>
      <c r="M5" t="s">
        <v>4</v>
      </c>
      <c r="N5">
        <v>53.290514999999999</v>
      </c>
      <c r="O5">
        <v>6.4300000000000002E-4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1.1218000000000001E-2</v>
      </c>
      <c r="AG5">
        <v>1.75E-4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222.56020799999999</v>
      </c>
      <c r="I6">
        <v>1.6173E-2</v>
      </c>
      <c r="J6" t="s">
        <v>3</v>
      </c>
      <c r="K6">
        <v>86.945171000000002</v>
      </c>
      <c r="L6">
        <v>3.1909999999999998E-3</v>
      </c>
      <c r="M6" t="s">
        <v>4</v>
      </c>
      <c r="N6">
        <v>66.609780999999998</v>
      </c>
      <c r="O6">
        <v>1.036E-3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1.1218000000000001E-2</v>
      </c>
      <c r="AG6">
        <v>1.75E-4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267.07948800000003</v>
      </c>
      <c r="I7">
        <v>2.2176999999999999E-2</v>
      </c>
      <c r="J7" t="s">
        <v>3</v>
      </c>
      <c r="K7">
        <v>104.338667</v>
      </c>
      <c r="L7">
        <v>4.5230000000000001E-3</v>
      </c>
      <c r="M7" t="s">
        <v>4</v>
      </c>
      <c r="N7">
        <v>79.932428000000002</v>
      </c>
      <c r="O7">
        <v>1.3810000000000001E-3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1.1218000000000001E-2</v>
      </c>
      <c r="AG7">
        <v>1.75E-4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311.59372300000001</v>
      </c>
      <c r="I8">
        <v>2.7881E-2</v>
      </c>
      <c r="J8" t="s">
        <v>3</v>
      </c>
      <c r="K8">
        <v>121.726448</v>
      </c>
      <c r="L8">
        <v>5.764E-3</v>
      </c>
      <c r="M8" t="s">
        <v>4</v>
      </c>
      <c r="N8">
        <v>93.251591000000005</v>
      </c>
      <c r="O8">
        <v>1.9880000000000002E-3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1.1218000000000001E-2</v>
      </c>
      <c r="AG8">
        <v>1.75E-4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356.107078</v>
      </c>
      <c r="I9">
        <v>3.6205000000000001E-2</v>
      </c>
      <c r="J9" t="s">
        <v>3</v>
      </c>
      <c r="K9">
        <v>139.11360199999999</v>
      </c>
      <c r="L9">
        <v>7.1890000000000001E-3</v>
      </c>
      <c r="M9" t="s">
        <v>4</v>
      </c>
      <c r="N9">
        <v>106.572413</v>
      </c>
      <c r="O9">
        <v>2.6359999999999999E-3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1.1218000000000001E-2</v>
      </c>
      <c r="AG9">
        <v>1.75E-4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400.61787399999997</v>
      </c>
      <c r="I10">
        <v>4.2619999999999998E-2</v>
      </c>
      <c r="J10" t="s">
        <v>3</v>
      </c>
      <c r="K10">
        <v>156.501519</v>
      </c>
      <c r="L10">
        <v>8.2150000000000001E-3</v>
      </c>
      <c r="M10" t="s">
        <v>4</v>
      </c>
      <c r="N10">
        <v>119.893213</v>
      </c>
      <c r="O10">
        <v>3.333E-3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1.1218000000000001E-2</v>
      </c>
      <c r="AG10">
        <v>1.75E-4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445.13575400000002</v>
      </c>
      <c r="I11">
        <v>4.9627999999999999E-2</v>
      </c>
      <c r="J11" t="s">
        <v>3</v>
      </c>
      <c r="K11">
        <v>173.892976</v>
      </c>
      <c r="L11">
        <v>9.5670000000000009E-3</v>
      </c>
      <c r="M11" t="s">
        <v>4</v>
      </c>
      <c r="N11">
        <v>133.215011</v>
      </c>
      <c r="O11">
        <v>3.7799999999999999E-3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1.1218000000000001E-2</v>
      </c>
      <c r="AG11">
        <v>1.75E-4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489.65302100000002</v>
      </c>
      <c r="I12">
        <v>6.2476999999999998E-2</v>
      </c>
      <c r="J12" t="s">
        <v>3</v>
      </c>
      <c r="K12">
        <v>191.28131999999999</v>
      </c>
      <c r="L12">
        <v>1.1927999999999999E-2</v>
      </c>
      <c r="M12" t="s">
        <v>4</v>
      </c>
      <c r="N12">
        <v>146.53722099999999</v>
      </c>
      <c r="O12">
        <v>4.5389999999999996E-3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1.1218000000000001E-2</v>
      </c>
      <c r="AG12">
        <v>1.75E-4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534.162781</v>
      </c>
      <c r="I13">
        <v>7.1076E-2</v>
      </c>
      <c r="J13" t="s">
        <v>3</v>
      </c>
      <c r="K13">
        <v>208.669443</v>
      </c>
      <c r="L13">
        <v>1.4045999999999999E-2</v>
      </c>
      <c r="M13" t="s">
        <v>4</v>
      </c>
      <c r="N13">
        <v>159.857427</v>
      </c>
      <c r="O13">
        <v>5.2529999999999999E-3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1.1218000000000001E-2</v>
      </c>
      <c r="AG13">
        <v>1.75E-4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578.67517599999996</v>
      </c>
      <c r="I14">
        <v>8.2594000000000001E-2</v>
      </c>
      <c r="J14" t="s">
        <v>3</v>
      </c>
      <c r="K14">
        <v>226.05682100000001</v>
      </c>
      <c r="L14">
        <v>1.6560999999999999E-2</v>
      </c>
      <c r="M14" t="s">
        <v>4</v>
      </c>
      <c r="N14">
        <v>173.17650499999999</v>
      </c>
      <c r="O14">
        <v>6.4819999999999999E-3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1.1218000000000001E-2</v>
      </c>
      <c r="AG14">
        <v>1.75E-4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623.18832999999995</v>
      </c>
      <c r="I15">
        <v>9.2857999999999996E-2</v>
      </c>
      <c r="J15" t="s">
        <v>3</v>
      </c>
      <c r="K15">
        <v>243.44615099999999</v>
      </c>
      <c r="L15">
        <v>1.7899000000000002E-2</v>
      </c>
      <c r="M15" t="s">
        <v>4</v>
      </c>
      <c r="N15">
        <v>186.49656400000001</v>
      </c>
      <c r="O15">
        <v>7.3439999999999998E-3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1.1218000000000001E-2</v>
      </c>
      <c r="AG15">
        <v>1.75E-4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667.70186799999999</v>
      </c>
      <c r="I16">
        <v>0.104729</v>
      </c>
      <c r="J16" t="s">
        <v>3</v>
      </c>
      <c r="K16">
        <v>260.83319599999999</v>
      </c>
      <c r="L16">
        <v>1.9649E-2</v>
      </c>
      <c r="M16" t="s">
        <v>4</v>
      </c>
      <c r="N16">
        <v>199.81799599999999</v>
      </c>
      <c r="O16">
        <v>8.1309999999999993E-3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1.1218000000000001E-2</v>
      </c>
      <c r="AG16">
        <v>1.75E-4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712.21744899999999</v>
      </c>
      <c r="I17">
        <v>0.12041499999999999</v>
      </c>
      <c r="J17" t="s">
        <v>3</v>
      </c>
      <c r="K17">
        <v>278.222241</v>
      </c>
      <c r="L17">
        <v>2.2456E-2</v>
      </c>
      <c r="M17" t="s">
        <v>4</v>
      </c>
      <c r="N17">
        <v>213.141119</v>
      </c>
      <c r="O17">
        <v>9.2040000000000004E-3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1.1218000000000001E-2</v>
      </c>
      <c r="AG17">
        <v>1.75E-4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756.73670500000003</v>
      </c>
      <c r="I18">
        <v>0.133968</v>
      </c>
      <c r="J18" t="s">
        <v>3</v>
      </c>
      <c r="K18">
        <v>295.613608</v>
      </c>
      <c r="L18">
        <v>2.4364E-2</v>
      </c>
      <c r="M18" t="s">
        <v>4</v>
      </c>
      <c r="N18">
        <v>226.462583</v>
      </c>
      <c r="O18">
        <v>1.0278000000000001E-2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1.1218000000000001E-2</v>
      </c>
      <c r="AG18">
        <v>1.75E-4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801.25204599999995</v>
      </c>
      <c r="I19">
        <v>0.15217900000000001</v>
      </c>
      <c r="J19" t="s">
        <v>3</v>
      </c>
      <c r="K19">
        <v>313.00392499999998</v>
      </c>
      <c r="L19">
        <v>2.6713000000000001E-2</v>
      </c>
      <c r="M19" t="s">
        <v>4</v>
      </c>
      <c r="N19">
        <v>239.78446700000001</v>
      </c>
      <c r="O19">
        <v>1.1235999999999999E-2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1.1218000000000001E-2</v>
      </c>
      <c r="AG19">
        <v>1.75E-4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845.76556400000004</v>
      </c>
      <c r="I20">
        <v>0.17225699999999999</v>
      </c>
      <c r="J20" t="s">
        <v>3</v>
      </c>
      <c r="K20">
        <v>330.39028400000001</v>
      </c>
      <c r="L20">
        <v>2.9840999999999999E-2</v>
      </c>
      <c r="M20" t="s">
        <v>4</v>
      </c>
      <c r="N20">
        <v>253.10511399999999</v>
      </c>
      <c r="O20">
        <v>1.2619E-2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1.1218000000000001E-2</v>
      </c>
      <c r="AG20">
        <v>1.75E-4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890.27827000000002</v>
      </c>
      <c r="I21">
        <v>0.193216</v>
      </c>
      <c r="J21" t="s">
        <v>3</v>
      </c>
      <c r="K21">
        <v>347.77651500000002</v>
      </c>
      <c r="L21">
        <v>3.2993000000000001E-2</v>
      </c>
      <c r="M21" t="s">
        <v>4</v>
      </c>
      <c r="N21">
        <v>266.42741000000001</v>
      </c>
      <c r="O21">
        <v>1.3998E-2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1.1218000000000001E-2</v>
      </c>
      <c r="AG21">
        <v>1.75E-4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1.6841999999999999E-2</v>
      </c>
      <c r="AG22">
        <v>4.0099999999999999E-4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1.6841999999999999E-2</v>
      </c>
      <c r="AG23">
        <v>4.0099999999999999E-4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1.6841999999999999E-2</v>
      </c>
      <c r="AG24">
        <v>4.0099999999999999E-4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1.6841999999999999E-2</v>
      </c>
      <c r="AG25">
        <v>4.0099999999999999E-4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1.6841999999999999E-2</v>
      </c>
      <c r="AG26">
        <v>4.0099999999999999E-4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1.6841999999999999E-2</v>
      </c>
      <c r="AG27">
        <v>4.0099999999999999E-4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1.6841999999999999E-2</v>
      </c>
      <c r="AG28">
        <v>4.0099999999999999E-4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1.6841999999999999E-2</v>
      </c>
      <c r="AG29">
        <v>4.0099999999999999E-4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1.6841999999999999E-2</v>
      </c>
      <c r="AG30">
        <v>4.0099999999999999E-4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1.6841999999999999E-2</v>
      </c>
      <c r="AG31">
        <v>4.0099999999999999E-4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1.6841999999999999E-2</v>
      </c>
      <c r="AG32">
        <v>4.0099999999999999E-4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1.6841999999999999E-2</v>
      </c>
      <c r="AG33">
        <v>4.0099999999999999E-4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1.6841999999999999E-2</v>
      </c>
      <c r="AG34">
        <v>4.0099999999999999E-4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1.6841999999999999E-2</v>
      </c>
      <c r="AG35">
        <v>4.0099999999999999E-4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1.6841999999999999E-2</v>
      </c>
      <c r="AG36">
        <v>4.0099999999999999E-4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1.6841999999999999E-2</v>
      </c>
      <c r="AG37">
        <v>4.0099999999999999E-4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1.6841999999999999E-2</v>
      </c>
      <c r="AG38">
        <v>4.0099999999999999E-4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1.6841999999999999E-2</v>
      </c>
      <c r="AG39">
        <v>4.0099999999999999E-4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1.6841999999999999E-2</v>
      </c>
      <c r="AG40">
        <v>4.0099999999999999E-4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1.6841999999999999E-2</v>
      </c>
      <c r="AG41">
        <v>4.0099999999999999E-4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46.869461999999999</v>
      </c>
      <c r="I42">
        <v>2.4757000000000001E-2</v>
      </c>
      <c r="J42" t="s">
        <v>3</v>
      </c>
      <c r="K42">
        <v>19.755602</v>
      </c>
      <c r="L42">
        <v>2.1585E-2</v>
      </c>
      <c r="M42" t="s">
        <v>4</v>
      </c>
      <c r="N42">
        <v>13.315768</v>
      </c>
      <c r="O42">
        <v>1.4200000000000001E-4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93.715045000000003</v>
      </c>
      <c r="I43">
        <v>5.0497E-2</v>
      </c>
      <c r="J43" t="s">
        <v>3</v>
      </c>
      <c r="K43">
        <v>39.464199999999998</v>
      </c>
      <c r="L43">
        <v>4.6946000000000002E-2</v>
      </c>
      <c r="M43" t="s">
        <v>4</v>
      </c>
      <c r="N43">
        <v>26.629307000000001</v>
      </c>
      <c r="O43">
        <v>2.9999999999999997E-4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140.54561899999999</v>
      </c>
      <c r="I44">
        <v>8.4731000000000001E-2</v>
      </c>
      <c r="J44" t="s">
        <v>3</v>
      </c>
      <c r="K44">
        <v>59.159159000000002</v>
      </c>
      <c r="L44">
        <v>8.4958000000000006E-2</v>
      </c>
      <c r="M44" t="s">
        <v>4</v>
      </c>
      <c r="N44">
        <v>39.945627000000002</v>
      </c>
      <c r="O44">
        <v>4.0999999999999999E-4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187.36709400000001</v>
      </c>
      <c r="I45">
        <v>0.139377</v>
      </c>
      <c r="J45" t="s">
        <v>3</v>
      </c>
      <c r="K45">
        <v>78.843287000000004</v>
      </c>
      <c r="L45">
        <v>0.14741599999999999</v>
      </c>
      <c r="M45" t="s">
        <v>4</v>
      </c>
      <c r="N45">
        <v>53.258442000000002</v>
      </c>
      <c r="O45">
        <v>4.8700000000000002E-4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234.18205599999999</v>
      </c>
      <c r="I46">
        <v>0.225103</v>
      </c>
      <c r="J46" t="s">
        <v>3</v>
      </c>
      <c r="K46">
        <v>98.530405000000002</v>
      </c>
      <c r="L46">
        <v>0.24302000000000001</v>
      </c>
      <c r="M46" t="s">
        <v>4</v>
      </c>
      <c r="N46">
        <v>66.572056000000003</v>
      </c>
      <c r="O46">
        <v>6.4000000000000005E-4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280.99552999999997</v>
      </c>
      <c r="I47">
        <v>0.33436700000000003</v>
      </c>
      <c r="J47" t="s">
        <v>3</v>
      </c>
      <c r="K47">
        <v>118.205191</v>
      </c>
      <c r="L47">
        <v>0.36451800000000001</v>
      </c>
      <c r="M47" t="s">
        <v>4</v>
      </c>
      <c r="N47">
        <v>79.886633000000003</v>
      </c>
      <c r="O47">
        <v>8.3900000000000001E-4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327.79300999999998</v>
      </c>
      <c r="I48">
        <v>0.48153299999999999</v>
      </c>
      <c r="J48" t="s">
        <v>3</v>
      </c>
      <c r="K48">
        <v>137.86410799999999</v>
      </c>
      <c r="L48">
        <v>0.52504399999999996</v>
      </c>
      <c r="M48" t="s">
        <v>4</v>
      </c>
      <c r="N48">
        <v>93.200390999999996</v>
      </c>
      <c r="O48">
        <v>9.2100000000000005E-4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374.59375899999998</v>
      </c>
      <c r="I49">
        <v>0.67184200000000005</v>
      </c>
      <c r="J49" t="s">
        <v>3</v>
      </c>
      <c r="K49">
        <v>157.52563000000001</v>
      </c>
      <c r="L49">
        <v>0.73478900000000003</v>
      </c>
      <c r="M49" t="s">
        <v>4</v>
      </c>
      <c r="N49">
        <v>106.513882</v>
      </c>
      <c r="O49">
        <v>1.1590000000000001E-3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421.38011599999999</v>
      </c>
      <c r="I50">
        <v>0.92193199999999997</v>
      </c>
      <c r="J50" t="s">
        <v>3</v>
      </c>
      <c r="K50">
        <v>177.18495899999999</v>
      </c>
      <c r="L50">
        <v>1.007144</v>
      </c>
      <c r="M50" t="s">
        <v>4</v>
      </c>
      <c r="N50">
        <v>119.82538700000001</v>
      </c>
      <c r="O50">
        <v>1.4790000000000001E-3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468.17839900000001</v>
      </c>
      <c r="I51">
        <v>1.23261</v>
      </c>
      <c r="J51" t="s">
        <v>3</v>
      </c>
      <c r="K51">
        <v>196.846373</v>
      </c>
      <c r="L51">
        <v>1.346203</v>
      </c>
      <c r="M51" t="s">
        <v>4</v>
      </c>
      <c r="N51">
        <v>133.14047299999999</v>
      </c>
      <c r="O51">
        <v>1.7539999999999999E-3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514.96822599999996</v>
      </c>
      <c r="I52">
        <v>1.61988</v>
      </c>
      <c r="J52" t="s">
        <v>3</v>
      </c>
      <c r="K52">
        <v>216.49921499999999</v>
      </c>
      <c r="L52">
        <v>1.7582249999999999</v>
      </c>
      <c r="M52" t="s">
        <v>4</v>
      </c>
      <c r="N52">
        <v>146.45424399999999</v>
      </c>
      <c r="O52">
        <v>2.124E-3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561.76281200000005</v>
      </c>
      <c r="I53">
        <v>2.0538150000000002</v>
      </c>
      <c r="J53" t="s">
        <v>3</v>
      </c>
      <c r="K53">
        <v>236.15543</v>
      </c>
      <c r="L53">
        <v>2.224351</v>
      </c>
      <c r="M53" t="s">
        <v>4</v>
      </c>
      <c r="N53">
        <v>159.77098899999999</v>
      </c>
      <c r="O53">
        <v>1.9559999999999998E-3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608.55296599999997</v>
      </c>
      <c r="I54">
        <v>2.5642779999999998</v>
      </c>
      <c r="J54" t="s">
        <v>3</v>
      </c>
      <c r="K54">
        <v>255.81273300000001</v>
      </c>
      <c r="L54">
        <v>2.770219</v>
      </c>
      <c r="M54" t="s">
        <v>4</v>
      </c>
      <c r="N54">
        <v>173.08591200000001</v>
      </c>
      <c r="O54">
        <v>2.1389999999999998E-3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655.36215600000003</v>
      </c>
      <c r="I55">
        <v>2.8490039999999999</v>
      </c>
      <c r="J55" t="s">
        <v>3</v>
      </c>
      <c r="K55">
        <v>275.48708900000003</v>
      </c>
      <c r="L55">
        <v>3.0839530000000002</v>
      </c>
      <c r="M55" t="s">
        <v>4</v>
      </c>
      <c r="N55">
        <v>186.40320500000001</v>
      </c>
      <c r="O55">
        <v>2.434E-3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702.17055800000003</v>
      </c>
      <c r="I56">
        <v>2.9840089999999999</v>
      </c>
      <c r="J56" t="s">
        <v>3</v>
      </c>
      <c r="K56">
        <v>295.163704</v>
      </c>
      <c r="L56">
        <v>3.2499739999999999</v>
      </c>
      <c r="M56" t="s">
        <v>4</v>
      </c>
      <c r="N56">
        <v>199.72132500000001</v>
      </c>
      <c r="O56">
        <v>2.7169999999999998E-3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748.98232199999995</v>
      </c>
      <c r="I57">
        <v>3.1994400000000001</v>
      </c>
      <c r="J57" t="s">
        <v>3</v>
      </c>
      <c r="K57">
        <v>314.834158</v>
      </c>
      <c r="L57">
        <v>3.483034</v>
      </c>
      <c r="M57" t="s">
        <v>4</v>
      </c>
      <c r="N57">
        <v>213.03427500000001</v>
      </c>
      <c r="O57">
        <v>2.8340000000000001E-3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795.79350999999997</v>
      </c>
      <c r="I58">
        <v>3.4560270000000002</v>
      </c>
      <c r="J58" t="s">
        <v>3</v>
      </c>
      <c r="K58">
        <v>334.51387599999998</v>
      </c>
      <c r="L58">
        <v>3.7637429999999998</v>
      </c>
      <c r="M58" t="s">
        <v>4</v>
      </c>
      <c r="N58">
        <v>226.35136800000001</v>
      </c>
      <c r="O58">
        <v>2.9359999999999998E-3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842.59905500000002</v>
      </c>
      <c r="I59">
        <v>3.7678959999999999</v>
      </c>
      <c r="J59" t="s">
        <v>3</v>
      </c>
      <c r="K59">
        <v>354.184462</v>
      </c>
      <c r="L59">
        <v>4.0930299999999997</v>
      </c>
      <c r="M59" t="s">
        <v>4</v>
      </c>
      <c r="N59">
        <v>239.66510500000001</v>
      </c>
      <c r="O59">
        <v>3.2659999999999998E-3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889.426469</v>
      </c>
      <c r="I60">
        <v>3.8333729999999999</v>
      </c>
      <c r="J60" t="s">
        <v>3</v>
      </c>
      <c r="K60">
        <v>373.87216599999999</v>
      </c>
      <c r="L60">
        <v>4.1820659999999998</v>
      </c>
      <c r="M60" t="s">
        <v>4</v>
      </c>
      <c r="N60">
        <v>252.977957</v>
      </c>
      <c r="O60">
        <v>3.6099999999999999E-3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936.27119300000004</v>
      </c>
      <c r="I61">
        <v>3.6434630000000001</v>
      </c>
      <c r="J61" t="s">
        <v>3</v>
      </c>
      <c r="K61">
        <v>393.57712099999998</v>
      </c>
      <c r="L61">
        <v>3.997153</v>
      </c>
      <c r="M61" t="s">
        <v>4</v>
      </c>
      <c r="N61">
        <v>266.2928</v>
      </c>
      <c r="O61">
        <v>3.8319999999999999E-3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144.68530200000001</v>
      </c>
      <c r="I62">
        <v>4.6788999999999997E-2</v>
      </c>
      <c r="J62" t="s">
        <v>3</v>
      </c>
      <c r="K62">
        <v>114.83965499999999</v>
      </c>
      <c r="L62">
        <v>4.6192999999999998E-2</v>
      </c>
      <c r="M62" t="s">
        <v>4</v>
      </c>
      <c r="N62">
        <v>6.7902050000000003</v>
      </c>
      <c r="O62">
        <v>4.1E-5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289.372163</v>
      </c>
      <c r="I63">
        <v>0.18146499999999999</v>
      </c>
      <c r="J63" t="s">
        <v>3</v>
      </c>
      <c r="K63">
        <v>229.699601</v>
      </c>
      <c r="L63">
        <v>0.18320600000000001</v>
      </c>
      <c r="M63" t="s">
        <v>4</v>
      </c>
      <c r="N63">
        <v>13.586884</v>
      </c>
      <c r="O63">
        <v>9.1000000000000003E-5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434.06697600000001</v>
      </c>
      <c r="I64">
        <v>0.40068399999999998</v>
      </c>
      <c r="J64" t="s">
        <v>3</v>
      </c>
      <c r="K64">
        <v>344.56523900000002</v>
      </c>
      <c r="L64">
        <v>0.409771</v>
      </c>
      <c r="M64" t="s">
        <v>4</v>
      </c>
      <c r="N64">
        <v>20.384347999999999</v>
      </c>
      <c r="O64">
        <v>1.26E-4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578.76451299999997</v>
      </c>
      <c r="I65">
        <v>0.71254300000000004</v>
      </c>
      <c r="J65" t="s">
        <v>3</v>
      </c>
      <c r="K65">
        <v>459.43787400000002</v>
      </c>
      <c r="L65">
        <v>0.73370800000000003</v>
      </c>
      <c r="M65" t="s">
        <v>4</v>
      </c>
      <c r="N65">
        <v>27.182061000000001</v>
      </c>
      <c r="O65">
        <v>1.6200000000000001E-4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723.46414800000002</v>
      </c>
      <c r="I66">
        <v>1.1089819999999999</v>
      </c>
      <c r="J66" t="s">
        <v>3</v>
      </c>
      <c r="K66">
        <v>574.31121900000005</v>
      </c>
      <c r="L66">
        <v>1.144604</v>
      </c>
      <c r="M66" t="s">
        <v>4</v>
      </c>
      <c r="N66">
        <v>33.980156999999998</v>
      </c>
      <c r="O66">
        <v>2.0900000000000001E-4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868.16558999999995</v>
      </c>
      <c r="I67">
        <v>1.598611</v>
      </c>
      <c r="J67" t="s">
        <v>3</v>
      </c>
      <c r="K67">
        <v>689.18548699999997</v>
      </c>
      <c r="L67">
        <v>1.6436980000000001</v>
      </c>
      <c r="M67" t="s">
        <v>4</v>
      </c>
      <c r="N67">
        <v>40.778995000000002</v>
      </c>
      <c r="O67">
        <v>2.5500000000000002E-4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1012.872936</v>
      </c>
      <c r="I68">
        <v>2.1842440000000001</v>
      </c>
      <c r="J68" t="s">
        <v>3</v>
      </c>
      <c r="K68">
        <v>804.05772100000002</v>
      </c>
      <c r="L68">
        <v>2.235417</v>
      </c>
      <c r="M68" t="s">
        <v>4</v>
      </c>
      <c r="N68">
        <v>47.577035000000002</v>
      </c>
      <c r="O68">
        <v>2.8699999999999998E-4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1157.5832370000001</v>
      </c>
      <c r="I69">
        <v>2.859461</v>
      </c>
      <c r="J69" t="s">
        <v>3</v>
      </c>
      <c r="K69">
        <v>918.93271700000003</v>
      </c>
      <c r="L69">
        <v>2.9058760000000001</v>
      </c>
      <c r="M69" t="s">
        <v>4</v>
      </c>
      <c r="N69">
        <v>54.375362000000003</v>
      </c>
      <c r="O69">
        <v>3.1399999999999999E-4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1302.292874</v>
      </c>
      <c r="I70">
        <v>3.6394350000000002</v>
      </c>
      <c r="J70" t="s">
        <v>3</v>
      </c>
      <c r="K70">
        <v>1033.807783</v>
      </c>
      <c r="L70">
        <v>3.6780360000000001</v>
      </c>
      <c r="M70" t="s">
        <v>4</v>
      </c>
      <c r="N70">
        <v>61.173177000000003</v>
      </c>
      <c r="O70">
        <v>3.5500000000000001E-4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1447.0112650000001</v>
      </c>
      <c r="I71">
        <v>4.5111590000000001</v>
      </c>
      <c r="J71" t="s">
        <v>3</v>
      </c>
      <c r="K71">
        <v>1148.6861719999999</v>
      </c>
      <c r="L71">
        <v>4.547733</v>
      </c>
      <c r="M71" t="s">
        <v>4</v>
      </c>
      <c r="N71">
        <v>67.972927999999996</v>
      </c>
      <c r="O71">
        <v>3.6000000000000002E-4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1591.721538</v>
      </c>
      <c r="I72">
        <v>5.4856179999999997</v>
      </c>
      <c r="J72" t="s">
        <v>3</v>
      </c>
      <c r="K72">
        <v>1263.5625950000001</v>
      </c>
      <c r="L72">
        <v>5.5108100000000002</v>
      </c>
      <c r="M72" t="s">
        <v>4</v>
      </c>
      <c r="N72">
        <v>74.770762000000005</v>
      </c>
      <c r="O72">
        <v>3.9100000000000002E-4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1736.429441</v>
      </c>
      <c r="I73">
        <v>6.54244</v>
      </c>
      <c r="J73" t="s">
        <v>3</v>
      </c>
      <c r="K73">
        <v>1378.4397309999999</v>
      </c>
      <c r="L73">
        <v>6.5652929999999996</v>
      </c>
      <c r="M73" t="s">
        <v>4</v>
      </c>
      <c r="N73">
        <v>81.568126000000007</v>
      </c>
      <c r="O73">
        <v>4.6000000000000001E-4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1881.136489</v>
      </c>
      <c r="I74">
        <v>7.6985770000000002</v>
      </c>
      <c r="J74" t="s">
        <v>3</v>
      </c>
      <c r="K74">
        <v>1493.3169869999999</v>
      </c>
      <c r="L74">
        <v>7.7254800000000001</v>
      </c>
      <c r="M74" t="s">
        <v>4</v>
      </c>
      <c r="N74">
        <v>88.365386999999998</v>
      </c>
      <c r="O74">
        <v>5.9699999999999998E-4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2025.847593</v>
      </c>
      <c r="I75">
        <v>8.8858289999999993</v>
      </c>
      <c r="J75" t="s">
        <v>3</v>
      </c>
      <c r="K75">
        <v>1608.1994119999999</v>
      </c>
      <c r="L75">
        <v>8.9463380000000008</v>
      </c>
      <c r="M75" t="s">
        <v>4</v>
      </c>
      <c r="N75">
        <v>95.164409000000006</v>
      </c>
      <c r="O75">
        <v>6.5600000000000001E-4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2170.5682280000001</v>
      </c>
      <c r="I76">
        <v>10.160769</v>
      </c>
      <c r="J76" t="s">
        <v>3</v>
      </c>
      <c r="K76">
        <v>1723.094353</v>
      </c>
      <c r="L76">
        <v>10.242414999999999</v>
      </c>
      <c r="M76" t="s">
        <v>4</v>
      </c>
      <c r="N76">
        <v>101.96157100000001</v>
      </c>
      <c r="O76">
        <v>7.0399999999999998E-4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2315.296167</v>
      </c>
      <c r="I77">
        <v>11.685745000000001</v>
      </c>
      <c r="J77" t="s">
        <v>3</v>
      </c>
      <c r="K77">
        <v>1837.997239</v>
      </c>
      <c r="L77">
        <v>11.775224</v>
      </c>
      <c r="M77" t="s">
        <v>4</v>
      </c>
      <c r="N77">
        <v>108.759203</v>
      </c>
      <c r="O77">
        <v>6.7900000000000002E-4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2460.0055619999998</v>
      </c>
      <c r="I78">
        <v>13.205641</v>
      </c>
      <c r="J78" t="s">
        <v>3</v>
      </c>
      <c r="K78">
        <v>1952.8830350000001</v>
      </c>
      <c r="L78">
        <v>13.301356999999999</v>
      </c>
      <c r="M78" t="s">
        <v>4</v>
      </c>
      <c r="N78">
        <v>115.556544</v>
      </c>
      <c r="O78">
        <v>7.1699999999999997E-4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2604.7228660000001</v>
      </c>
      <c r="I79">
        <v>14.776009999999999</v>
      </c>
      <c r="J79" t="s">
        <v>3</v>
      </c>
      <c r="K79">
        <v>2067.7726950000001</v>
      </c>
      <c r="L79">
        <v>14.896172999999999</v>
      </c>
      <c r="M79" t="s">
        <v>4</v>
      </c>
      <c r="N79">
        <v>122.35401</v>
      </c>
      <c r="O79">
        <v>7.4700000000000005E-4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2749.4383939999998</v>
      </c>
      <c r="I80">
        <v>16.472572</v>
      </c>
      <c r="J80" t="s">
        <v>3</v>
      </c>
      <c r="K80">
        <v>2182.6659030000001</v>
      </c>
      <c r="L80">
        <v>16.618120000000001</v>
      </c>
      <c r="M80" t="s">
        <v>4</v>
      </c>
      <c r="N80">
        <v>129.15229600000001</v>
      </c>
      <c r="O80">
        <v>7.5000000000000002E-4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2894.1917530000001</v>
      </c>
      <c r="I81">
        <v>18.374195</v>
      </c>
      <c r="J81" t="s">
        <v>3</v>
      </c>
      <c r="K81">
        <v>2297.5740139999998</v>
      </c>
      <c r="L81">
        <v>18.410902</v>
      </c>
      <c r="M81" t="s">
        <v>4</v>
      </c>
      <c r="N81">
        <v>135.95189400000001</v>
      </c>
      <c r="O81">
        <v>7.9500000000000003E-4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126.31289599999999</v>
      </c>
      <c r="I82">
        <v>3.5249999999999999E-3</v>
      </c>
      <c r="J82" t="s">
        <v>3</v>
      </c>
      <c r="K82">
        <v>99.934414000000004</v>
      </c>
      <c r="L82">
        <v>5.2999999999999998E-4</v>
      </c>
      <c r="M82" t="s">
        <v>4</v>
      </c>
      <c r="N82">
        <v>12.589425</v>
      </c>
      <c r="O82">
        <v>4.1899999999999999E-4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252.63766100000001</v>
      </c>
      <c r="I83">
        <v>1.4165000000000001E-2</v>
      </c>
      <c r="J83" t="s">
        <v>3</v>
      </c>
      <c r="K83">
        <v>199.884052</v>
      </c>
      <c r="L83">
        <v>1.358E-3</v>
      </c>
      <c r="M83" t="s">
        <v>4</v>
      </c>
      <c r="N83">
        <v>25.176946000000001</v>
      </c>
      <c r="O83">
        <v>1.0820000000000001E-3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378.96846699999998</v>
      </c>
      <c r="I84">
        <v>3.2367E-2</v>
      </c>
      <c r="J84" t="s">
        <v>3</v>
      </c>
      <c r="K84">
        <v>299.83917100000002</v>
      </c>
      <c r="L84">
        <v>2.6250000000000002E-3</v>
      </c>
      <c r="M84" t="s">
        <v>4</v>
      </c>
      <c r="N84">
        <v>37.762357999999999</v>
      </c>
      <c r="O84">
        <v>1.921E-3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505.30540300000001</v>
      </c>
      <c r="I85">
        <v>5.8217999999999999E-2</v>
      </c>
      <c r="J85" t="s">
        <v>3</v>
      </c>
      <c r="K85">
        <v>399.79924</v>
      </c>
      <c r="L85">
        <v>4.5310000000000003E-3</v>
      </c>
      <c r="M85" t="s">
        <v>4</v>
      </c>
      <c r="N85">
        <v>50.349549000000003</v>
      </c>
      <c r="O85">
        <v>3.336E-3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631.65676599999995</v>
      </c>
      <c r="I86">
        <v>9.3154000000000001E-2</v>
      </c>
      <c r="J86" t="s">
        <v>3</v>
      </c>
      <c r="K86">
        <v>499.76858499999997</v>
      </c>
      <c r="L86">
        <v>6.6750000000000004E-3</v>
      </c>
      <c r="M86" t="s">
        <v>4</v>
      </c>
      <c r="N86">
        <v>62.944419000000003</v>
      </c>
      <c r="O86">
        <v>4.7569999999999999E-3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758.00093100000004</v>
      </c>
      <c r="I87">
        <v>0.13822400000000001</v>
      </c>
      <c r="J87" t="s">
        <v>3</v>
      </c>
      <c r="K87">
        <v>599.730997</v>
      </c>
      <c r="L87">
        <v>9.4369999999999992E-3</v>
      </c>
      <c r="M87" t="s">
        <v>4</v>
      </c>
      <c r="N87">
        <v>75.533719000000005</v>
      </c>
      <c r="O87">
        <v>6.5269999999999998E-3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884.34505899999999</v>
      </c>
      <c r="I88">
        <v>0.194547</v>
      </c>
      <c r="J88" t="s">
        <v>3</v>
      </c>
      <c r="K88">
        <v>699.693219</v>
      </c>
      <c r="L88">
        <v>1.3395000000000001E-2</v>
      </c>
      <c r="M88" t="s">
        <v>4</v>
      </c>
      <c r="N88">
        <v>88.123491000000001</v>
      </c>
      <c r="O88">
        <v>9.0209999999999995E-3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1010.703872</v>
      </c>
      <c r="I89">
        <v>0.25412299999999999</v>
      </c>
      <c r="J89" t="s">
        <v>3</v>
      </c>
      <c r="K89">
        <v>799.67158099999995</v>
      </c>
      <c r="L89">
        <v>2.2155999999999999E-2</v>
      </c>
      <c r="M89" t="s">
        <v>4</v>
      </c>
      <c r="N89">
        <v>100.715925</v>
      </c>
      <c r="O89">
        <v>1.1358E-2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1137.068264</v>
      </c>
      <c r="I90">
        <v>0.30509799999999998</v>
      </c>
      <c r="J90" t="s">
        <v>3</v>
      </c>
      <c r="K90">
        <v>899.65485200000001</v>
      </c>
      <c r="L90">
        <v>3.3015000000000003E-2</v>
      </c>
      <c r="M90" t="s">
        <v>4</v>
      </c>
      <c r="N90">
        <v>113.30332199999999</v>
      </c>
      <c r="O90">
        <v>1.3792E-2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1263.427461</v>
      </c>
      <c r="I91">
        <v>0.37170500000000001</v>
      </c>
      <c r="J91" t="s">
        <v>3</v>
      </c>
      <c r="K91">
        <v>999.62502900000004</v>
      </c>
      <c r="L91">
        <v>3.5806999999999999E-2</v>
      </c>
      <c r="M91" t="s">
        <v>4</v>
      </c>
      <c r="N91">
        <v>125.89237799999999</v>
      </c>
      <c r="O91">
        <v>1.6646999999999999E-2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1389.8101509999999</v>
      </c>
      <c r="I92">
        <v>0.404364</v>
      </c>
      <c r="J92" t="s">
        <v>3</v>
      </c>
      <c r="K92">
        <v>1099.616653</v>
      </c>
      <c r="L92">
        <v>3.5596999999999997E-2</v>
      </c>
      <c r="M92" t="s">
        <v>4</v>
      </c>
      <c r="N92">
        <v>138.49568600000001</v>
      </c>
      <c r="O92">
        <v>1.9191E-2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1516.172231</v>
      </c>
      <c r="I93">
        <v>0.45971699999999999</v>
      </c>
      <c r="J93" t="s">
        <v>3</v>
      </c>
      <c r="K93">
        <v>1199.5934810000001</v>
      </c>
      <c r="L93">
        <v>3.7272E-2</v>
      </c>
      <c r="M93" t="s">
        <v>4</v>
      </c>
      <c r="N93">
        <v>151.09060199999999</v>
      </c>
      <c r="O93">
        <v>2.0750000000000001E-2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1642.580432</v>
      </c>
      <c r="I94">
        <v>0.50377099999999997</v>
      </c>
      <c r="J94" t="s">
        <v>3</v>
      </c>
      <c r="K94">
        <v>1299.603357</v>
      </c>
      <c r="L94">
        <v>6.5402000000000002E-2</v>
      </c>
      <c r="M94" t="s">
        <v>4</v>
      </c>
      <c r="N94">
        <v>163.69288499999999</v>
      </c>
      <c r="O94">
        <v>2.1687999999999999E-2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1768.938752</v>
      </c>
      <c r="I95">
        <v>0.58772100000000005</v>
      </c>
      <c r="J95" t="s">
        <v>3</v>
      </c>
      <c r="K95">
        <v>1399.582439</v>
      </c>
      <c r="L95">
        <v>8.2803000000000002E-2</v>
      </c>
      <c r="M95" t="s">
        <v>4</v>
      </c>
      <c r="N95">
        <v>176.27939900000001</v>
      </c>
      <c r="O95">
        <v>2.5590000000000002E-2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1895.313044</v>
      </c>
      <c r="I96">
        <v>0.66122199999999998</v>
      </c>
      <c r="J96" t="s">
        <v>3</v>
      </c>
      <c r="K96">
        <v>1499.57438</v>
      </c>
      <c r="L96">
        <v>0.104004</v>
      </c>
      <c r="M96" t="s">
        <v>4</v>
      </c>
      <c r="N96">
        <v>188.870564</v>
      </c>
      <c r="O96">
        <v>3.1085999999999999E-2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2021.7005220000001</v>
      </c>
      <c r="I97">
        <v>0.726553</v>
      </c>
      <c r="J97" t="s">
        <v>3</v>
      </c>
      <c r="K97">
        <v>1599.579612</v>
      </c>
      <c r="L97">
        <v>0.12756100000000001</v>
      </c>
      <c r="M97" t="s">
        <v>4</v>
      </c>
      <c r="N97">
        <v>201.465396</v>
      </c>
      <c r="O97">
        <v>3.4522999999999998E-2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2148.0733110000001</v>
      </c>
      <c r="I98">
        <v>0.81208499999999995</v>
      </c>
      <c r="J98" t="s">
        <v>3</v>
      </c>
      <c r="K98">
        <v>1699.56574</v>
      </c>
      <c r="L98">
        <v>0.13036900000000001</v>
      </c>
      <c r="M98" t="s">
        <v>4</v>
      </c>
      <c r="N98">
        <v>214.059799</v>
      </c>
      <c r="O98">
        <v>3.9454000000000003E-2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2274.4612160000001</v>
      </c>
      <c r="I99">
        <v>0.873085</v>
      </c>
      <c r="J99" t="s">
        <v>3</v>
      </c>
      <c r="K99">
        <v>1799.572805</v>
      </c>
      <c r="L99">
        <v>0.14824200000000001</v>
      </c>
      <c r="M99" t="s">
        <v>4</v>
      </c>
      <c r="N99">
        <v>226.66234900000001</v>
      </c>
      <c r="O99">
        <v>4.1433999999999999E-2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2400.8196440000002</v>
      </c>
      <c r="I100">
        <v>0.96838400000000002</v>
      </c>
      <c r="J100" t="s">
        <v>3</v>
      </c>
      <c r="K100">
        <v>1899.5560740000001</v>
      </c>
      <c r="L100">
        <v>0.14990000000000001</v>
      </c>
      <c r="M100" t="s">
        <v>4</v>
      </c>
      <c r="N100">
        <v>239.25310500000001</v>
      </c>
      <c r="O100">
        <v>4.6303999999999998E-2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2527.180762</v>
      </c>
      <c r="I101">
        <v>1.0608040000000001</v>
      </c>
      <c r="J101" t="s">
        <v>3</v>
      </c>
      <c r="K101">
        <v>1999.542803</v>
      </c>
      <c r="L101">
        <v>0.149419</v>
      </c>
      <c r="M101" t="s">
        <v>4</v>
      </c>
      <c r="N101">
        <v>251.84606700000001</v>
      </c>
      <c r="O101">
        <v>4.9174000000000002E-2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144.44333</v>
      </c>
      <c r="I102">
        <v>8.52E-4</v>
      </c>
      <c r="J102" t="s">
        <v>3</v>
      </c>
      <c r="K102">
        <v>114.67321200000001</v>
      </c>
      <c r="L102">
        <v>2.33E-4</v>
      </c>
      <c r="M102" t="s">
        <v>4</v>
      </c>
      <c r="N102">
        <v>6.790451</v>
      </c>
      <c r="O102">
        <v>2.8E-5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288.875336</v>
      </c>
      <c r="I103">
        <v>1.2520000000000001E-3</v>
      </c>
      <c r="J103" t="s">
        <v>3</v>
      </c>
      <c r="K103">
        <v>229.35305399999999</v>
      </c>
      <c r="L103">
        <v>3.2299999999999999E-4</v>
      </c>
      <c r="M103" t="s">
        <v>4</v>
      </c>
      <c r="N103">
        <v>13.585756999999999</v>
      </c>
      <c r="O103">
        <v>6.0999999999999999E-5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433.30541799999997</v>
      </c>
      <c r="I104">
        <v>1.371E-3</v>
      </c>
      <c r="J104" t="s">
        <v>3</v>
      </c>
      <c r="K104">
        <v>344.03531900000002</v>
      </c>
      <c r="L104">
        <v>3.3100000000000002E-4</v>
      </c>
      <c r="M104" t="s">
        <v>4</v>
      </c>
      <c r="N104">
        <v>20.381705</v>
      </c>
      <c r="O104">
        <v>9.0000000000000006E-5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577.73765000000003</v>
      </c>
      <c r="I105">
        <v>1.6999999999999999E-3</v>
      </c>
      <c r="J105" t="s">
        <v>3</v>
      </c>
      <c r="K105">
        <v>458.71506799999997</v>
      </c>
      <c r="L105">
        <v>5.0299999999999997E-4</v>
      </c>
      <c r="M105" t="s">
        <v>4</v>
      </c>
      <c r="N105">
        <v>27.177903000000001</v>
      </c>
      <c r="O105">
        <v>1.25E-4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722.16830800000002</v>
      </c>
      <c r="I106">
        <v>2.1289999999999998E-3</v>
      </c>
      <c r="J106" t="s">
        <v>3</v>
      </c>
      <c r="K106">
        <v>573.39551500000005</v>
      </c>
      <c r="L106">
        <v>6.4800000000000003E-4</v>
      </c>
      <c r="M106" t="s">
        <v>4</v>
      </c>
      <c r="N106">
        <v>33.974032000000001</v>
      </c>
      <c r="O106">
        <v>1.3100000000000001E-4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866.60083499999996</v>
      </c>
      <c r="I107">
        <v>2.8379999999999998E-3</v>
      </c>
      <c r="J107" t="s">
        <v>3</v>
      </c>
      <c r="K107">
        <v>688.07499900000005</v>
      </c>
      <c r="L107">
        <v>7.7499999999999997E-4</v>
      </c>
      <c r="M107" t="s">
        <v>4</v>
      </c>
      <c r="N107">
        <v>40.770432</v>
      </c>
      <c r="O107">
        <v>1.46E-4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1011.041636</v>
      </c>
      <c r="I108">
        <v>4.6410000000000002E-3</v>
      </c>
      <c r="J108" t="s">
        <v>3</v>
      </c>
      <c r="K108">
        <v>802.75482699999998</v>
      </c>
      <c r="L108">
        <v>1.036E-3</v>
      </c>
      <c r="M108" t="s">
        <v>4</v>
      </c>
      <c r="N108">
        <v>47.566443999999997</v>
      </c>
      <c r="O108">
        <v>2.05E-4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1155.4950389999999</v>
      </c>
      <c r="I109">
        <v>8.7379999999999992E-3</v>
      </c>
      <c r="J109" t="s">
        <v>3</v>
      </c>
      <c r="K109">
        <v>917.43405800000005</v>
      </c>
      <c r="L109">
        <v>1.3359999999999999E-3</v>
      </c>
      <c r="M109" t="s">
        <v>4</v>
      </c>
      <c r="N109">
        <v>54.363233999999999</v>
      </c>
      <c r="O109">
        <v>2.0000000000000001E-4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1299.9362160000001</v>
      </c>
      <c r="I110">
        <v>1.1575E-2</v>
      </c>
      <c r="J110" t="s">
        <v>3</v>
      </c>
      <c r="K110">
        <v>1032.1155200000001</v>
      </c>
      <c r="L110">
        <v>1.5610000000000001E-3</v>
      </c>
      <c r="M110" t="s">
        <v>4</v>
      </c>
      <c r="N110">
        <v>61.161026</v>
      </c>
      <c r="O110">
        <v>2.1599999999999999E-4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1444.3772730000001</v>
      </c>
      <c r="I111">
        <v>1.4389000000000001E-2</v>
      </c>
      <c r="J111" t="s">
        <v>3</v>
      </c>
      <c r="K111">
        <v>1146.7992650000001</v>
      </c>
      <c r="L111">
        <v>1.6850000000000001E-3</v>
      </c>
      <c r="M111" t="s">
        <v>4</v>
      </c>
      <c r="N111">
        <v>67.958157</v>
      </c>
      <c r="O111">
        <v>2.5000000000000001E-4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1588.819287</v>
      </c>
      <c r="I112">
        <v>1.9061000000000002E-2</v>
      </c>
      <c r="J112" t="s">
        <v>3</v>
      </c>
      <c r="K112">
        <v>1261.4783030000001</v>
      </c>
      <c r="L112">
        <v>1.7910000000000001E-3</v>
      </c>
      <c r="M112" t="s">
        <v>4</v>
      </c>
      <c r="N112">
        <v>74.756033000000002</v>
      </c>
      <c r="O112">
        <v>2.8800000000000001E-4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1733.2621830000001</v>
      </c>
      <c r="I113">
        <v>2.3681000000000001E-2</v>
      </c>
      <c r="J113" t="s">
        <v>3</v>
      </c>
      <c r="K113">
        <v>1376.1596</v>
      </c>
      <c r="L113">
        <v>1.7600000000000001E-3</v>
      </c>
      <c r="M113" t="s">
        <v>4</v>
      </c>
      <c r="N113">
        <v>81.553685000000002</v>
      </c>
      <c r="O113">
        <v>2.7E-4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1877.692454</v>
      </c>
      <c r="I114">
        <v>2.5371999999999999E-2</v>
      </c>
      <c r="J114" t="s">
        <v>3</v>
      </c>
      <c r="K114">
        <v>1490.83707</v>
      </c>
      <c r="L114">
        <v>2.1870000000000001E-3</v>
      </c>
      <c r="M114" t="s">
        <v>4</v>
      </c>
      <c r="N114">
        <v>88.352340999999996</v>
      </c>
      <c r="O114">
        <v>2.8699999999999998E-4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2022.1293900000001</v>
      </c>
      <c r="I115">
        <v>2.7119999999999998E-2</v>
      </c>
      <c r="J115" t="s">
        <v>3</v>
      </c>
      <c r="K115">
        <v>1605.5172459999999</v>
      </c>
      <c r="L115">
        <v>2.4229999999999998E-3</v>
      </c>
      <c r="M115" t="s">
        <v>4</v>
      </c>
      <c r="N115">
        <v>95.148698999999993</v>
      </c>
      <c r="O115">
        <v>3.1799999999999998E-4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2166.563936</v>
      </c>
      <c r="I116">
        <v>2.9441999999999999E-2</v>
      </c>
      <c r="J116" t="s">
        <v>3</v>
      </c>
      <c r="K116">
        <v>1720.2024120000001</v>
      </c>
      <c r="L116">
        <v>3.032E-3</v>
      </c>
      <c r="M116" t="s">
        <v>4</v>
      </c>
      <c r="N116">
        <v>101.94661600000001</v>
      </c>
      <c r="O116">
        <v>3.9500000000000001E-4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2310.997578</v>
      </c>
      <c r="I117">
        <v>2.9076000000000001E-2</v>
      </c>
      <c r="J117" t="s">
        <v>3</v>
      </c>
      <c r="K117">
        <v>1834.8816380000001</v>
      </c>
      <c r="L117">
        <v>3.0950000000000001E-3</v>
      </c>
      <c r="M117" t="s">
        <v>4</v>
      </c>
      <c r="N117">
        <v>108.743531</v>
      </c>
      <c r="O117">
        <v>4.2999999999999999E-4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2455.423335</v>
      </c>
      <c r="I118">
        <v>2.9928E-2</v>
      </c>
      <c r="J118" t="s">
        <v>3</v>
      </c>
      <c r="K118">
        <v>1949.5569410000001</v>
      </c>
      <c r="L118">
        <v>3.1489999999999999E-3</v>
      </c>
      <c r="M118" t="s">
        <v>4</v>
      </c>
      <c r="N118">
        <v>115.540322</v>
      </c>
      <c r="O118">
        <v>5.2099999999999998E-4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2599.8567680000001</v>
      </c>
      <c r="I119">
        <v>2.9086999999999998E-2</v>
      </c>
      <c r="J119" t="s">
        <v>3</v>
      </c>
      <c r="K119">
        <v>2064.237646</v>
      </c>
      <c r="L119">
        <v>3.0599999999999998E-3</v>
      </c>
      <c r="M119" t="s">
        <v>4</v>
      </c>
      <c r="N119">
        <v>122.336946</v>
      </c>
      <c r="O119">
        <v>5.8600000000000004E-4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2744.288247</v>
      </c>
      <c r="I120">
        <v>2.9402999999999999E-2</v>
      </c>
      <c r="J120" t="s">
        <v>3</v>
      </c>
      <c r="K120">
        <v>2178.9206490000001</v>
      </c>
      <c r="L120">
        <v>3.0119999999999999E-3</v>
      </c>
      <c r="M120" t="s">
        <v>4</v>
      </c>
      <c r="N120">
        <v>129.13468</v>
      </c>
      <c r="O120">
        <v>6.7199999999999996E-4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2888.7196629999999</v>
      </c>
      <c r="I121">
        <v>2.8548E-2</v>
      </c>
      <c r="J121" t="s">
        <v>3</v>
      </c>
      <c r="K121">
        <v>2293.5998100000002</v>
      </c>
      <c r="L121">
        <v>3.251E-3</v>
      </c>
      <c r="M121" t="s">
        <v>4</v>
      </c>
      <c r="N121">
        <v>135.93276499999999</v>
      </c>
      <c r="O121">
        <v>7.7300000000000003E-4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138.222026</v>
      </c>
      <c r="I122" s="3">
        <v>101.169927</v>
      </c>
      <c r="J122" s="3" t="s">
        <v>3</v>
      </c>
      <c r="K122" s="3">
        <v>106.649181</v>
      </c>
      <c r="L122" s="3">
        <v>8.0364699999999996</v>
      </c>
      <c r="M122" s="3" t="s">
        <v>4</v>
      </c>
      <c r="N122" s="3">
        <v>13.088680999999999</v>
      </c>
      <c r="O122" s="3">
        <v>6.9489609999999997</v>
      </c>
      <c r="P122" s="3" t="s">
        <v>5</v>
      </c>
      <c r="Q122" s="3">
        <v>31.571081</v>
      </c>
      <c r="R122" s="3">
        <v>52.256017999999997</v>
      </c>
      <c r="S122" s="3" t="s">
        <v>6</v>
      </c>
      <c r="T122" s="3">
        <v>87.426754000000003</v>
      </c>
      <c r="U122" s="3">
        <v>2.4699999999999999E-4</v>
      </c>
      <c r="V122" s="3" t="s">
        <v>7</v>
      </c>
      <c r="W122" s="3">
        <v>0.124454</v>
      </c>
      <c r="X122" s="3">
        <v>3.4900000000000003E-4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8.2511000000000001E-2</v>
      </c>
      <c r="AG122" s="3">
        <v>1.0399999999999999E-4</v>
      </c>
      <c r="AH122" s="3" t="s">
        <v>11</v>
      </c>
      <c r="AI122" s="3">
        <v>0.91185700000000003</v>
      </c>
      <c r="AJ122" s="3">
        <v>1.7000000000000001E-4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272.46846900000003</v>
      </c>
      <c r="I123">
        <v>162.661079</v>
      </c>
      <c r="J123" t="s">
        <v>3</v>
      </c>
      <c r="K123">
        <v>212.20055500000001</v>
      </c>
      <c r="L123">
        <v>12.767109</v>
      </c>
      <c r="M123" t="s">
        <v>4</v>
      </c>
      <c r="N123">
        <v>25.158688000000001</v>
      </c>
      <c r="O123">
        <v>11.645519999999999</v>
      </c>
      <c r="P123" t="s">
        <v>5</v>
      </c>
      <c r="Q123">
        <v>60.265025999999999</v>
      </c>
      <c r="R123">
        <v>84.567294000000004</v>
      </c>
      <c r="S123" t="s">
        <v>6</v>
      </c>
      <c r="T123">
        <v>174.868607</v>
      </c>
      <c r="U123">
        <v>7.3999999999999999E-4</v>
      </c>
      <c r="V123" t="s">
        <v>7</v>
      </c>
      <c r="W123">
        <v>0.23907</v>
      </c>
      <c r="X123">
        <v>6.96E-4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7.9524999999999998E-2</v>
      </c>
      <c r="AG123">
        <v>8.2000000000000001E-5</v>
      </c>
      <c r="AH123" t="s">
        <v>11</v>
      </c>
      <c r="AI123">
        <v>0.91853399999999996</v>
      </c>
      <c r="AJ123">
        <v>1.5899999999999999E-4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407.74507</v>
      </c>
      <c r="I124">
        <v>344.00618400000002</v>
      </c>
      <c r="J124" t="s">
        <v>3</v>
      </c>
      <c r="K124">
        <v>318.11485499999998</v>
      </c>
      <c r="L124">
        <v>27.140816999999998</v>
      </c>
      <c r="M124" t="s">
        <v>4</v>
      </c>
      <c r="N124">
        <v>37.510669</v>
      </c>
      <c r="O124">
        <v>26.665593999999999</v>
      </c>
      <c r="P124" t="s">
        <v>5</v>
      </c>
      <c r="Q124">
        <v>89.626268999999994</v>
      </c>
      <c r="R124">
        <v>178.030089</v>
      </c>
      <c r="S124" t="s">
        <v>6</v>
      </c>
      <c r="T124">
        <v>262.32500399999998</v>
      </c>
      <c r="U124">
        <v>1.224E-3</v>
      </c>
      <c r="V124" t="s">
        <v>7</v>
      </c>
      <c r="W124">
        <v>0.35582799999999998</v>
      </c>
      <c r="X124">
        <v>1.6819999999999999E-3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7.8268000000000004E-2</v>
      </c>
      <c r="AG124">
        <v>1E-4</v>
      </c>
      <c r="AH124" t="s">
        <v>11</v>
      </c>
      <c r="AI124">
        <v>0.92405700000000002</v>
      </c>
      <c r="AJ124">
        <v>1.46E-4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542.51695900000004</v>
      </c>
      <c r="I125">
        <v>512.859016</v>
      </c>
      <c r="J125" t="s">
        <v>3</v>
      </c>
      <c r="K125">
        <v>423.85209300000002</v>
      </c>
      <c r="L125">
        <v>40.766311000000002</v>
      </c>
      <c r="M125" t="s">
        <v>4</v>
      </c>
      <c r="N125">
        <v>49.700170999999997</v>
      </c>
      <c r="O125">
        <v>39.384107999999998</v>
      </c>
      <c r="P125" t="s">
        <v>5</v>
      </c>
      <c r="Q125">
        <v>118.65944399999999</v>
      </c>
      <c r="R125">
        <v>264.61414200000002</v>
      </c>
      <c r="S125" t="s">
        <v>6</v>
      </c>
      <c r="T125">
        <v>349.78278699999998</v>
      </c>
      <c r="U125">
        <v>2.1849999999999999E-3</v>
      </c>
      <c r="V125" t="s">
        <v>7</v>
      </c>
      <c r="W125">
        <v>0.47083799999999998</v>
      </c>
      <c r="X125">
        <v>2.264E-3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7.7540999999999999E-2</v>
      </c>
      <c r="AG125">
        <v>1.13E-4</v>
      </c>
      <c r="AH125" t="s">
        <v>11</v>
      </c>
      <c r="AI125">
        <v>0.92724200000000001</v>
      </c>
      <c r="AJ125">
        <v>8.7000000000000001E-5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677.00334599999996</v>
      </c>
      <c r="I126">
        <v>684.53065300000003</v>
      </c>
      <c r="J126" t="s">
        <v>3</v>
      </c>
      <c r="K126">
        <v>529.49348299999997</v>
      </c>
      <c r="L126">
        <v>54.125329000000001</v>
      </c>
      <c r="M126" t="s">
        <v>4</v>
      </c>
      <c r="N126">
        <v>61.822386999999999</v>
      </c>
      <c r="O126">
        <v>52.453581</v>
      </c>
      <c r="P126" t="s">
        <v>5</v>
      </c>
      <c r="Q126">
        <v>147.50345300000001</v>
      </c>
      <c r="R126">
        <v>353.98910799999999</v>
      </c>
      <c r="S126" t="s">
        <v>6</v>
      </c>
      <c r="T126">
        <v>437.23419799999999</v>
      </c>
      <c r="U126">
        <v>3.5149999999999999E-3</v>
      </c>
      <c r="V126" t="s">
        <v>7</v>
      </c>
      <c r="W126">
        <v>0.58575600000000005</v>
      </c>
      <c r="X126">
        <v>2.764E-3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7.6942999999999998E-2</v>
      </c>
      <c r="AG126">
        <v>1.21E-4</v>
      </c>
      <c r="AH126" t="s">
        <v>11</v>
      </c>
      <c r="AI126">
        <v>0.92893300000000001</v>
      </c>
      <c r="AJ126">
        <v>7.4999999999999993E-5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811.26556800000003</v>
      </c>
      <c r="I127">
        <v>833.69981499999994</v>
      </c>
      <c r="J127" t="s">
        <v>3</v>
      </c>
      <c r="K127">
        <v>635.09630000000004</v>
      </c>
      <c r="L127">
        <v>65.696298999999996</v>
      </c>
      <c r="M127" t="s">
        <v>4</v>
      </c>
      <c r="N127">
        <v>73.884446999999994</v>
      </c>
      <c r="O127">
        <v>64.105080999999998</v>
      </c>
      <c r="P127" t="s">
        <v>5</v>
      </c>
      <c r="Q127">
        <v>176.16198499999999</v>
      </c>
      <c r="R127">
        <v>431.93244600000003</v>
      </c>
      <c r="S127" t="s">
        <v>6</v>
      </c>
      <c r="T127">
        <v>524.68843400000003</v>
      </c>
      <c r="U127">
        <v>4.4359999999999998E-3</v>
      </c>
      <c r="V127" t="s">
        <v>7</v>
      </c>
      <c r="W127">
        <v>0.70050699999999999</v>
      </c>
      <c r="X127">
        <v>3.1960000000000001E-3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7.4712000000000001E-2</v>
      </c>
      <c r="AG127">
        <v>1.5100000000000001E-4</v>
      </c>
      <c r="AH127" t="s">
        <v>11</v>
      </c>
      <c r="AI127">
        <v>0.93002700000000005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946.25887599999999</v>
      </c>
      <c r="I128">
        <v>1056.519996</v>
      </c>
      <c r="J128" t="s">
        <v>3</v>
      </c>
      <c r="K128">
        <v>740.91314599999998</v>
      </c>
      <c r="L128">
        <v>83.812558999999993</v>
      </c>
      <c r="M128" t="s">
        <v>4</v>
      </c>
      <c r="N128">
        <v>86.177245999999997</v>
      </c>
      <c r="O128">
        <v>81.564586000000006</v>
      </c>
      <c r="P128" t="s">
        <v>5</v>
      </c>
      <c r="Q128">
        <v>205.33734100000001</v>
      </c>
      <c r="R128">
        <v>546.23380699999996</v>
      </c>
      <c r="S128" t="s">
        <v>6</v>
      </c>
      <c r="T128">
        <v>612.14377100000002</v>
      </c>
      <c r="U128">
        <v>5.8269999999999997E-3</v>
      </c>
      <c r="V128" t="s">
        <v>7</v>
      </c>
      <c r="W128">
        <v>0.81681099999999995</v>
      </c>
      <c r="X128">
        <v>4.0969999999999999E-3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7.2500999999999996E-2</v>
      </c>
      <c r="AG128">
        <v>1.6899999999999999E-4</v>
      </c>
      <c r="AH128" t="s">
        <v>11</v>
      </c>
      <c r="AI128">
        <v>0.93093000000000004</v>
      </c>
      <c r="AJ128">
        <v>3.6999999999999998E-5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1083.141572</v>
      </c>
      <c r="I129">
        <v>1423.8906509999999</v>
      </c>
      <c r="J129" t="s">
        <v>3</v>
      </c>
      <c r="K129">
        <v>847.23820899999998</v>
      </c>
      <c r="L129">
        <v>113.070826</v>
      </c>
      <c r="M129" t="s">
        <v>4</v>
      </c>
      <c r="N129">
        <v>99.003995000000003</v>
      </c>
      <c r="O129">
        <v>110.544128</v>
      </c>
      <c r="P129" t="s">
        <v>5</v>
      </c>
      <c r="Q129">
        <v>235.89334700000001</v>
      </c>
      <c r="R129">
        <v>735.93082000000004</v>
      </c>
      <c r="S129" t="s">
        <v>6</v>
      </c>
      <c r="T129">
        <v>699.61044900000002</v>
      </c>
      <c r="U129">
        <v>1.3610000000000001E-2</v>
      </c>
      <c r="V129" t="s">
        <v>7</v>
      </c>
      <c r="W129">
        <v>0.94123299999999999</v>
      </c>
      <c r="X129">
        <v>6.6439999999999997E-3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7.1103E-2</v>
      </c>
      <c r="AG129">
        <v>1.66E-4</v>
      </c>
      <c r="AH129" t="s">
        <v>11</v>
      </c>
      <c r="AI129">
        <v>0.93128500000000003</v>
      </c>
      <c r="AJ129">
        <v>3.4E-5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1217.1091530000001</v>
      </c>
      <c r="I130">
        <v>1609.6442529999999</v>
      </c>
      <c r="J130" t="s">
        <v>3</v>
      </c>
      <c r="K130">
        <v>952.68828499999995</v>
      </c>
      <c r="L130">
        <v>124.866393</v>
      </c>
      <c r="M130" t="s">
        <v>4</v>
      </c>
      <c r="N130">
        <v>111.00335200000001</v>
      </c>
      <c r="O130">
        <v>126.349059</v>
      </c>
      <c r="P130" t="s">
        <v>5</v>
      </c>
      <c r="Q130">
        <v>264.41020400000002</v>
      </c>
      <c r="R130">
        <v>839.84143700000004</v>
      </c>
      <c r="S130" t="s">
        <v>6</v>
      </c>
      <c r="T130">
        <v>787.12408900000003</v>
      </c>
      <c r="U130">
        <v>3.8739999999999997E-2</v>
      </c>
      <c r="V130" t="s">
        <v>7</v>
      </c>
      <c r="W130">
        <v>1.059949</v>
      </c>
      <c r="X130">
        <v>9.2309999999999996E-3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7.0702000000000001E-2</v>
      </c>
      <c r="AG130">
        <v>1.75E-4</v>
      </c>
      <c r="AH130" t="s">
        <v>11</v>
      </c>
      <c r="AI130">
        <v>0.93183700000000003</v>
      </c>
      <c r="AJ130">
        <v>2.9E-5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1350.3736429999999</v>
      </c>
      <c r="I131">
        <v>1749.7204340000001</v>
      </c>
      <c r="J131" t="s">
        <v>3</v>
      </c>
      <c r="K131">
        <v>1057.932358</v>
      </c>
      <c r="L131">
        <v>133.844483</v>
      </c>
      <c r="M131" t="s">
        <v>4</v>
      </c>
      <c r="N131">
        <v>122.851136</v>
      </c>
      <c r="O131">
        <v>139.69891000000001</v>
      </c>
      <c r="P131" t="s">
        <v>5</v>
      </c>
      <c r="Q131">
        <v>292.429598</v>
      </c>
      <c r="R131">
        <v>918.35058800000002</v>
      </c>
      <c r="S131" t="s">
        <v>6</v>
      </c>
      <c r="T131">
        <v>874.59058700000003</v>
      </c>
      <c r="U131">
        <v>4.0701000000000001E-2</v>
      </c>
      <c r="V131" t="s">
        <v>7</v>
      </c>
      <c r="W131">
        <v>1.1764589999999999</v>
      </c>
      <c r="X131">
        <v>1.1813000000000001E-2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6.9819000000000006E-2</v>
      </c>
      <c r="AG131">
        <v>1.66E-4</v>
      </c>
      <c r="AH131" t="s">
        <v>11</v>
      </c>
      <c r="AI131">
        <v>0.93202099999999999</v>
      </c>
      <c r="AJ131">
        <v>2.8E-5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1484.1935249999999</v>
      </c>
      <c r="I132">
        <v>1904.934675</v>
      </c>
      <c r="J132" t="s">
        <v>3</v>
      </c>
      <c r="K132">
        <v>1163.3620800000001</v>
      </c>
      <c r="L132">
        <v>145.29029600000001</v>
      </c>
      <c r="M132" t="s">
        <v>4</v>
      </c>
      <c r="N132">
        <v>134.86485200000001</v>
      </c>
      <c r="O132">
        <v>154.202065</v>
      </c>
      <c r="P132" t="s">
        <v>5</v>
      </c>
      <c r="Q132">
        <v>320.81861400000003</v>
      </c>
      <c r="R132">
        <v>1001.781119</v>
      </c>
      <c r="S132" t="s">
        <v>6</v>
      </c>
      <c r="T132">
        <v>962.05779700000005</v>
      </c>
      <c r="U132">
        <v>4.3997000000000001E-2</v>
      </c>
      <c r="V132" t="s">
        <v>7</v>
      </c>
      <c r="W132">
        <v>1.294659</v>
      </c>
      <c r="X132">
        <v>1.4874999999999999E-2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6.7876000000000006E-2</v>
      </c>
      <c r="AG132">
        <v>1.6799999999999999E-4</v>
      </c>
      <c r="AH132" t="s">
        <v>11</v>
      </c>
      <c r="AI132">
        <v>0.93212600000000001</v>
      </c>
      <c r="AJ132">
        <v>2.6999999999999999E-5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1619.2382540000001</v>
      </c>
      <c r="I133">
        <v>2272.3779760000002</v>
      </c>
      <c r="J133" t="s">
        <v>3</v>
      </c>
      <c r="K133">
        <v>1269.166755</v>
      </c>
      <c r="L133">
        <v>172.25676300000001</v>
      </c>
      <c r="M133" t="s">
        <v>4</v>
      </c>
      <c r="N133">
        <v>147.191686</v>
      </c>
      <c r="O133">
        <v>185.96218200000001</v>
      </c>
      <c r="P133" t="s">
        <v>5</v>
      </c>
      <c r="Q133">
        <v>350.05767200000003</v>
      </c>
      <c r="R133">
        <v>1196.834368</v>
      </c>
      <c r="S133" t="s">
        <v>6</v>
      </c>
      <c r="T133">
        <v>1049.5235230000001</v>
      </c>
      <c r="U133">
        <v>4.7190000000000003E-2</v>
      </c>
      <c r="V133" t="s">
        <v>7</v>
      </c>
      <c r="W133">
        <v>1.4135690000000001</v>
      </c>
      <c r="X133">
        <v>1.9219E-2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6.6536999999999999E-2</v>
      </c>
      <c r="AG133">
        <v>1.5799999999999999E-4</v>
      </c>
      <c r="AH133" t="s">
        <v>11</v>
      </c>
      <c r="AI133">
        <v>0.93222899999999997</v>
      </c>
      <c r="AJ133">
        <v>2.6999999999999999E-5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1753.5991039999999</v>
      </c>
      <c r="I134">
        <v>2570.6739929999999</v>
      </c>
      <c r="J134" t="s">
        <v>3</v>
      </c>
      <c r="K134">
        <v>1374.802852</v>
      </c>
      <c r="L134">
        <v>192.71849900000001</v>
      </c>
      <c r="M134" t="s">
        <v>4</v>
      </c>
      <c r="N134">
        <v>159.24177499999999</v>
      </c>
      <c r="O134">
        <v>210.667327</v>
      </c>
      <c r="P134" t="s">
        <v>5</v>
      </c>
      <c r="Q134">
        <v>378.78215299999999</v>
      </c>
      <c r="R134">
        <v>1359.635663</v>
      </c>
      <c r="S134" t="s">
        <v>6</v>
      </c>
      <c r="T134">
        <v>1137.0648779999999</v>
      </c>
      <c r="U134">
        <v>0.14783399999999999</v>
      </c>
      <c r="V134" t="s">
        <v>7</v>
      </c>
      <c r="W134">
        <v>1.530173</v>
      </c>
      <c r="X134">
        <v>2.2617000000000002E-2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6.5740000000000007E-2</v>
      </c>
      <c r="AG134">
        <v>1.45E-4</v>
      </c>
      <c r="AH134" t="s">
        <v>11</v>
      </c>
      <c r="AI134">
        <v>0.93254199999999998</v>
      </c>
      <c r="AJ134">
        <v>3.0000000000000001E-5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1887.4856179999999</v>
      </c>
      <c r="I135">
        <v>2759.1514569999999</v>
      </c>
      <c r="J135" t="s">
        <v>3</v>
      </c>
      <c r="K135">
        <v>1480.283044</v>
      </c>
      <c r="L135">
        <v>206.969245</v>
      </c>
      <c r="M135" t="s">
        <v>4</v>
      </c>
      <c r="N135">
        <v>171.20470399999999</v>
      </c>
      <c r="O135">
        <v>226.32309799999999</v>
      </c>
      <c r="P135" t="s">
        <v>5</v>
      </c>
      <c r="Q135">
        <v>407.18784900000003</v>
      </c>
      <c r="R135">
        <v>1459.2553800000001</v>
      </c>
      <c r="S135" t="s">
        <v>6</v>
      </c>
      <c r="T135">
        <v>1224.527576</v>
      </c>
      <c r="U135">
        <v>0.14986099999999999</v>
      </c>
      <c r="V135" t="s">
        <v>7</v>
      </c>
      <c r="W135">
        <v>1.645413</v>
      </c>
      <c r="X135">
        <v>2.4976000000000002E-2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6.4516000000000004E-2</v>
      </c>
      <c r="AG135">
        <v>1.3799999999999999E-4</v>
      </c>
      <c r="AH135" t="s">
        <v>11</v>
      </c>
      <c r="AI135">
        <v>0.93273799999999996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2020.8111939999999</v>
      </c>
      <c r="I136">
        <v>2840.156481</v>
      </c>
      <c r="J136" t="s">
        <v>3</v>
      </c>
      <c r="K136">
        <v>1585.5924680000001</v>
      </c>
      <c r="L136">
        <v>212.37483599999999</v>
      </c>
      <c r="M136" t="s">
        <v>4</v>
      </c>
      <c r="N136">
        <v>183.000854</v>
      </c>
      <c r="O136">
        <v>232.522479</v>
      </c>
      <c r="P136" t="s">
        <v>5</v>
      </c>
      <c r="Q136">
        <v>435.20300500000002</v>
      </c>
      <c r="R136">
        <v>1504.139727</v>
      </c>
      <c r="S136" t="s">
        <v>6</v>
      </c>
      <c r="T136">
        <v>1311.987239</v>
      </c>
      <c r="U136">
        <v>0.154055</v>
      </c>
      <c r="V136" t="s">
        <v>7</v>
      </c>
      <c r="W136">
        <v>1.7588029999999999</v>
      </c>
      <c r="X136">
        <v>2.6287000000000001E-2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6.4026E-2</v>
      </c>
      <c r="AG136">
        <v>1.34E-4</v>
      </c>
      <c r="AH136" t="s">
        <v>11</v>
      </c>
      <c r="AI136">
        <v>0.93289599999999995</v>
      </c>
      <c r="AJ136">
        <v>2.9E-5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2153.72145</v>
      </c>
      <c r="I137">
        <v>2852.148846</v>
      </c>
      <c r="J137" t="s">
        <v>3</v>
      </c>
      <c r="K137">
        <v>1690.77595</v>
      </c>
      <c r="L137">
        <v>212.71498</v>
      </c>
      <c r="M137" t="s">
        <v>4</v>
      </c>
      <c r="N137">
        <v>194.67379199999999</v>
      </c>
      <c r="O137">
        <v>233.67031700000001</v>
      </c>
      <c r="P137" t="s">
        <v>5</v>
      </c>
      <c r="Q137">
        <v>462.92888199999999</v>
      </c>
      <c r="R137">
        <v>1512.4216389999999</v>
      </c>
      <c r="S137" t="s">
        <v>6</v>
      </c>
      <c r="T137">
        <v>1399.456619</v>
      </c>
      <c r="U137">
        <v>0.155029</v>
      </c>
      <c r="V137" t="s">
        <v>7</v>
      </c>
      <c r="W137">
        <v>1.871604</v>
      </c>
      <c r="X137">
        <v>2.7292E-2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6.3957E-2</v>
      </c>
      <c r="AG137">
        <v>1.35E-4</v>
      </c>
      <c r="AH137" t="s">
        <v>11</v>
      </c>
      <c r="AI137">
        <v>0.93305199999999999</v>
      </c>
      <c r="AJ137">
        <v>2.8E-5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2287.2838820000002</v>
      </c>
      <c r="I138">
        <v>2947.7664709999999</v>
      </c>
      <c r="J138" t="s">
        <v>3</v>
      </c>
      <c r="K138">
        <v>1796.1869380000001</v>
      </c>
      <c r="L138">
        <v>218.95537400000001</v>
      </c>
      <c r="M138" t="s">
        <v>4</v>
      </c>
      <c r="N138">
        <v>206.54754700000001</v>
      </c>
      <c r="O138">
        <v>243.013892</v>
      </c>
      <c r="P138" t="s">
        <v>5</v>
      </c>
      <c r="Q138">
        <v>491.07988499999999</v>
      </c>
      <c r="R138">
        <v>1564.7661270000001</v>
      </c>
      <c r="S138" t="s">
        <v>6</v>
      </c>
      <c r="T138">
        <v>1486.927788</v>
      </c>
      <c r="U138">
        <v>0.152227</v>
      </c>
      <c r="V138" t="s">
        <v>7</v>
      </c>
      <c r="W138">
        <v>1.984456</v>
      </c>
      <c r="X138">
        <v>2.9357999999999999E-2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6.3730999999999996E-2</v>
      </c>
      <c r="AG138">
        <v>1.34E-4</v>
      </c>
      <c r="AH138" t="s">
        <v>11</v>
      </c>
      <c r="AI138">
        <v>0.93308199999999997</v>
      </c>
      <c r="AJ138">
        <v>2.8E-5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2420.5376860000001</v>
      </c>
      <c r="I139">
        <v>3007.4922649999999</v>
      </c>
      <c r="J139" t="s">
        <v>3</v>
      </c>
      <c r="K139">
        <v>1901.496594</v>
      </c>
      <c r="L139">
        <v>222.512191</v>
      </c>
      <c r="M139" t="s">
        <v>4</v>
      </c>
      <c r="N139">
        <v>218.312794</v>
      </c>
      <c r="O139">
        <v>247.98758000000001</v>
      </c>
      <c r="P139" t="s">
        <v>5</v>
      </c>
      <c r="Q139">
        <v>519.02290900000003</v>
      </c>
      <c r="R139">
        <v>1598.7381170000001</v>
      </c>
      <c r="S139" t="s">
        <v>6</v>
      </c>
      <c r="T139">
        <v>1574.404524</v>
      </c>
      <c r="U139">
        <v>0.15765599999999999</v>
      </c>
      <c r="V139" t="s">
        <v>7</v>
      </c>
      <c r="W139">
        <v>2.0964559999999999</v>
      </c>
      <c r="X139">
        <v>3.0214999999999999E-2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6.2787999999999997E-2</v>
      </c>
      <c r="AG139">
        <v>1.2400000000000001E-4</v>
      </c>
      <c r="AH139" t="s">
        <v>11</v>
      </c>
      <c r="AI139">
        <v>0.93309399999999998</v>
      </c>
      <c r="AJ139">
        <v>2.8E-5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2553.343359</v>
      </c>
      <c r="I140">
        <v>2996.23675</v>
      </c>
      <c r="J140" t="s">
        <v>3</v>
      </c>
      <c r="K140">
        <v>2006.708899</v>
      </c>
      <c r="L140">
        <v>221.13243800000001</v>
      </c>
      <c r="M140" t="s">
        <v>4</v>
      </c>
      <c r="N140">
        <v>229.96088399999999</v>
      </c>
      <c r="O140">
        <v>247.010682</v>
      </c>
      <c r="P140" t="s">
        <v>5</v>
      </c>
      <c r="Q140">
        <v>546.61624500000005</v>
      </c>
      <c r="R140">
        <v>1594.3155180000001</v>
      </c>
      <c r="S140" t="s">
        <v>6</v>
      </c>
      <c r="T140">
        <v>1661.902642</v>
      </c>
      <c r="U140">
        <v>0.15823000000000001</v>
      </c>
      <c r="V140" t="s">
        <v>7</v>
      </c>
      <c r="W140">
        <v>2.2075930000000001</v>
      </c>
      <c r="X140">
        <v>3.0433999999999999E-2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6.2275999999999998E-2</v>
      </c>
      <c r="AG140">
        <v>1.22E-4</v>
      </c>
      <c r="AH140" t="s">
        <v>11</v>
      </c>
      <c r="AI140">
        <v>0.93310099999999996</v>
      </c>
      <c r="AJ140">
        <v>2.6999999999999999E-5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2687.4278610000001</v>
      </c>
      <c r="I141">
        <v>3025.4336029999999</v>
      </c>
      <c r="J141" t="s">
        <v>3</v>
      </c>
      <c r="K141">
        <v>2112.2999850000001</v>
      </c>
      <c r="L141">
        <v>224.18964600000001</v>
      </c>
      <c r="M141" t="s">
        <v>4</v>
      </c>
      <c r="N141">
        <v>241.978938</v>
      </c>
      <c r="O141">
        <v>248.83395400000001</v>
      </c>
      <c r="P141" t="s">
        <v>5</v>
      </c>
      <c r="Q141">
        <v>575.109058</v>
      </c>
      <c r="R141">
        <v>1607.8013120000001</v>
      </c>
      <c r="S141" t="s">
        <v>6</v>
      </c>
      <c r="T141">
        <v>1749.4127269999999</v>
      </c>
      <c r="U141">
        <v>0.156387</v>
      </c>
      <c r="V141" t="s">
        <v>7</v>
      </c>
      <c r="W141">
        <v>2.3237100000000002</v>
      </c>
      <c r="X141">
        <v>3.09E-2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6.2001000000000001E-2</v>
      </c>
      <c r="AG141">
        <v>1.1400000000000001E-4</v>
      </c>
      <c r="AH141" t="s">
        <v>11</v>
      </c>
      <c r="AI141">
        <v>0.93310099999999996</v>
      </c>
      <c r="AJ141">
        <v>2.6999999999999999E-5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92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136.90094199999999</v>
      </c>
      <c r="I162">
        <v>88.447732000000002</v>
      </c>
      <c r="J162" t="s">
        <v>3</v>
      </c>
      <c r="K162">
        <v>106.036861</v>
      </c>
      <c r="L162">
        <v>6.892881</v>
      </c>
      <c r="M162" t="s">
        <v>4</v>
      </c>
      <c r="N162">
        <v>12.849872</v>
      </c>
      <c r="O162">
        <v>6.1001440000000002</v>
      </c>
      <c r="P162" t="s">
        <v>5</v>
      </c>
      <c r="Q162">
        <v>30.858879000000002</v>
      </c>
      <c r="R162">
        <v>46.108468000000002</v>
      </c>
      <c r="S162" t="s">
        <v>6</v>
      </c>
      <c r="T162">
        <v>87.121866999999995</v>
      </c>
      <c r="U162">
        <v>2.209E-3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8.1521999999999997E-2</v>
      </c>
      <c r="AG162">
        <v>1.3799999999999999E-4</v>
      </c>
      <c r="AH162" t="s">
        <v>11</v>
      </c>
      <c r="AI162">
        <v>0.91750500000000001</v>
      </c>
      <c r="AJ162">
        <v>1.76E-4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270.36544400000002</v>
      </c>
      <c r="I163">
        <v>121.399385</v>
      </c>
      <c r="J163" t="s">
        <v>3</v>
      </c>
      <c r="K163">
        <v>211.11064400000001</v>
      </c>
      <c r="L163">
        <v>9.1624820000000007</v>
      </c>
      <c r="M163" t="s">
        <v>4</v>
      </c>
      <c r="N163">
        <v>24.797101000000001</v>
      </c>
      <c r="O163">
        <v>8.7125909999999998</v>
      </c>
      <c r="P163" t="s">
        <v>5</v>
      </c>
      <c r="Q163">
        <v>59.245021999999999</v>
      </c>
      <c r="R163">
        <v>64.465557000000004</v>
      </c>
      <c r="S163" t="s">
        <v>6</v>
      </c>
      <c r="T163">
        <v>174.263836</v>
      </c>
      <c r="U163">
        <v>5.6420000000000003E-3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7.7455999999999997E-2</v>
      </c>
      <c r="AG163">
        <v>1.16E-4</v>
      </c>
      <c r="AH163" t="s">
        <v>11</v>
      </c>
      <c r="AI163">
        <v>0.92591000000000001</v>
      </c>
      <c r="AJ163">
        <v>1.03E-4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404.78100899999998</v>
      </c>
      <c r="I164">
        <v>248.22647799999999</v>
      </c>
      <c r="J164" t="s">
        <v>3</v>
      </c>
      <c r="K164">
        <v>316.51125500000001</v>
      </c>
      <c r="L164">
        <v>18.102497</v>
      </c>
      <c r="M164" t="s">
        <v>4</v>
      </c>
      <c r="N164">
        <v>36.999392999999998</v>
      </c>
      <c r="O164">
        <v>19.632681999999999</v>
      </c>
      <c r="P164" t="s">
        <v>5</v>
      </c>
      <c r="Q164">
        <v>88.25591</v>
      </c>
      <c r="R164">
        <v>133.08615900000001</v>
      </c>
      <c r="S164" t="s">
        <v>6</v>
      </c>
      <c r="T164">
        <v>261.41036600000001</v>
      </c>
      <c r="U164">
        <v>1.0527999999999999E-2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7.5620000000000007E-2</v>
      </c>
      <c r="AG164">
        <v>1.4200000000000001E-4</v>
      </c>
      <c r="AH164" t="s">
        <v>11</v>
      </c>
      <c r="AI164">
        <v>0.92854300000000001</v>
      </c>
      <c r="AJ164">
        <v>9.7E-5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538.58324000000005</v>
      </c>
      <c r="I165">
        <v>340.15689800000001</v>
      </c>
      <c r="J165" t="s">
        <v>3</v>
      </c>
      <c r="K165">
        <v>421.73774200000003</v>
      </c>
      <c r="L165">
        <v>24.213011000000002</v>
      </c>
      <c r="M165" t="s">
        <v>4</v>
      </c>
      <c r="N165">
        <v>49.004815999999998</v>
      </c>
      <c r="O165">
        <v>27.302078000000002</v>
      </c>
      <c r="P165" t="s">
        <v>5</v>
      </c>
      <c r="Q165">
        <v>116.827181</v>
      </c>
      <c r="R165">
        <v>183.870059</v>
      </c>
      <c r="S165" t="s">
        <v>6</v>
      </c>
      <c r="T165">
        <v>348.56215300000002</v>
      </c>
      <c r="U165">
        <v>1.6913999999999998E-2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7.5450000000000003E-2</v>
      </c>
      <c r="AG165">
        <v>1.3999999999999999E-4</v>
      </c>
      <c r="AH165" t="s">
        <v>11</v>
      </c>
      <c r="AI165">
        <v>0.92908900000000005</v>
      </c>
      <c r="AJ165">
        <v>9.2999999999999997E-5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671.76728500000002</v>
      </c>
      <c r="I166">
        <v>406.25310500000001</v>
      </c>
      <c r="J166" t="s">
        <v>3</v>
      </c>
      <c r="K166">
        <v>526.81539199999997</v>
      </c>
      <c r="L166">
        <v>28.701298000000001</v>
      </c>
      <c r="M166" t="s">
        <v>4</v>
      </c>
      <c r="N166">
        <v>60.867303</v>
      </c>
      <c r="O166">
        <v>33.355370999999998</v>
      </c>
      <c r="P166" t="s">
        <v>5</v>
      </c>
      <c r="Q166">
        <v>144.92939200000001</v>
      </c>
      <c r="R166">
        <v>219.80900099999999</v>
      </c>
      <c r="S166" t="s">
        <v>6</v>
      </c>
      <c r="T166">
        <v>435.71211899999997</v>
      </c>
      <c r="U166">
        <v>2.1760999999999999E-2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7.3511999999999994E-2</v>
      </c>
      <c r="AG166">
        <v>1.8799999999999999E-4</v>
      </c>
      <c r="AH166" t="s">
        <v>11</v>
      </c>
      <c r="AI166">
        <v>0.93009500000000001</v>
      </c>
      <c r="AJ166">
        <v>7.1000000000000005E-5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805.30112099999997</v>
      </c>
      <c r="I167">
        <v>518.56194900000003</v>
      </c>
      <c r="J167" t="s">
        <v>3</v>
      </c>
      <c r="K167">
        <v>631.99334199999998</v>
      </c>
      <c r="L167">
        <v>36.465322999999998</v>
      </c>
      <c r="M167" t="s">
        <v>4</v>
      </c>
      <c r="N167">
        <v>72.796952000000005</v>
      </c>
      <c r="O167">
        <v>42.638860999999999</v>
      </c>
      <c r="P167" t="s">
        <v>5</v>
      </c>
      <c r="Q167">
        <v>173.28089399999999</v>
      </c>
      <c r="R167">
        <v>280.77927399999999</v>
      </c>
      <c r="S167" t="s">
        <v>6</v>
      </c>
      <c r="T167">
        <v>522.86256200000003</v>
      </c>
      <c r="U167">
        <v>2.6297999999999998E-2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7.2908000000000001E-2</v>
      </c>
      <c r="AG167">
        <v>1.93E-4</v>
      </c>
      <c r="AH167" t="s">
        <v>11</v>
      </c>
      <c r="AI167">
        <v>0.931002</v>
      </c>
      <c r="AJ167">
        <v>8.5000000000000006E-5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940.45721900000001</v>
      </c>
      <c r="I168">
        <v>769.29375800000003</v>
      </c>
      <c r="J168" t="s">
        <v>3</v>
      </c>
      <c r="K168">
        <v>737.66168700000003</v>
      </c>
      <c r="L168">
        <v>56.794041</v>
      </c>
      <c r="M168" t="s">
        <v>4</v>
      </c>
      <c r="N168">
        <v>85.220029999999994</v>
      </c>
      <c r="O168">
        <v>62.226303999999999</v>
      </c>
      <c r="P168" t="s">
        <v>5</v>
      </c>
      <c r="Q168">
        <v>202.76404600000001</v>
      </c>
      <c r="R168">
        <v>409.174848</v>
      </c>
      <c r="S168" t="s">
        <v>6</v>
      </c>
      <c r="T168">
        <v>610.01358900000002</v>
      </c>
      <c r="U168">
        <v>3.0863000000000002E-2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7.1670999999999999E-2</v>
      </c>
      <c r="AG168">
        <v>1.92E-4</v>
      </c>
      <c r="AH168" t="s">
        <v>11</v>
      </c>
      <c r="AI168">
        <v>0.93230800000000003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1074.6121479999999</v>
      </c>
      <c r="I169">
        <v>969.18771300000003</v>
      </c>
      <c r="J169" t="s">
        <v>3</v>
      </c>
      <c r="K169">
        <v>842.99182900000005</v>
      </c>
      <c r="L169">
        <v>71.301697000000004</v>
      </c>
      <c r="M169" t="s">
        <v>4</v>
      </c>
      <c r="N169">
        <v>97.368983999999998</v>
      </c>
      <c r="O169">
        <v>78.841070999999999</v>
      </c>
      <c r="P169" t="s">
        <v>5</v>
      </c>
      <c r="Q169">
        <v>231.58494200000001</v>
      </c>
      <c r="R169">
        <v>515.90117299999997</v>
      </c>
      <c r="S169" t="s">
        <v>6</v>
      </c>
      <c r="T169">
        <v>697.17532300000005</v>
      </c>
      <c r="U169">
        <v>4.5321E-2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7.1652999999999994E-2</v>
      </c>
      <c r="AG169">
        <v>1.92E-4</v>
      </c>
      <c r="AH169" t="s">
        <v>11</v>
      </c>
      <c r="AI169">
        <v>0.93293499999999996</v>
      </c>
      <c r="AJ169">
        <v>6.8999999999999997E-5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1208.516108</v>
      </c>
      <c r="I170">
        <v>1185.7302850000001</v>
      </c>
      <c r="J170" t="s">
        <v>3</v>
      </c>
      <c r="K170">
        <v>948.215687</v>
      </c>
      <c r="L170">
        <v>85.992025999999996</v>
      </c>
      <c r="M170" t="s">
        <v>4</v>
      </c>
      <c r="N170">
        <v>109.445644</v>
      </c>
      <c r="O170">
        <v>97.289576999999994</v>
      </c>
      <c r="P170" t="s">
        <v>5</v>
      </c>
      <c r="Q170">
        <v>260.264971</v>
      </c>
      <c r="R170">
        <v>634.29228000000001</v>
      </c>
      <c r="S170" t="s">
        <v>6</v>
      </c>
      <c r="T170">
        <v>784.34288500000002</v>
      </c>
      <c r="U170">
        <v>6.8631999999999999E-2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7.0119000000000001E-2</v>
      </c>
      <c r="AG170">
        <v>1.8900000000000001E-4</v>
      </c>
      <c r="AH170" t="s">
        <v>11</v>
      </c>
      <c r="AI170">
        <v>0.93306599999999995</v>
      </c>
      <c r="AJ170">
        <v>6.7999999999999999E-5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1341.6871510000001</v>
      </c>
      <c r="I171">
        <v>1359.7621799999999</v>
      </c>
      <c r="J171" t="s">
        <v>3</v>
      </c>
      <c r="K171">
        <v>1053.2247709999999</v>
      </c>
      <c r="L171">
        <v>96.156493999999995</v>
      </c>
      <c r="M171" t="s">
        <v>4</v>
      </c>
      <c r="N171">
        <v>121.33577099999999</v>
      </c>
      <c r="O171">
        <v>112.838606</v>
      </c>
      <c r="P171" t="s">
        <v>5</v>
      </c>
      <c r="Q171">
        <v>288.42255399999999</v>
      </c>
      <c r="R171">
        <v>734.11816699999997</v>
      </c>
      <c r="S171" t="s">
        <v>6</v>
      </c>
      <c r="T171">
        <v>871.50316799999996</v>
      </c>
      <c r="U171">
        <v>9.3300999999999995E-2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6.8612000000000006E-2</v>
      </c>
      <c r="AG171">
        <v>1.84E-4</v>
      </c>
      <c r="AH171" t="s">
        <v>11</v>
      </c>
      <c r="AI171">
        <v>0.93352500000000005</v>
      </c>
      <c r="AJ171">
        <v>6.9999999999999994E-5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1475.8290890000001</v>
      </c>
      <c r="I172">
        <v>1750.2839059999999</v>
      </c>
      <c r="J172" t="s">
        <v>3</v>
      </c>
      <c r="K172">
        <v>1158.5374850000001</v>
      </c>
      <c r="L172">
        <v>124.87884699999999</v>
      </c>
      <c r="M172" t="s">
        <v>4</v>
      </c>
      <c r="N172">
        <v>133.50041400000001</v>
      </c>
      <c r="O172">
        <v>146.40073100000001</v>
      </c>
      <c r="P172" t="s">
        <v>5</v>
      </c>
      <c r="Q172">
        <v>317.24730799999998</v>
      </c>
      <c r="R172">
        <v>941.75447699999995</v>
      </c>
      <c r="S172" t="s">
        <v>6</v>
      </c>
      <c r="T172">
        <v>958.64330800000005</v>
      </c>
      <c r="U172">
        <v>0.111424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6.8054000000000003E-2</v>
      </c>
      <c r="AG172">
        <v>1.8200000000000001E-4</v>
      </c>
      <c r="AH172" t="s">
        <v>11</v>
      </c>
      <c r="AI172">
        <v>0.93449899999999997</v>
      </c>
      <c r="AJ172">
        <v>7.7999999999999999E-5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1610.4258540000001</v>
      </c>
      <c r="I173">
        <v>2088.8887500000001</v>
      </c>
      <c r="J173" t="s">
        <v>3</v>
      </c>
      <c r="K173">
        <v>1264.014819</v>
      </c>
      <c r="L173">
        <v>150.18921700000001</v>
      </c>
      <c r="M173" t="s">
        <v>4</v>
      </c>
      <c r="N173">
        <v>145.78648899999999</v>
      </c>
      <c r="O173">
        <v>174.422763</v>
      </c>
      <c r="P173" t="s">
        <v>5</v>
      </c>
      <c r="Q173">
        <v>346.36256100000003</v>
      </c>
      <c r="R173">
        <v>1121.2397109999999</v>
      </c>
      <c r="S173" t="s">
        <v>6</v>
      </c>
      <c r="T173">
        <v>1045.797632</v>
      </c>
      <c r="U173">
        <v>0.14902399999999999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6.7555000000000004E-2</v>
      </c>
      <c r="AG173">
        <v>1.7899999999999999E-4</v>
      </c>
      <c r="AH173" t="s">
        <v>11</v>
      </c>
      <c r="AI173">
        <v>0.93466199999999999</v>
      </c>
      <c r="AJ173">
        <v>7.6000000000000004E-5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1746.0906520000001</v>
      </c>
      <c r="I174">
        <v>2510.4486139999999</v>
      </c>
      <c r="J174" t="s">
        <v>3</v>
      </c>
      <c r="K174">
        <v>1369.8077270000001</v>
      </c>
      <c r="L174">
        <v>181.66918699999999</v>
      </c>
      <c r="M174" t="s">
        <v>4</v>
      </c>
      <c r="N174">
        <v>158.32598400000001</v>
      </c>
      <c r="O174">
        <v>208.921235</v>
      </c>
      <c r="P174" t="s">
        <v>5</v>
      </c>
      <c r="Q174">
        <v>376.23237999999998</v>
      </c>
      <c r="R174">
        <v>1344.0804900000001</v>
      </c>
      <c r="S174" t="s">
        <v>6</v>
      </c>
      <c r="T174">
        <v>1132.993643</v>
      </c>
      <c r="U174">
        <v>0.194434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6.6453999999999999E-2</v>
      </c>
      <c r="AG174">
        <v>1.74E-4</v>
      </c>
      <c r="AH174" t="s">
        <v>11</v>
      </c>
      <c r="AI174">
        <v>0.93528</v>
      </c>
      <c r="AJ174">
        <v>8.7000000000000001E-5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1879.3594189999999</v>
      </c>
      <c r="I175">
        <v>2661.3708230000002</v>
      </c>
      <c r="J175" t="s">
        <v>3</v>
      </c>
      <c r="K175">
        <v>1474.882932</v>
      </c>
      <c r="L175">
        <v>191.95080200000001</v>
      </c>
      <c r="M175" t="s">
        <v>4</v>
      </c>
      <c r="N175">
        <v>170.207368</v>
      </c>
      <c r="O175">
        <v>221.40523400000001</v>
      </c>
      <c r="P175" t="s">
        <v>5</v>
      </c>
      <c r="Q175">
        <v>404.42178100000001</v>
      </c>
      <c r="R175">
        <v>1426.93451</v>
      </c>
      <c r="S175" t="s">
        <v>6</v>
      </c>
      <c r="T175">
        <v>1220.1726289999999</v>
      </c>
      <c r="U175">
        <v>0.25179499999999999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6.4437999999999995E-2</v>
      </c>
      <c r="AG175">
        <v>1.54E-4</v>
      </c>
      <c r="AH175" t="s">
        <v>11</v>
      </c>
      <c r="AI175">
        <v>0.93537999999999999</v>
      </c>
      <c r="AJ175">
        <v>8.6000000000000003E-5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2012.7103030000001</v>
      </c>
      <c r="I176">
        <v>2824.0773319999998</v>
      </c>
      <c r="J176" t="s">
        <v>3</v>
      </c>
      <c r="K176">
        <v>1579.989949</v>
      </c>
      <c r="L176">
        <v>203.398573</v>
      </c>
      <c r="M176" t="s">
        <v>4</v>
      </c>
      <c r="N176">
        <v>182.13236499999999</v>
      </c>
      <c r="O176">
        <v>236.14384000000001</v>
      </c>
      <c r="P176" t="s">
        <v>5</v>
      </c>
      <c r="Q176">
        <v>432.66202500000003</v>
      </c>
      <c r="R176">
        <v>1514.3478500000001</v>
      </c>
      <c r="S176" t="s">
        <v>6</v>
      </c>
      <c r="T176">
        <v>1307.3191019999999</v>
      </c>
      <c r="U176">
        <v>0.248475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6.3338000000000005E-2</v>
      </c>
      <c r="AG176">
        <v>1.4100000000000001E-4</v>
      </c>
      <c r="AH176" t="s">
        <v>11</v>
      </c>
      <c r="AI176">
        <v>0.93541700000000005</v>
      </c>
      <c r="AJ176">
        <v>8.6000000000000003E-5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2145.4803080000002</v>
      </c>
      <c r="I177">
        <v>2911.342302</v>
      </c>
      <c r="J177" t="s">
        <v>3</v>
      </c>
      <c r="K177">
        <v>1684.9065410000001</v>
      </c>
      <c r="L177">
        <v>209.29534899999999</v>
      </c>
      <c r="M177" t="s">
        <v>4</v>
      </c>
      <c r="N177">
        <v>193.870878</v>
      </c>
      <c r="O177">
        <v>243.27831699999999</v>
      </c>
      <c r="P177" t="s">
        <v>5</v>
      </c>
      <c r="Q177">
        <v>460.511617</v>
      </c>
      <c r="R177">
        <v>1562.4782090000001</v>
      </c>
      <c r="S177" t="s">
        <v>6</v>
      </c>
      <c r="T177">
        <v>1394.471106</v>
      </c>
      <c r="U177">
        <v>0.25076300000000001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6.1359999999999998E-2</v>
      </c>
      <c r="AG177">
        <v>1.5300000000000001E-4</v>
      </c>
      <c r="AH177" t="s">
        <v>11</v>
      </c>
      <c r="AI177">
        <v>0.93609699999999996</v>
      </c>
      <c r="AJ177">
        <v>9.2999999999999997E-5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2278.8302640000002</v>
      </c>
      <c r="I178">
        <v>3024.1364610000001</v>
      </c>
      <c r="J178" t="s">
        <v>3</v>
      </c>
      <c r="K178">
        <v>1790.0287519999999</v>
      </c>
      <c r="L178">
        <v>218.27878200000001</v>
      </c>
      <c r="M178" t="s">
        <v>4</v>
      </c>
      <c r="N178">
        <v>205.775431</v>
      </c>
      <c r="O178">
        <v>252.96482900000001</v>
      </c>
      <c r="P178" t="s">
        <v>5</v>
      </c>
      <c r="Q178">
        <v>488.73447099999998</v>
      </c>
      <c r="R178">
        <v>1620.789401</v>
      </c>
      <c r="S178" t="s">
        <v>6</v>
      </c>
      <c r="T178">
        <v>1481.622881</v>
      </c>
      <c r="U178">
        <v>0.24941099999999999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6.1359999999999998E-2</v>
      </c>
      <c r="AG178">
        <v>1.5300000000000001E-4</v>
      </c>
      <c r="AH178" t="s">
        <v>11</v>
      </c>
      <c r="AI178">
        <v>0.93664400000000003</v>
      </c>
      <c r="AJ178">
        <v>1.03E-4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2411.3940040000002</v>
      </c>
      <c r="I179">
        <v>3049.2389410000001</v>
      </c>
      <c r="J179" t="s">
        <v>3</v>
      </c>
      <c r="K179">
        <v>1894.904751</v>
      </c>
      <c r="L179">
        <v>220.207292</v>
      </c>
      <c r="M179" t="s">
        <v>4</v>
      </c>
      <c r="N179">
        <v>217.449996</v>
      </c>
      <c r="O179">
        <v>255.01352</v>
      </c>
      <c r="P179" t="s">
        <v>5</v>
      </c>
      <c r="Q179">
        <v>516.41777200000001</v>
      </c>
      <c r="R179">
        <v>1634.3554240000001</v>
      </c>
      <c r="S179" t="s">
        <v>6</v>
      </c>
      <c r="T179">
        <v>1568.7760330000001</v>
      </c>
      <c r="U179">
        <v>0.24703600000000001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6.0775999999999997E-2</v>
      </c>
      <c r="AG179">
        <v>1.4300000000000001E-4</v>
      </c>
      <c r="AH179" t="s">
        <v>11</v>
      </c>
      <c r="AI179">
        <v>0.93664400000000003</v>
      </c>
      <c r="AJ179">
        <v>1.03E-4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2543.9010600000001</v>
      </c>
      <c r="I180">
        <v>3054.3593679999999</v>
      </c>
      <c r="J180" t="s">
        <v>3</v>
      </c>
      <c r="K180">
        <v>1999.7640309999999</v>
      </c>
      <c r="L180">
        <v>220.30087399999999</v>
      </c>
      <c r="M180" t="s">
        <v>4</v>
      </c>
      <c r="N180">
        <v>229.10910000000001</v>
      </c>
      <c r="O180">
        <v>254.89934</v>
      </c>
      <c r="P180" t="s">
        <v>5</v>
      </c>
      <c r="Q180">
        <v>544.06013800000005</v>
      </c>
      <c r="R180">
        <v>1638.316446</v>
      </c>
      <c r="S180" t="s">
        <v>6</v>
      </c>
      <c r="T180">
        <v>1655.9300949999999</v>
      </c>
      <c r="U180">
        <v>0.24799299999999999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6.0630999999999997E-2</v>
      </c>
      <c r="AG180">
        <v>1.4200000000000001E-4</v>
      </c>
      <c r="AH180" t="s">
        <v>11</v>
      </c>
      <c r="AI180">
        <v>0.93702099999999999</v>
      </c>
      <c r="AJ180">
        <v>1.05E-4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2678.4972899999998</v>
      </c>
      <c r="I181">
        <v>3137.293545</v>
      </c>
      <c r="J181" t="s">
        <v>3</v>
      </c>
      <c r="K181">
        <v>2105.2786769999998</v>
      </c>
      <c r="L181">
        <v>228.94921400000001</v>
      </c>
      <c r="M181" t="s">
        <v>4</v>
      </c>
      <c r="N181">
        <v>241.364226</v>
      </c>
      <c r="O181">
        <v>261.27765199999999</v>
      </c>
      <c r="P181" t="s">
        <v>5</v>
      </c>
      <c r="Q181">
        <v>573.13700700000004</v>
      </c>
      <c r="R181">
        <v>1677.217594</v>
      </c>
      <c r="S181" t="s">
        <v>6</v>
      </c>
      <c r="T181">
        <v>1743.1430829999999</v>
      </c>
      <c r="U181">
        <v>0.27446500000000001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6.0070999999999999E-2</v>
      </c>
      <c r="AG181">
        <v>1.3200000000000001E-4</v>
      </c>
      <c r="AH181" t="s">
        <v>11</v>
      </c>
      <c r="AI181">
        <v>0.93702300000000005</v>
      </c>
      <c r="AJ181">
        <v>1.05E-4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1032.701018</v>
      </c>
      <c r="I182">
        <v>6172.3398639999996</v>
      </c>
      <c r="J182" t="s">
        <v>3</v>
      </c>
      <c r="K182">
        <v>1001.93827</v>
      </c>
      <c r="L182">
        <v>6171.8850860000002</v>
      </c>
      <c r="M182" t="s">
        <v>4</v>
      </c>
      <c r="N182">
        <v>14.73096</v>
      </c>
      <c r="O182">
        <v>6.2299999999999996E-4</v>
      </c>
      <c r="P182" t="s">
        <v>5</v>
      </c>
      <c r="Q182">
        <v>977.95375999999999</v>
      </c>
      <c r="R182">
        <v>4456.023854</v>
      </c>
      <c r="S182" t="s">
        <v>6</v>
      </c>
      <c r="T182">
        <v>994.59191699999997</v>
      </c>
      <c r="U182">
        <v>4460.7723839999999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8.5771E-2</v>
      </c>
      <c r="AG182">
        <v>5.8E-5</v>
      </c>
      <c r="AH182" t="s">
        <v>11</v>
      </c>
      <c r="AI182">
        <v>0.91278099999999995</v>
      </c>
      <c r="AJ182">
        <v>2.2599999999999999E-4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2175.1505659999998</v>
      </c>
      <c r="I183">
        <v>9233.4755029999997</v>
      </c>
      <c r="J183" t="s">
        <v>3</v>
      </c>
      <c r="K183">
        <v>2113.6056880000001</v>
      </c>
      <c r="L183">
        <v>9232.4233530000001</v>
      </c>
      <c r="M183" t="s">
        <v>4</v>
      </c>
      <c r="N183">
        <v>29.49606</v>
      </c>
      <c r="O183">
        <v>9.5799999999999998E-4</v>
      </c>
      <c r="P183" t="s">
        <v>5</v>
      </c>
      <c r="Q183">
        <v>2068.953066</v>
      </c>
      <c r="R183">
        <v>8396.2968789999995</v>
      </c>
      <c r="S183" t="s">
        <v>6</v>
      </c>
      <c r="T183">
        <v>2102.2639770000001</v>
      </c>
      <c r="U183">
        <v>8407.3794500000004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8.0643999999999993E-2</v>
      </c>
      <c r="AG183">
        <v>8.8999999999999995E-5</v>
      </c>
      <c r="AH183" t="s">
        <v>11</v>
      </c>
      <c r="AI183">
        <v>0.92242199999999996</v>
      </c>
      <c r="AJ183">
        <v>1.7699999999999999E-4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3120.6863720000001</v>
      </c>
      <c r="I184">
        <v>9984.6010690000003</v>
      </c>
      <c r="J184" t="s">
        <v>3</v>
      </c>
      <c r="K184">
        <v>3028.3867329999998</v>
      </c>
      <c r="L184">
        <v>9983.7239150000005</v>
      </c>
      <c r="M184" t="s">
        <v>4</v>
      </c>
      <c r="N184">
        <v>44.208036</v>
      </c>
      <c r="O184">
        <v>1.359E-3</v>
      </c>
      <c r="P184" t="s">
        <v>5</v>
      </c>
      <c r="Q184">
        <v>2963.3028220000001</v>
      </c>
      <c r="R184">
        <v>9050.6130890000004</v>
      </c>
      <c r="S184" t="s">
        <v>6</v>
      </c>
      <c r="T184">
        <v>3013.2171680000001</v>
      </c>
      <c r="U184">
        <v>9068.4622209999998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7.7965000000000007E-2</v>
      </c>
      <c r="AG184">
        <v>1.18E-4</v>
      </c>
      <c r="AH184" t="s">
        <v>11</v>
      </c>
      <c r="AI184">
        <v>0.92742400000000003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4034.6517239999998</v>
      </c>
      <c r="I185">
        <v>10005.032539</v>
      </c>
      <c r="J185" t="s">
        <v>3</v>
      </c>
      <c r="K185">
        <v>3911.5973680000002</v>
      </c>
      <c r="L185">
        <v>10004.392566</v>
      </c>
      <c r="M185" t="s">
        <v>4</v>
      </c>
      <c r="N185">
        <v>58.914357000000003</v>
      </c>
      <c r="O185">
        <v>1.4599999999999999E-3</v>
      </c>
      <c r="P185" t="s">
        <v>5</v>
      </c>
      <c r="Q185">
        <v>3826.325249</v>
      </c>
      <c r="R185">
        <v>8945.9017039999999</v>
      </c>
      <c r="S185" t="s">
        <v>6</v>
      </c>
      <c r="T185">
        <v>3892.7985399999998</v>
      </c>
      <c r="U185">
        <v>8965.7137149999999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7.4793999999999999E-2</v>
      </c>
      <c r="AG185">
        <v>1.45E-4</v>
      </c>
      <c r="AH185" t="s">
        <v>11</v>
      </c>
      <c r="AI185">
        <v>0.92903800000000003</v>
      </c>
      <c r="AJ185">
        <v>8.2000000000000001E-5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4946.2920999999997</v>
      </c>
      <c r="I186">
        <v>11113.331412</v>
      </c>
      <c r="J186" t="s">
        <v>3</v>
      </c>
      <c r="K186">
        <v>4792.4845999999998</v>
      </c>
      <c r="L186">
        <v>11112.561572000001</v>
      </c>
      <c r="M186" t="s">
        <v>4</v>
      </c>
      <c r="N186">
        <v>73.621046000000007</v>
      </c>
      <c r="O186">
        <v>2.1029999999999998E-3</v>
      </c>
      <c r="P186" t="s">
        <v>5</v>
      </c>
      <c r="Q186">
        <v>4686.9550879999997</v>
      </c>
      <c r="R186">
        <v>9959.6579020000008</v>
      </c>
      <c r="S186" t="s">
        <v>6</v>
      </c>
      <c r="T186">
        <v>4770.0076660000004</v>
      </c>
      <c r="U186">
        <v>9980.2768300000007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7.4760999999999994E-2</v>
      </c>
      <c r="AG186">
        <v>1.45E-4</v>
      </c>
      <c r="AH186" t="s">
        <v>11</v>
      </c>
      <c r="AI186">
        <v>0.92999900000000002</v>
      </c>
      <c r="AJ186">
        <v>5.3999999999999998E-5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5856.089277</v>
      </c>
      <c r="I187">
        <v>11976.704325000001</v>
      </c>
      <c r="J187" t="s">
        <v>3</v>
      </c>
      <c r="K187">
        <v>5671.5285059999997</v>
      </c>
      <c r="L187">
        <v>11975.752634</v>
      </c>
      <c r="M187" t="s">
        <v>4</v>
      </c>
      <c r="N187">
        <v>88.324085999999994</v>
      </c>
      <c r="O187">
        <v>2.5230000000000001E-3</v>
      </c>
      <c r="P187" t="s">
        <v>5</v>
      </c>
      <c r="Q187">
        <v>5545.5576270000001</v>
      </c>
      <c r="R187">
        <v>10657.451456999999</v>
      </c>
      <c r="S187" t="s">
        <v>6</v>
      </c>
      <c r="T187">
        <v>5645.1731049999999</v>
      </c>
      <c r="U187">
        <v>10685.333483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7.0948999999999998E-2</v>
      </c>
      <c r="AG187">
        <v>1.63E-4</v>
      </c>
      <c r="AH187" t="s">
        <v>11</v>
      </c>
      <c r="AI187">
        <v>0.93045800000000001</v>
      </c>
      <c r="AJ187">
        <v>4.6E-5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6765.0814060000002</v>
      </c>
      <c r="I188">
        <v>12661.950639999999</v>
      </c>
      <c r="J188" t="s">
        <v>3</v>
      </c>
      <c r="K188">
        <v>6549.7674610000004</v>
      </c>
      <c r="L188">
        <v>12660.805394000001</v>
      </c>
      <c r="M188" t="s">
        <v>4</v>
      </c>
      <c r="N188">
        <v>103.030023</v>
      </c>
      <c r="O188">
        <v>2.8830000000000001E-3</v>
      </c>
      <c r="P188" t="s">
        <v>5</v>
      </c>
      <c r="Q188">
        <v>6403.2846</v>
      </c>
      <c r="R188">
        <v>11246.3945</v>
      </c>
      <c r="S188" t="s">
        <v>6</v>
      </c>
      <c r="T188">
        <v>6519.456768</v>
      </c>
      <c r="U188">
        <v>11277.666071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7.0659E-2</v>
      </c>
      <c r="AG188">
        <v>1.63E-4</v>
      </c>
      <c r="AH188" t="s">
        <v>11</v>
      </c>
      <c r="AI188">
        <v>0.93059000000000003</v>
      </c>
      <c r="AJ188">
        <v>4.3000000000000002E-5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7676.7657909999998</v>
      </c>
      <c r="I189">
        <v>14072.781272</v>
      </c>
      <c r="J189" t="s">
        <v>3</v>
      </c>
      <c r="K189">
        <v>7430.699756</v>
      </c>
      <c r="L189">
        <v>14071.647150000001</v>
      </c>
      <c r="M189" t="s">
        <v>4</v>
      </c>
      <c r="N189">
        <v>117.742118</v>
      </c>
      <c r="O189">
        <v>3.2269999999999998E-3</v>
      </c>
      <c r="P189" t="s">
        <v>5</v>
      </c>
      <c r="Q189">
        <v>7263.6790719999999</v>
      </c>
      <c r="R189">
        <v>12573.534605999999</v>
      </c>
      <c r="S189" t="s">
        <v>6</v>
      </c>
      <c r="T189">
        <v>7396.4148539999997</v>
      </c>
      <c r="U189">
        <v>12609.299786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6.9347000000000006E-2</v>
      </c>
      <c r="AG189">
        <v>1.5100000000000001E-4</v>
      </c>
      <c r="AH189" t="s">
        <v>11</v>
      </c>
      <c r="AI189">
        <v>0.93244800000000005</v>
      </c>
      <c r="AJ189">
        <v>6.4999999999999994E-5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8604.1961719999999</v>
      </c>
      <c r="I190">
        <v>16820.803026000001</v>
      </c>
      <c r="J190" t="s">
        <v>3</v>
      </c>
      <c r="K190">
        <v>8327.3771190000007</v>
      </c>
      <c r="L190">
        <v>16819.484090000002</v>
      </c>
      <c r="M190" t="s">
        <v>4</v>
      </c>
      <c r="N190">
        <v>132.45127299999999</v>
      </c>
      <c r="O190">
        <v>4.0119999999999999E-3</v>
      </c>
      <c r="P190" t="s">
        <v>5</v>
      </c>
      <c r="Q190">
        <v>8140.1391700000004</v>
      </c>
      <c r="R190">
        <v>15115.768789</v>
      </c>
      <c r="S190" t="s">
        <v>6</v>
      </c>
      <c r="T190">
        <v>8289.4388670000008</v>
      </c>
      <c r="U190">
        <v>15162.423801000001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6.8433999999999995E-2</v>
      </c>
      <c r="AG190">
        <v>1.5300000000000001E-4</v>
      </c>
      <c r="AH190" t="s">
        <v>11</v>
      </c>
      <c r="AI190">
        <v>0.93255299999999997</v>
      </c>
      <c r="AJ190">
        <v>6.4999999999999994E-5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9574.8469530000002</v>
      </c>
      <c r="I191">
        <v>21751.945669000001</v>
      </c>
      <c r="J191" t="s">
        <v>3</v>
      </c>
      <c r="K191">
        <v>9267.2586910000009</v>
      </c>
      <c r="L191">
        <v>21741.441383000001</v>
      </c>
      <c r="M191" t="s">
        <v>4</v>
      </c>
      <c r="N191">
        <v>147.18254400000001</v>
      </c>
      <c r="O191">
        <v>6.7159999999999997E-3</v>
      </c>
      <c r="P191" t="s">
        <v>5</v>
      </c>
      <c r="Q191">
        <v>9059.5367580000002</v>
      </c>
      <c r="R191">
        <v>19871.363645000001</v>
      </c>
      <c r="S191" t="s">
        <v>6</v>
      </c>
      <c r="T191">
        <v>9225.6237700000001</v>
      </c>
      <c r="U191">
        <v>19992.061889000001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6.6588999999999995E-2</v>
      </c>
      <c r="AG191">
        <v>1.3899999999999999E-4</v>
      </c>
      <c r="AH191" t="s">
        <v>11</v>
      </c>
      <c r="AI191">
        <v>0.93305300000000002</v>
      </c>
      <c r="AJ191">
        <v>5.5000000000000002E-5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10547.084081999999</v>
      </c>
      <c r="I192">
        <v>28353.181472</v>
      </c>
      <c r="J192" t="s">
        <v>3</v>
      </c>
      <c r="K192">
        <v>10208.717167999999</v>
      </c>
      <c r="L192">
        <v>28339.402226999999</v>
      </c>
      <c r="M192" t="s">
        <v>4</v>
      </c>
      <c r="N192">
        <v>161.92504700000001</v>
      </c>
      <c r="O192">
        <v>1.4069E-2</v>
      </c>
      <c r="P192" t="s">
        <v>5</v>
      </c>
      <c r="Q192">
        <v>9980.4187889999994</v>
      </c>
      <c r="R192">
        <v>26595.468396</v>
      </c>
      <c r="S192" t="s">
        <v>6</v>
      </c>
      <c r="T192">
        <v>10163.184354999999</v>
      </c>
      <c r="U192">
        <v>26752.110841000002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6.5942000000000001E-2</v>
      </c>
      <c r="AG192">
        <v>1.37E-4</v>
      </c>
      <c r="AH192" t="s">
        <v>11</v>
      </c>
      <c r="AI192">
        <v>0.93305300000000002</v>
      </c>
      <c r="AJ192">
        <v>5.5000000000000002E-5</v>
      </c>
      <c r="AK192" t="s">
        <v>12</v>
      </c>
      <c r="AL192">
        <v>0</v>
      </c>
      <c r="AM192">
        <v>0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11643.861465</v>
      </c>
      <c r="I193">
        <v>36784.335507999996</v>
      </c>
      <c r="J193" t="s">
        <v>3</v>
      </c>
      <c r="K193">
        <v>11274.720352</v>
      </c>
      <c r="L193">
        <v>36771.927779999998</v>
      </c>
      <c r="M193" t="s">
        <v>4</v>
      </c>
      <c r="N193">
        <v>176.68673999999999</v>
      </c>
      <c r="O193">
        <v>1.5613E-2</v>
      </c>
      <c r="P193" t="s">
        <v>5</v>
      </c>
      <c r="Q193">
        <v>11025.785527</v>
      </c>
      <c r="R193">
        <v>34932.710777</v>
      </c>
      <c r="S193" t="s">
        <v>6</v>
      </c>
      <c r="T193">
        <v>11225.347245999999</v>
      </c>
      <c r="U193">
        <v>35180.944201999999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6.5939999999999999E-2</v>
      </c>
      <c r="AG193">
        <v>1.37E-4</v>
      </c>
      <c r="AH193" t="s">
        <v>11</v>
      </c>
      <c r="AI193">
        <v>0.93315099999999995</v>
      </c>
      <c r="AJ193">
        <v>5.3000000000000001E-5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12643.652285</v>
      </c>
      <c r="I194">
        <v>30824.737724999999</v>
      </c>
      <c r="J194" t="s">
        <v>3</v>
      </c>
      <c r="K194">
        <v>12243.751133</v>
      </c>
      <c r="L194">
        <v>30817.107128</v>
      </c>
      <c r="M194" t="s">
        <v>4</v>
      </c>
      <c r="N194">
        <v>191.410066</v>
      </c>
      <c r="O194">
        <v>1.4654E-2</v>
      </c>
      <c r="P194" t="s">
        <v>5</v>
      </c>
      <c r="Q194">
        <v>11974.498046999999</v>
      </c>
      <c r="R194">
        <v>28663.098834</v>
      </c>
      <c r="S194" t="s">
        <v>6</v>
      </c>
      <c r="T194">
        <v>12190.67916</v>
      </c>
      <c r="U194">
        <v>28872.803636000001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6.5550999999999998E-2</v>
      </c>
      <c r="AG194">
        <v>1.37E-4</v>
      </c>
      <c r="AH194" t="s">
        <v>11</v>
      </c>
      <c r="AI194">
        <v>0.93380799999999997</v>
      </c>
      <c r="AJ194">
        <v>6.3999999999999997E-5</v>
      </c>
      <c r="AK194" t="s">
        <v>12</v>
      </c>
      <c r="AL194">
        <v>0</v>
      </c>
      <c r="AM194">
        <v>0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13557.751816</v>
      </c>
      <c r="I195">
        <v>32116.032839</v>
      </c>
      <c r="J195" t="s">
        <v>3</v>
      </c>
      <c r="K195">
        <v>13127.096465000001</v>
      </c>
      <c r="L195">
        <v>32108.244586000001</v>
      </c>
      <c r="M195" t="s">
        <v>4</v>
      </c>
      <c r="N195">
        <v>206.120552</v>
      </c>
      <c r="O195">
        <v>1.4385999999999999E-2</v>
      </c>
      <c r="P195" t="s">
        <v>5</v>
      </c>
      <c r="Q195">
        <v>12837.108319999999</v>
      </c>
      <c r="R195">
        <v>30013.993022999999</v>
      </c>
      <c r="S195" t="s">
        <v>6</v>
      </c>
      <c r="T195">
        <v>13069.864063000001</v>
      </c>
      <c r="U195">
        <v>30230.855233999999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6.3755999999999993E-2</v>
      </c>
      <c r="AG195">
        <v>1.17E-4</v>
      </c>
      <c r="AH195" t="s">
        <v>11</v>
      </c>
      <c r="AI195">
        <v>0.93460200000000004</v>
      </c>
      <c r="AJ195">
        <v>6.9999999999999994E-5</v>
      </c>
      <c r="AK195" t="s">
        <v>12</v>
      </c>
      <c r="AL195">
        <v>0</v>
      </c>
      <c r="AM195">
        <v>0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14469.993809</v>
      </c>
      <c r="I196">
        <v>33470.106266000003</v>
      </c>
      <c r="J196" t="s">
        <v>3</v>
      </c>
      <c r="K196">
        <v>14008.58584</v>
      </c>
      <c r="L196">
        <v>33461.175365000003</v>
      </c>
      <c r="M196" t="s">
        <v>4</v>
      </c>
      <c r="N196">
        <v>220.82587899999999</v>
      </c>
      <c r="O196">
        <v>1.5757E-2</v>
      </c>
      <c r="P196" t="s">
        <v>5</v>
      </c>
      <c r="Q196">
        <v>13698.401680000001</v>
      </c>
      <c r="R196">
        <v>31334.061727</v>
      </c>
      <c r="S196" t="s">
        <v>6</v>
      </c>
      <c r="T196">
        <v>13947.721073999999</v>
      </c>
      <c r="U196">
        <v>31562.930673999999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6.3104999999999994E-2</v>
      </c>
      <c r="AG196">
        <v>1.15E-4</v>
      </c>
      <c r="AH196" t="s">
        <v>11</v>
      </c>
      <c r="AI196">
        <v>0.93467500000000003</v>
      </c>
      <c r="AJ196">
        <v>6.8999999999999997E-5</v>
      </c>
      <c r="AK196" t="s">
        <v>12</v>
      </c>
      <c r="AL196">
        <v>0</v>
      </c>
      <c r="AM196">
        <v>0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15384.165039</v>
      </c>
      <c r="I197">
        <v>34846.891692999998</v>
      </c>
      <c r="J197" t="s">
        <v>3</v>
      </c>
      <c r="K197">
        <v>14892.004199000001</v>
      </c>
      <c r="L197">
        <v>34837.833562</v>
      </c>
      <c r="M197" t="s">
        <v>4</v>
      </c>
      <c r="N197">
        <v>235.542348</v>
      </c>
      <c r="O197">
        <v>1.5782000000000001E-2</v>
      </c>
      <c r="P197" t="s">
        <v>5</v>
      </c>
      <c r="Q197">
        <v>14561.244102000001</v>
      </c>
      <c r="R197">
        <v>32552.705838000002</v>
      </c>
      <c r="S197" t="s">
        <v>6</v>
      </c>
      <c r="T197">
        <v>14827.241289</v>
      </c>
      <c r="U197">
        <v>32848.559630000003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6.2615000000000004E-2</v>
      </c>
      <c r="AG197">
        <v>1.1900000000000001E-4</v>
      </c>
      <c r="AH197" t="s">
        <v>11</v>
      </c>
      <c r="AI197">
        <v>0.93543399999999999</v>
      </c>
      <c r="AJ197">
        <v>7.7000000000000001E-5</v>
      </c>
      <c r="AK197" t="s">
        <v>12</v>
      </c>
      <c r="AL197">
        <v>0</v>
      </c>
      <c r="AM197">
        <v>0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16294.528281000001</v>
      </c>
      <c r="I198">
        <v>36284.110266999996</v>
      </c>
      <c r="J198" t="s">
        <v>3</v>
      </c>
      <c r="K198">
        <v>15771.614082</v>
      </c>
      <c r="L198">
        <v>36274.062432999999</v>
      </c>
      <c r="M198" t="s">
        <v>4</v>
      </c>
      <c r="N198">
        <v>250.24537799999999</v>
      </c>
      <c r="O198">
        <v>1.7145000000000001E-2</v>
      </c>
      <c r="P198" t="s">
        <v>5</v>
      </c>
      <c r="Q198">
        <v>15420.186621000001</v>
      </c>
      <c r="R198">
        <v>33897.107350999999</v>
      </c>
      <c r="S198" t="s">
        <v>6</v>
      </c>
      <c r="T198">
        <v>15702.739258</v>
      </c>
      <c r="U198">
        <v>34207.166267000001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6.1976000000000003E-2</v>
      </c>
      <c r="AG198">
        <v>1.0900000000000001E-4</v>
      </c>
      <c r="AH198" t="s">
        <v>11</v>
      </c>
      <c r="AI198">
        <v>0.93582299999999996</v>
      </c>
      <c r="AJ198">
        <v>7.7999999999999999E-5</v>
      </c>
      <c r="AK198" t="s">
        <v>12</v>
      </c>
      <c r="AL198">
        <v>0</v>
      </c>
      <c r="AM198">
        <v>0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17203.432578</v>
      </c>
      <c r="I199">
        <v>37917.379762999997</v>
      </c>
      <c r="J199" t="s">
        <v>3</v>
      </c>
      <c r="K199">
        <v>16649.765957</v>
      </c>
      <c r="L199">
        <v>37906.855942000002</v>
      </c>
      <c r="M199" t="s">
        <v>4</v>
      </c>
      <c r="N199">
        <v>264.955488</v>
      </c>
      <c r="O199">
        <v>1.7323000000000002E-2</v>
      </c>
      <c r="P199" t="s">
        <v>5</v>
      </c>
      <c r="Q199">
        <v>16278.05373</v>
      </c>
      <c r="R199">
        <v>35517.537852000001</v>
      </c>
      <c r="S199" t="s">
        <v>6</v>
      </c>
      <c r="T199">
        <v>16577.160253999999</v>
      </c>
      <c r="U199">
        <v>35841.222900000001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6.1907999999999998E-2</v>
      </c>
      <c r="AG199">
        <v>1.0900000000000001E-4</v>
      </c>
      <c r="AH199" t="s">
        <v>11</v>
      </c>
      <c r="AI199">
        <v>0.93592200000000003</v>
      </c>
      <c r="AJ199">
        <v>7.6000000000000004E-5</v>
      </c>
      <c r="AK199" t="s">
        <v>12</v>
      </c>
      <c r="AL199">
        <v>0</v>
      </c>
      <c r="AM199">
        <v>0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18117.909921999999</v>
      </c>
      <c r="I200">
        <v>40060.533050999999</v>
      </c>
      <c r="J200" t="s">
        <v>3</v>
      </c>
      <c r="K200">
        <v>17533.490194999998</v>
      </c>
      <c r="L200">
        <v>40049.645721000001</v>
      </c>
      <c r="M200" t="s">
        <v>4</v>
      </c>
      <c r="N200">
        <v>279.659111</v>
      </c>
      <c r="O200">
        <v>1.7042999999999999E-2</v>
      </c>
      <c r="P200" t="s">
        <v>5</v>
      </c>
      <c r="Q200">
        <v>17141.423164</v>
      </c>
      <c r="R200">
        <v>37637.970796000001</v>
      </c>
      <c r="S200" t="s">
        <v>6</v>
      </c>
      <c r="T200">
        <v>17457.355938000001</v>
      </c>
      <c r="U200">
        <v>38088.753771000003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6.1279E-2</v>
      </c>
      <c r="AG200">
        <v>9.8999999999999994E-5</v>
      </c>
      <c r="AH200" t="s">
        <v>11</v>
      </c>
      <c r="AI200">
        <v>0.93593700000000002</v>
      </c>
      <c r="AJ200">
        <v>7.6000000000000004E-5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19072.967969000001</v>
      </c>
      <c r="I201">
        <v>51149.113140000001</v>
      </c>
      <c r="J201" t="s">
        <v>3</v>
      </c>
      <c r="K201">
        <v>18457.793320000001</v>
      </c>
      <c r="L201">
        <v>51134.888039999998</v>
      </c>
      <c r="M201" t="s">
        <v>4</v>
      </c>
      <c r="N201">
        <v>294.37227799999999</v>
      </c>
      <c r="O201">
        <v>1.9855999999999999E-2</v>
      </c>
      <c r="P201" t="s">
        <v>5</v>
      </c>
      <c r="Q201">
        <v>18045.336211000002</v>
      </c>
      <c r="R201">
        <v>48778.815603000003</v>
      </c>
      <c r="S201" t="s">
        <v>6</v>
      </c>
      <c r="T201">
        <v>18377.997070000001</v>
      </c>
      <c r="U201">
        <v>49279.751493000003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6.1138999999999999E-2</v>
      </c>
      <c r="AG201">
        <v>1E-4</v>
      </c>
      <c r="AH201" t="s">
        <v>11</v>
      </c>
      <c r="AI201">
        <v>0.93599299999999996</v>
      </c>
      <c r="AJ201">
        <v>7.6000000000000004E-5</v>
      </c>
      <c r="AK201" t="s">
        <v>12</v>
      </c>
      <c r="AL201">
        <v>0</v>
      </c>
      <c r="AM20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43.955097000000002</v>
      </c>
      <c r="I222">
        <v>1.6130000000000001E-3</v>
      </c>
      <c r="J222" t="s">
        <v>3</v>
      </c>
      <c r="K222">
        <v>4.0708719999999996</v>
      </c>
      <c r="L222">
        <v>1.7000000000000001E-4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88.141492</v>
      </c>
      <c r="I223">
        <v>4.5469999999999998E-3</v>
      </c>
      <c r="J223" t="s">
        <v>3</v>
      </c>
      <c r="K223">
        <v>8.1414539999999995</v>
      </c>
      <c r="L223">
        <v>3.2200000000000002E-4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132.329038</v>
      </c>
      <c r="I224">
        <v>9.6480000000000003E-3</v>
      </c>
      <c r="J224" t="s">
        <v>3</v>
      </c>
      <c r="K224">
        <v>12.212323</v>
      </c>
      <c r="L224">
        <v>4.5899999999999999E-4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176.51115999999999</v>
      </c>
      <c r="I225">
        <v>1.6125E-2</v>
      </c>
      <c r="J225" t="s">
        <v>3</v>
      </c>
      <c r="K225">
        <v>16.283396</v>
      </c>
      <c r="L225">
        <v>7.0600000000000003E-4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220.69244399999999</v>
      </c>
      <c r="I226">
        <v>2.4731E-2</v>
      </c>
      <c r="J226" t="s">
        <v>3</v>
      </c>
      <c r="K226">
        <v>20.354330000000001</v>
      </c>
      <c r="L226">
        <v>8.6899999999999998E-4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264.87397800000002</v>
      </c>
      <c r="I227">
        <v>3.4114999999999999E-2</v>
      </c>
      <c r="J227" t="s">
        <v>3</v>
      </c>
      <c r="K227">
        <v>24.425386</v>
      </c>
      <c r="L227">
        <v>1.219E-3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309.05281400000001</v>
      </c>
      <c r="I228">
        <v>4.5065000000000001E-2</v>
      </c>
      <c r="J228" t="s">
        <v>3</v>
      </c>
      <c r="K228">
        <v>28.49419</v>
      </c>
      <c r="L228">
        <v>1.555E-3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353.23462599999999</v>
      </c>
      <c r="I229">
        <v>5.9829E-2</v>
      </c>
      <c r="J229" t="s">
        <v>3</v>
      </c>
      <c r="K229">
        <v>32.566924999999998</v>
      </c>
      <c r="L229">
        <v>1.5020000000000001E-3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397.41977100000003</v>
      </c>
      <c r="I230">
        <v>7.7226000000000003E-2</v>
      </c>
      <c r="J230" t="s">
        <v>3</v>
      </c>
      <c r="K230">
        <v>36.639042000000003</v>
      </c>
      <c r="L230">
        <v>1.851E-3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441.59588100000002</v>
      </c>
      <c r="I231">
        <v>9.6780000000000005E-2</v>
      </c>
      <c r="J231" t="s">
        <v>3</v>
      </c>
      <c r="K231">
        <v>40.710628</v>
      </c>
      <c r="L231">
        <v>2.3990000000000001E-3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485.78291100000001</v>
      </c>
      <c r="I232">
        <v>0.114664</v>
      </c>
      <c r="J232" t="s">
        <v>3</v>
      </c>
      <c r="K232">
        <v>44.785468999999999</v>
      </c>
      <c r="L232">
        <v>2.64E-3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529.96825999999999</v>
      </c>
      <c r="I233">
        <v>0.13545299999999999</v>
      </c>
      <c r="J233" t="s">
        <v>3</v>
      </c>
      <c r="K233">
        <v>48.859819000000002</v>
      </c>
      <c r="L233">
        <v>3.2160000000000001E-3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574.15005699999995</v>
      </c>
      <c r="I234">
        <v>0.16238</v>
      </c>
      <c r="J234" t="s">
        <v>3</v>
      </c>
      <c r="K234">
        <v>52.928516999999999</v>
      </c>
      <c r="L234">
        <v>3.4220000000000001E-3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618.33183499999996</v>
      </c>
      <c r="I235">
        <v>0.18601799999999999</v>
      </c>
      <c r="J235" t="s">
        <v>3</v>
      </c>
      <c r="K235">
        <v>57.001759999999997</v>
      </c>
      <c r="L235">
        <v>3.5509999999999999E-3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662.51595799999996</v>
      </c>
      <c r="I236">
        <v>0.212677</v>
      </c>
      <c r="J236" t="s">
        <v>3</v>
      </c>
      <c r="K236">
        <v>61.077196000000001</v>
      </c>
      <c r="L236">
        <v>3.7460000000000002E-3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706.70008299999995</v>
      </c>
      <c r="I237">
        <v>0.23519899999999999</v>
      </c>
      <c r="J237" t="s">
        <v>3</v>
      </c>
      <c r="K237">
        <v>65.150929000000005</v>
      </c>
      <c r="L237">
        <v>3.8419999999999999E-3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750.88077299999998</v>
      </c>
      <c r="I238">
        <v>0.267071</v>
      </c>
      <c r="J238" t="s">
        <v>3</v>
      </c>
      <c r="K238">
        <v>69.222918000000007</v>
      </c>
      <c r="L238">
        <v>4.2760000000000003E-3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795.06546800000001</v>
      </c>
      <c r="I239">
        <v>0.29833100000000001</v>
      </c>
      <c r="J239" t="s">
        <v>3</v>
      </c>
      <c r="K239">
        <v>73.297751000000005</v>
      </c>
      <c r="L239">
        <v>4.5789999999999997E-3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839.24496599999998</v>
      </c>
      <c r="I240">
        <v>0.33824500000000002</v>
      </c>
      <c r="J240" t="s">
        <v>3</v>
      </c>
      <c r="K240">
        <v>77.370761999999999</v>
      </c>
      <c r="L240">
        <v>5.0629999999999998E-3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883.42947400000003</v>
      </c>
      <c r="I241">
        <v>0.38168800000000003</v>
      </c>
      <c r="J241" t="s">
        <v>3</v>
      </c>
      <c r="K241">
        <v>81.443917999999996</v>
      </c>
      <c r="L241">
        <v>5.8479999999999999E-3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43.868425999999999</v>
      </c>
      <c r="I242">
        <v>6.87E-4</v>
      </c>
      <c r="J242" t="s">
        <v>3</v>
      </c>
      <c r="K242">
        <v>3.9922689999999998</v>
      </c>
      <c r="L242">
        <v>1.83E-4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87.967449000000002</v>
      </c>
      <c r="I243">
        <v>1.4840000000000001E-3</v>
      </c>
      <c r="J243" t="s">
        <v>3</v>
      </c>
      <c r="K243">
        <v>7.9820979999999997</v>
      </c>
      <c r="L243">
        <v>3.7599999999999998E-4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132.06303</v>
      </c>
      <c r="I244">
        <v>1.794E-3</v>
      </c>
      <c r="J244" t="s">
        <v>3</v>
      </c>
      <c r="K244">
        <v>11.972460999999999</v>
      </c>
      <c r="L244">
        <v>5.7399999999999997E-4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176.15368699999999</v>
      </c>
      <c r="I245">
        <v>2.4450000000000001E-3</v>
      </c>
      <c r="J245" t="s">
        <v>3</v>
      </c>
      <c r="K245">
        <v>15.960181</v>
      </c>
      <c r="L245">
        <v>8.8199999999999997E-4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220.24561700000001</v>
      </c>
      <c r="I246">
        <v>2.7820000000000002E-3</v>
      </c>
      <c r="J246" t="s">
        <v>3</v>
      </c>
      <c r="K246">
        <v>19.94997</v>
      </c>
      <c r="L246">
        <v>9.0499999999999999E-4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264.339337</v>
      </c>
      <c r="I247">
        <v>2.9190000000000002E-3</v>
      </c>
      <c r="J247" t="s">
        <v>3</v>
      </c>
      <c r="K247">
        <v>23.939985</v>
      </c>
      <c r="L247">
        <v>9.7599999999999998E-4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308.43433800000003</v>
      </c>
      <c r="I248">
        <v>4.2659999999999998E-3</v>
      </c>
      <c r="J248" t="s">
        <v>3</v>
      </c>
      <c r="K248">
        <v>27.929794999999999</v>
      </c>
      <c r="L248">
        <v>1.2099999999999999E-3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352.531115</v>
      </c>
      <c r="I249">
        <v>4.9810000000000002E-3</v>
      </c>
      <c r="J249" t="s">
        <v>3</v>
      </c>
      <c r="K249">
        <v>31.918295000000001</v>
      </c>
      <c r="L249">
        <v>1.1839999999999999E-3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396.62197099999997</v>
      </c>
      <c r="I250">
        <v>6.7780000000000002E-3</v>
      </c>
      <c r="J250" t="s">
        <v>3</v>
      </c>
      <c r="K250">
        <v>35.905006</v>
      </c>
      <c r="L250">
        <v>1.495E-3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440.71517899999998</v>
      </c>
      <c r="I251">
        <v>8.6029999999999995E-3</v>
      </c>
      <c r="J251" t="s">
        <v>3</v>
      </c>
      <c r="K251">
        <v>39.895527000000001</v>
      </c>
      <c r="L251">
        <v>1.903E-3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484.80618600000003</v>
      </c>
      <c r="I252">
        <v>1.0272E-2</v>
      </c>
      <c r="J252" t="s">
        <v>3</v>
      </c>
      <c r="K252">
        <v>43.884245</v>
      </c>
      <c r="L252">
        <v>1.9989999999999999E-3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528.89901699999996</v>
      </c>
      <c r="I253">
        <v>1.0552000000000001E-2</v>
      </c>
      <c r="J253" t="s">
        <v>3</v>
      </c>
      <c r="K253">
        <v>47.872697000000002</v>
      </c>
      <c r="L253">
        <v>2.343E-3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572.99316299999998</v>
      </c>
      <c r="I254">
        <v>1.1638000000000001E-2</v>
      </c>
      <c r="J254" t="s">
        <v>3</v>
      </c>
      <c r="K254">
        <v>51.863708000000003</v>
      </c>
      <c r="L254">
        <v>2.565E-3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617.08635400000003</v>
      </c>
      <c r="I255">
        <v>1.2496E-2</v>
      </c>
      <c r="J255" t="s">
        <v>3</v>
      </c>
      <c r="K255">
        <v>55.852099000000003</v>
      </c>
      <c r="L255">
        <v>2.2759999999999998E-3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661.18232799999998</v>
      </c>
      <c r="I256">
        <v>1.4252000000000001E-2</v>
      </c>
      <c r="J256" t="s">
        <v>3</v>
      </c>
      <c r="K256">
        <v>59.841574000000001</v>
      </c>
      <c r="L256">
        <v>2.2360000000000001E-3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705.27493400000003</v>
      </c>
      <c r="I257">
        <v>1.6164999999999999E-2</v>
      </c>
      <c r="J257" t="s">
        <v>3</v>
      </c>
      <c r="K257">
        <v>63.831071000000001</v>
      </c>
      <c r="L257">
        <v>2.3440000000000002E-3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749.36680799999999</v>
      </c>
      <c r="I258">
        <v>1.7031000000000001E-2</v>
      </c>
      <c r="J258" t="s">
        <v>3</v>
      </c>
      <c r="K258">
        <v>67.821387999999999</v>
      </c>
      <c r="L258">
        <v>2.3700000000000001E-3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793.465509</v>
      </c>
      <c r="I259">
        <v>1.7746999999999999E-2</v>
      </c>
      <c r="J259" t="s">
        <v>3</v>
      </c>
      <c r="K259">
        <v>71.814204000000004</v>
      </c>
      <c r="L259">
        <v>2.372E-3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837.55507899999998</v>
      </c>
      <c r="I260">
        <v>1.6955000000000001E-2</v>
      </c>
      <c r="J260" t="s">
        <v>3</v>
      </c>
      <c r="K260">
        <v>75.801407999999995</v>
      </c>
      <c r="L260">
        <v>2.7360000000000002E-3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881.65072399999997</v>
      </c>
      <c r="I261">
        <v>1.7964999999999998E-2</v>
      </c>
      <c r="J261" t="s">
        <v>3</v>
      </c>
      <c r="K261">
        <v>79.790867000000006</v>
      </c>
      <c r="L261">
        <v>2.82E-3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141.236448</v>
      </c>
      <c r="I262">
        <v>3.6630000000000003E-2</v>
      </c>
      <c r="J262" t="s">
        <v>3</v>
      </c>
      <c r="K262">
        <v>107.04158700000001</v>
      </c>
      <c r="L262">
        <v>3.6033000000000003E-2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282.45340199999998</v>
      </c>
      <c r="I263">
        <v>0.141848</v>
      </c>
      <c r="J263" t="s">
        <v>3</v>
      </c>
      <c r="K263">
        <v>214.06154599999999</v>
      </c>
      <c r="L263">
        <v>0.143321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423.67935499999999</v>
      </c>
      <c r="I264">
        <v>0.31672800000000001</v>
      </c>
      <c r="J264" t="s">
        <v>3</v>
      </c>
      <c r="K264">
        <v>321.09080999999998</v>
      </c>
      <c r="L264">
        <v>0.32435799999999998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564.90929200000005</v>
      </c>
      <c r="I265">
        <v>0.56966899999999998</v>
      </c>
      <c r="J265" t="s">
        <v>3</v>
      </c>
      <c r="K265">
        <v>428.12513999999999</v>
      </c>
      <c r="L265">
        <v>0.58078700000000005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706.13835400000005</v>
      </c>
      <c r="I266">
        <v>0.89318900000000001</v>
      </c>
      <c r="J266" t="s">
        <v>3</v>
      </c>
      <c r="K266">
        <v>535.16025999999999</v>
      </c>
      <c r="L266">
        <v>0.90975899999999998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847.36954800000001</v>
      </c>
      <c r="I267">
        <v>1.2858149999999999</v>
      </c>
      <c r="J267" t="s">
        <v>3</v>
      </c>
      <c r="K267">
        <v>642.19575199999997</v>
      </c>
      <c r="L267">
        <v>1.3117479999999999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988.60945600000002</v>
      </c>
      <c r="I268">
        <v>1.7405660000000001</v>
      </c>
      <c r="J268" t="s">
        <v>3</v>
      </c>
      <c r="K268">
        <v>749.22813699999995</v>
      </c>
      <c r="L268">
        <v>1.7696430000000001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1129.8564839999999</v>
      </c>
      <c r="I269">
        <v>2.2777829999999999</v>
      </c>
      <c r="J269" t="s">
        <v>3</v>
      </c>
      <c r="K269">
        <v>856.26558599999998</v>
      </c>
      <c r="L269">
        <v>2.3099430000000001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1271.0918119999999</v>
      </c>
      <c r="I270">
        <v>2.9046120000000002</v>
      </c>
      <c r="J270" t="s">
        <v>3</v>
      </c>
      <c r="K270">
        <v>963.29721400000005</v>
      </c>
      <c r="L270">
        <v>2.9257080000000002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1412.3350539999999</v>
      </c>
      <c r="I271">
        <v>3.6076359999999998</v>
      </c>
      <c r="J271" t="s">
        <v>3</v>
      </c>
      <c r="K271">
        <v>1070.334619</v>
      </c>
      <c r="L271">
        <v>3.615281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1553.5786519999999</v>
      </c>
      <c r="I272">
        <v>4.3645009999999997</v>
      </c>
      <c r="J272" t="s">
        <v>3</v>
      </c>
      <c r="K272">
        <v>1177.372971</v>
      </c>
      <c r="L272">
        <v>4.3627149999999997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1694.820095</v>
      </c>
      <c r="I273">
        <v>5.1840089999999996</v>
      </c>
      <c r="J273" t="s">
        <v>3</v>
      </c>
      <c r="K273">
        <v>1284.410969</v>
      </c>
      <c r="L273">
        <v>5.1909510000000001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1836.0594579999999</v>
      </c>
      <c r="I274">
        <v>6.1017549999999998</v>
      </c>
      <c r="J274" t="s">
        <v>3</v>
      </c>
      <c r="K274">
        <v>1391.452468</v>
      </c>
      <c r="L274">
        <v>6.1055219999999997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1977.3020799999999</v>
      </c>
      <c r="I275">
        <v>7.0951180000000003</v>
      </c>
      <c r="J275" t="s">
        <v>3</v>
      </c>
      <c r="K275">
        <v>1498.4951679999999</v>
      </c>
      <c r="L275">
        <v>7.079224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2118.542837</v>
      </c>
      <c r="I276">
        <v>8.1010120000000008</v>
      </c>
      <c r="J276" t="s">
        <v>3</v>
      </c>
      <c r="K276">
        <v>1605.5409179999999</v>
      </c>
      <c r="L276">
        <v>8.1022560000000006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2259.7847609999999</v>
      </c>
      <c r="I277">
        <v>9.2178129999999996</v>
      </c>
      <c r="J277" t="s">
        <v>3</v>
      </c>
      <c r="K277">
        <v>1712.5894820000001</v>
      </c>
      <c r="L277">
        <v>9.2197739999999992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2401.0279350000001</v>
      </c>
      <c r="I278">
        <v>10.441459999999999</v>
      </c>
      <c r="J278" t="s">
        <v>3</v>
      </c>
      <c r="K278">
        <v>1819.6399489999999</v>
      </c>
      <c r="L278">
        <v>10.435138999999999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2542.2714259999998</v>
      </c>
      <c r="I279">
        <v>11.710495</v>
      </c>
      <c r="J279" t="s">
        <v>3</v>
      </c>
      <c r="K279">
        <v>1926.691472</v>
      </c>
      <c r="L279">
        <v>11.709187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2683.5189359999999</v>
      </c>
      <c r="I280">
        <v>12.991313999999999</v>
      </c>
      <c r="J280" t="s">
        <v>3</v>
      </c>
      <c r="K280">
        <v>2033.745359</v>
      </c>
      <c r="L280">
        <v>13.017956999999999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2824.7712449999999</v>
      </c>
      <c r="I281">
        <v>14.366865000000001</v>
      </c>
      <c r="J281" t="s">
        <v>3</v>
      </c>
      <c r="K281">
        <v>2140.8006789999999</v>
      </c>
      <c r="L281">
        <v>14.415633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140.95374200000001</v>
      </c>
      <c r="I282">
        <v>4.0200000000000001E-4</v>
      </c>
      <c r="J282" t="s">
        <v>3</v>
      </c>
      <c r="K282">
        <v>106.762445</v>
      </c>
      <c r="L282">
        <v>1.05E-4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281.85256199999998</v>
      </c>
      <c r="I283">
        <v>3.8200000000000002E-4</v>
      </c>
      <c r="J283" t="s">
        <v>3</v>
      </c>
      <c r="K283">
        <v>213.478497</v>
      </c>
      <c r="L283">
        <v>2.4499999999999999E-4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422.746531</v>
      </c>
      <c r="I284">
        <v>6.2600000000000004E-4</v>
      </c>
      <c r="J284" t="s">
        <v>3</v>
      </c>
      <c r="K284">
        <v>320.187905</v>
      </c>
      <c r="L284">
        <v>3.3100000000000002E-4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563.65531999999996</v>
      </c>
      <c r="I285">
        <v>1.2160000000000001E-3</v>
      </c>
      <c r="J285" t="s">
        <v>3</v>
      </c>
      <c r="K285">
        <v>426.90457099999998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704.54427399999997</v>
      </c>
      <c r="I286">
        <v>1.5690000000000001E-3</v>
      </c>
      <c r="J286" t="s">
        <v>3</v>
      </c>
      <c r="K286">
        <v>533.61206800000002</v>
      </c>
      <c r="L286">
        <v>5.4900000000000001E-4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845.45181300000002</v>
      </c>
      <c r="I287">
        <v>2.2260000000000001E-3</v>
      </c>
      <c r="J287" t="s">
        <v>3</v>
      </c>
      <c r="K287">
        <v>640.33012799999995</v>
      </c>
      <c r="L287">
        <v>6.4099999999999997E-4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986.35240199999998</v>
      </c>
      <c r="I288">
        <v>3.588E-3</v>
      </c>
      <c r="J288" t="s">
        <v>3</v>
      </c>
      <c r="K288">
        <v>747.03934900000002</v>
      </c>
      <c r="L288">
        <v>5.2499999999999997E-4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1127.2686080000001</v>
      </c>
      <c r="I289">
        <v>4.6600000000000001E-3</v>
      </c>
      <c r="J289" t="s">
        <v>3</v>
      </c>
      <c r="K289">
        <v>853.758691</v>
      </c>
      <c r="L289">
        <v>7.2999999999999996E-4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1268.1711110000001</v>
      </c>
      <c r="I290">
        <v>7.0569999999999999E-3</v>
      </c>
      <c r="J290" t="s">
        <v>3</v>
      </c>
      <c r="K290">
        <v>960.46664799999996</v>
      </c>
      <c r="L290">
        <v>9.77E-4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1409.091936</v>
      </c>
      <c r="I291">
        <v>1.1490999999999999E-2</v>
      </c>
      <c r="J291" t="s">
        <v>3</v>
      </c>
      <c r="K291">
        <v>1067.1831569999999</v>
      </c>
      <c r="L291">
        <v>1.2639999999999999E-3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1549.9960470000001</v>
      </c>
      <c r="I292">
        <v>1.4367E-2</v>
      </c>
      <c r="J292" t="s">
        <v>3</v>
      </c>
      <c r="K292">
        <v>1173.893984</v>
      </c>
      <c r="L292">
        <v>1.091E-3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1690.9159179999999</v>
      </c>
      <c r="I293">
        <v>1.7193E-2</v>
      </c>
      <c r="J293" t="s">
        <v>3</v>
      </c>
      <c r="K293">
        <v>1280.6127980000001</v>
      </c>
      <c r="L293">
        <v>1.2830000000000001E-3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1831.812664</v>
      </c>
      <c r="I294">
        <v>1.8846999999999999E-2</v>
      </c>
      <c r="J294" t="s">
        <v>3</v>
      </c>
      <c r="K294">
        <v>1387.3192329999999</v>
      </c>
      <c r="L294">
        <v>1.4339999999999999E-3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1972.7189920000001</v>
      </c>
      <c r="I295">
        <v>2.1354000000000001E-2</v>
      </c>
      <c r="J295" t="s">
        <v>3</v>
      </c>
      <c r="K295">
        <v>1494.03386</v>
      </c>
      <c r="L295">
        <v>1.588E-3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2113.612705</v>
      </c>
      <c r="I296">
        <v>2.2735999999999999E-2</v>
      </c>
      <c r="J296" t="s">
        <v>3</v>
      </c>
      <c r="K296">
        <v>1600.74344</v>
      </c>
      <c r="L296">
        <v>1.717E-3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2254.5192630000001</v>
      </c>
      <c r="I297">
        <v>2.2880999999999999E-2</v>
      </c>
      <c r="J297" t="s">
        <v>3</v>
      </c>
      <c r="K297">
        <v>1707.459595</v>
      </c>
      <c r="L297">
        <v>2.0219999999999999E-3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2395.4157620000001</v>
      </c>
      <c r="I298">
        <v>2.3833E-2</v>
      </c>
      <c r="J298" t="s">
        <v>3</v>
      </c>
      <c r="K298">
        <v>1814.1690160000001</v>
      </c>
      <c r="L298">
        <v>2.3670000000000002E-3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2536.3146879999999</v>
      </c>
      <c r="I299">
        <v>2.4594000000000001E-2</v>
      </c>
      <c r="J299" t="s">
        <v>3</v>
      </c>
      <c r="K299">
        <v>1920.8841279999999</v>
      </c>
      <c r="L299">
        <v>2.4480000000000001E-3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2677.213291</v>
      </c>
      <c r="I300">
        <v>2.6481999999999999E-2</v>
      </c>
      <c r="J300" t="s">
        <v>3</v>
      </c>
      <c r="K300">
        <v>2027.5968949999999</v>
      </c>
      <c r="L300">
        <v>2.7780000000000001E-3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2818.1229440000002</v>
      </c>
      <c r="I301">
        <v>2.7736E-2</v>
      </c>
      <c r="J301" t="s">
        <v>3</v>
      </c>
      <c r="K301">
        <v>2134.3127290000002</v>
      </c>
      <c r="L301">
        <v>2.7039999999999998E-3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126.942594</v>
      </c>
      <c r="I302">
        <v>1.4599999999999999E-3</v>
      </c>
      <c r="J302" t="s">
        <v>3</v>
      </c>
      <c r="K302">
        <v>87.346666999999997</v>
      </c>
      <c r="L302">
        <v>8.6000000000000003E-5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254.07103699999999</v>
      </c>
      <c r="I303">
        <v>3.9750000000000002E-3</v>
      </c>
      <c r="J303" t="s">
        <v>3</v>
      </c>
      <c r="K303">
        <v>174.70885000000001</v>
      </c>
      <c r="L303">
        <v>2.1000000000000001E-4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381.211118</v>
      </c>
      <c r="I304">
        <v>8.1499999999999993E-3</v>
      </c>
      <c r="J304" t="s">
        <v>3</v>
      </c>
      <c r="K304">
        <v>262.07799299999999</v>
      </c>
      <c r="L304">
        <v>3.2000000000000003E-4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508.35054000000002</v>
      </c>
      <c r="I305">
        <v>1.3183E-2</v>
      </c>
      <c r="J305" t="s">
        <v>3</v>
      </c>
      <c r="K305">
        <v>349.45215899999999</v>
      </c>
      <c r="L305">
        <v>4.64E-4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635.49646900000005</v>
      </c>
      <c r="I306">
        <v>1.9273999999999999E-2</v>
      </c>
      <c r="J306" t="s">
        <v>3</v>
      </c>
      <c r="K306">
        <v>436.82626800000003</v>
      </c>
      <c r="L306">
        <v>6.5099999999999999E-4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762.63939100000005</v>
      </c>
      <c r="I307">
        <v>2.3820000000000001E-2</v>
      </c>
      <c r="J307" t="s">
        <v>3</v>
      </c>
      <c r="K307">
        <v>524.20109600000001</v>
      </c>
      <c r="L307">
        <v>8.12E-4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889.78418099999999</v>
      </c>
      <c r="I308">
        <v>3.0655000000000002E-2</v>
      </c>
      <c r="J308" t="s">
        <v>3</v>
      </c>
      <c r="K308">
        <v>611.57574299999999</v>
      </c>
      <c r="L308">
        <v>1.023E-3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1016.930601</v>
      </c>
      <c r="I309">
        <v>3.8806E-2</v>
      </c>
      <c r="J309" t="s">
        <v>3</v>
      </c>
      <c r="K309">
        <v>698.94978900000001</v>
      </c>
      <c r="L309">
        <v>1.1360000000000001E-3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1144.091165</v>
      </c>
      <c r="I310">
        <v>6.3519999999999993E-2</v>
      </c>
      <c r="J310" t="s">
        <v>3</v>
      </c>
      <c r="K310">
        <v>786.32922199999996</v>
      </c>
      <c r="L310">
        <v>3.277E-3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1271.282813</v>
      </c>
      <c r="I311">
        <v>8.1546999999999994E-2</v>
      </c>
      <c r="J311" t="s">
        <v>3</v>
      </c>
      <c r="K311">
        <v>873.73441000000003</v>
      </c>
      <c r="L311">
        <v>2.3126000000000001E-2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1398.4285689999999</v>
      </c>
      <c r="I312">
        <v>9.2161000000000007E-2</v>
      </c>
      <c r="J312" t="s">
        <v>3</v>
      </c>
      <c r="K312">
        <v>961.110231</v>
      </c>
      <c r="L312">
        <v>2.3668999999999999E-2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1525.617847</v>
      </c>
      <c r="I313">
        <v>0.118931</v>
      </c>
      <c r="J313" t="s">
        <v>3</v>
      </c>
      <c r="K313">
        <v>1048.5157810000001</v>
      </c>
      <c r="L313">
        <v>3.8392999999999997E-2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1652.7929879999999</v>
      </c>
      <c r="I314">
        <v>0.147645</v>
      </c>
      <c r="J314" t="s">
        <v>3</v>
      </c>
      <c r="K314">
        <v>1135.900952</v>
      </c>
      <c r="L314">
        <v>4.0112000000000002E-2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1779.9619700000001</v>
      </c>
      <c r="I315">
        <v>0.21143500000000001</v>
      </c>
      <c r="J315" t="s">
        <v>3</v>
      </c>
      <c r="K315">
        <v>1223.286748</v>
      </c>
      <c r="L315">
        <v>4.5439E-2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1907.159365</v>
      </c>
      <c r="I316">
        <v>0.30818600000000002</v>
      </c>
      <c r="J316" t="s">
        <v>3</v>
      </c>
      <c r="K316">
        <v>1310.710947</v>
      </c>
      <c r="L316">
        <v>0.10782600000000001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2034.3133499999999</v>
      </c>
      <c r="I317">
        <v>0.32653500000000002</v>
      </c>
      <c r="J317" t="s">
        <v>3</v>
      </c>
      <c r="K317">
        <v>1398.0934890000001</v>
      </c>
      <c r="L317">
        <v>0.107658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2161.5476560000002</v>
      </c>
      <c r="I318">
        <v>0.49141600000000002</v>
      </c>
      <c r="J318" t="s">
        <v>3</v>
      </c>
      <c r="K318">
        <v>1485.5463769999999</v>
      </c>
      <c r="L318">
        <v>0.17761299999999999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2288.703047</v>
      </c>
      <c r="I319">
        <v>0.51422999999999996</v>
      </c>
      <c r="J319" t="s">
        <v>3</v>
      </c>
      <c r="K319">
        <v>1572.9306859999999</v>
      </c>
      <c r="L319">
        <v>0.17821400000000001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2415.861167</v>
      </c>
      <c r="I320">
        <v>0.53261199999999997</v>
      </c>
      <c r="J320" t="s">
        <v>3</v>
      </c>
      <c r="K320">
        <v>1660.3212940000001</v>
      </c>
      <c r="L320">
        <v>0.178565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2543.0181050000001</v>
      </c>
      <c r="I321">
        <v>0.55406299999999997</v>
      </c>
      <c r="J321" t="s">
        <v>3</v>
      </c>
      <c r="K321">
        <v>1747.7127660000001</v>
      </c>
      <c r="L321">
        <v>0.18088899999999999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1012.436904</v>
      </c>
      <c r="I322">
        <v>3387.5138630000001</v>
      </c>
      <c r="J322" t="s">
        <v>3</v>
      </c>
      <c r="K322">
        <v>983.95550200000002</v>
      </c>
      <c r="L322">
        <v>3186.8953329999999</v>
      </c>
      <c r="M322" t="s">
        <v>4</v>
      </c>
      <c r="N322">
        <v>11.941541000000001</v>
      </c>
      <c r="O322">
        <v>1.6710229999999999</v>
      </c>
      <c r="P322" t="s">
        <v>5</v>
      </c>
      <c r="Q322">
        <v>65.474200999999994</v>
      </c>
      <c r="R322">
        <v>20.882280999999999</v>
      </c>
      <c r="S322" t="s">
        <v>6</v>
      </c>
      <c r="T322">
        <v>12.225882</v>
      </c>
      <c r="U322">
        <v>0.464588</v>
      </c>
      <c r="V322" t="s">
        <v>7</v>
      </c>
      <c r="W322">
        <v>11.27919</v>
      </c>
      <c r="X322">
        <v>0.42202600000000001</v>
      </c>
      <c r="Y322" t="s">
        <v>8</v>
      </c>
      <c r="Z322">
        <v>15.317769</v>
      </c>
      <c r="AA322">
        <v>11.1478</v>
      </c>
      <c r="AB322" t="s">
        <v>9</v>
      </c>
      <c r="AC322">
        <v>888.52150300000005</v>
      </c>
      <c r="AD322">
        <v>2688.1730539999999</v>
      </c>
      <c r="AE322" t="s">
        <v>10</v>
      </c>
      <c r="AF322">
        <v>8.1726999999999994E-2</v>
      </c>
      <c r="AG322">
        <v>1.08E-4</v>
      </c>
      <c r="AH322" t="s">
        <v>11</v>
      </c>
      <c r="AI322">
        <v>0.91239800000000004</v>
      </c>
      <c r="AJ322">
        <v>2.0699999999999999E-4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2030.126068</v>
      </c>
      <c r="I323">
        <v>10721.858818999999</v>
      </c>
      <c r="J323" t="s">
        <v>3</v>
      </c>
      <c r="K323">
        <v>1970.1812829999999</v>
      </c>
      <c r="L323">
        <v>9206.6483680000001</v>
      </c>
      <c r="M323" t="s">
        <v>4</v>
      </c>
      <c r="N323">
        <v>23.560455999999999</v>
      </c>
      <c r="O323">
        <v>2.425074</v>
      </c>
      <c r="P323" t="s">
        <v>5</v>
      </c>
      <c r="Q323">
        <v>134.73099199999999</v>
      </c>
      <c r="R323">
        <v>166.72240300000001</v>
      </c>
      <c r="S323" t="s">
        <v>6</v>
      </c>
      <c r="T323">
        <v>24.458486000000001</v>
      </c>
      <c r="U323">
        <v>1.330503</v>
      </c>
      <c r="V323" t="s">
        <v>7</v>
      </c>
      <c r="W323">
        <v>22.609345000000001</v>
      </c>
      <c r="X323">
        <v>1.3497619999999999</v>
      </c>
      <c r="Y323" t="s">
        <v>8</v>
      </c>
      <c r="Z323">
        <v>34.375281999999999</v>
      </c>
      <c r="AA323">
        <v>104.338643</v>
      </c>
      <c r="AB323" t="s">
        <v>9</v>
      </c>
      <c r="AC323">
        <v>1775.569538</v>
      </c>
      <c r="AD323">
        <v>7117.6383619999997</v>
      </c>
      <c r="AE323" t="s">
        <v>10</v>
      </c>
      <c r="AF323">
        <v>7.7838000000000004E-2</v>
      </c>
      <c r="AG323">
        <v>1.16E-4</v>
      </c>
      <c r="AH323" t="s">
        <v>11</v>
      </c>
      <c r="AI323">
        <v>0.92016200000000004</v>
      </c>
      <c r="AJ323">
        <v>2.0100000000000001E-4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3072.0042619999999</v>
      </c>
      <c r="I324">
        <v>27899.847954000001</v>
      </c>
      <c r="J324" t="s">
        <v>3</v>
      </c>
      <c r="K324">
        <v>2982.88643</v>
      </c>
      <c r="L324">
        <v>25488.293715</v>
      </c>
      <c r="M324" t="s">
        <v>4</v>
      </c>
      <c r="N324">
        <v>35.539209999999997</v>
      </c>
      <c r="O324">
        <v>5.1671899999999997</v>
      </c>
      <c r="P324" t="s">
        <v>5</v>
      </c>
      <c r="Q324">
        <v>214.361119</v>
      </c>
      <c r="R324">
        <v>1901.404061</v>
      </c>
      <c r="S324" t="s">
        <v>6</v>
      </c>
      <c r="T324">
        <v>36.867071000000003</v>
      </c>
      <c r="U324">
        <v>2.9627050000000001</v>
      </c>
      <c r="V324" t="s">
        <v>7</v>
      </c>
      <c r="W324">
        <v>34.111704000000003</v>
      </c>
      <c r="X324">
        <v>2.982437</v>
      </c>
      <c r="Y324" t="s">
        <v>8</v>
      </c>
      <c r="Z324">
        <v>63.158642</v>
      </c>
      <c r="AA324">
        <v>1610.418555</v>
      </c>
      <c r="AB324" t="s">
        <v>9</v>
      </c>
      <c r="AC324">
        <v>2678.0736120000001</v>
      </c>
      <c r="AD324">
        <v>16357.089099999999</v>
      </c>
      <c r="AE324" t="s">
        <v>10</v>
      </c>
      <c r="AF324">
        <v>7.5689000000000006E-2</v>
      </c>
      <c r="AG324">
        <v>1.3899999999999999E-4</v>
      </c>
      <c r="AH324" t="s">
        <v>11</v>
      </c>
      <c r="AI324">
        <v>0.92694200000000004</v>
      </c>
      <c r="AJ324">
        <v>1.05E-4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4090.0310009999998</v>
      </c>
      <c r="I325">
        <v>32655.478707999999</v>
      </c>
      <c r="J325" t="s">
        <v>3</v>
      </c>
      <c r="K325">
        <v>3972.4890740000001</v>
      </c>
      <c r="L325">
        <v>30171.13351</v>
      </c>
      <c r="M325" t="s">
        <v>4</v>
      </c>
      <c r="N325">
        <v>47.161861999999999</v>
      </c>
      <c r="O325">
        <v>5.7443549999999997</v>
      </c>
      <c r="P325" t="s">
        <v>5</v>
      </c>
      <c r="Q325">
        <v>288.44064800000001</v>
      </c>
      <c r="R325">
        <v>2755.4844079999998</v>
      </c>
      <c r="S325" t="s">
        <v>6</v>
      </c>
      <c r="T325">
        <v>49.177962000000001</v>
      </c>
      <c r="U325">
        <v>3.8820990000000002</v>
      </c>
      <c r="V325" t="s">
        <v>7</v>
      </c>
      <c r="W325">
        <v>45.393126000000002</v>
      </c>
      <c r="X325">
        <v>3.8125849999999999</v>
      </c>
      <c r="Y325" t="s">
        <v>8</v>
      </c>
      <c r="Z325">
        <v>86.966560000000001</v>
      </c>
      <c r="AA325">
        <v>2461.7577080000001</v>
      </c>
      <c r="AB325" t="s">
        <v>9</v>
      </c>
      <c r="AC325">
        <v>3563.9489560000002</v>
      </c>
      <c r="AD325">
        <v>19640.629752000001</v>
      </c>
      <c r="AE325" t="s">
        <v>10</v>
      </c>
      <c r="AF325">
        <v>7.5042999999999999E-2</v>
      </c>
      <c r="AG325">
        <v>1.44E-4</v>
      </c>
      <c r="AH325" t="s">
        <v>11</v>
      </c>
      <c r="AI325">
        <v>0.929342</v>
      </c>
      <c r="AJ325">
        <v>5.5999999999999999E-5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5116.0122950000004</v>
      </c>
      <c r="I326">
        <v>43676.801818</v>
      </c>
      <c r="J326" t="s">
        <v>3</v>
      </c>
      <c r="K326">
        <v>4969.8426069999996</v>
      </c>
      <c r="L326">
        <v>41080.100641999998</v>
      </c>
      <c r="M326" t="s">
        <v>4</v>
      </c>
      <c r="N326">
        <v>58.847785000000002</v>
      </c>
      <c r="O326">
        <v>6.1559949999999999</v>
      </c>
      <c r="P326" t="s">
        <v>5</v>
      </c>
      <c r="Q326">
        <v>361.88065599999999</v>
      </c>
      <c r="R326">
        <v>3941.2519379999999</v>
      </c>
      <c r="S326" t="s">
        <v>6</v>
      </c>
      <c r="T326">
        <v>61.620657000000001</v>
      </c>
      <c r="U326">
        <v>5.1643929999999996</v>
      </c>
      <c r="V326" t="s">
        <v>7</v>
      </c>
      <c r="W326">
        <v>56.754873000000003</v>
      </c>
      <c r="X326">
        <v>4.6218339999999998</v>
      </c>
      <c r="Y326" t="s">
        <v>8</v>
      </c>
      <c r="Z326">
        <v>109.605614</v>
      </c>
      <c r="AA326">
        <v>3377.5433379999999</v>
      </c>
      <c r="AB326" t="s">
        <v>9</v>
      </c>
      <c r="AC326">
        <v>4458.0438539999996</v>
      </c>
      <c r="AD326">
        <v>24701.622048000001</v>
      </c>
      <c r="AE326" t="s">
        <v>10</v>
      </c>
      <c r="AF326">
        <v>7.3611999999999997E-2</v>
      </c>
      <c r="AG326">
        <v>1.54E-4</v>
      </c>
      <c r="AH326" t="s">
        <v>11</v>
      </c>
      <c r="AI326">
        <v>0.92992600000000003</v>
      </c>
      <c r="AJ326">
        <v>6.7000000000000002E-5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6133.1860479999996</v>
      </c>
      <c r="I327">
        <v>49919.730744</v>
      </c>
      <c r="J327" t="s">
        <v>3</v>
      </c>
      <c r="K327">
        <v>5958.7348009999996</v>
      </c>
      <c r="L327">
        <v>47321.924220000001</v>
      </c>
      <c r="M327" t="s">
        <v>4</v>
      </c>
      <c r="N327">
        <v>70.489227999999997</v>
      </c>
      <c r="O327">
        <v>7.232945</v>
      </c>
      <c r="P327" t="s">
        <v>5</v>
      </c>
      <c r="Q327">
        <v>432.23223999999999</v>
      </c>
      <c r="R327">
        <v>4418.9652619999997</v>
      </c>
      <c r="S327" t="s">
        <v>6</v>
      </c>
      <c r="T327">
        <v>73.959621999999996</v>
      </c>
      <c r="U327">
        <v>7.0884400000000003</v>
      </c>
      <c r="V327" t="s">
        <v>7</v>
      </c>
      <c r="W327">
        <v>68.179706999999993</v>
      </c>
      <c r="X327">
        <v>6.6221189999999996</v>
      </c>
      <c r="Y327" t="s">
        <v>8</v>
      </c>
      <c r="Z327">
        <v>129.65049400000001</v>
      </c>
      <c r="AA327">
        <v>3834.6934350000001</v>
      </c>
      <c r="AB327" t="s">
        <v>9</v>
      </c>
      <c r="AC327">
        <v>5346.7688879999996</v>
      </c>
      <c r="AD327">
        <v>29823.708033999999</v>
      </c>
      <c r="AE327" t="s">
        <v>10</v>
      </c>
      <c r="AF327">
        <v>7.3063000000000003E-2</v>
      </c>
      <c r="AG327">
        <v>1.5200000000000001E-4</v>
      </c>
      <c r="AH327" t="s">
        <v>11</v>
      </c>
      <c r="AI327">
        <v>0.93041799999999997</v>
      </c>
      <c r="AJ327">
        <v>6.0000000000000002E-5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7145.3122370000001</v>
      </c>
      <c r="I328">
        <v>45327.405508999997</v>
      </c>
      <c r="J328" t="s">
        <v>3</v>
      </c>
      <c r="K328">
        <v>6942.9422089999998</v>
      </c>
      <c r="L328">
        <v>43149.913782000003</v>
      </c>
      <c r="M328" t="s">
        <v>4</v>
      </c>
      <c r="N328">
        <v>82.013835</v>
      </c>
      <c r="O328">
        <v>6.9122370000000002</v>
      </c>
      <c r="P328" t="s">
        <v>5</v>
      </c>
      <c r="Q328">
        <v>508.66015499999997</v>
      </c>
      <c r="R328">
        <v>5102.8027069999998</v>
      </c>
      <c r="S328" t="s">
        <v>6</v>
      </c>
      <c r="T328">
        <v>86.179323999999994</v>
      </c>
      <c r="U328">
        <v>6.9676340000000003</v>
      </c>
      <c r="V328" t="s">
        <v>7</v>
      </c>
      <c r="W328">
        <v>79.418529000000007</v>
      </c>
      <c r="X328">
        <v>5.9089179999999999</v>
      </c>
      <c r="Y328" t="s">
        <v>8</v>
      </c>
      <c r="Z328">
        <v>156.33161699999999</v>
      </c>
      <c r="AA328">
        <v>4661.0021909999996</v>
      </c>
      <c r="AB328" t="s">
        <v>9</v>
      </c>
      <c r="AC328">
        <v>6225.253839</v>
      </c>
      <c r="AD328">
        <v>27152.521175000002</v>
      </c>
      <c r="AE328" t="s">
        <v>10</v>
      </c>
      <c r="AF328">
        <v>7.2204000000000004E-2</v>
      </c>
      <c r="AG328">
        <v>1.63E-4</v>
      </c>
      <c r="AH328" t="s">
        <v>11</v>
      </c>
      <c r="AI328">
        <v>0.93093899999999996</v>
      </c>
      <c r="AJ328">
        <v>4.6999999999999997E-5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8168.8085540000002</v>
      </c>
      <c r="I329">
        <v>41476.380342999997</v>
      </c>
      <c r="J329" t="s">
        <v>3</v>
      </c>
      <c r="K329">
        <v>7938.0161520000001</v>
      </c>
      <c r="L329">
        <v>39820.248094000002</v>
      </c>
      <c r="M329" t="s">
        <v>4</v>
      </c>
      <c r="N329">
        <v>93.799670000000006</v>
      </c>
      <c r="O329">
        <v>7.799315</v>
      </c>
      <c r="P329" t="s">
        <v>5</v>
      </c>
      <c r="Q329">
        <v>583.71457199999998</v>
      </c>
      <c r="R329">
        <v>5941.7408290000003</v>
      </c>
      <c r="S329" t="s">
        <v>6</v>
      </c>
      <c r="T329">
        <v>98.436819</v>
      </c>
      <c r="U329">
        <v>6.6043909999999997</v>
      </c>
      <c r="V329" t="s">
        <v>7</v>
      </c>
      <c r="W329">
        <v>90.770720999999995</v>
      </c>
      <c r="X329">
        <v>5.3738010000000003</v>
      </c>
      <c r="Y329" t="s">
        <v>8</v>
      </c>
      <c r="Z329">
        <v>181.195851</v>
      </c>
      <c r="AA329">
        <v>5458.5960160000004</v>
      </c>
      <c r="AB329" t="s">
        <v>9</v>
      </c>
      <c r="AC329">
        <v>7115.5311400000001</v>
      </c>
      <c r="AD329">
        <v>22777.297084000002</v>
      </c>
      <c r="AE329" t="s">
        <v>10</v>
      </c>
      <c r="AF329">
        <v>7.1780999999999998E-2</v>
      </c>
      <c r="AG329">
        <v>1.6200000000000001E-4</v>
      </c>
      <c r="AH329" t="s">
        <v>11</v>
      </c>
      <c r="AI329">
        <v>0.93159999999999998</v>
      </c>
      <c r="AJ329">
        <v>6.0000000000000002E-5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9184.8795449999998</v>
      </c>
      <c r="I330">
        <v>46012.335363999999</v>
      </c>
      <c r="J330" t="s">
        <v>3</v>
      </c>
      <c r="K330">
        <v>8925.6220689999991</v>
      </c>
      <c r="L330">
        <v>44194.659426999999</v>
      </c>
      <c r="M330" t="s">
        <v>4</v>
      </c>
      <c r="N330">
        <v>105.553269</v>
      </c>
      <c r="O330">
        <v>8.9023769999999995</v>
      </c>
      <c r="P330" t="s">
        <v>5</v>
      </c>
      <c r="Q330">
        <v>654.42235700000003</v>
      </c>
      <c r="R330">
        <v>6368.829866</v>
      </c>
      <c r="S330" t="s">
        <v>6</v>
      </c>
      <c r="T330">
        <v>110.657363</v>
      </c>
      <c r="U330">
        <v>6.4930409999999998</v>
      </c>
      <c r="V330" t="s">
        <v>7</v>
      </c>
      <c r="W330">
        <v>102.187637</v>
      </c>
      <c r="X330">
        <v>7.1563679999999996</v>
      </c>
      <c r="Y330" t="s">
        <v>8</v>
      </c>
      <c r="Z330">
        <v>201.76372000000001</v>
      </c>
      <c r="AA330">
        <v>5796.7163609999998</v>
      </c>
      <c r="AB330" t="s">
        <v>9</v>
      </c>
      <c r="AC330">
        <v>8002.626808</v>
      </c>
      <c r="AD330">
        <v>24557.265708999999</v>
      </c>
      <c r="AE330" t="s">
        <v>10</v>
      </c>
      <c r="AF330">
        <v>7.0139000000000007E-2</v>
      </c>
      <c r="AG330">
        <v>1.8799999999999999E-4</v>
      </c>
      <c r="AH330" t="s">
        <v>11</v>
      </c>
      <c r="AI330">
        <v>0.93213699999999999</v>
      </c>
      <c r="AJ330">
        <v>4.8999999999999998E-5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10205.344687000001</v>
      </c>
      <c r="I331">
        <v>42738.588727000002</v>
      </c>
      <c r="J331" t="s">
        <v>3</v>
      </c>
      <c r="K331">
        <v>9917.6287140000004</v>
      </c>
      <c r="L331">
        <v>41077.164493999997</v>
      </c>
      <c r="M331" t="s">
        <v>4</v>
      </c>
      <c r="N331">
        <v>117.21604499999999</v>
      </c>
      <c r="O331">
        <v>9.1765410000000003</v>
      </c>
      <c r="P331" t="s">
        <v>5</v>
      </c>
      <c r="Q331">
        <v>731.32596999999998</v>
      </c>
      <c r="R331">
        <v>6560.7944399999997</v>
      </c>
      <c r="S331" t="s">
        <v>6</v>
      </c>
      <c r="T331">
        <v>122.963953</v>
      </c>
      <c r="U331">
        <v>6.4649640000000002</v>
      </c>
      <c r="V331" t="s">
        <v>7</v>
      </c>
      <c r="W331">
        <v>113.426027</v>
      </c>
      <c r="X331">
        <v>8.0754040000000007</v>
      </c>
      <c r="Y331" t="s">
        <v>8</v>
      </c>
      <c r="Z331">
        <v>228.07120699999999</v>
      </c>
      <c r="AA331">
        <v>5983.945823</v>
      </c>
      <c r="AB331" t="s">
        <v>9</v>
      </c>
      <c r="AC331">
        <v>8888.0986720000001</v>
      </c>
      <c r="AD331">
        <v>22719.253143999998</v>
      </c>
      <c r="AE331" t="s">
        <v>10</v>
      </c>
      <c r="AF331">
        <v>6.8593000000000001E-2</v>
      </c>
      <c r="AG331">
        <v>1.8000000000000001E-4</v>
      </c>
      <c r="AH331" t="s">
        <v>11</v>
      </c>
      <c r="AI331">
        <v>0.93295600000000001</v>
      </c>
      <c r="AJ331">
        <v>5.7000000000000003E-5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11223.028850999999</v>
      </c>
      <c r="I332">
        <v>43600.732523999999</v>
      </c>
      <c r="J332" t="s">
        <v>3</v>
      </c>
      <c r="K332">
        <v>10906.946759</v>
      </c>
      <c r="L332">
        <v>41906.294676999998</v>
      </c>
      <c r="M332" t="s">
        <v>4</v>
      </c>
      <c r="N332">
        <v>128.85880399999999</v>
      </c>
      <c r="O332">
        <v>8.9492080000000005</v>
      </c>
      <c r="P332" t="s">
        <v>5</v>
      </c>
      <c r="Q332">
        <v>802.26165700000001</v>
      </c>
      <c r="R332">
        <v>6751.6251890000003</v>
      </c>
      <c r="S332" t="s">
        <v>6</v>
      </c>
      <c r="T332">
        <v>135.43175199999999</v>
      </c>
      <c r="U332">
        <v>7.603262</v>
      </c>
      <c r="V332" t="s">
        <v>7</v>
      </c>
      <c r="W332">
        <v>124.703442</v>
      </c>
      <c r="X332">
        <v>9.0857720000000004</v>
      </c>
      <c r="Y332" t="s">
        <v>8</v>
      </c>
      <c r="Z332">
        <v>248.552267</v>
      </c>
      <c r="AA332">
        <v>6206.4566009999999</v>
      </c>
      <c r="AB332" t="s">
        <v>9</v>
      </c>
      <c r="AC332">
        <v>9776.7610440000008</v>
      </c>
      <c r="AD332">
        <v>23562.444113000001</v>
      </c>
      <c r="AE332" t="s">
        <v>10</v>
      </c>
      <c r="AF332">
        <v>6.7166000000000003E-2</v>
      </c>
      <c r="AG332">
        <v>1.7100000000000001E-4</v>
      </c>
      <c r="AH332" t="s">
        <v>11</v>
      </c>
      <c r="AI332">
        <v>0.93335800000000002</v>
      </c>
      <c r="AJ332">
        <v>5.3999999999999998E-5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12247.65814</v>
      </c>
      <c r="I333">
        <v>54634.095438999997</v>
      </c>
      <c r="J333" t="s">
        <v>3</v>
      </c>
      <c r="K333">
        <v>11902.964754000001</v>
      </c>
      <c r="L333">
        <v>49629.178949000001</v>
      </c>
      <c r="M333" t="s">
        <v>4</v>
      </c>
      <c r="N333">
        <v>140.69559899999999</v>
      </c>
      <c r="O333">
        <v>9.5426230000000007</v>
      </c>
      <c r="P333" t="s">
        <v>5</v>
      </c>
      <c r="Q333">
        <v>877.91771900000003</v>
      </c>
      <c r="R333">
        <v>7653.400251</v>
      </c>
      <c r="S333" t="s">
        <v>6</v>
      </c>
      <c r="T333">
        <v>147.68191999999999</v>
      </c>
      <c r="U333">
        <v>9.3648109999999996</v>
      </c>
      <c r="V333" t="s">
        <v>7</v>
      </c>
      <c r="W333">
        <v>135.993447</v>
      </c>
      <c r="X333">
        <v>9.8084959999999999</v>
      </c>
      <c r="Y333" t="s">
        <v>8</v>
      </c>
      <c r="Z333">
        <v>273.62010400000003</v>
      </c>
      <c r="AA333">
        <v>6971.9171859999997</v>
      </c>
      <c r="AB333" t="s">
        <v>9</v>
      </c>
      <c r="AC333">
        <v>10667.180665</v>
      </c>
      <c r="AD333">
        <v>28315.517161</v>
      </c>
      <c r="AE333" t="s">
        <v>10</v>
      </c>
      <c r="AF333">
        <v>6.5530000000000005E-2</v>
      </c>
      <c r="AG333">
        <v>1.6799999999999999E-4</v>
      </c>
      <c r="AH333" t="s">
        <v>11</v>
      </c>
      <c r="AI333">
        <v>0.93344199999999999</v>
      </c>
      <c r="AJ333">
        <v>5.3000000000000001E-5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13275.222669000001</v>
      </c>
      <c r="I334">
        <v>65784.149004000006</v>
      </c>
      <c r="J334" t="s">
        <v>3</v>
      </c>
      <c r="K334">
        <v>12901.840204</v>
      </c>
      <c r="L334">
        <v>59733.205233000001</v>
      </c>
      <c r="M334" t="s">
        <v>4</v>
      </c>
      <c r="N334">
        <v>152.44999899999999</v>
      </c>
      <c r="O334">
        <v>10.567079</v>
      </c>
      <c r="P334" t="s">
        <v>5</v>
      </c>
      <c r="Q334">
        <v>949.39425900000003</v>
      </c>
      <c r="R334">
        <v>7717.9941529999996</v>
      </c>
      <c r="S334" t="s">
        <v>6</v>
      </c>
      <c r="T334">
        <v>160.030902</v>
      </c>
      <c r="U334">
        <v>11.463134999999999</v>
      </c>
      <c r="V334" t="s">
        <v>7</v>
      </c>
      <c r="W334">
        <v>147.474199</v>
      </c>
      <c r="X334">
        <v>10.687977999999999</v>
      </c>
      <c r="Y334" t="s">
        <v>8</v>
      </c>
      <c r="Z334">
        <v>293.95405699999998</v>
      </c>
      <c r="AA334">
        <v>7119.6914370000004</v>
      </c>
      <c r="AB334" t="s">
        <v>9</v>
      </c>
      <c r="AC334">
        <v>11564.729867</v>
      </c>
      <c r="AD334">
        <v>38242.209772000002</v>
      </c>
      <c r="AE334" t="s">
        <v>10</v>
      </c>
      <c r="AF334">
        <v>6.4272999999999997E-2</v>
      </c>
      <c r="AG334">
        <v>1.47E-4</v>
      </c>
      <c r="AH334" t="s">
        <v>11</v>
      </c>
      <c r="AI334">
        <v>0.93393899999999996</v>
      </c>
      <c r="AJ334">
        <v>6.0000000000000002E-5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14296.869651999999</v>
      </c>
      <c r="I335">
        <v>78316.574284999995</v>
      </c>
      <c r="J335" t="s">
        <v>3</v>
      </c>
      <c r="K335">
        <v>13895.142298999999</v>
      </c>
      <c r="L335">
        <v>71941.400687000001</v>
      </c>
      <c r="M335" t="s">
        <v>4</v>
      </c>
      <c r="N335">
        <v>164.127949</v>
      </c>
      <c r="O335">
        <v>11.818784000000001</v>
      </c>
      <c r="P335" t="s">
        <v>5</v>
      </c>
      <c r="Q335">
        <v>1021.636264</v>
      </c>
      <c r="R335">
        <v>9004.3391780000002</v>
      </c>
      <c r="S335" t="s">
        <v>6</v>
      </c>
      <c r="T335">
        <v>172.28892200000001</v>
      </c>
      <c r="U335">
        <v>13.328199</v>
      </c>
      <c r="V335" t="s">
        <v>7</v>
      </c>
      <c r="W335">
        <v>158.77091899999999</v>
      </c>
      <c r="X335">
        <v>11.337092999999999</v>
      </c>
      <c r="Y335" t="s">
        <v>8</v>
      </c>
      <c r="Z335">
        <v>316.04432200000002</v>
      </c>
      <c r="AA335">
        <v>8366.1414029999996</v>
      </c>
      <c r="AB335" t="s">
        <v>9</v>
      </c>
      <c r="AC335">
        <v>12456.153258</v>
      </c>
      <c r="AD335">
        <v>45973.131645000001</v>
      </c>
      <c r="AE335" t="s">
        <v>10</v>
      </c>
      <c r="AF335">
        <v>6.3672999999999993E-2</v>
      </c>
      <c r="AG335">
        <v>1.4200000000000001E-4</v>
      </c>
      <c r="AH335" t="s">
        <v>11</v>
      </c>
      <c r="AI335">
        <v>0.93394600000000005</v>
      </c>
      <c r="AJ335">
        <v>6.0000000000000002E-5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15313.686738</v>
      </c>
      <c r="I336">
        <v>84123.296533999994</v>
      </c>
      <c r="J336" t="s">
        <v>3</v>
      </c>
      <c r="K336">
        <v>14883.174354000001</v>
      </c>
      <c r="L336">
        <v>77825.323332</v>
      </c>
      <c r="M336" t="s">
        <v>4</v>
      </c>
      <c r="N336">
        <v>175.711637</v>
      </c>
      <c r="O336">
        <v>12.55223</v>
      </c>
      <c r="P336" t="s">
        <v>5</v>
      </c>
      <c r="Q336">
        <v>1093.6151440000001</v>
      </c>
      <c r="R336">
        <v>9122.003009</v>
      </c>
      <c r="S336" t="s">
        <v>6</v>
      </c>
      <c r="T336">
        <v>184.64307199999999</v>
      </c>
      <c r="U336">
        <v>15.174858</v>
      </c>
      <c r="V336" t="s">
        <v>7</v>
      </c>
      <c r="W336">
        <v>170.114679</v>
      </c>
      <c r="X336">
        <v>12.033837999999999</v>
      </c>
      <c r="Y336" t="s">
        <v>8</v>
      </c>
      <c r="Z336">
        <v>337.48708599999998</v>
      </c>
      <c r="AA336">
        <v>8489.2345459999997</v>
      </c>
      <c r="AB336" t="s">
        <v>9</v>
      </c>
      <c r="AC336">
        <v>13342.629384</v>
      </c>
      <c r="AD336">
        <v>51251.317467000001</v>
      </c>
      <c r="AE336" t="s">
        <v>10</v>
      </c>
      <c r="AF336">
        <v>6.3672999999999993E-2</v>
      </c>
      <c r="AG336">
        <v>1.4200000000000001E-4</v>
      </c>
      <c r="AH336" t="s">
        <v>11</v>
      </c>
      <c r="AI336">
        <v>0.93403199999999997</v>
      </c>
      <c r="AJ336">
        <v>6.0000000000000002E-5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16327.245582</v>
      </c>
      <c r="I337">
        <v>85539.408498000004</v>
      </c>
      <c r="J337" t="s">
        <v>3</v>
      </c>
      <c r="K337">
        <v>15868.28515</v>
      </c>
      <c r="L337">
        <v>79335.395019000003</v>
      </c>
      <c r="M337" t="s">
        <v>4</v>
      </c>
      <c r="N337">
        <v>187.38367199999999</v>
      </c>
      <c r="O337">
        <v>14.089950999999999</v>
      </c>
      <c r="P337" t="s">
        <v>5</v>
      </c>
      <c r="Q337">
        <v>1163.7625949999999</v>
      </c>
      <c r="R337">
        <v>9261.4231760000002</v>
      </c>
      <c r="S337" t="s">
        <v>6</v>
      </c>
      <c r="T337">
        <v>196.95960500000001</v>
      </c>
      <c r="U337">
        <v>17.438891000000002</v>
      </c>
      <c r="V337" t="s">
        <v>7</v>
      </c>
      <c r="W337">
        <v>181.37919299999999</v>
      </c>
      <c r="X337">
        <v>13.159554</v>
      </c>
      <c r="Y337" t="s">
        <v>8</v>
      </c>
      <c r="Z337">
        <v>357.05517300000002</v>
      </c>
      <c r="AA337">
        <v>8674.2365559999998</v>
      </c>
      <c r="AB337" t="s">
        <v>9</v>
      </c>
      <c r="AC337">
        <v>14227.746649999999</v>
      </c>
      <c r="AD337">
        <v>53026.339415000002</v>
      </c>
      <c r="AE337" t="s">
        <v>10</v>
      </c>
      <c r="AF337">
        <v>6.3270999999999994E-2</v>
      </c>
      <c r="AG337">
        <v>1.34E-4</v>
      </c>
      <c r="AH337" t="s">
        <v>11</v>
      </c>
      <c r="AI337">
        <v>0.93409299999999995</v>
      </c>
      <c r="AJ337">
        <v>5.8999999999999998E-5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17360.90076</v>
      </c>
      <c r="I338">
        <v>90173.279905000003</v>
      </c>
      <c r="J338" t="s">
        <v>3</v>
      </c>
      <c r="K338">
        <v>16873.097044999999</v>
      </c>
      <c r="L338">
        <v>83966.031191000002</v>
      </c>
      <c r="M338" t="s">
        <v>4</v>
      </c>
      <c r="N338">
        <v>199.15635800000001</v>
      </c>
      <c r="O338">
        <v>15.020555</v>
      </c>
      <c r="P338" t="s">
        <v>5</v>
      </c>
      <c r="Q338">
        <v>1236.4559389999999</v>
      </c>
      <c r="R338">
        <v>9578.6908160000003</v>
      </c>
      <c r="S338" t="s">
        <v>6</v>
      </c>
      <c r="T338">
        <v>209.35560000000001</v>
      </c>
      <c r="U338">
        <v>17.898047999999999</v>
      </c>
      <c r="V338" t="s">
        <v>7</v>
      </c>
      <c r="W338">
        <v>192.82018500000001</v>
      </c>
      <c r="X338">
        <v>15.470889</v>
      </c>
      <c r="Y338" t="s">
        <v>8</v>
      </c>
      <c r="Z338">
        <v>378.66694799999999</v>
      </c>
      <c r="AA338">
        <v>8980.1214340000006</v>
      </c>
      <c r="AB338" t="s">
        <v>9</v>
      </c>
      <c r="AC338">
        <v>15129.809745</v>
      </c>
      <c r="AD338">
        <v>57094.202727999997</v>
      </c>
      <c r="AE338" t="s">
        <v>10</v>
      </c>
      <c r="AF338">
        <v>6.2525999999999998E-2</v>
      </c>
      <c r="AG338">
        <v>1.25E-4</v>
      </c>
      <c r="AH338" t="s">
        <v>11</v>
      </c>
      <c r="AI338">
        <v>0.93461499999999997</v>
      </c>
      <c r="AJ338">
        <v>6.9999999999999994E-5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18375.862783</v>
      </c>
      <c r="I339">
        <v>84605.758432000002</v>
      </c>
      <c r="J339" t="s">
        <v>3</v>
      </c>
      <c r="K339">
        <v>17859.784221999998</v>
      </c>
      <c r="L339">
        <v>79009.015281</v>
      </c>
      <c r="M339" t="s">
        <v>4</v>
      </c>
      <c r="N339">
        <v>210.74016599999999</v>
      </c>
      <c r="O339">
        <v>14.506240999999999</v>
      </c>
      <c r="P339" t="s">
        <v>5</v>
      </c>
      <c r="Q339">
        <v>1308.951951</v>
      </c>
      <c r="R339">
        <v>10181.15561</v>
      </c>
      <c r="S339" t="s">
        <v>6</v>
      </c>
      <c r="T339">
        <v>221.65307899999999</v>
      </c>
      <c r="U339">
        <v>17.267007</v>
      </c>
      <c r="V339" t="s">
        <v>7</v>
      </c>
      <c r="W339">
        <v>204.11438200000001</v>
      </c>
      <c r="X339">
        <v>15.718956</v>
      </c>
      <c r="Y339" t="s">
        <v>8</v>
      </c>
      <c r="Z339">
        <v>401.13023099999998</v>
      </c>
      <c r="AA339">
        <v>9611.3056890000007</v>
      </c>
      <c r="AB339" t="s">
        <v>9</v>
      </c>
      <c r="AC339">
        <v>16014.302586</v>
      </c>
      <c r="AD339">
        <v>52065.079705999997</v>
      </c>
      <c r="AE339" t="s">
        <v>10</v>
      </c>
      <c r="AF339">
        <v>6.1802000000000003E-2</v>
      </c>
      <c r="AG339">
        <v>1.1400000000000001E-4</v>
      </c>
      <c r="AH339" t="s">
        <v>11</v>
      </c>
      <c r="AI339">
        <v>0.93462999999999996</v>
      </c>
      <c r="AJ339">
        <v>6.9999999999999994E-5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19420.1086</v>
      </c>
      <c r="I340">
        <v>77015.221325999999</v>
      </c>
      <c r="J340" t="s">
        <v>3</v>
      </c>
      <c r="K340">
        <v>18874.958536999999</v>
      </c>
      <c r="L340">
        <v>71562.117889999994</v>
      </c>
      <c r="M340" t="s">
        <v>4</v>
      </c>
      <c r="N340">
        <v>222.670028</v>
      </c>
      <c r="O340">
        <v>14.021673</v>
      </c>
      <c r="P340" t="s">
        <v>5</v>
      </c>
      <c r="Q340">
        <v>1385.4919090000001</v>
      </c>
      <c r="R340">
        <v>10610.387295</v>
      </c>
      <c r="S340" t="s">
        <v>6</v>
      </c>
      <c r="T340">
        <v>234.24149800000001</v>
      </c>
      <c r="U340">
        <v>18.422435</v>
      </c>
      <c r="V340" t="s">
        <v>7</v>
      </c>
      <c r="W340">
        <v>215.60255599999999</v>
      </c>
      <c r="X340">
        <v>14.662084999999999</v>
      </c>
      <c r="Y340" t="s">
        <v>8</v>
      </c>
      <c r="Z340">
        <v>425.999437</v>
      </c>
      <c r="AA340">
        <v>9999.9513160000006</v>
      </c>
      <c r="AB340" t="s">
        <v>9</v>
      </c>
      <c r="AC340">
        <v>16922.481685999999</v>
      </c>
      <c r="AD340">
        <v>43653.117857999998</v>
      </c>
      <c r="AE340" t="s">
        <v>10</v>
      </c>
      <c r="AF340">
        <v>6.1238000000000001E-2</v>
      </c>
      <c r="AG340">
        <v>1.0900000000000001E-4</v>
      </c>
      <c r="AH340" t="s">
        <v>11</v>
      </c>
      <c r="AI340">
        <v>0.93465200000000004</v>
      </c>
      <c r="AJ340">
        <v>6.9999999999999994E-5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20445.273383</v>
      </c>
      <c r="I341">
        <v>77497.672865</v>
      </c>
      <c r="J341" t="s">
        <v>3</v>
      </c>
      <c r="K341">
        <v>19871.620416999998</v>
      </c>
      <c r="L341">
        <v>72140.108372000002</v>
      </c>
      <c r="M341" t="s">
        <v>4</v>
      </c>
      <c r="N341">
        <v>234.345291</v>
      </c>
      <c r="O341">
        <v>13.441392</v>
      </c>
      <c r="P341" t="s">
        <v>5</v>
      </c>
      <c r="Q341">
        <v>1462.2967450000001</v>
      </c>
      <c r="R341">
        <v>12139.327149999999</v>
      </c>
      <c r="S341" t="s">
        <v>6</v>
      </c>
      <c r="T341">
        <v>246.504593</v>
      </c>
      <c r="U341">
        <v>18.442651999999999</v>
      </c>
      <c r="V341" t="s">
        <v>7</v>
      </c>
      <c r="W341">
        <v>226.91871900000001</v>
      </c>
      <c r="X341">
        <v>15.768655000000001</v>
      </c>
      <c r="Y341" t="s">
        <v>8</v>
      </c>
      <c r="Z341">
        <v>452.58594900000003</v>
      </c>
      <c r="AA341">
        <v>11427.694911000001</v>
      </c>
      <c r="AB341" t="s">
        <v>9</v>
      </c>
      <c r="AC341">
        <v>17812.501875999998</v>
      </c>
      <c r="AD341">
        <v>41370.467125000003</v>
      </c>
      <c r="AE341" t="s">
        <v>10</v>
      </c>
      <c r="AF341">
        <v>6.0523E-2</v>
      </c>
      <c r="AG341">
        <v>9.7999999999999997E-5</v>
      </c>
      <c r="AH341" t="s">
        <v>11</v>
      </c>
      <c r="AI341">
        <v>0.93469100000000005</v>
      </c>
      <c r="AJ341">
        <v>6.9999999999999994E-5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936.31409799999994</v>
      </c>
      <c r="I362">
        <v>2831.520325</v>
      </c>
      <c r="J362" t="s">
        <v>3</v>
      </c>
      <c r="K362">
        <v>907.76775199999997</v>
      </c>
      <c r="L362">
        <v>2653.1308779999999</v>
      </c>
      <c r="M362" t="s">
        <v>4</v>
      </c>
      <c r="N362">
        <v>11.624604</v>
      </c>
      <c r="O362">
        <v>0.55360500000000001</v>
      </c>
      <c r="P362" t="s">
        <v>5</v>
      </c>
      <c r="Q362">
        <v>0</v>
      </c>
      <c r="R362">
        <v>0</v>
      </c>
      <c r="S362" t="s">
        <v>6</v>
      </c>
      <c r="T362">
        <v>12.659001999999999</v>
      </c>
      <c r="U362">
        <v>0.46370400000000001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8.3918000000000006E-2</v>
      </c>
      <c r="AD362">
        <v>1.22E-4</v>
      </c>
      <c r="AE362" t="s">
        <v>10</v>
      </c>
      <c r="AF362">
        <v>0</v>
      </c>
      <c r="AG362">
        <v>0</v>
      </c>
      <c r="AH362" t="s">
        <v>11</v>
      </c>
      <c r="AI362">
        <v>0.91240100000000002</v>
      </c>
      <c r="AJ362">
        <v>1.9100000000000001E-4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1877.639273</v>
      </c>
      <c r="I363">
        <v>9725.2174090000008</v>
      </c>
      <c r="J363" t="s">
        <v>3</v>
      </c>
      <c r="K363">
        <v>1820.630656</v>
      </c>
      <c r="L363">
        <v>9162.4131109999998</v>
      </c>
      <c r="M363" t="s">
        <v>4</v>
      </c>
      <c r="N363">
        <v>23.332977</v>
      </c>
      <c r="O363">
        <v>1.79172</v>
      </c>
      <c r="P363" t="s">
        <v>5</v>
      </c>
      <c r="Q363">
        <v>0</v>
      </c>
      <c r="R363">
        <v>0</v>
      </c>
      <c r="S363" t="s">
        <v>6</v>
      </c>
      <c r="T363">
        <v>25.483381999999999</v>
      </c>
      <c r="U363">
        <v>1.9639770000000001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7.6614000000000002E-2</v>
      </c>
      <c r="AD363">
        <v>1.17E-4</v>
      </c>
      <c r="AE363" t="s">
        <v>10</v>
      </c>
      <c r="AF363">
        <v>0</v>
      </c>
      <c r="AG363">
        <v>0</v>
      </c>
      <c r="AH363" t="s">
        <v>11</v>
      </c>
      <c r="AI363">
        <v>0.921705</v>
      </c>
      <c r="AJ363">
        <v>1.5899999999999999E-4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2821.0850660000001</v>
      </c>
      <c r="I364">
        <v>16586.663365</v>
      </c>
      <c r="J364" t="s">
        <v>3</v>
      </c>
      <c r="K364">
        <v>2735.5531890000002</v>
      </c>
      <c r="L364">
        <v>15660.432681</v>
      </c>
      <c r="M364" t="s">
        <v>4</v>
      </c>
      <c r="N364">
        <v>35.208910000000003</v>
      </c>
      <c r="O364">
        <v>6.0977860000000002</v>
      </c>
      <c r="P364" t="s">
        <v>5</v>
      </c>
      <c r="Q364">
        <v>0</v>
      </c>
      <c r="R364">
        <v>0</v>
      </c>
      <c r="S364" t="s">
        <v>6</v>
      </c>
      <c r="T364">
        <v>38.217419999999997</v>
      </c>
      <c r="U364">
        <v>2.956871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7.4532000000000001E-2</v>
      </c>
      <c r="AD364">
        <v>1.3100000000000001E-4</v>
      </c>
      <c r="AE364" t="s">
        <v>10</v>
      </c>
      <c r="AF364">
        <v>0</v>
      </c>
      <c r="AG364">
        <v>0</v>
      </c>
      <c r="AH364" t="s">
        <v>11</v>
      </c>
      <c r="AI364">
        <v>0.92580499999999999</v>
      </c>
      <c r="AJ364">
        <v>1.13E-4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3761.1426670000001</v>
      </c>
      <c r="I365">
        <v>21412.746805999999</v>
      </c>
      <c r="J365" t="s">
        <v>3</v>
      </c>
      <c r="K365">
        <v>3647.1989119999998</v>
      </c>
      <c r="L365">
        <v>20284.067324</v>
      </c>
      <c r="M365" t="s">
        <v>4</v>
      </c>
      <c r="N365">
        <v>46.814681999999998</v>
      </c>
      <c r="O365">
        <v>6.4456420000000003</v>
      </c>
      <c r="P365" t="s">
        <v>5</v>
      </c>
      <c r="Q365">
        <v>0</v>
      </c>
      <c r="R365">
        <v>0</v>
      </c>
      <c r="S365" t="s">
        <v>6</v>
      </c>
      <c r="T365">
        <v>50.860860000000002</v>
      </c>
      <c r="U365">
        <v>3.381799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7.3885000000000006E-2</v>
      </c>
      <c r="AD365">
        <v>1.34E-4</v>
      </c>
      <c r="AE365" t="s">
        <v>10</v>
      </c>
      <c r="AF365">
        <v>0</v>
      </c>
      <c r="AG365">
        <v>0</v>
      </c>
      <c r="AH365" t="s">
        <v>11</v>
      </c>
      <c r="AI365">
        <v>0.92657199999999995</v>
      </c>
      <c r="AJ365">
        <v>1.05E-4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4704.6349810000002</v>
      </c>
      <c r="I366">
        <v>26474.659712000001</v>
      </c>
      <c r="J366" t="s">
        <v>3</v>
      </c>
      <c r="K366">
        <v>4561.9826540000004</v>
      </c>
      <c r="L366">
        <v>25213.300958</v>
      </c>
      <c r="M366" t="s">
        <v>4</v>
      </c>
      <c r="N366">
        <v>58.661417</v>
      </c>
      <c r="O366">
        <v>8.2051490000000005</v>
      </c>
      <c r="P366" t="s">
        <v>5</v>
      </c>
      <c r="Q366">
        <v>0</v>
      </c>
      <c r="R366">
        <v>0</v>
      </c>
      <c r="S366" t="s">
        <v>6</v>
      </c>
      <c r="T366">
        <v>63.594683000000003</v>
      </c>
      <c r="U366">
        <v>4.0956260000000002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7.2514999999999996E-2</v>
      </c>
      <c r="AD366">
        <v>1.36E-4</v>
      </c>
      <c r="AE366" t="s">
        <v>10</v>
      </c>
      <c r="AF366">
        <v>0</v>
      </c>
      <c r="AG366">
        <v>0</v>
      </c>
      <c r="AH366" t="s">
        <v>11</v>
      </c>
      <c r="AI366">
        <v>0.92793700000000001</v>
      </c>
      <c r="AJ366">
        <v>9.2E-5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5642.8003989999997</v>
      </c>
      <c r="I367">
        <v>28132.037165999998</v>
      </c>
      <c r="J367" t="s">
        <v>3</v>
      </c>
      <c r="K367">
        <v>5471.7584699999998</v>
      </c>
      <c r="L367">
        <v>26752.744203999999</v>
      </c>
      <c r="M367" t="s">
        <v>4</v>
      </c>
      <c r="N367">
        <v>70.255622000000002</v>
      </c>
      <c r="O367">
        <v>8.8002090000000006</v>
      </c>
      <c r="P367" t="s">
        <v>5</v>
      </c>
      <c r="Q367">
        <v>0</v>
      </c>
      <c r="R367">
        <v>0</v>
      </c>
      <c r="S367" t="s">
        <v>6</v>
      </c>
      <c r="T367">
        <v>76.264222000000004</v>
      </c>
      <c r="U367">
        <v>4.2626730000000004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7.1864999999999998E-2</v>
      </c>
      <c r="AD367">
        <v>1.3799999999999999E-4</v>
      </c>
      <c r="AE367" t="s">
        <v>10</v>
      </c>
      <c r="AF367">
        <v>0</v>
      </c>
      <c r="AG367">
        <v>0</v>
      </c>
      <c r="AH367" t="s">
        <v>11</v>
      </c>
      <c r="AI367">
        <v>0.929844</v>
      </c>
      <c r="AJ367">
        <v>7.4999999999999993E-5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6586.3754060000001</v>
      </c>
      <c r="I368">
        <v>24602.082421999999</v>
      </c>
      <c r="J368" t="s">
        <v>3</v>
      </c>
      <c r="K368">
        <v>6386.572596</v>
      </c>
      <c r="L368">
        <v>23391.107035000001</v>
      </c>
      <c r="M368" t="s">
        <v>4</v>
      </c>
      <c r="N368">
        <v>81.919628000000003</v>
      </c>
      <c r="O368">
        <v>8.7732150000000004</v>
      </c>
      <c r="P368" t="s">
        <v>5</v>
      </c>
      <c r="Q368">
        <v>0</v>
      </c>
      <c r="R368">
        <v>0</v>
      </c>
      <c r="S368" t="s">
        <v>6</v>
      </c>
      <c r="T368">
        <v>88.977074000000002</v>
      </c>
      <c r="U368">
        <v>3.865408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7.1046999999999999E-2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0.93086899999999995</v>
      </c>
      <c r="AJ368">
        <v>5.8999999999999998E-5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7518.6488950000003</v>
      </c>
      <c r="I369">
        <v>20128.338014000001</v>
      </c>
      <c r="J369" t="s">
        <v>3</v>
      </c>
      <c r="K369">
        <v>7290.6122050000004</v>
      </c>
      <c r="L369">
        <v>19186.152947999999</v>
      </c>
      <c r="M369" t="s">
        <v>4</v>
      </c>
      <c r="N369">
        <v>93.476825000000005</v>
      </c>
      <c r="O369">
        <v>7.8072970000000002</v>
      </c>
      <c r="P369" t="s">
        <v>5</v>
      </c>
      <c r="Q369">
        <v>0</v>
      </c>
      <c r="R369">
        <v>0</v>
      </c>
      <c r="S369" t="s">
        <v>6</v>
      </c>
      <c r="T369">
        <v>101.54825</v>
      </c>
      <c r="U369">
        <v>3.2076509999999998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6.9397E-2</v>
      </c>
      <c r="AD369">
        <v>1.3899999999999999E-4</v>
      </c>
      <c r="AE369" t="s">
        <v>10</v>
      </c>
      <c r="AF369">
        <v>0</v>
      </c>
      <c r="AG369">
        <v>0</v>
      </c>
      <c r="AH369" t="s">
        <v>11</v>
      </c>
      <c r="AI369">
        <v>0.93107499999999999</v>
      </c>
      <c r="AJ369">
        <v>5.5999999999999999E-5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8462.3456399999995</v>
      </c>
      <c r="I370">
        <v>18282.659839</v>
      </c>
      <c r="J370" t="s">
        <v>3</v>
      </c>
      <c r="K370">
        <v>8205.7558040000004</v>
      </c>
      <c r="L370">
        <v>17325.529826000002</v>
      </c>
      <c r="M370" t="s">
        <v>4</v>
      </c>
      <c r="N370">
        <v>105.15679</v>
      </c>
      <c r="O370">
        <v>7.5248670000000004</v>
      </c>
      <c r="P370" t="s">
        <v>5</v>
      </c>
      <c r="Q370">
        <v>0</v>
      </c>
      <c r="R370">
        <v>0</v>
      </c>
      <c r="S370" t="s">
        <v>6</v>
      </c>
      <c r="T370">
        <v>114.425888</v>
      </c>
      <c r="U370">
        <v>3.8831229999999999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6.8973999999999994E-2</v>
      </c>
      <c r="AD370">
        <v>1.46E-4</v>
      </c>
      <c r="AE370" t="s">
        <v>10</v>
      </c>
      <c r="AF370">
        <v>0</v>
      </c>
      <c r="AG370">
        <v>0</v>
      </c>
      <c r="AH370" t="s">
        <v>11</v>
      </c>
      <c r="AI370">
        <v>0.93152599999999997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9401.1741330000004</v>
      </c>
      <c r="I371">
        <v>18732.203799999999</v>
      </c>
      <c r="J371" t="s">
        <v>3</v>
      </c>
      <c r="K371">
        <v>9116.0581569999995</v>
      </c>
      <c r="L371">
        <v>17709.437462000002</v>
      </c>
      <c r="M371" t="s">
        <v>4</v>
      </c>
      <c r="N371">
        <v>116.780108</v>
      </c>
      <c r="O371">
        <v>7.381221</v>
      </c>
      <c r="P371" t="s">
        <v>5</v>
      </c>
      <c r="Q371">
        <v>0</v>
      </c>
      <c r="R371">
        <v>0</v>
      </c>
      <c r="S371" t="s">
        <v>6</v>
      </c>
      <c r="T371">
        <v>127.095485</v>
      </c>
      <c r="U371">
        <v>4.9479150000000001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6.8510000000000001E-2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0.93262400000000001</v>
      </c>
      <c r="AJ371">
        <v>6.0000000000000002E-5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10336.279178999999</v>
      </c>
      <c r="I372">
        <v>17536.058854999999</v>
      </c>
      <c r="J372" t="s">
        <v>3</v>
      </c>
      <c r="K372">
        <v>10022.794077</v>
      </c>
      <c r="L372">
        <v>16587.232400000001</v>
      </c>
      <c r="M372" t="s">
        <v>4</v>
      </c>
      <c r="N372">
        <v>128.423946</v>
      </c>
      <c r="O372">
        <v>7.1269530000000003</v>
      </c>
      <c r="P372" t="s">
        <v>5</v>
      </c>
      <c r="Q372">
        <v>0</v>
      </c>
      <c r="R372">
        <v>0</v>
      </c>
      <c r="S372" t="s">
        <v>6</v>
      </c>
      <c r="T372">
        <v>139.71356700000001</v>
      </c>
      <c r="U372">
        <v>4.3205710000000002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6.8220000000000003E-2</v>
      </c>
      <c r="AD372">
        <v>1.4999999999999999E-4</v>
      </c>
      <c r="AE372" t="s">
        <v>10</v>
      </c>
      <c r="AF372">
        <v>0</v>
      </c>
      <c r="AG372">
        <v>0</v>
      </c>
      <c r="AH372" t="s">
        <v>11</v>
      </c>
      <c r="AI372">
        <v>0.93293700000000002</v>
      </c>
      <c r="AJ372">
        <v>6.0000000000000002E-5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11281.126629</v>
      </c>
      <c r="I373">
        <v>26719.385485999999</v>
      </c>
      <c r="J373" t="s">
        <v>3</v>
      </c>
      <c r="K373">
        <v>10938.951416</v>
      </c>
      <c r="L373">
        <v>25297.534093999999</v>
      </c>
      <c r="M373" t="s">
        <v>4</v>
      </c>
      <c r="N373">
        <v>140.09690900000001</v>
      </c>
      <c r="O373">
        <v>8.3620280000000005</v>
      </c>
      <c r="P373" t="s">
        <v>5</v>
      </c>
      <c r="Q373">
        <v>0</v>
      </c>
      <c r="R373">
        <v>0</v>
      </c>
      <c r="S373" t="s">
        <v>6</v>
      </c>
      <c r="T373">
        <v>152.45622700000001</v>
      </c>
      <c r="U373">
        <v>5.4357009999999999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6.7860000000000004E-2</v>
      </c>
      <c r="AD373">
        <v>1.5100000000000001E-4</v>
      </c>
      <c r="AE373" t="s">
        <v>10</v>
      </c>
      <c r="AF373">
        <v>0</v>
      </c>
      <c r="AG373">
        <v>0</v>
      </c>
      <c r="AH373" t="s">
        <v>11</v>
      </c>
      <c r="AI373">
        <v>0.93330599999999997</v>
      </c>
      <c r="AJ373">
        <v>5.3000000000000001E-5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12218.235086999999</v>
      </c>
      <c r="I374">
        <v>34121.848568000001</v>
      </c>
      <c r="J374" t="s">
        <v>3</v>
      </c>
      <c r="K374">
        <v>11847.752671</v>
      </c>
      <c r="L374">
        <v>32374.058142999998</v>
      </c>
      <c r="M374" t="s">
        <v>4</v>
      </c>
      <c r="N374">
        <v>151.724569</v>
      </c>
      <c r="O374">
        <v>8.9775310000000008</v>
      </c>
      <c r="P374" t="s">
        <v>5</v>
      </c>
      <c r="Q374">
        <v>0</v>
      </c>
      <c r="R374">
        <v>0</v>
      </c>
      <c r="S374" t="s">
        <v>6</v>
      </c>
      <c r="T374">
        <v>165.237121</v>
      </c>
      <c r="U374">
        <v>6.4142659999999996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6.7496E-2</v>
      </c>
      <c r="AD374">
        <v>1.45E-4</v>
      </c>
      <c r="AE374" t="s">
        <v>10</v>
      </c>
      <c r="AF374">
        <v>0</v>
      </c>
      <c r="AG374">
        <v>0</v>
      </c>
      <c r="AH374" t="s">
        <v>11</v>
      </c>
      <c r="AI374">
        <v>0.93365600000000004</v>
      </c>
      <c r="AJ374">
        <v>4.5000000000000003E-5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13155.126913</v>
      </c>
      <c r="I375">
        <v>43711.551987999999</v>
      </c>
      <c r="J375" t="s">
        <v>3</v>
      </c>
      <c r="K375">
        <v>12756.153727000001</v>
      </c>
      <c r="L375">
        <v>41608.874287999999</v>
      </c>
      <c r="M375" t="s">
        <v>4</v>
      </c>
      <c r="N375">
        <v>163.34212600000001</v>
      </c>
      <c r="O375">
        <v>10.111598000000001</v>
      </c>
      <c r="P375" t="s">
        <v>5</v>
      </c>
      <c r="Q375">
        <v>0</v>
      </c>
      <c r="R375">
        <v>0</v>
      </c>
      <c r="S375" t="s">
        <v>6</v>
      </c>
      <c r="T375">
        <v>177.89059599999999</v>
      </c>
      <c r="U375">
        <v>7.2128899999999998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6.7303000000000002E-2</v>
      </c>
      <c r="AD375">
        <v>1.4100000000000001E-4</v>
      </c>
      <c r="AE375" t="s">
        <v>10</v>
      </c>
      <c r="AF375">
        <v>0</v>
      </c>
      <c r="AG375">
        <v>0</v>
      </c>
      <c r="AH375" t="s">
        <v>11</v>
      </c>
      <c r="AI375">
        <v>0.93421200000000004</v>
      </c>
      <c r="AJ375">
        <v>5.8E-5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14096.010967</v>
      </c>
      <c r="I376">
        <v>55599.688505999999</v>
      </c>
      <c r="J376" t="s">
        <v>3</v>
      </c>
      <c r="K376">
        <v>13668.034967</v>
      </c>
      <c r="L376">
        <v>52625.706544000001</v>
      </c>
      <c r="M376" t="s">
        <v>4</v>
      </c>
      <c r="N376">
        <v>175.20475099999999</v>
      </c>
      <c r="O376">
        <v>13.592657000000001</v>
      </c>
      <c r="P376" t="s">
        <v>5</v>
      </c>
      <c r="Q376">
        <v>0</v>
      </c>
      <c r="R376">
        <v>0</v>
      </c>
      <c r="S376" t="s">
        <v>6</v>
      </c>
      <c r="T376">
        <v>190.82279199999999</v>
      </c>
      <c r="U376">
        <v>10.724662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6.6743999999999998E-2</v>
      </c>
      <c r="AD376">
        <v>1.3100000000000001E-4</v>
      </c>
      <c r="AE376" t="s">
        <v>10</v>
      </c>
      <c r="AF376">
        <v>0</v>
      </c>
      <c r="AG376">
        <v>0</v>
      </c>
      <c r="AH376" t="s">
        <v>11</v>
      </c>
      <c r="AI376">
        <v>0.93464800000000003</v>
      </c>
      <c r="AJ376">
        <v>6.4999999999999994E-5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15041.329716</v>
      </c>
      <c r="I377">
        <v>64429.503481</v>
      </c>
      <c r="J377" t="s">
        <v>3</v>
      </c>
      <c r="K377">
        <v>14584.711164</v>
      </c>
      <c r="L377">
        <v>60974.67929</v>
      </c>
      <c r="M377" t="s">
        <v>4</v>
      </c>
      <c r="N377">
        <v>186.90374499999999</v>
      </c>
      <c r="O377">
        <v>14.816765999999999</v>
      </c>
      <c r="P377" t="s">
        <v>5</v>
      </c>
      <c r="Q377">
        <v>0</v>
      </c>
      <c r="R377">
        <v>0</v>
      </c>
      <c r="S377" t="s">
        <v>6</v>
      </c>
      <c r="T377">
        <v>203.57919699999999</v>
      </c>
      <c r="U377">
        <v>12.423743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6.5275E-2</v>
      </c>
      <c r="AD377">
        <v>1.1400000000000001E-4</v>
      </c>
      <c r="AE377" t="s">
        <v>10</v>
      </c>
      <c r="AF377">
        <v>0</v>
      </c>
      <c r="AG377">
        <v>0</v>
      </c>
      <c r="AH377" t="s">
        <v>11</v>
      </c>
      <c r="AI377">
        <v>0.93465500000000001</v>
      </c>
      <c r="AJ377">
        <v>6.4999999999999994E-5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15982.100097</v>
      </c>
      <c r="I378">
        <v>59699.661862000001</v>
      </c>
      <c r="J378" t="s">
        <v>3</v>
      </c>
      <c r="K378">
        <v>15496.851833999999</v>
      </c>
      <c r="L378">
        <v>56458.054300000003</v>
      </c>
      <c r="M378" t="s">
        <v>4</v>
      </c>
      <c r="N378">
        <v>198.95561599999999</v>
      </c>
      <c r="O378">
        <v>19.464183999999999</v>
      </c>
      <c r="P378" t="s">
        <v>5</v>
      </c>
      <c r="Q378">
        <v>0</v>
      </c>
      <c r="R378">
        <v>0</v>
      </c>
      <c r="S378" t="s">
        <v>6</v>
      </c>
      <c r="T378">
        <v>216.263926</v>
      </c>
      <c r="U378">
        <v>12.048118000000001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6.4418000000000003E-2</v>
      </c>
      <c r="AD378">
        <v>1.05E-4</v>
      </c>
      <c r="AE378" t="s">
        <v>10</v>
      </c>
      <c r="AF378">
        <v>0</v>
      </c>
      <c r="AG378">
        <v>0</v>
      </c>
      <c r="AH378" t="s">
        <v>11</v>
      </c>
      <c r="AI378">
        <v>0.93501000000000001</v>
      </c>
      <c r="AJ378">
        <v>6.4999999999999994E-5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16917.811043999998</v>
      </c>
      <c r="I379">
        <v>55079.823295000002</v>
      </c>
      <c r="J379" t="s">
        <v>3</v>
      </c>
      <c r="K379">
        <v>16404.308031</v>
      </c>
      <c r="L379">
        <v>52143.595627000002</v>
      </c>
      <c r="M379" t="s">
        <v>4</v>
      </c>
      <c r="N379">
        <v>210.55189300000001</v>
      </c>
      <c r="O379">
        <v>18.852587</v>
      </c>
      <c r="P379" t="s">
        <v>5</v>
      </c>
      <c r="Q379">
        <v>0</v>
      </c>
      <c r="R379">
        <v>0</v>
      </c>
      <c r="S379" t="s">
        <v>6</v>
      </c>
      <c r="T379">
        <v>228.90445500000001</v>
      </c>
      <c r="U379">
        <v>11.482332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6.3644000000000006E-2</v>
      </c>
      <c r="AD379">
        <v>9.7E-5</v>
      </c>
      <c r="AE379" t="s">
        <v>10</v>
      </c>
      <c r="AF379">
        <v>0</v>
      </c>
      <c r="AG379">
        <v>0</v>
      </c>
      <c r="AH379" t="s">
        <v>11</v>
      </c>
      <c r="AI379">
        <v>0.93504500000000002</v>
      </c>
      <c r="AJ379">
        <v>6.4999999999999994E-5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17859.295794000001</v>
      </c>
      <c r="I380">
        <v>55077.277883000002</v>
      </c>
      <c r="J380" t="s">
        <v>3</v>
      </c>
      <c r="K380">
        <v>17317.314284</v>
      </c>
      <c r="L380">
        <v>52278.740340999997</v>
      </c>
      <c r="M380" t="s">
        <v>4</v>
      </c>
      <c r="N380">
        <v>222.36641399999999</v>
      </c>
      <c r="O380">
        <v>18.359580000000001</v>
      </c>
      <c r="P380" t="s">
        <v>5</v>
      </c>
      <c r="Q380">
        <v>0</v>
      </c>
      <c r="R380">
        <v>0</v>
      </c>
      <c r="S380" t="s">
        <v>6</v>
      </c>
      <c r="T380">
        <v>241.60923500000001</v>
      </c>
      <c r="U380">
        <v>11.253643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6.3316999999999998E-2</v>
      </c>
      <c r="AD380">
        <v>9.7E-5</v>
      </c>
      <c r="AE380" t="s">
        <v>10</v>
      </c>
      <c r="AF380">
        <v>0</v>
      </c>
      <c r="AG380">
        <v>0</v>
      </c>
      <c r="AH380" t="s">
        <v>11</v>
      </c>
      <c r="AI380">
        <v>0.93510800000000005</v>
      </c>
      <c r="AJ380">
        <v>6.3999999999999997E-5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18802.872915</v>
      </c>
      <c r="I381">
        <v>53884.957964000001</v>
      </c>
      <c r="J381" t="s">
        <v>3</v>
      </c>
      <c r="K381">
        <v>18232.259377999999</v>
      </c>
      <c r="L381">
        <v>51074.505165000002</v>
      </c>
      <c r="M381" t="s">
        <v>4</v>
      </c>
      <c r="N381">
        <v>234.065223</v>
      </c>
      <c r="O381">
        <v>17.846685999999998</v>
      </c>
      <c r="P381" t="s">
        <v>5</v>
      </c>
      <c r="Q381">
        <v>0</v>
      </c>
      <c r="R381">
        <v>0</v>
      </c>
      <c r="S381" t="s">
        <v>6</v>
      </c>
      <c r="T381">
        <v>254.316655</v>
      </c>
      <c r="U381">
        <v>11.257804999999999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6.3315999999999997E-2</v>
      </c>
      <c r="AD381">
        <v>9.7E-5</v>
      </c>
      <c r="AE381" t="s">
        <v>10</v>
      </c>
      <c r="AF381">
        <v>0</v>
      </c>
      <c r="AG381">
        <v>0</v>
      </c>
      <c r="AH381" t="s">
        <v>11</v>
      </c>
      <c r="AI381">
        <v>0.93510899999999997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15630.642598</v>
      </c>
      <c r="I382">
        <v>61817.875585000002</v>
      </c>
      <c r="J382" t="s">
        <v>3</v>
      </c>
      <c r="K382">
        <v>15595.641641</v>
      </c>
      <c r="L382">
        <v>61772.758977999998</v>
      </c>
      <c r="M382" t="s">
        <v>4</v>
      </c>
      <c r="N382">
        <v>31.119018000000001</v>
      </c>
      <c r="O382">
        <v>1.726394</v>
      </c>
      <c r="P382" t="s">
        <v>5</v>
      </c>
      <c r="Q382">
        <v>118.63301800000001</v>
      </c>
      <c r="R382">
        <v>3182.0937479999998</v>
      </c>
      <c r="S382" t="s">
        <v>6</v>
      </c>
      <c r="T382">
        <v>28.065169000000001</v>
      </c>
      <c r="U382">
        <v>2.519771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8.2471000000000003E-2</v>
      </c>
      <c r="AG382">
        <v>9.7999999999999997E-5</v>
      </c>
      <c r="AH382" t="s">
        <v>11</v>
      </c>
      <c r="AI382">
        <v>0.91188999999999998</v>
      </c>
      <c r="AJ382">
        <v>1.5699999999999999E-4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30785.560117000001</v>
      </c>
      <c r="I383">
        <v>148005.89915000001</v>
      </c>
      <c r="J383" t="s">
        <v>3</v>
      </c>
      <c r="K383">
        <v>30715.305780999999</v>
      </c>
      <c r="L383">
        <v>147695.065187</v>
      </c>
      <c r="M383" t="s">
        <v>4</v>
      </c>
      <c r="N383">
        <v>62.655799999999999</v>
      </c>
      <c r="O383">
        <v>8.8956820000000008</v>
      </c>
      <c r="P383" t="s">
        <v>5</v>
      </c>
      <c r="Q383">
        <v>255.331941</v>
      </c>
      <c r="R383">
        <v>10613.313378999999</v>
      </c>
      <c r="S383" t="s">
        <v>6</v>
      </c>
      <c r="T383">
        <v>55.868175000000001</v>
      </c>
      <c r="U383">
        <v>3.2654399999999999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7.8635999999999998E-2</v>
      </c>
      <c r="AG383">
        <v>1.12E-4</v>
      </c>
      <c r="AH383" t="s">
        <v>11</v>
      </c>
      <c r="AI383">
        <v>0.91819399999999995</v>
      </c>
      <c r="AJ383">
        <v>1.6699999999999999E-4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45818.902421999999</v>
      </c>
      <c r="I384">
        <v>224281.272662</v>
      </c>
      <c r="J384" t="s">
        <v>3</v>
      </c>
      <c r="K384">
        <v>45713.410859000003</v>
      </c>
      <c r="L384">
        <v>223120.716033</v>
      </c>
      <c r="M384" t="s">
        <v>4</v>
      </c>
      <c r="N384">
        <v>94.011981000000006</v>
      </c>
      <c r="O384">
        <v>17.843312999999998</v>
      </c>
      <c r="P384" t="s">
        <v>5</v>
      </c>
      <c r="Q384">
        <v>368.301942</v>
      </c>
      <c r="R384">
        <v>17371.505607999999</v>
      </c>
      <c r="S384" t="s">
        <v>6</v>
      </c>
      <c r="T384">
        <v>83.660117999999997</v>
      </c>
      <c r="U384">
        <v>4.6177890000000001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7.5665999999999997E-2</v>
      </c>
      <c r="AG384">
        <v>1.35E-4</v>
      </c>
      <c r="AH384" t="s">
        <v>11</v>
      </c>
      <c r="AI384">
        <v>0.92320100000000005</v>
      </c>
      <c r="AJ384">
        <v>1.1E-4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60964.824999999997</v>
      </c>
      <c r="I385">
        <v>314737.43687199999</v>
      </c>
      <c r="J385" t="s">
        <v>3</v>
      </c>
      <c r="K385">
        <v>60824.435078000002</v>
      </c>
      <c r="L385">
        <v>314057.37188200001</v>
      </c>
      <c r="M385" t="s">
        <v>4</v>
      </c>
      <c r="N385">
        <v>124.895117</v>
      </c>
      <c r="O385">
        <v>18.436986999999998</v>
      </c>
      <c r="P385" t="s">
        <v>5</v>
      </c>
      <c r="Q385">
        <v>475.94339200000002</v>
      </c>
      <c r="R385">
        <v>19402.969598</v>
      </c>
      <c r="S385" t="s">
        <v>6</v>
      </c>
      <c r="T385">
        <v>111.387987</v>
      </c>
      <c r="U385">
        <v>4.8700260000000002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7.3096999999999995E-2</v>
      </c>
      <c r="AG385">
        <v>1.5200000000000001E-4</v>
      </c>
      <c r="AH385" t="s">
        <v>11</v>
      </c>
      <c r="AI385">
        <v>0.92698599999999998</v>
      </c>
      <c r="AJ385">
        <v>6.8999999999999997E-5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76049.362968999994</v>
      </c>
      <c r="I386">
        <v>343049.98739999998</v>
      </c>
      <c r="J386" t="s">
        <v>3</v>
      </c>
      <c r="K386">
        <v>75873.669687999994</v>
      </c>
      <c r="L386">
        <v>342000.29025700002</v>
      </c>
      <c r="M386" t="s">
        <v>4</v>
      </c>
      <c r="N386">
        <v>155.79344599999999</v>
      </c>
      <c r="O386">
        <v>18.755399000000001</v>
      </c>
      <c r="P386" t="s">
        <v>5</v>
      </c>
      <c r="Q386">
        <v>598.12988299999995</v>
      </c>
      <c r="R386">
        <v>28421.606212999999</v>
      </c>
      <c r="S386" t="s">
        <v>6</v>
      </c>
      <c r="T386">
        <v>139.58018300000001</v>
      </c>
      <c r="U386">
        <v>8.6931460000000005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7.2430999999999995E-2</v>
      </c>
      <c r="AG386">
        <v>1.4899999999999999E-4</v>
      </c>
      <c r="AH386" t="s">
        <v>11</v>
      </c>
      <c r="AI386">
        <v>0.92810400000000004</v>
      </c>
      <c r="AJ386">
        <v>5.5999999999999999E-5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91215.534218999994</v>
      </c>
      <c r="I387">
        <v>477153.67035500001</v>
      </c>
      <c r="J387" t="s">
        <v>3</v>
      </c>
      <c r="K387">
        <v>91004.738437000007</v>
      </c>
      <c r="L387">
        <v>475868.15689799999</v>
      </c>
      <c r="M387" t="s">
        <v>4</v>
      </c>
      <c r="N387">
        <v>187.028885</v>
      </c>
      <c r="O387">
        <v>21.709799</v>
      </c>
      <c r="P387" t="s">
        <v>5</v>
      </c>
      <c r="Q387">
        <v>721.79596200000003</v>
      </c>
      <c r="R387">
        <v>32140.733818000001</v>
      </c>
      <c r="S387" t="s">
        <v>6</v>
      </c>
      <c r="T387">
        <v>167.38239300000001</v>
      </c>
      <c r="U387">
        <v>9.1137180000000004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7.2392999999999999E-2</v>
      </c>
      <c r="AG387">
        <v>1.4899999999999999E-4</v>
      </c>
      <c r="AH387" t="s">
        <v>11</v>
      </c>
      <c r="AI387">
        <v>0.929705</v>
      </c>
      <c r="AJ387">
        <v>2.8E-5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106307.942344</v>
      </c>
      <c r="I388">
        <v>514532.822958</v>
      </c>
      <c r="J388" t="s">
        <v>3</v>
      </c>
      <c r="K388">
        <v>106061.73781200001</v>
      </c>
      <c r="L388">
        <v>513090.31761899998</v>
      </c>
      <c r="M388" t="s">
        <v>4</v>
      </c>
      <c r="N388">
        <v>218.42538400000001</v>
      </c>
      <c r="O388">
        <v>23.045145000000002</v>
      </c>
      <c r="P388" t="s">
        <v>5</v>
      </c>
      <c r="Q388">
        <v>839.03005099999996</v>
      </c>
      <c r="R388">
        <v>33000.407408999999</v>
      </c>
      <c r="S388" t="s">
        <v>6</v>
      </c>
      <c r="T388">
        <v>195.04898800000001</v>
      </c>
      <c r="U388">
        <v>9.2797090000000004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7.1389999999999995E-2</v>
      </c>
      <c r="AG388">
        <v>1.5300000000000001E-4</v>
      </c>
      <c r="AH388" t="s">
        <v>11</v>
      </c>
      <c r="AI388">
        <v>0.93055299999999996</v>
      </c>
      <c r="AJ388">
        <v>2.0000000000000002E-5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121476.728281</v>
      </c>
      <c r="I389">
        <v>621222.08800900006</v>
      </c>
      <c r="J389" t="s">
        <v>3</v>
      </c>
      <c r="K389">
        <v>121195.199219</v>
      </c>
      <c r="L389">
        <v>619900.89696299995</v>
      </c>
      <c r="M389" t="s">
        <v>4</v>
      </c>
      <c r="N389">
        <v>249.59653</v>
      </c>
      <c r="O389">
        <v>24.736173000000001</v>
      </c>
      <c r="P389" t="s">
        <v>5</v>
      </c>
      <c r="Q389">
        <v>951.35093900000004</v>
      </c>
      <c r="R389">
        <v>35742.492811999997</v>
      </c>
      <c r="S389" t="s">
        <v>6</v>
      </c>
      <c r="T389">
        <v>222.98639499999999</v>
      </c>
      <c r="U389">
        <v>10.043179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6.9746000000000002E-2</v>
      </c>
      <c r="AG389">
        <v>1.56E-4</v>
      </c>
      <c r="AH389" t="s">
        <v>11</v>
      </c>
      <c r="AI389">
        <v>0.93107600000000001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136641.53406199999</v>
      </c>
      <c r="I390">
        <v>619536.08256500005</v>
      </c>
      <c r="J390" t="s">
        <v>3</v>
      </c>
      <c r="K390">
        <v>136324.92718699999</v>
      </c>
      <c r="L390">
        <v>617819.71360799996</v>
      </c>
      <c r="M390" t="s">
        <v>4</v>
      </c>
      <c r="N390">
        <v>280.91886399999999</v>
      </c>
      <c r="O390">
        <v>27.220925000000001</v>
      </c>
      <c r="P390" t="s">
        <v>5</v>
      </c>
      <c r="Q390">
        <v>1075.0561070000001</v>
      </c>
      <c r="R390">
        <v>42112.082221999997</v>
      </c>
      <c r="S390" t="s">
        <v>6</v>
      </c>
      <c r="T390">
        <v>250.97817599999999</v>
      </c>
      <c r="U390">
        <v>17.867439999999998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6.8455000000000002E-2</v>
      </c>
      <c r="AG390">
        <v>1.5200000000000001E-4</v>
      </c>
      <c r="AH390" t="s">
        <v>11</v>
      </c>
      <c r="AI390">
        <v>0.93116399999999999</v>
      </c>
      <c r="AJ390">
        <v>1.5E-5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151798.95906299999</v>
      </c>
      <c r="I391">
        <v>781123.59641300002</v>
      </c>
      <c r="J391" t="s">
        <v>3</v>
      </c>
      <c r="K391">
        <v>151447.20718699999</v>
      </c>
      <c r="L391">
        <v>778882.61492900003</v>
      </c>
      <c r="M391" t="s">
        <v>4</v>
      </c>
      <c r="N391">
        <v>312.25269500000002</v>
      </c>
      <c r="O391">
        <v>27.927814000000001</v>
      </c>
      <c r="P391" t="s">
        <v>5</v>
      </c>
      <c r="Q391">
        <v>1213.2695470000001</v>
      </c>
      <c r="R391">
        <v>54842.115516999998</v>
      </c>
      <c r="S391" t="s">
        <v>6</v>
      </c>
      <c r="T391">
        <v>278.97286300000002</v>
      </c>
      <c r="U391">
        <v>23.397328999999999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6.6857E-2</v>
      </c>
      <c r="AG391">
        <v>1.45E-4</v>
      </c>
      <c r="AH391" t="s">
        <v>11</v>
      </c>
      <c r="AI391">
        <v>0.93192299999999995</v>
      </c>
      <c r="AJ391">
        <v>2.8E-5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166916.51093700001</v>
      </c>
      <c r="I392">
        <v>867994.87422600004</v>
      </c>
      <c r="J392" t="s">
        <v>3</v>
      </c>
      <c r="K392">
        <v>166529.65843800001</v>
      </c>
      <c r="L392">
        <v>864498.84902199998</v>
      </c>
      <c r="M392" t="s">
        <v>4</v>
      </c>
      <c r="N392">
        <v>343.31555400000002</v>
      </c>
      <c r="O392">
        <v>31.060744</v>
      </c>
      <c r="P392" t="s">
        <v>5</v>
      </c>
      <c r="Q392">
        <v>1329.6715340000001</v>
      </c>
      <c r="R392">
        <v>55680.759606</v>
      </c>
      <c r="S392" t="s">
        <v>6</v>
      </c>
      <c r="T392">
        <v>306.87883499999998</v>
      </c>
      <c r="U392">
        <v>25.106985999999999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6.6170999999999994E-2</v>
      </c>
      <c r="AG392">
        <v>1.4200000000000001E-4</v>
      </c>
      <c r="AH392" t="s">
        <v>11</v>
      </c>
      <c r="AI392">
        <v>0.93192299999999995</v>
      </c>
      <c r="AJ392">
        <v>2.8E-5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182039.87625</v>
      </c>
      <c r="I393">
        <v>909084.99076099996</v>
      </c>
      <c r="J393" t="s">
        <v>3</v>
      </c>
      <c r="K393">
        <v>181617.565</v>
      </c>
      <c r="L393">
        <v>904830.05071600003</v>
      </c>
      <c r="M393" t="s">
        <v>4</v>
      </c>
      <c r="N393">
        <v>374.57973700000002</v>
      </c>
      <c r="O393">
        <v>29.753665000000002</v>
      </c>
      <c r="P393" t="s">
        <v>5</v>
      </c>
      <c r="Q393">
        <v>1455.4047310000001</v>
      </c>
      <c r="R393">
        <v>64797.202929999999</v>
      </c>
      <c r="S393" t="s">
        <v>6</v>
      </c>
      <c r="T393">
        <v>334.69171699999998</v>
      </c>
      <c r="U393">
        <v>25.373148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6.5614000000000006E-2</v>
      </c>
      <c r="AG393">
        <v>1.3899999999999999E-4</v>
      </c>
      <c r="AH393" t="s">
        <v>11</v>
      </c>
      <c r="AI393">
        <v>0.93195899999999998</v>
      </c>
      <c r="AJ393">
        <v>2.8E-5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197103.66218799999</v>
      </c>
      <c r="I394">
        <v>897892.88085199997</v>
      </c>
      <c r="J394" t="s">
        <v>3</v>
      </c>
      <c r="K394">
        <v>196646.204375</v>
      </c>
      <c r="L394">
        <v>893683.15328199998</v>
      </c>
      <c r="M394" t="s">
        <v>4</v>
      </c>
      <c r="N394">
        <v>405.65813100000003</v>
      </c>
      <c r="O394">
        <v>28.382072000000001</v>
      </c>
      <c r="P394" t="s">
        <v>5</v>
      </c>
      <c r="Q394">
        <v>1579.035425</v>
      </c>
      <c r="R394">
        <v>64588.708300999999</v>
      </c>
      <c r="S394" t="s">
        <v>6</v>
      </c>
      <c r="T394">
        <v>362.385288</v>
      </c>
      <c r="U394">
        <v>25.798884000000001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6.4693000000000001E-2</v>
      </c>
      <c r="AG394">
        <v>1.2899999999999999E-4</v>
      </c>
      <c r="AH394" t="s">
        <v>11</v>
      </c>
      <c r="AI394">
        <v>0.93238100000000002</v>
      </c>
      <c r="AJ394">
        <v>3.4999999999999997E-5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212246.5675</v>
      </c>
      <c r="I395">
        <v>1070451.163315</v>
      </c>
      <c r="J395" t="s">
        <v>3</v>
      </c>
      <c r="K395">
        <v>211753.829375</v>
      </c>
      <c r="L395">
        <v>1066169.305779</v>
      </c>
      <c r="M395" t="s">
        <v>4</v>
      </c>
      <c r="N395">
        <v>436.83129100000002</v>
      </c>
      <c r="O395">
        <v>30.453541000000001</v>
      </c>
      <c r="P395" t="s">
        <v>5</v>
      </c>
      <c r="Q395">
        <v>1704.7714719999999</v>
      </c>
      <c r="R395">
        <v>79490.729124999998</v>
      </c>
      <c r="S395" t="s">
        <v>6</v>
      </c>
      <c r="T395">
        <v>390.286743</v>
      </c>
      <c r="U395">
        <v>27.203890999999999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6.4094999999999999E-2</v>
      </c>
      <c r="AG395">
        <v>1.13E-4</v>
      </c>
      <c r="AH395" t="s">
        <v>11</v>
      </c>
      <c r="AI395">
        <v>0.93249599999999999</v>
      </c>
      <c r="AJ395">
        <v>3.4999999999999997E-5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227346.26281300001</v>
      </c>
      <c r="I396">
        <v>1177777.898483</v>
      </c>
      <c r="J396" t="s">
        <v>3</v>
      </c>
      <c r="K396">
        <v>226818.40187500001</v>
      </c>
      <c r="L396">
        <v>1173019.397873</v>
      </c>
      <c r="M396" t="s">
        <v>4</v>
      </c>
      <c r="N396">
        <v>467.93666000000002</v>
      </c>
      <c r="O396">
        <v>35.214250999999997</v>
      </c>
      <c r="P396" t="s">
        <v>5</v>
      </c>
      <c r="Q396">
        <v>1831.002849</v>
      </c>
      <c r="R396">
        <v>85516.493367999996</v>
      </c>
      <c r="S396" t="s">
        <v>6</v>
      </c>
      <c r="T396">
        <v>418.22573499999999</v>
      </c>
      <c r="U396">
        <v>34.392093000000003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6.3740000000000005E-2</v>
      </c>
      <c r="AG396">
        <v>1.07E-4</v>
      </c>
      <c r="AH396" t="s">
        <v>11</v>
      </c>
      <c r="AI396">
        <v>0.93254300000000001</v>
      </c>
      <c r="AJ396">
        <v>3.4E-5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242421.79968699999</v>
      </c>
      <c r="I397">
        <v>1257661.9964980001</v>
      </c>
      <c r="J397" t="s">
        <v>3</v>
      </c>
      <c r="K397">
        <v>241858.935</v>
      </c>
      <c r="L397">
        <v>1253392.600815</v>
      </c>
      <c r="M397" t="s">
        <v>4</v>
      </c>
      <c r="N397">
        <v>498.78862400000003</v>
      </c>
      <c r="O397">
        <v>35.489108999999999</v>
      </c>
      <c r="P397" t="s">
        <v>5</v>
      </c>
      <c r="Q397">
        <v>1942.246318</v>
      </c>
      <c r="R397">
        <v>92279.474554</v>
      </c>
      <c r="S397" t="s">
        <v>6</v>
      </c>
      <c r="T397">
        <v>446.29749700000002</v>
      </c>
      <c r="U397">
        <v>40.832943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6.3130000000000006E-2</v>
      </c>
      <c r="AG397">
        <v>1.01E-4</v>
      </c>
      <c r="AH397" t="s">
        <v>11</v>
      </c>
      <c r="AI397">
        <v>0.93311699999999997</v>
      </c>
      <c r="AJ397">
        <v>4.1E-5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257572.43968800001</v>
      </c>
      <c r="I398">
        <v>1400844.6541520001</v>
      </c>
      <c r="J398" t="s">
        <v>3</v>
      </c>
      <c r="K398">
        <v>256974.11781200001</v>
      </c>
      <c r="L398">
        <v>1395342.1792369999</v>
      </c>
      <c r="M398" t="s">
        <v>4</v>
      </c>
      <c r="N398">
        <v>529.89513899999997</v>
      </c>
      <c r="O398">
        <v>38.107593000000001</v>
      </c>
      <c r="P398" t="s">
        <v>5</v>
      </c>
      <c r="Q398">
        <v>2072.6762840000001</v>
      </c>
      <c r="R398">
        <v>102516.150781</v>
      </c>
      <c r="S398" t="s">
        <v>6</v>
      </c>
      <c r="T398">
        <v>474.14220699999998</v>
      </c>
      <c r="U398">
        <v>41.475188000000003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6.2566999999999998E-2</v>
      </c>
      <c r="AG398">
        <v>1.21E-4</v>
      </c>
      <c r="AH398" t="s">
        <v>11</v>
      </c>
      <c r="AI398">
        <v>0.93318500000000004</v>
      </c>
      <c r="AJ398">
        <v>4.1E-5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272630.916875</v>
      </c>
      <c r="I399">
        <v>1596463.1058809999</v>
      </c>
      <c r="J399" t="s">
        <v>3</v>
      </c>
      <c r="K399">
        <v>271997.50624999998</v>
      </c>
      <c r="L399">
        <v>1589897.3391420001</v>
      </c>
      <c r="M399" t="s">
        <v>4</v>
      </c>
      <c r="N399">
        <v>560.99502299999995</v>
      </c>
      <c r="O399">
        <v>40.662520000000001</v>
      </c>
      <c r="P399" t="s">
        <v>5</v>
      </c>
      <c r="Q399">
        <v>2178.8674850000002</v>
      </c>
      <c r="R399">
        <v>107421.319139</v>
      </c>
      <c r="S399" t="s">
        <v>6</v>
      </c>
      <c r="T399">
        <v>502.42190699999998</v>
      </c>
      <c r="U399">
        <v>50.068415999999999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6.2566999999999998E-2</v>
      </c>
      <c r="AG399">
        <v>1.21E-4</v>
      </c>
      <c r="AH399" t="s">
        <v>11</v>
      </c>
      <c r="AI399">
        <v>0.93384999999999996</v>
      </c>
      <c r="AJ399">
        <v>5.1999999999999997E-5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287784.495</v>
      </c>
      <c r="I400">
        <v>1818634.3397830001</v>
      </c>
      <c r="J400" t="s">
        <v>3</v>
      </c>
      <c r="K400">
        <v>287116.29749999999</v>
      </c>
      <c r="L400">
        <v>1810319.504623</v>
      </c>
      <c r="M400" t="s">
        <v>4</v>
      </c>
      <c r="N400">
        <v>591.855682</v>
      </c>
      <c r="O400">
        <v>41.996659000000001</v>
      </c>
      <c r="P400" t="s">
        <v>5</v>
      </c>
      <c r="Q400">
        <v>2309.8855739999999</v>
      </c>
      <c r="R400">
        <v>109628.276253</v>
      </c>
      <c r="S400" t="s">
        <v>6</v>
      </c>
      <c r="T400">
        <v>530.36729500000001</v>
      </c>
      <c r="U400">
        <v>51.186090999999998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6.2026999999999999E-2</v>
      </c>
      <c r="AG400">
        <v>1.13E-4</v>
      </c>
      <c r="AH400" t="s">
        <v>11</v>
      </c>
      <c r="AI400">
        <v>0.93385200000000002</v>
      </c>
      <c r="AJ400">
        <v>5.1999999999999997E-5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302896.5675</v>
      </c>
      <c r="I401">
        <v>1695593.3287200001</v>
      </c>
      <c r="J401" t="s">
        <v>3</v>
      </c>
      <c r="K401">
        <v>302193.37437500001</v>
      </c>
      <c r="L401">
        <v>1687623.545959</v>
      </c>
      <c r="M401" t="s">
        <v>4</v>
      </c>
      <c r="N401">
        <v>622.97785799999997</v>
      </c>
      <c r="O401">
        <v>41.098919000000002</v>
      </c>
      <c r="P401" t="s">
        <v>5</v>
      </c>
      <c r="Q401">
        <v>2427.8735569999999</v>
      </c>
      <c r="R401">
        <v>107856.76306100001</v>
      </c>
      <c r="S401" t="s">
        <v>6</v>
      </c>
      <c r="T401">
        <v>558.13583200000005</v>
      </c>
      <c r="U401">
        <v>51.689960999999997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6.1053999999999997E-2</v>
      </c>
      <c r="AG401">
        <v>1.03E-4</v>
      </c>
      <c r="AH401" t="s">
        <v>11</v>
      </c>
      <c r="AI401">
        <v>0.93391000000000002</v>
      </c>
      <c r="AJ401">
        <v>5.1E-5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15822.571465000001</v>
      </c>
      <c r="I402">
        <v>267692.31561300001</v>
      </c>
      <c r="J402" t="s">
        <v>3</v>
      </c>
      <c r="K402">
        <v>15793.147168</v>
      </c>
      <c r="L402">
        <v>266673.90881599998</v>
      </c>
      <c r="M402" t="s">
        <v>4</v>
      </c>
      <c r="N402">
        <v>27.780214000000001</v>
      </c>
      <c r="O402">
        <v>3.1644570000000001</v>
      </c>
      <c r="P402" t="s">
        <v>5</v>
      </c>
      <c r="Q402">
        <v>0</v>
      </c>
      <c r="R402">
        <v>0</v>
      </c>
      <c r="S402" t="s">
        <v>6</v>
      </c>
      <c r="T402">
        <v>30.071217999999998</v>
      </c>
      <c r="U402">
        <v>0.86629699999999998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8.2910999999999999E-2</v>
      </c>
      <c r="AG402">
        <v>3.8000000000000002E-5</v>
      </c>
      <c r="AH402" t="s">
        <v>11</v>
      </c>
      <c r="AI402">
        <v>0.91634599999999999</v>
      </c>
      <c r="AJ402">
        <v>2.0599999999999999E-4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31087.163476999998</v>
      </c>
      <c r="I403">
        <v>556359.48814300005</v>
      </c>
      <c r="J403" t="s">
        <v>3</v>
      </c>
      <c r="K403">
        <v>31028.251602</v>
      </c>
      <c r="L403">
        <v>554589.30047400005</v>
      </c>
      <c r="M403" t="s">
        <v>4</v>
      </c>
      <c r="N403">
        <v>55.135084999999997</v>
      </c>
      <c r="O403">
        <v>3.6262530000000002</v>
      </c>
      <c r="P403" t="s">
        <v>5</v>
      </c>
      <c r="Q403">
        <v>0</v>
      </c>
      <c r="R403">
        <v>0</v>
      </c>
      <c r="S403" t="s">
        <v>6</v>
      </c>
      <c r="T403">
        <v>60.326577999999998</v>
      </c>
      <c r="U403">
        <v>4.2284660000000001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8.1144999999999995E-2</v>
      </c>
      <c r="AG403">
        <v>4.3000000000000002E-5</v>
      </c>
      <c r="AH403" t="s">
        <v>11</v>
      </c>
      <c r="AI403">
        <v>0.92147800000000002</v>
      </c>
      <c r="AJ403">
        <v>1.6000000000000001E-4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46299.291953</v>
      </c>
      <c r="I404">
        <v>830882.63309699995</v>
      </c>
      <c r="J404" t="s">
        <v>3</v>
      </c>
      <c r="K404">
        <v>46211.139922000002</v>
      </c>
      <c r="L404">
        <v>828029.36086400005</v>
      </c>
      <c r="M404" t="s">
        <v>4</v>
      </c>
      <c r="N404">
        <v>82.453198999999998</v>
      </c>
      <c r="O404">
        <v>5.0754520000000003</v>
      </c>
      <c r="P404" t="s">
        <v>5</v>
      </c>
      <c r="Q404">
        <v>0</v>
      </c>
      <c r="R404">
        <v>0</v>
      </c>
      <c r="S404" t="s">
        <v>6</v>
      </c>
      <c r="T404">
        <v>90.196567000000002</v>
      </c>
      <c r="U404">
        <v>5.606255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7.8601000000000004E-2</v>
      </c>
      <c r="AG404">
        <v>8.2000000000000001E-5</v>
      </c>
      <c r="AH404" t="s">
        <v>11</v>
      </c>
      <c r="AI404">
        <v>0.92446600000000001</v>
      </c>
      <c r="AJ404">
        <v>1.3300000000000001E-4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61514.4375</v>
      </c>
      <c r="I405">
        <v>1346533.0772889999</v>
      </c>
      <c r="J405" t="s">
        <v>3</v>
      </c>
      <c r="K405">
        <v>61397.122656</v>
      </c>
      <c r="L405">
        <v>1341810.871142</v>
      </c>
      <c r="M405" t="s">
        <v>4</v>
      </c>
      <c r="N405">
        <v>109.85614700000001</v>
      </c>
      <c r="O405">
        <v>7.5116129999999997</v>
      </c>
      <c r="P405" t="s">
        <v>5</v>
      </c>
      <c r="Q405">
        <v>0</v>
      </c>
      <c r="R405">
        <v>0</v>
      </c>
      <c r="S405" t="s">
        <v>6</v>
      </c>
      <c r="T405">
        <v>120.25850800000001</v>
      </c>
      <c r="U405">
        <v>12.199292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7.7992000000000006E-2</v>
      </c>
      <c r="AG405">
        <v>9.2E-5</v>
      </c>
      <c r="AH405" t="s">
        <v>11</v>
      </c>
      <c r="AI405">
        <v>0.92741799999999996</v>
      </c>
      <c r="AJ405">
        <v>1.3799999999999999E-4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76699.644530999998</v>
      </c>
      <c r="I406">
        <v>1560184.384146</v>
      </c>
      <c r="J406" t="s">
        <v>3</v>
      </c>
      <c r="K406">
        <v>76553.095625000002</v>
      </c>
      <c r="L406">
        <v>1554624.6672809999</v>
      </c>
      <c r="M406" t="s">
        <v>4</v>
      </c>
      <c r="N406">
        <v>137.014296</v>
      </c>
      <c r="O406">
        <v>8.3650549999999999</v>
      </c>
      <c r="P406" t="s">
        <v>5</v>
      </c>
      <c r="Q406">
        <v>0</v>
      </c>
      <c r="R406">
        <v>0</v>
      </c>
      <c r="S406" t="s">
        <v>6</v>
      </c>
      <c r="T406">
        <v>150.548529</v>
      </c>
      <c r="U406">
        <v>19.134357999999999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7.5334999999999999E-2</v>
      </c>
      <c r="AG406">
        <v>1.3100000000000001E-4</v>
      </c>
      <c r="AH406" t="s">
        <v>11</v>
      </c>
      <c r="AI406">
        <v>0.93038100000000001</v>
      </c>
      <c r="AJ406">
        <v>1.02E-4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91912.884531000003</v>
      </c>
      <c r="I407">
        <v>2262581.0174290002</v>
      </c>
      <c r="J407" t="s">
        <v>3</v>
      </c>
      <c r="K407">
        <v>91737.003280999998</v>
      </c>
      <c r="L407">
        <v>2255233.095224</v>
      </c>
      <c r="M407" t="s">
        <v>4</v>
      </c>
      <c r="N407">
        <v>164.23983899999999</v>
      </c>
      <c r="O407">
        <v>10.576266</v>
      </c>
      <c r="P407" t="s">
        <v>5</v>
      </c>
      <c r="Q407">
        <v>0</v>
      </c>
      <c r="R407">
        <v>0</v>
      </c>
      <c r="S407" t="s">
        <v>6</v>
      </c>
      <c r="T407">
        <v>180.41903199999999</v>
      </c>
      <c r="U407">
        <v>24.58512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7.3437000000000002E-2</v>
      </c>
      <c r="AG407">
        <v>1.45E-4</v>
      </c>
      <c r="AH407" t="s">
        <v>11</v>
      </c>
      <c r="AI407">
        <v>0.93234799999999995</v>
      </c>
      <c r="AJ407">
        <v>6.6000000000000005E-5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107129.33875</v>
      </c>
      <c r="I408">
        <v>2504622.4818119998</v>
      </c>
      <c r="J408" t="s">
        <v>3</v>
      </c>
      <c r="K408">
        <v>106924.211719</v>
      </c>
      <c r="L408">
        <v>2496489.003002</v>
      </c>
      <c r="M408" t="s">
        <v>4</v>
      </c>
      <c r="N408">
        <v>191.649844</v>
      </c>
      <c r="O408">
        <v>13.860249</v>
      </c>
      <c r="P408" t="s">
        <v>5</v>
      </c>
      <c r="Q408">
        <v>0</v>
      </c>
      <c r="R408">
        <v>0</v>
      </c>
      <c r="S408" t="s">
        <v>6</v>
      </c>
      <c r="T408">
        <v>210.57522800000001</v>
      </c>
      <c r="U408">
        <v>29.782655999999999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7.2914999999999994E-2</v>
      </c>
      <c r="AG408">
        <v>1.4999999999999999E-4</v>
      </c>
      <c r="AH408" t="s">
        <v>11</v>
      </c>
      <c r="AI408">
        <v>0.93303599999999998</v>
      </c>
      <c r="AJ408">
        <v>5.3000000000000001E-5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122460.47375</v>
      </c>
      <c r="I409">
        <v>3596753.9029580001</v>
      </c>
      <c r="J409" t="s">
        <v>3</v>
      </c>
      <c r="K409">
        <v>122225.581875</v>
      </c>
      <c r="L409">
        <v>3584946.666489</v>
      </c>
      <c r="M409" t="s">
        <v>4</v>
      </c>
      <c r="N409">
        <v>219.26537099999999</v>
      </c>
      <c r="O409">
        <v>17.231280999999999</v>
      </c>
      <c r="P409" t="s">
        <v>5</v>
      </c>
      <c r="Q409">
        <v>0</v>
      </c>
      <c r="R409">
        <v>0</v>
      </c>
      <c r="S409" t="s">
        <v>6</v>
      </c>
      <c r="T409">
        <v>240.7551</v>
      </c>
      <c r="U409">
        <v>41.483215000000001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7.0013000000000006E-2</v>
      </c>
      <c r="AG409">
        <v>1.6000000000000001E-4</v>
      </c>
      <c r="AH409" t="s">
        <v>11</v>
      </c>
      <c r="AI409">
        <v>0.93314799999999998</v>
      </c>
      <c r="AJ409">
        <v>5.1999999999999997E-5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137713.93312500001</v>
      </c>
      <c r="I410">
        <v>4351114.4030569997</v>
      </c>
      <c r="J410" t="s">
        <v>3</v>
      </c>
      <c r="K410">
        <v>137449.610625</v>
      </c>
      <c r="L410">
        <v>4337318.1834180001</v>
      </c>
      <c r="M410" t="s">
        <v>4</v>
      </c>
      <c r="N410">
        <v>246.557288</v>
      </c>
      <c r="O410">
        <v>19.813171000000001</v>
      </c>
      <c r="P410" t="s">
        <v>5</v>
      </c>
      <c r="Q410">
        <v>0</v>
      </c>
      <c r="R410">
        <v>0</v>
      </c>
      <c r="S410" t="s">
        <v>6</v>
      </c>
      <c r="T410">
        <v>270.66652399999998</v>
      </c>
      <c r="U410">
        <v>47.130859999999998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6.9641999999999996E-2</v>
      </c>
      <c r="AG410">
        <v>1.5699999999999999E-4</v>
      </c>
      <c r="AH410" t="s">
        <v>11</v>
      </c>
      <c r="AI410">
        <v>0.93334300000000003</v>
      </c>
      <c r="AJ410">
        <v>5.1E-5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153013.71312500001</v>
      </c>
      <c r="I411">
        <v>5352213.9324949998</v>
      </c>
      <c r="J411" t="s">
        <v>3</v>
      </c>
      <c r="K411">
        <v>152719.990937</v>
      </c>
      <c r="L411">
        <v>5334746.0591050005</v>
      </c>
      <c r="M411" t="s">
        <v>4</v>
      </c>
      <c r="N411">
        <v>273.952088</v>
      </c>
      <c r="O411">
        <v>23.940770000000001</v>
      </c>
      <c r="P411" t="s">
        <v>5</v>
      </c>
      <c r="Q411">
        <v>0</v>
      </c>
      <c r="R411">
        <v>0</v>
      </c>
      <c r="S411" t="s">
        <v>6</v>
      </c>
      <c r="T411">
        <v>300.63138099999998</v>
      </c>
      <c r="U411">
        <v>54.842315999999997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6.8277000000000004E-2</v>
      </c>
      <c r="AG411">
        <v>1.47E-4</v>
      </c>
      <c r="AH411" t="s">
        <v>11</v>
      </c>
      <c r="AI411">
        <v>0.93341499999999999</v>
      </c>
      <c r="AJ411">
        <v>5.0000000000000002E-5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168202.74875</v>
      </c>
      <c r="I412">
        <v>6311941.2561720004</v>
      </c>
      <c r="J412" t="s">
        <v>3</v>
      </c>
      <c r="K412">
        <v>167879.28031199999</v>
      </c>
      <c r="L412">
        <v>6289907.0158080002</v>
      </c>
      <c r="M412" t="s">
        <v>4</v>
      </c>
      <c r="N412">
        <v>301.36102</v>
      </c>
      <c r="O412">
        <v>26.717262999999999</v>
      </c>
      <c r="P412" t="s">
        <v>5</v>
      </c>
      <c r="Q412">
        <v>0</v>
      </c>
      <c r="R412">
        <v>0</v>
      </c>
      <c r="S412" t="s">
        <v>6</v>
      </c>
      <c r="T412">
        <v>330.42860000000002</v>
      </c>
      <c r="U412">
        <v>62.057935000000001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6.7047999999999996E-2</v>
      </c>
      <c r="AG412">
        <v>1.44E-4</v>
      </c>
      <c r="AH412" t="s">
        <v>11</v>
      </c>
      <c r="AI412">
        <v>0.93364000000000003</v>
      </c>
      <c r="AJ412">
        <v>5.1E-5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183448.70125000001</v>
      </c>
      <c r="I413">
        <v>7208372.9111749995</v>
      </c>
      <c r="J413" t="s">
        <v>3</v>
      </c>
      <c r="K413">
        <v>183095.929688</v>
      </c>
      <c r="L413">
        <v>7182952.8679050002</v>
      </c>
      <c r="M413" t="s">
        <v>4</v>
      </c>
      <c r="N413">
        <v>328.92830700000002</v>
      </c>
      <c r="O413">
        <v>31.881506000000002</v>
      </c>
      <c r="P413" t="s">
        <v>5</v>
      </c>
      <c r="Q413">
        <v>0</v>
      </c>
      <c r="R413">
        <v>0</v>
      </c>
      <c r="S413" t="s">
        <v>6</v>
      </c>
      <c r="T413">
        <v>360.54708900000003</v>
      </c>
      <c r="U413">
        <v>73.481755000000007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6.4742999999999995E-2</v>
      </c>
      <c r="AG413">
        <v>1.21E-4</v>
      </c>
      <c r="AH413" t="s">
        <v>11</v>
      </c>
      <c r="AI413">
        <v>0.93370200000000003</v>
      </c>
      <c r="AJ413">
        <v>5.0000000000000002E-5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198669.09125</v>
      </c>
      <c r="I414">
        <v>7846706.9066089997</v>
      </c>
      <c r="J414" t="s">
        <v>3</v>
      </c>
      <c r="K414">
        <v>198287.16843699999</v>
      </c>
      <c r="L414">
        <v>7819036.5890659997</v>
      </c>
      <c r="M414" t="s">
        <v>4</v>
      </c>
      <c r="N414">
        <v>356.22117900000001</v>
      </c>
      <c r="O414">
        <v>32.939869000000002</v>
      </c>
      <c r="P414" t="s">
        <v>5</v>
      </c>
      <c r="Q414">
        <v>0</v>
      </c>
      <c r="R414">
        <v>0</v>
      </c>
      <c r="S414" t="s">
        <v>6</v>
      </c>
      <c r="T414">
        <v>390.65001699999999</v>
      </c>
      <c r="U414">
        <v>77.67089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6.3492000000000007E-2</v>
      </c>
      <c r="AG414">
        <v>1.02E-4</v>
      </c>
      <c r="AH414" t="s">
        <v>11</v>
      </c>
      <c r="AI414">
        <v>0.93415700000000002</v>
      </c>
      <c r="AJ414">
        <v>5.8E-5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213933.745</v>
      </c>
      <c r="I415">
        <v>9216979.2345579993</v>
      </c>
      <c r="J415" t="s">
        <v>3</v>
      </c>
      <c r="K415">
        <v>213522.5025</v>
      </c>
      <c r="L415">
        <v>9184461.5086979996</v>
      </c>
      <c r="M415" t="s">
        <v>4</v>
      </c>
      <c r="N415">
        <v>383.53463599999998</v>
      </c>
      <c r="O415">
        <v>37.911763999999998</v>
      </c>
      <c r="P415" t="s">
        <v>5</v>
      </c>
      <c r="Q415">
        <v>0</v>
      </c>
      <c r="R415">
        <v>0</v>
      </c>
      <c r="S415" t="s">
        <v>6</v>
      </c>
      <c r="T415">
        <v>421.113586</v>
      </c>
      <c r="U415">
        <v>84.972002000000003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6.1863000000000001E-2</v>
      </c>
      <c r="AG415">
        <v>8.5000000000000006E-5</v>
      </c>
      <c r="AH415" t="s">
        <v>11</v>
      </c>
      <c r="AI415">
        <v>0.93417600000000001</v>
      </c>
      <c r="AJ415">
        <v>5.8E-5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229255.75593799999</v>
      </c>
      <c r="I416">
        <v>10545876.516487001</v>
      </c>
      <c r="J416" t="s">
        <v>3</v>
      </c>
      <c r="K416">
        <v>228815.11343699999</v>
      </c>
      <c r="L416">
        <v>10508817.88147</v>
      </c>
      <c r="M416" t="s">
        <v>4</v>
      </c>
      <c r="N416">
        <v>411.06204100000002</v>
      </c>
      <c r="O416">
        <v>45.027934999999999</v>
      </c>
      <c r="P416" t="s">
        <v>5</v>
      </c>
      <c r="Q416">
        <v>0</v>
      </c>
      <c r="R416">
        <v>0</v>
      </c>
      <c r="S416" t="s">
        <v>6</v>
      </c>
      <c r="T416">
        <v>451.13250699999998</v>
      </c>
      <c r="U416">
        <v>93.081351999999995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6.0594000000000002E-2</v>
      </c>
      <c r="AG416">
        <v>6.6000000000000005E-5</v>
      </c>
      <c r="AH416" t="s">
        <v>11</v>
      </c>
      <c r="AI416">
        <v>0.934361</v>
      </c>
      <c r="AJ416">
        <v>5.8E-5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244452.65531199999</v>
      </c>
      <c r="I417">
        <v>11179800.249474</v>
      </c>
      <c r="J417" t="s">
        <v>3</v>
      </c>
      <c r="K417">
        <v>243982.86093699999</v>
      </c>
      <c r="L417">
        <v>11140470.004379001</v>
      </c>
      <c r="M417" t="s">
        <v>4</v>
      </c>
      <c r="N417">
        <v>438.67947500000002</v>
      </c>
      <c r="O417">
        <v>50.511184</v>
      </c>
      <c r="P417" t="s">
        <v>5</v>
      </c>
      <c r="Q417">
        <v>0</v>
      </c>
      <c r="R417">
        <v>0</v>
      </c>
      <c r="S417" t="s">
        <v>6</v>
      </c>
      <c r="T417">
        <v>481.101652</v>
      </c>
      <c r="U417">
        <v>101.28733200000001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6.0594000000000002E-2</v>
      </c>
      <c r="AG417">
        <v>6.6000000000000005E-5</v>
      </c>
      <c r="AH417" t="s">
        <v>11</v>
      </c>
      <c r="AI417">
        <v>0.93437400000000004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259755.102813</v>
      </c>
      <c r="I418">
        <v>11771066.913902</v>
      </c>
      <c r="J418" t="s">
        <v>3</v>
      </c>
      <c r="K418">
        <v>259255.951875</v>
      </c>
      <c r="L418">
        <v>11729912.916771</v>
      </c>
      <c r="M418" t="s">
        <v>4</v>
      </c>
      <c r="N418">
        <v>466.19454300000001</v>
      </c>
      <c r="O418">
        <v>59.772340999999997</v>
      </c>
      <c r="P418" t="s">
        <v>5</v>
      </c>
      <c r="Q418">
        <v>0</v>
      </c>
      <c r="R418">
        <v>0</v>
      </c>
      <c r="S418" t="s">
        <v>6</v>
      </c>
      <c r="T418">
        <v>511.07932099999999</v>
      </c>
      <c r="U418">
        <v>106.35854399999999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6.0042999999999999E-2</v>
      </c>
      <c r="AG418">
        <v>5.5999999999999999E-5</v>
      </c>
      <c r="AH418" t="s">
        <v>11</v>
      </c>
      <c r="AI418">
        <v>0.93437599999999998</v>
      </c>
      <c r="AJ418">
        <v>5.8E-5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275008.49687500001</v>
      </c>
      <c r="I419">
        <v>12456969.771179</v>
      </c>
      <c r="J419" t="s">
        <v>3</v>
      </c>
      <c r="K419">
        <v>274479.84999999998</v>
      </c>
      <c r="L419">
        <v>12414701.744034</v>
      </c>
      <c r="M419" t="s">
        <v>4</v>
      </c>
      <c r="N419">
        <v>493.77873799999998</v>
      </c>
      <c r="O419">
        <v>62.461167000000003</v>
      </c>
      <c r="P419" t="s">
        <v>5</v>
      </c>
      <c r="Q419">
        <v>0</v>
      </c>
      <c r="R419">
        <v>0</v>
      </c>
      <c r="S419" t="s">
        <v>6</v>
      </c>
      <c r="T419">
        <v>541.30853100000002</v>
      </c>
      <c r="U419">
        <v>110.52783599999999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5.9990000000000002E-2</v>
      </c>
      <c r="AG419">
        <v>5.5999999999999999E-5</v>
      </c>
      <c r="AH419" t="s">
        <v>11</v>
      </c>
      <c r="AI419">
        <v>0.93439000000000005</v>
      </c>
      <c r="AJ419">
        <v>5.7000000000000003E-5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290318.729375</v>
      </c>
      <c r="I420">
        <v>14159197.629593</v>
      </c>
      <c r="J420" t="s">
        <v>3</v>
      </c>
      <c r="K420">
        <v>289760.47812500002</v>
      </c>
      <c r="L420">
        <v>14107687.483826</v>
      </c>
      <c r="M420" t="s">
        <v>4</v>
      </c>
      <c r="N420">
        <v>521.14908800000001</v>
      </c>
      <c r="O420">
        <v>68.896285000000006</v>
      </c>
      <c r="P420" t="s">
        <v>5</v>
      </c>
      <c r="Q420">
        <v>0</v>
      </c>
      <c r="R420">
        <v>0</v>
      </c>
      <c r="S420" t="s">
        <v>6</v>
      </c>
      <c r="T420">
        <v>571.46635000000003</v>
      </c>
      <c r="U420">
        <v>119.794324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5.9554000000000003E-2</v>
      </c>
      <c r="AG420">
        <v>4.5000000000000003E-5</v>
      </c>
      <c r="AH420" t="s">
        <v>11</v>
      </c>
      <c r="AI420">
        <v>0.93439799999999995</v>
      </c>
      <c r="AJ420">
        <v>5.7000000000000003E-5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305529.07</v>
      </c>
      <c r="I421">
        <v>15868290.195908001</v>
      </c>
      <c r="J421" t="s">
        <v>3</v>
      </c>
      <c r="K421">
        <v>304941.38374999998</v>
      </c>
      <c r="L421">
        <v>15810307.416733</v>
      </c>
      <c r="M421" t="s">
        <v>4</v>
      </c>
      <c r="N421">
        <v>548.56751199999997</v>
      </c>
      <c r="O421">
        <v>76.018269000000004</v>
      </c>
      <c r="P421" t="s">
        <v>5</v>
      </c>
      <c r="Q421">
        <v>0</v>
      </c>
      <c r="R421">
        <v>0</v>
      </c>
      <c r="S421" t="s">
        <v>6</v>
      </c>
      <c r="T421">
        <v>601.73672499999998</v>
      </c>
      <c r="U421">
        <v>138.33474799999999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5.9554000000000003E-2</v>
      </c>
      <c r="AG421">
        <v>4.5000000000000003E-5</v>
      </c>
      <c r="AH421" t="s">
        <v>11</v>
      </c>
      <c r="AI421">
        <v>0.93498800000000004</v>
      </c>
      <c r="AJ421">
        <v>6.6000000000000005E-5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1015.4438720000001</v>
      </c>
      <c r="I422">
        <v>4734.6905710000001</v>
      </c>
      <c r="J422" t="s">
        <v>3</v>
      </c>
      <c r="K422">
        <v>985.61163599999998</v>
      </c>
      <c r="L422">
        <v>4440.5336500000003</v>
      </c>
      <c r="M422" t="s">
        <v>4</v>
      </c>
      <c r="N422">
        <v>11.96123</v>
      </c>
      <c r="O422">
        <v>0.68441200000000002</v>
      </c>
      <c r="P422" t="s">
        <v>5</v>
      </c>
      <c r="Q422">
        <v>40.242761999999999</v>
      </c>
      <c r="R422">
        <v>13.494052999999999</v>
      </c>
      <c r="S422" t="s">
        <v>6</v>
      </c>
      <c r="T422">
        <v>12.771497</v>
      </c>
      <c r="U422">
        <v>0.69742499999999996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8.3192000000000002E-2</v>
      </c>
      <c r="AG422">
        <v>5.8E-5</v>
      </c>
      <c r="AH422" t="s">
        <v>11</v>
      </c>
      <c r="AI422">
        <v>0.91102899999999998</v>
      </c>
      <c r="AJ422">
        <v>1.6899999999999999E-4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2036.5157059999999</v>
      </c>
      <c r="I423">
        <v>12474.334241</v>
      </c>
      <c r="J423" t="s">
        <v>3</v>
      </c>
      <c r="K423">
        <v>1976.8956390000001</v>
      </c>
      <c r="L423">
        <v>11744.431794</v>
      </c>
      <c r="M423" t="s">
        <v>4</v>
      </c>
      <c r="N423">
        <v>23.982582000000001</v>
      </c>
      <c r="O423">
        <v>1.917197</v>
      </c>
      <c r="P423" t="s">
        <v>5</v>
      </c>
      <c r="Q423">
        <v>81.971571999999995</v>
      </c>
      <c r="R423">
        <v>49.988539000000003</v>
      </c>
      <c r="S423" t="s">
        <v>6</v>
      </c>
      <c r="T423">
        <v>25.582377999999999</v>
      </c>
      <c r="U423">
        <v>1.7998529999999999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8.1176999999999999E-2</v>
      </c>
      <c r="AG423">
        <v>6.0000000000000002E-5</v>
      </c>
      <c r="AH423" t="s">
        <v>11</v>
      </c>
      <c r="AI423">
        <v>0.92105999999999999</v>
      </c>
      <c r="AJ423">
        <v>1.4999999999999999E-4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3046.7823600000002</v>
      </c>
      <c r="I424">
        <v>23938.887799</v>
      </c>
      <c r="J424" t="s">
        <v>3</v>
      </c>
      <c r="K424">
        <v>2957.5709510000002</v>
      </c>
      <c r="L424">
        <v>22577.379915000001</v>
      </c>
      <c r="M424" t="s">
        <v>4</v>
      </c>
      <c r="N424">
        <v>35.808777999999997</v>
      </c>
      <c r="O424">
        <v>3.264589</v>
      </c>
      <c r="P424" t="s">
        <v>5</v>
      </c>
      <c r="Q424">
        <v>124.204193</v>
      </c>
      <c r="R424">
        <v>119.31819299999999</v>
      </c>
      <c r="S424" t="s">
        <v>6</v>
      </c>
      <c r="T424">
        <v>38.616689999999998</v>
      </c>
      <c r="U424">
        <v>7.0018849999999997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7.9297000000000006E-2</v>
      </c>
      <c r="AG424">
        <v>8.6000000000000003E-5</v>
      </c>
      <c r="AH424" t="s">
        <v>11</v>
      </c>
      <c r="AI424">
        <v>0.92391100000000004</v>
      </c>
      <c r="AJ424">
        <v>1.17E-4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4046.1170959999999</v>
      </c>
      <c r="I425">
        <v>37471.326055999998</v>
      </c>
      <c r="J425" t="s">
        <v>3</v>
      </c>
      <c r="K425">
        <v>3927.7614840000001</v>
      </c>
      <c r="L425">
        <v>35307.671123</v>
      </c>
      <c r="M425" t="s">
        <v>4</v>
      </c>
      <c r="N425">
        <v>47.540565999999998</v>
      </c>
      <c r="O425">
        <v>5.1059539999999997</v>
      </c>
      <c r="P425" t="s">
        <v>5</v>
      </c>
      <c r="Q425">
        <v>165.88145599999999</v>
      </c>
      <c r="R425">
        <v>204.87526399999999</v>
      </c>
      <c r="S425" t="s">
        <v>6</v>
      </c>
      <c r="T425">
        <v>51.156266000000002</v>
      </c>
      <c r="U425">
        <v>8.8392719999999994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7.7639E-2</v>
      </c>
      <c r="AG425">
        <v>1.05E-4</v>
      </c>
      <c r="AH425" t="s">
        <v>11</v>
      </c>
      <c r="AI425">
        <v>0.92606999999999995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5031.1442079999997</v>
      </c>
      <c r="I426">
        <v>50204.621314999997</v>
      </c>
      <c r="J426" t="s">
        <v>3</v>
      </c>
      <c r="K426">
        <v>4884.1253749999996</v>
      </c>
      <c r="L426">
        <v>47308.629495000001</v>
      </c>
      <c r="M426" t="s">
        <v>4</v>
      </c>
      <c r="N426">
        <v>59.070858999999999</v>
      </c>
      <c r="O426">
        <v>6.5893699999999997</v>
      </c>
      <c r="P426" t="s">
        <v>5</v>
      </c>
      <c r="Q426">
        <v>207.34796</v>
      </c>
      <c r="R426">
        <v>298.11242099999998</v>
      </c>
      <c r="S426" t="s">
        <v>6</v>
      </c>
      <c r="T426">
        <v>63.554499</v>
      </c>
      <c r="U426">
        <v>10.515772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7.5044E-2</v>
      </c>
      <c r="AG426">
        <v>1.37E-4</v>
      </c>
      <c r="AH426" t="s">
        <v>11</v>
      </c>
      <c r="AI426">
        <v>0.92881100000000005</v>
      </c>
      <c r="AJ426">
        <v>5.7000000000000003E-5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6012.2368189999997</v>
      </c>
      <c r="I427">
        <v>61964.664325999998</v>
      </c>
      <c r="J427" t="s">
        <v>3</v>
      </c>
      <c r="K427">
        <v>5836.4849270000004</v>
      </c>
      <c r="L427">
        <v>58394.345743999998</v>
      </c>
      <c r="M427" t="s">
        <v>4</v>
      </c>
      <c r="N427">
        <v>70.560411000000002</v>
      </c>
      <c r="O427">
        <v>7.8793870000000004</v>
      </c>
      <c r="P427" t="s">
        <v>5</v>
      </c>
      <c r="Q427">
        <v>249.005786</v>
      </c>
      <c r="R427">
        <v>378.02724799999999</v>
      </c>
      <c r="S427" t="s">
        <v>6</v>
      </c>
      <c r="T427">
        <v>75.998227</v>
      </c>
      <c r="U427">
        <v>12.598837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7.4342000000000005E-2</v>
      </c>
      <c r="AG427">
        <v>1.3999999999999999E-4</v>
      </c>
      <c r="AH427" t="s">
        <v>11</v>
      </c>
      <c r="AI427">
        <v>0.929535</v>
      </c>
      <c r="AJ427">
        <v>6.7999999999999999E-5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6982.3319389999997</v>
      </c>
      <c r="I428">
        <v>64922.964507999997</v>
      </c>
      <c r="J428" t="s">
        <v>3</v>
      </c>
      <c r="K428">
        <v>6778.3702119999998</v>
      </c>
      <c r="L428">
        <v>61212.208597999997</v>
      </c>
      <c r="M428" t="s">
        <v>4</v>
      </c>
      <c r="N428">
        <v>81.934209999999993</v>
      </c>
      <c r="O428">
        <v>8.2907010000000003</v>
      </c>
      <c r="P428" t="s">
        <v>5</v>
      </c>
      <c r="Q428">
        <v>289.925229</v>
      </c>
      <c r="R428">
        <v>435.87051000000002</v>
      </c>
      <c r="S428" t="s">
        <v>6</v>
      </c>
      <c r="T428">
        <v>88.210921999999997</v>
      </c>
      <c r="U428">
        <v>12.952247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7.2101999999999999E-2</v>
      </c>
      <c r="AG428">
        <v>1.6000000000000001E-4</v>
      </c>
      <c r="AH428" t="s">
        <v>11</v>
      </c>
      <c r="AI428">
        <v>0.93090300000000004</v>
      </c>
      <c r="AJ428">
        <v>4.3999999999999999E-5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7968.7264779999996</v>
      </c>
      <c r="I429">
        <v>65412.574783999997</v>
      </c>
      <c r="J429" t="s">
        <v>3</v>
      </c>
      <c r="K429">
        <v>7735.8067920000003</v>
      </c>
      <c r="L429">
        <v>61726.116091000004</v>
      </c>
      <c r="M429" t="s">
        <v>4</v>
      </c>
      <c r="N429">
        <v>93.628771</v>
      </c>
      <c r="O429">
        <v>9.4287749999999999</v>
      </c>
      <c r="P429" t="s">
        <v>5</v>
      </c>
      <c r="Q429">
        <v>331.58126199999998</v>
      </c>
      <c r="R429">
        <v>481.38351399999999</v>
      </c>
      <c r="S429" t="s">
        <v>6</v>
      </c>
      <c r="T429">
        <v>100.580507</v>
      </c>
      <c r="U429">
        <v>13.026605999999999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7.1734000000000006E-2</v>
      </c>
      <c r="AG429">
        <v>1.6200000000000001E-4</v>
      </c>
      <c r="AH429" t="s">
        <v>11</v>
      </c>
      <c r="AI429">
        <v>0.93229600000000001</v>
      </c>
      <c r="AJ429">
        <v>7.1000000000000005E-5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8967.7014739999995</v>
      </c>
      <c r="I430">
        <v>61169.019156000002</v>
      </c>
      <c r="J430" t="s">
        <v>3</v>
      </c>
      <c r="K430">
        <v>8705.7185709999994</v>
      </c>
      <c r="L430">
        <v>57701.931635000001</v>
      </c>
      <c r="M430" t="s">
        <v>4</v>
      </c>
      <c r="N430">
        <v>105.339163</v>
      </c>
      <c r="O430">
        <v>8.9667709999999996</v>
      </c>
      <c r="P430" t="s">
        <v>5</v>
      </c>
      <c r="Q430">
        <v>373.94798300000002</v>
      </c>
      <c r="R430">
        <v>522.28633300000001</v>
      </c>
      <c r="S430" t="s">
        <v>6</v>
      </c>
      <c r="T430">
        <v>113.41686</v>
      </c>
      <c r="U430">
        <v>14.023695999999999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6.9921999999999998E-2</v>
      </c>
      <c r="AG430">
        <v>1.5899999999999999E-4</v>
      </c>
      <c r="AH430" t="s">
        <v>11</v>
      </c>
      <c r="AI430">
        <v>0.93328199999999994</v>
      </c>
      <c r="AJ430">
        <v>7.8999999999999996E-5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9972.7307569999994</v>
      </c>
      <c r="I431">
        <v>69569.577216000005</v>
      </c>
      <c r="J431" t="s">
        <v>3</v>
      </c>
      <c r="K431">
        <v>9681.5351699999992</v>
      </c>
      <c r="L431">
        <v>65600.905054999996</v>
      </c>
      <c r="M431" t="s">
        <v>4</v>
      </c>
      <c r="N431">
        <v>117.151984</v>
      </c>
      <c r="O431">
        <v>10.73052</v>
      </c>
      <c r="P431" t="s">
        <v>5</v>
      </c>
      <c r="Q431">
        <v>416.59893599999998</v>
      </c>
      <c r="R431">
        <v>569.06204200000002</v>
      </c>
      <c r="S431" t="s">
        <v>6</v>
      </c>
      <c r="T431">
        <v>126.215926</v>
      </c>
      <c r="U431">
        <v>15.501011999999999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6.9591E-2</v>
      </c>
      <c r="AG431">
        <v>1.6200000000000001E-4</v>
      </c>
      <c r="AH431" t="s">
        <v>11</v>
      </c>
      <c r="AI431">
        <v>0.93339899999999998</v>
      </c>
      <c r="AJ431">
        <v>7.7999999999999999E-5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10976.222839</v>
      </c>
      <c r="I432">
        <v>82038.943484999996</v>
      </c>
      <c r="J432" t="s">
        <v>3</v>
      </c>
      <c r="K432">
        <v>10655.695624</v>
      </c>
      <c r="L432">
        <v>77323.035336999994</v>
      </c>
      <c r="M432" t="s">
        <v>4</v>
      </c>
      <c r="N432">
        <v>128.90824499999999</v>
      </c>
      <c r="O432">
        <v>12.556770999999999</v>
      </c>
      <c r="P432" t="s">
        <v>5</v>
      </c>
      <c r="Q432">
        <v>459.40501999999998</v>
      </c>
      <c r="R432">
        <v>563.83115299999997</v>
      </c>
      <c r="S432" t="s">
        <v>6</v>
      </c>
      <c r="T432">
        <v>138.78794199999999</v>
      </c>
      <c r="U432">
        <v>16.987127000000001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6.7739999999999995E-2</v>
      </c>
      <c r="AG432">
        <v>1.54E-4</v>
      </c>
      <c r="AH432" t="s">
        <v>11</v>
      </c>
      <c r="AI432">
        <v>0.93340500000000004</v>
      </c>
      <c r="AJ432">
        <v>7.7999999999999999E-5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11983.546922</v>
      </c>
      <c r="I433">
        <v>96660.510227000006</v>
      </c>
      <c r="J433" t="s">
        <v>3</v>
      </c>
      <c r="K433">
        <v>11633.71513</v>
      </c>
      <c r="L433">
        <v>91096.114495999995</v>
      </c>
      <c r="M433" t="s">
        <v>4</v>
      </c>
      <c r="N433">
        <v>140.663365</v>
      </c>
      <c r="O433">
        <v>14.185641</v>
      </c>
      <c r="P433" t="s">
        <v>5</v>
      </c>
      <c r="Q433">
        <v>502.384749</v>
      </c>
      <c r="R433">
        <v>613.88772700000004</v>
      </c>
      <c r="S433" t="s">
        <v>6</v>
      </c>
      <c r="T433">
        <v>151.56116299999999</v>
      </c>
      <c r="U433">
        <v>22.839153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6.6308000000000006E-2</v>
      </c>
      <c r="AG433">
        <v>1.3799999999999999E-4</v>
      </c>
      <c r="AH433" t="s">
        <v>11</v>
      </c>
      <c r="AI433">
        <v>0.93393000000000004</v>
      </c>
      <c r="AJ433">
        <v>5.8E-5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12964.800076</v>
      </c>
      <c r="I434">
        <v>105132.76998300001</v>
      </c>
      <c r="J434" t="s">
        <v>3</v>
      </c>
      <c r="K434">
        <v>12586.408121</v>
      </c>
      <c r="L434">
        <v>99106.907766999997</v>
      </c>
      <c r="M434" t="s">
        <v>4</v>
      </c>
      <c r="N434">
        <v>152.17036100000001</v>
      </c>
      <c r="O434">
        <v>15.309084</v>
      </c>
      <c r="P434" t="s">
        <v>5</v>
      </c>
      <c r="Q434">
        <v>544.45905000000005</v>
      </c>
      <c r="R434">
        <v>651.19477800000004</v>
      </c>
      <c r="S434" t="s">
        <v>6</v>
      </c>
      <c r="T434">
        <v>163.86450099999999</v>
      </c>
      <c r="U434">
        <v>23.549340999999998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6.6306000000000004E-2</v>
      </c>
      <c r="AG434">
        <v>1.3799999999999999E-4</v>
      </c>
      <c r="AH434" t="s">
        <v>11</v>
      </c>
      <c r="AI434">
        <v>0.93401999999999996</v>
      </c>
      <c r="AJ434">
        <v>5.7000000000000003E-5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13928.230116000001</v>
      </c>
      <c r="I435">
        <v>111495.35815299999</v>
      </c>
      <c r="J435" t="s">
        <v>3</v>
      </c>
      <c r="K435">
        <v>13521.8153</v>
      </c>
      <c r="L435">
        <v>105172.802301</v>
      </c>
      <c r="M435" t="s">
        <v>4</v>
      </c>
      <c r="N435">
        <v>163.46292399999999</v>
      </c>
      <c r="O435">
        <v>15.917483000000001</v>
      </c>
      <c r="P435" t="s">
        <v>5</v>
      </c>
      <c r="Q435">
        <v>586.386034</v>
      </c>
      <c r="R435">
        <v>756.82613500000002</v>
      </c>
      <c r="S435" t="s">
        <v>6</v>
      </c>
      <c r="T435">
        <v>176.08931100000001</v>
      </c>
      <c r="U435">
        <v>25.739827999999999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6.5502000000000005E-2</v>
      </c>
      <c r="AG435">
        <v>1.3799999999999999E-4</v>
      </c>
      <c r="AH435" t="s">
        <v>11</v>
      </c>
      <c r="AI435">
        <v>0.934998</v>
      </c>
      <c r="AJ435">
        <v>7.3999999999999996E-5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14890.709808</v>
      </c>
      <c r="I436">
        <v>115642.64224099999</v>
      </c>
      <c r="J436" t="s">
        <v>3</v>
      </c>
      <c r="K436">
        <v>14456.123358999999</v>
      </c>
      <c r="L436">
        <v>109165.751011</v>
      </c>
      <c r="M436" t="s">
        <v>4</v>
      </c>
      <c r="N436">
        <v>174.74255600000001</v>
      </c>
      <c r="O436">
        <v>16.225702999999999</v>
      </c>
      <c r="P436" t="s">
        <v>5</v>
      </c>
      <c r="Q436">
        <v>627.26384700000006</v>
      </c>
      <c r="R436">
        <v>837.39121699999998</v>
      </c>
      <c r="S436" t="s">
        <v>6</v>
      </c>
      <c r="T436">
        <v>188.167798</v>
      </c>
      <c r="U436">
        <v>25.912407000000002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6.4841999999999997E-2</v>
      </c>
      <c r="AG436">
        <v>1.3799999999999999E-4</v>
      </c>
      <c r="AH436" t="s">
        <v>11</v>
      </c>
      <c r="AI436">
        <v>0.93625100000000006</v>
      </c>
      <c r="AJ436">
        <v>8.8999999999999995E-5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15852.174357</v>
      </c>
      <c r="I437">
        <v>119821.052175</v>
      </c>
      <c r="J437" t="s">
        <v>3</v>
      </c>
      <c r="K437">
        <v>15389.632089999999</v>
      </c>
      <c r="L437">
        <v>113165.971647</v>
      </c>
      <c r="M437" t="s">
        <v>4</v>
      </c>
      <c r="N437">
        <v>186.01473799999999</v>
      </c>
      <c r="O437">
        <v>16.753827000000001</v>
      </c>
      <c r="P437" t="s">
        <v>5</v>
      </c>
      <c r="Q437">
        <v>668.60356300000001</v>
      </c>
      <c r="R437">
        <v>915.01613799999996</v>
      </c>
      <c r="S437" t="s">
        <v>6</v>
      </c>
      <c r="T437">
        <v>200.41105400000001</v>
      </c>
      <c r="U437">
        <v>29.009080999999998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6.4839999999999995E-2</v>
      </c>
      <c r="AG437">
        <v>1.3799999999999999E-4</v>
      </c>
      <c r="AH437" t="s">
        <v>11</v>
      </c>
      <c r="AI437">
        <v>0.93639600000000001</v>
      </c>
      <c r="AJ437">
        <v>8.7000000000000001E-5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16806.709621000002</v>
      </c>
      <c r="I438">
        <v>121179.60099000001</v>
      </c>
      <c r="J438" t="s">
        <v>3</v>
      </c>
      <c r="K438">
        <v>16316.163753000001</v>
      </c>
      <c r="L438">
        <v>114458.09456699999</v>
      </c>
      <c r="M438" t="s">
        <v>4</v>
      </c>
      <c r="N438">
        <v>197.45115000000001</v>
      </c>
      <c r="O438">
        <v>17.064737999999998</v>
      </c>
      <c r="P438" t="s">
        <v>5</v>
      </c>
      <c r="Q438">
        <v>709.16536699999995</v>
      </c>
      <c r="R438">
        <v>997.88039400000002</v>
      </c>
      <c r="S438" t="s">
        <v>6</v>
      </c>
      <c r="T438">
        <v>212.40319600000001</v>
      </c>
      <c r="U438">
        <v>29.536065000000001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6.4438999999999996E-2</v>
      </c>
      <c r="AG438">
        <v>1.3100000000000001E-4</v>
      </c>
      <c r="AH438" t="s">
        <v>11</v>
      </c>
      <c r="AI438">
        <v>0.936442</v>
      </c>
      <c r="AJ438">
        <v>8.6000000000000003E-5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17782.203289000001</v>
      </c>
      <c r="I439">
        <v>130927.127613</v>
      </c>
      <c r="J439" t="s">
        <v>3</v>
      </c>
      <c r="K439">
        <v>17263.265590999999</v>
      </c>
      <c r="L439">
        <v>123832.60410300001</v>
      </c>
      <c r="M439" t="s">
        <v>4</v>
      </c>
      <c r="N439">
        <v>208.89854199999999</v>
      </c>
      <c r="O439">
        <v>18.421420999999999</v>
      </c>
      <c r="P439" t="s">
        <v>5</v>
      </c>
      <c r="Q439">
        <v>751.17580299999997</v>
      </c>
      <c r="R439">
        <v>1142.342643</v>
      </c>
      <c r="S439" t="s">
        <v>6</v>
      </c>
      <c r="T439">
        <v>224.64826600000001</v>
      </c>
      <c r="U439">
        <v>32.848902000000002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6.3022999999999996E-2</v>
      </c>
      <c r="AG439">
        <v>1.1400000000000001E-4</v>
      </c>
      <c r="AH439" t="s">
        <v>11</v>
      </c>
      <c r="AI439">
        <v>0.93645500000000004</v>
      </c>
      <c r="AJ439">
        <v>8.6000000000000003E-5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18774.699832999999</v>
      </c>
      <c r="I440">
        <v>145852.999518</v>
      </c>
      <c r="J440" t="s">
        <v>3</v>
      </c>
      <c r="K440">
        <v>18226.909190999999</v>
      </c>
      <c r="L440">
        <v>138069.65104600001</v>
      </c>
      <c r="M440" t="s">
        <v>4</v>
      </c>
      <c r="N440">
        <v>220.51984400000001</v>
      </c>
      <c r="O440">
        <v>20.497693000000002</v>
      </c>
      <c r="P440" t="s">
        <v>5</v>
      </c>
      <c r="Q440">
        <v>793.18028400000003</v>
      </c>
      <c r="R440">
        <v>1282.2220749999999</v>
      </c>
      <c r="S440" t="s">
        <v>6</v>
      </c>
      <c r="T440">
        <v>237.100889</v>
      </c>
      <c r="U440">
        <v>36.915174999999998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6.2273000000000002E-2</v>
      </c>
      <c r="AG440">
        <v>1.05E-4</v>
      </c>
      <c r="AH440" t="s">
        <v>11</v>
      </c>
      <c r="AI440">
        <v>0.93681599999999998</v>
      </c>
      <c r="AJ440">
        <v>8.7000000000000001E-5</v>
      </c>
      <c r="AK440" t="s">
        <v>12</v>
      </c>
      <c r="AL440">
        <v>0.04</v>
      </c>
      <c r="AM440">
        <v>7.8399999999999997E-2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19782.697351999999</v>
      </c>
      <c r="I441">
        <v>164171.65533800001</v>
      </c>
      <c r="J441" t="s">
        <v>3</v>
      </c>
      <c r="K441">
        <v>19205.559744999999</v>
      </c>
      <c r="L441">
        <v>155332.118296</v>
      </c>
      <c r="M441" t="s">
        <v>4</v>
      </c>
      <c r="N441">
        <v>232.376732</v>
      </c>
      <c r="O441">
        <v>23.888562</v>
      </c>
      <c r="P441" t="s">
        <v>5</v>
      </c>
      <c r="Q441">
        <v>835.99680000000001</v>
      </c>
      <c r="R441">
        <v>1350.41634</v>
      </c>
      <c r="S441" t="s">
        <v>6</v>
      </c>
      <c r="T441">
        <v>249.75263799999999</v>
      </c>
      <c r="U441">
        <v>39.886158999999999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6.1969000000000003E-2</v>
      </c>
      <c r="AG441">
        <v>1.05E-4</v>
      </c>
      <c r="AH441" t="s">
        <v>11</v>
      </c>
      <c r="AI441">
        <v>0.93681800000000004</v>
      </c>
      <c r="AJ441">
        <v>8.7000000000000001E-5</v>
      </c>
      <c r="AK441" t="s">
        <v>12</v>
      </c>
      <c r="AL441">
        <v>0.04</v>
      </c>
      <c r="AM441">
        <v>7.8399999999999997E-2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949.79184499999997</v>
      </c>
      <c r="I442">
        <v>1517.414845</v>
      </c>
      <c r="J442" t="s">
        <v>3</v>
      </c>
      <c r="K442">
        <v>920.92127300000004</v>
      </c>
      <c r="L442">
        <v>1371.225612</v>
      </c>
      <c r="M442" t="s">
        <v>4</v>
      </c>
      <c r="N442">
        <v>11.588357999999999</v>
      </c>
      <c r="O442">
        <v>0.37882700000000002</v>
      </c>
      <c r="P442" t="s">
        <v>5</v>
      </c>
      <c r="Q442">
        <v>0</v>
      </c>
      <c r="R442">
        <v>0</v>
      </c>
      <c r="S442" t="s">
        <v>6</v>
      </c>
      <c r="T442">
        <v>12.624795000000001</v>
      </c>
      <c r="U442">
        <v>0.247668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8.4053000000000003E-2</v>
      </c>
      <c r="AG442">
        <v>8.6000000000000003E-5</v>
      </c>
      <c r="AH442" t="s">
        <v>11</v>
      </c>
      <c r="AI442">
        <v>0.913134</v>
      </c>
      <c r="AJ442">
        <v>1.5799999999999999E-4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1907.7893220000001</v>
      </c>
      <c r="I443">
        <v>5472.5643449999998</v>
      </c>
      <c r="J443" t="s">
        <v>3</v>
      </c>
      <c r="K443">
        <v>1850.253833</v>
      </c>
      <c r="L443">
        <v>5101.30008</v>
      </c>
      <c r="M443" t="s">
        <v>4</v>
      </c>
      <c r="N443">
        <v>23.201543999999998</v>
      </c>
      <c r="O443">
        <v>1.066954</v>
      </c>
      <c r="P443" t="s">
        <v>5</v>
      </c>
      <c r="Q443">
        <v>0</v>
      </c>
      <c r="R443">
        <v>0</v>
      </c>
      <c r="S443" t="s">
        <v>6</v>
      </c>
      <c r="T443">
        <v>25.342113999999999</v>
      </c>
      <c r="U443">
        <v>0.87887300000000002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8.1521999999999997E-2</v>
      </c>
      <c r="AG443">
        <v>6.7000000000000002E-5</v>
      </c>
      <c r="AH443" t="s">
        <v>11</v>
      </c>
      <c r="AI443">
        <v>0.92231600000000002</v>
      </c>
      <c r="AJ443">
        <v>1.3999999999999999E-4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2863.5023569999998</v>
      </c>
      <c r="I444">
        <v>11448.618639</v>
      </c>
      <c r="J444" t="s">
        <v>3</v>
      </c>
      <c r="K444">
        <v>2777.0408980000002</v>
      </c>
      <c r="L444">
        <v>10742.467253000001</v>
      </c>
      <c r="M444" t="s">
        <v>4</v>
      </c>
      <c r="N444">
        <v>35.007083000000002</v>
      </c>
      <c r="O444">
        <v>3.8755989999999998</v>
      </c>
      <c r="P444" t="s">
        <v>5</v>
      </c>
      <c r="Q444">
        <v>0</v>
      </c>
      <c r="R444">
        <v>0</v>
      </c>
      <c r="S444" t="s">
        <v>6</v>
      </c>
      <c r="T444">
        <v>38.035601999999997</v>
      </c>
      <c r="U444">
        <v>1.7710939999999999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7.9602999999999993E-2</v>
      </c>
      <c r="AG444">
        <v>9.6000000000000002E-5</v>
      </c>
      <c r="AH444" t="s">
        <v>11</v>
      </c>
      <c r="AI444">
        <v>0.92625000000000002</v>
      </c>
      <c r="AJ444">
        <v>9.3999999999999994E-5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3826.5271619999999</v>
      </c>
      <c r="I445">
        <v>20347.543743999999</v>
      </c>
      <c r="J445" t="s">
        <v>3</v>
      </c>
      <c r="K445">
        <v>3711.17247</v>
      </c>
      <c r="L445">
        <v>19132.067268999999</v>
      </c>
      <c r="M445" t="s">
        <v>4</v>
      </c>
      <c r="N445">
        <v>46.752612999999997</v>
      </c>
      <c r="O445">
        <v>4.9300750000000004</v>
      </c>
      <c r="P445" t="s">
        <v>5</v>
      </c>
      <c r="Q445">
        <v>0</v>
      </c>
      <c r="R445">
        <v>0</v>
      </c>
      <c r="S445" t="s">
        <v>6</v>
      </c>
      <c r="T445">
        <v>50.824323999999997</v>
      </c>
      <c r="U445">
        <v>3.1413609999999998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7.6243000000000005E-2</v>
      </c>
      <c r="AG445">
        <v>1.5699999999999999E-4</v>
      </c>
      <c r="AH445" t="s">
        <v>11</v>
      </c>
      <c r="AI445">
        <v>0.92741399999999996</v>
      </c>
      <c r="AJ445">
        <v>7.4999999999999993E-5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4792.1624780000002</v>
      </c>
      <c r="I446">
        <v>30129.715442000001</v>
      </c>
      <c r="J446" t="s">
        <v>3</v>
      </c>
      <c r="K446">
        <v>4647.3683620000002</v>
      </c>
      <c r="L446">
        <v>28297.008728000001</v>
      </c>
      <c r="M446" t="s">
        <v>4</v>
      </c>
      <c r="N446">
        <v>58.643825999999997</v>
      </c>
      <c r="O446">
        <v>9.5999649999999992</v>
      </c>
      <c r="P446" t="s">
        <v>5</v>
      </c>
      <c r="Q446">
        <v>0</v>
      </c>
      <c r="R446">
        <v>0</v>
      </c>
      <c r="S446" t="s">
        <v>6</v>
      </c>
      <c r="T446">
        <v>63.644632000000001</v>
      </c>
      <c r="U446">
        <v>4.6258520000000001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7.5077000000000005E-2</v>
      </c>
      <c r="AG446">
        <v>1.5799999999999999E-4</v>
      </c>
      <c r="AH446" t="s">
        <v>11</v>
      </c>
      <c r="AI446">
        <v>0.92913400000000002</v>
      </c>
      <c r="AJ446">
        <v>7.4999999999999993E-5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5754.2852899999998</v>
      </c>
      <c r="I447">
        <v>35698.036083999999</v>
      </c>
      <c r="J447" t="s">
        <v>3</v>
      </c>
      <c r="K447">
        <v>5580.2461569999996</v>
      </c>
      <c r="L447">
        <v>33590.693507999997</v>
      </c>
      <c r="M447" t="s">
        <v>4</v>
      </c>
      <c r="N447">
        <v>70.321727999999993</v>
      </c>
      <c r="O447">
        <v>10.000984000000001</v>
      </c>
      <c r="P447" t="s">
        <v>5</v>
      </c>
      <c r="Q447">
        <v>0</v>
      </c>
      <c r="R447">
        <v>0</v>
      </c>
      <c r="S447" t="s">
        <v>6</v>
      </c>
      <c r="T447">
        <v>76.401865999999998</v>
      </c>
      <c r="U447">
        <v>5.6382589999999997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7.4079000000000006E-2</v>
      </c>
      <c r="AG447">
        <v>1.5699999999999999E-4</v>
      </c>
      <c r="AH447" t="s">
        <v>11</v>
      </c>
      <c r="AI447">
        <v>0.93103400000000003</v>
      </c>
      <c r="AJ447">
        <v>4.6E-5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6714.1858130000001</v>
      </c>
      <c r="I448">
        <v>46039.429426000002</v>
      </c>
      <c r="J448" t="s">
        <v>3</v>
      </c>
      <c r="K448">
        <v>6511.3679760000005</v>
      </c>
      <c r="L448">
        <v>43435.590889999999</v>
      </c>
      <c r="M448" t="s">
        <v>4</v>
      </c>
      <c r="N448">
        <v>81.971740999999994</v>
      </c>
      <c r="O448">
        <v>11.430372999999999</v>
      </c>
      <c r="P448" t="s">
        <v>5</v>
      </c>
      <c r="Q448">
        <v>0</v>
      </c>
      <c r="R448">
        <v>0</v>
      </c>
      <c r="S448" t="s">
        <v>6</v>
      </c>
      <c r="T448">
        <v>89.329477999999995</v>
      </c>
      <c r="U448">
        <v>7.7530539999999997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7.3635000000000006E-2</v>
      </c>
      <c r="AG448">
        <v>1.55E-4</v>
      </c>
      <c r="AH448" t="s">
        <v>11</v>
      </c>
      <c r="AI448">
        <v>0.93191000000000002</v>
      </c>
      <c r="AJ448">
        <v>3.1000000000000001E-5</v>
      </c>
      <c r="AK448" t="s">
        <v>12</v>
      </c>
      <c r="AL448">
        <v>0</v>
      </c>
      <c r="AM448">
        <v>0</v>
      </c>
    </row>
    <row r="449" spans="1:39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7674.8249340000002</v>
      </c>
      <c r="I449">
        <v>61036.865602999998</v>
      </c>
      <c r="J449" t="s">
        <v>3</v>
      </c>
      <c r="K449">
        <v>7442.9761129999997</v>
      </c>
      <c r="L449">
        <v>57574.880278999997</v>
      </c>
      <c r="M449" t="s">
        <v>4</v>
      </c>
      <c r="N449">
        <v>93.813506000000004</v>
      </c>
      <c r="O449">
        <v>14.177573000000001</v>
      </c>
      <c r="P449" t="s">
        <v>5</v>
      </c>
      <c r="Q449">
        <v>0</v>
      </c>
      <c r="R449">
        <v>0</v>
      </c>
      <c r="S449" t="s">
        <v>6</v>
      </c>
      <c r="T449">
        <v>102.07538</v>
      </c>
      <c r="U449">
        <v>10.218252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7.2997000000000006E-2</v>
      </c>
      <c r="AG449">
        <v>1.5899999999999999E-4</v>
      </c>
      <c r="AH449" t="s">
        <v>11</v>
      </c>
      <c r="AI449">
        <v>0.93213999999999997</v>
      </c>
      <c r="AJ449">
        <v>2.9E-5</v>
      </c>
      <c r="AK449" t="s">
        <v>12</v>
      </c>
      <c r="AL449">
        <v>0</v>
      </c>
      <c r="AM449">
        <v>0</v>
      </c>
    </row>
    <row r="450" spans="1:39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8623.9785400000001</v>
      </c>
      <c r="I450">
        <v>65595.896754999994</v>
      </c>
      <c r="J450" t="s">
        <v>3</v>
      </c>
      <c r="K450">
        <v>8363.5001979999997</v>
      </c>
      <c r="L450">
        <v>61890.095922</v>
      </c>
      <c r="M450" t="s">
        <v>4</v>
      </c>
      <c r="N450">
        <v>105.56085</v>
      </c>
      <c r="O450">
        <v>16.998615000000001</v>
      </c>
      <c r="P450" t="s">
        <v>5</v>
      </c>
      <c r="Q450">
        <v>0</v>
      </c>
      <c r="R450">
        <v>0</v>
      </c>
      <c r="S450" t="s">
        <v>6</v>
      </c>
      <c r="T450">
        <v>114.67920700000001</v>
      </c>
      <c r="U450">
        <v>10.724508999999999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7.2090000000000001E-2</v>
      </c>
      <c r="AG450">
        <v>1.63E-4</v>
      </c>
      <c r="AH450" t="s">
        <v>11</v>
      </c>
      <c r="AI450">
        <v>0.93295899999999998</v>
      </c>
      <c r="AJ450">
        <v>3.6000000000000001E-5</v>
      </c>
      <c r="AK450" t="s">
        <v>12</v>
      </c>
      <c r="AL450">
        <v>0</v>
      </c>
      <c r="AM450">
        <v>0</v>
      </c>
    </row>
    <row r="451" spans="1:39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9576.7467199999992</v>
      </c>
      <c r="I451">
        <v>70876.522007000007</v>
      </c>
      <c r="J451" t="s">
        <v>3</v>
      </c>
      <c r="K451">
        <v>9287.4732459999996</v>
      </c>
      <c r="L451">
        <v>66843.919748999993</v>
      </c>
      <c r="M451" t="s">
        <v>4</v>
      </c>
      <c r="N451">
        <v>117.525223</v>
      </c>
      <c r="O451">
        <v>20.549496999999999</v>
      </c>
      <c r="P451" t="s">
        <v>5</v>
      </c>
      <c r="Q451">
        <v>0</v>
      </c>
      <c r="R451">
        <v>0</v>
      </c>
      <c r="S451" t="s">
        <v>6</v>
      </c>
      <c r="T451">
        <v>127.323622</v>
      </c>
      <c r="U451">
        <v>11.548155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7.0755999999999999E-2</v>
      </c>
      <c r="AG451">
        <v>1.75E-4</v>
      </c>
      <c r="AH451" t="s">
        <v>11</v>
      </c>
      <c r="AI451">
        <v>0.93372900000000003</v>
      </c>
      <c r="AJ451">
        <v>5.0000000000000002E-5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10527.003201</v>
      </c>
      <c r="I452">
        <v>74204.596405999997</v>
      </c>
      <c r="J452" t="s">
        <v>3</v>
      </c>
      <c r="K452">
        <v>10209.146333000001</v>
      </c>
      <c r="L452">
        <v>70067.518452000004</v>
      </c>
      <c r="M452" t="s">
        <v>4</v>
      </c>
      <c r="N452">
        <v>129.052987</v>
      </c>
      <c r="O452">
        <v>20.585315000000001</v>
      </c>
      <c r="P452" t="s">
        <v>5</v>
      </c>
      <c r="Q452">
        <v>0</v>
      </c>
      <c r="R452">
        <v>0</v>
      </c>
      <c r="S452" t="s">
        <v>6</v>
      </c>
      <c r="T452">
        <v>139.958369</v>
      </c>
      <c r="U452">
        <v>11.910126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7.0531999999999997E-2</v>
      </c>
      <c r="AG452">
        <v>1.7799999999999999E-4</v>
      </c>
      <c r="AH452" t="s">
        <v>11</v>
      </c>
      <c r="AI452">
        <v>0.93406599999999995</v>
      </c>
      <c r="AJ452">
        <v>5.1E-5</v>
      </c>
      <c r="AK452" t="s">
        <v>12</v>
      </c>
      <c r="AL452">
        <v>0</v>
      </c>
      <c r="AM452">
        <v>0</v>
      </c>
    </row>
    <row r="453" spans="1:39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11478.281156999999</v>
      </c>
      <c r="I453">
        <v>83387.808380000002</v>
      </c>
      <c r="J453" t="s">
        <v>3</v>
      </c>
      <c r="K453">
        <v>11131.896416</v>
      </c>
      <c r="L453">
        <v>78816.001747999995</v>
      </c>
      <c r="M453" t="s">
        <v>4</v>
      </c>
      <c r="N453">
        <v>140.74934099999999</v>
      </c>
      <c r="O453">
        <v>23.121147000000001</v>
      </c>
      <c r="P453" t="s">
        <v>5</v>
      </c>
      <c r="Q453">
        <v>0</v>
      </c>
      <c r="R453">
        <v>0</v>
      </c>
      <c r="S453" t="s">
        <v>6</v>
      </c>
      <c r="T453">
        <v>152.922685</v>
      </c>
      <c r="U453">
        <v>18.841415000000001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6.8492999999999998E-2</v>
      </c>
      <c r="AG453">
        <v>1.6799999999999999E-4</v>
      </c>
      <c r="AH453" t="s">
        <v>11</v>
      </c>
      <c r="AI453">
        <v>0.93407099999999998</v>
      </c>
      <c r="AJ453">
        <v>5.1E-5</v>
      </c>
      <c r="AK453" t="s">
        <v>12</v>
      </c>
      <c r="AL453">
        <v>0</v>
      </c>
      <c r="AM453">
        <v>0</v>
      </c>
    </row>
    <row r="454" spans="1:39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12445.672294</v>
      </c>
      <c r="I454">
        <v>92767.535019000003</v>
      </c>
      <c r="J454" t="s">
        <v>3</v>
      </c>
      <c r="K454">
        <v>12070.122662</v>
      </c>
      <c r="L454">
        <v>87777.441584</v>
      </c>
      <c r="M454" t="s">
        <v>4</v>
      </c>
      <c r="N454">
        <v>152.567441</v>
      </c>
      <c r="O454">
        <v>24.476731000000001</v>
      </c>
      <c r="P454" t="s">
        <v>5</v>
      </c>
      <c r="Q454">
        <v>0</v>
      </c>
      <c r="R454">
        <v>0</v>
      </c>
      <c r="S454" t="s">
        <v>6</v>
      </c>
      <c r="T454">
        <v>165.77485999999999</v>
      </c>
      <c r="U454">
        <v>19.679258999999998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6.7785999999999999E-2</v>
      </c>
      <c r="AG454">
        <v>1.65E-4</v>
      </c>
      <c r="AH454" t="s">
        <v>11</v>
      </c>
      <c r="AI454">
        <v>0.93408199999999997</v>
      </c>
      <c r="AJ454">
        <v>5.1E-5</v>
      </c>
      <c r="AK454" t="s">
        <v>12</v>
      </c>
      <c r="AL454">
        <v>0</v>
      </c>
      <c r="AM454">
        <v>0</v>
      </c>
    </row>
    <row r="455" spans="1:39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13406.874460999999</v>
      </c>
      <c r="I455">
        <v>101680.29798</v>
      </c>
      <c r="J455" t="s">
        <v>3</v>
      </c>
      <c r="K455">
        <v>13002.427202000001</v>
      </c>
      <c r="L455">
        <v>96340.824924999994</v>
      </c>
      <c r="M455" t="s">
        <v>4</v>
      </c>
      <c r="N455">
        <v>164.252737</v>
      </c>
      <c r="O455">
        <v>25.633925000000001</v>
      </c>
      <c r="P455" t="s">
        <v>5</v>
      </c>
      <c r="Q455">
        <v>0</v>
      </c>
      <c r="R455">
        <v>0</v>
      </c>
      <c r="S455" t="s">
        <v>6</v>
      </c>
      <c r="T455">
        <v>178.54389</v>
      </c>
      <c r="U455">
        <v>20.892678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6.6833000000000004E-2</v>
      </c>
      <c r="AG455">
        <v>1.5899999999999999E-4</v>
      </c>
      <c r="AH455" t="s">
        <v>11</v>
      </c>
      <c r="AI455">
        <v>0.93499500000000002</v>
      </c>
      <c r="AJ455">
        <v>6.3999999999999997E-5</v>
      </c>
      <c r="AK455" t="s">
        <v>12</v>
      </c>
      <c r="AL455">
        <v>0</v>
      </c>
      <c r="AM455">
        <v>0</v>
      </c>
    </row>
    <row r="456" spans="1:39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14367.155341</v>
      </c>
      <c r="I456">
        <v>116061.984314</v>
      </c>
      <c r="J456" t="s">
        <v>3</v>
      </c>
      <c r="K456">
        <v>13933.663756</v>
      </c>
      <c r="L456">
        <v>109802.006182</v>
      </c>
      <c r="M456" t="s">
        <v>4</v>
      </c>
      <c r="N456">
        <v>175.92068699999999</v>
      </c>
      <c r="O456">
        <v>27.41574</v>
      </c>
      <c r="P456" t="s">
        <v>5</v>
      </c>
      <c r="Q456">
        <v>0</v>
      </c>
      <c r="R456">
        <v>0</v>
      </c>
      <c r="S456" t="s">
        <v>6</v>
      </c>
      <c r="T456">
        <v>191.38335799999999</v>
      </c>
      <c r="U456">
        <v>22.825232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6.6544000000000006E-2</v>
      </c>
      <c r="AG456">
        <v>1.5899999999999999E-4</v>
      </c>
      <c r="AH456" t="s">
        <v>11</v>
      </c>
      <c r="AI456">
        <v>0.93507099999999999</v>
      </c>
      <c r="AJ456">
        <v>6.3999999999999997E-5</v>
      </c>
      <c r="AK456" t="s">
        <v>12</v>
      </c>
      <c r="AL456">
        <v>0</v>
      </c>
      <c r="AM456">
        <v>0</v>
      </c>
    </row>
    <row r="457" spans="1:39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15334.648976</v>
      </c>
      <c r="I457">
        <v>140190.76656600001</v>
      </c>
      <c r="J457" t="s">
        <v>3</v>
      </c>
      <c r="K457">
        <v>14872.053293000001</v>
      </c>
      <c r="L457">
        <v>132664.90861300001</v>
      </c>
      <c r="M457" t="s">
        <v>4</v>
      </c>
      <c r="N457">
        <v>187.66605899999999</v>
      </c>
      <c r="O457">
        <v>30.408470000000001</v>
      </c>
      <c r="P457" t="s">
        <v>5</v>
      </c>
      <c r="Q457">
        <v>0</v>
      </c>
      <c r="R457">
        <v>0</v>
      </c>
      <c r="S457" t="s">
        <v>6</v>
      </c>
      <c r="T457">
        <v>204.21972400000001</v>
      </c>
      <c r="U457">
        <v>26.415609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6.5380999999999995E-2</v>
      </c>
      <c r="AG457">
        <v>1.4799999999999999E-4</v>
      </c>
      <c r="AH457" t="s">
        <v>11</v>
      </c>
      <c r="AI457">
        <v>0.93511699999999998</v>
      </c>
      <c r="AJ457">
        <v>6.3E-5</v>
      </c>
      <c r="AK457" t="s">
        <v>12</v>
      </c>
      <c r="AL457">
        <v>0</v>
      </c>
      <c r="AM457">
        <v>0</v>
      </c>
    </row>
    <row r="458" spans="1:39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16302.711676000001</v>
      </c>
      <c r="I458">
        <v>158480.109554</v>
      </c>
      <c r="J458" t="s">
        <v>3</v>
      </c>
      <c r="K458">
        <v>15810.678742</v>
      </c>
      <c r="L458">
        <v>149617.64035199999</v>
      </c>
      <c r="M458" t="s">
        <v>4</v>
      </c>
      <c r="N458">
        <v>199.44132999999999</v>
      </c>
      <c r="O458">
        <v>32.880401999999997</v>
      </c>
      <c r="P458" t="s">
        <v>5</v>
      </c>
      <c r="Q458">
        <v>0</v>
      </c>
      <c r="R458">
        <v>0</v>
      </c>
      <c r="S458" t="s">
        <v>6</v>
      </c>
      <c r="T458">
        <v>217.28352599999999</v>
      </c>
      <c r="U458">
        <v>29.917835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6.4465999999999996E-2</v>
      </c>
      <c r="AG458">
        <v>1.37E-4</v>
      </c>
      <c r="AH458" t="s">
        <v>11</v>
      </c>
      <c r="AI458">
        <v>0.93511699999999998</v>
      </c>
      <c r="AJ458">
        <v>6.3E-5</v>
      </c>
      <c r="AK458" t="s">
        <v>12</v>
      </c>
      <c r="AL458">
        <v>0</v>
      </c>
      <c r="AM458">
        <v>0</v>
      </c>
    </row>
    <row r="459" spans="1:39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17274.769398</v>
      </c>
      <c r="I459">
        <v>181570.81670299999</v>
      </c>
      <c r="J459" t="s">
        <v>3</v>
      </c>
      <c r="K459">
        <v>16753.320566999999</v>
      </c>
      <c r="L459">
        <v>171682.961205</v>
      </c>
      <c r="M459" t="s">
        <v>4</v>
      </c>
      <c r="N459">
        <v>211.27775500000001</v>
      </c>
      <c r="O459">
        <v>37.324933999999999</v>
      </c>
      <c r="P459" t="s">
        <v>5</v>
      </c>
      <c r="Q459">
        <v>0</v>
      </c>
      <c r="R459">
        <v>0</v>
      </c>
      <c r="S459" t="s">
        <v>6</v>
      </c>
      <c r="T459">
        <v>230.17902599999999</v>
      </c>
      <c r="U459">
        <v>34.537261000000001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6.4292000000000002E-2</v>
      </c>
      <c r="AG459">
        <v>1.3899999999999999E-4</v>
      </c>
      <c r="AH459" t="s">
        <v>11</v>
      </c>
      <c r="AI459">
        <v>0.935137</v>
      </c>
      <c r="AJ459">
        <v>6.3E-5</v>
      </c>
      <c r="AK459" t="s">
        <v>12</v>
      </c>
      <c r="AL459">
        <v>0</v>
      </c>
      <c r="AM459">
        <v>0</v>
      </c>
    </row>
    <row r="460" spans="1:39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18232.681057999998</v>
      </c>
      <c r="I460">
        <v>194611.45456700001</v>
      </c>
      <c r="J460" t="s">
        <v>3</v>
      </c>
      <c r="K460">
        <v>17682.470228999999</v>
      </c>
      <c r="L460">
        <v>184101.512762</v>
      </c>
      <c r="M460" t="s">
        <v>4</v>
      </c>
      <c r="N460">
        <v>222.88700800000001</v>
      </c>
      <c r="O460">
        <v>38.892000000000003</v>
      </c>
      <c r="P460" t="s">
        <v>5</v>
      </c>
      <c r="Q460">
        <v>0</v>
      </c>
      <c r="R460">
        <v>0</v>
      </c>
      <c r="S460" t="s">
        <v>6</v>
      </c>
      <c r="T460">
        <v>242.92996600000001</v>
      </c>
      <c r="U460">
        <v>36.078395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6.3537999999999997E-2</v>
      </c>
      <c r="AG460">
        <v>1.2999999999999999E-4</v>
      </c>
      <c r="AH460" t="s">
        <v>11</v>
      </c>
      <c r="AI460">
        <v>0.93564400000000003</v>
      </c>
      <c r="AJ460">
        <v>7.1000000000000005E-5</v>
      </c>
      <c r="AK460" t="s">
        <v>12</v>
      </c>
      <c r="AL460">
        <v>0</v>
      </c>
      <c r="AM460">
        <v>0</v>
      </c>
    </row>
    <row r="461" spans="1:39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19189.073259000001</v>
      </c>
      <c r="I461">
        <v>216273.94714599999</v>
      </c>
      <c r="J461" t="s">
        <v>3</v>
      </c>
      <c r="K461">
        <v>18609.998551000001</v>
      </c>
      <c r="L461">
        <v>204777.97922800001</v>
      </c>
      <c r="M461" t="s">
        <v>4</v>
      </c>
      <c r="N461">
        <v>234.47610399999999</v>
      </c>
      <c r="O461">
        <v>41.673026999999998</v>
      </c>
      <c r="P461" t="s">
        <v>5</v>
      </c>
      <c r="Q461">
        <v>0</v>
      </c>
      <c r="R461">
        <v>0</v>
      </c>
      <c r="S461" t="s">
        <v>6</v>
      </c>
      <c r="T461">
        <v>255.62981400000001</v>
      </c>
      <c r="U461">
        <v>38.402765000000002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6.3122999999999999E-2</v>
      </c>
      <c r="AG461">
        <v>1.3100000000000001E-4</v>
      </c>
      <c r="AH461" t="s">
        <v>11</v>
      </c>
      <c r="AI461">
        <v>0.93673399999999996</v>
      </c>
      <c r="AJ461">
        <v>9.0000000000000006E-5</v>
      </c>
      <c r="AK461" t="s">
        <v>12</v>
      </c>
      <c r="AL461">
        <v>0</v>
      </c>
      <c r="AM461">
        <v>0</v>
      </c>
    </row>
    <row r="462" spans="1:39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984.92136700000003</v>
      </c>
      <c r="I462">
        <v>2526.5517599999998</v>
      </c>
      <c r="J462" t="s">
        <v>3</v>
      </c>
      <c r="K462">
        <v>950.724919</v>
      </c>
      <c r="L462">
        <v>2368.850598</v>
      </c>
      <c r="M462" t="s">
        <v>4</v>
      </c>
      <c r="N462">
        <v>15.780732</v>
      </c>
      <c r="O462">
        <v>0.72380299999999997</v>
      </c>
      <c r="P462" t="s">
        <v>5</v>
      </c>
      <c r="Q462">
        <v>64.231986000000006</v>
      </c>
      <c r="R462">
        <v>17.175280999999998</v>
      </c>
      <c r="S462" t="s">
        <v>6</v>
      </c>
      <c r="T462">
        <v>12.411854</v>
      </c>
      <c r="U462">
        <v>1.360835</v>
      </c>
      <c r="V462" t="s">
        <v>7</v>
      </c>
      <c r="W462">
        <v>11.248184999999999</v>
      </c>
      <c r="X462">
        <v>0.29436899999999999</v>
      </c>
      <c r="Y462" t="s">
        <v>8</v>
      </c>
      <c r="Z462">
        <v>14.014606000000001</v>
      </c>
      <c r="AA462">
        <v>6.2029880000000004</v>
      </c>
      <c r="AB462" t="s">
        <v>9</v>
      </c>
      <c r="AC462">
        <v>852.668361</v>
      </c>
      <c r="AD462">
        <v>1899.770317</v>
      </c>
      <c r="AE462" t="s">
        <v>10</v>
      </c>
      <c r="AF462">
        <v>8.3436999999999997E-2</v>
      </c>
      <c r="AG462">
        <v>1.44E-4</v>
      </c>
      <c r="AH462" t="s">
        <v>11</v>
      </c>
      <c r="AI462">
        <v>0.916493</v>
      </c>
      <c r="AJ462">
        <v>1.9100000000000001E-4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1986.6635289999999</v>
      </c>
      <c r="I463">
        <v>6305.2596519999997</v>
      </c>
      <c r="J463" t="s">
        <v>3</v>
      </c>
      <c r="K463">
        <v>1917.8548479999999</v>
      </c>
      <c r="L463">
        <v>5815.4550650000001</v>
      </c>
      <c r="M463" t="s">
        <v>4</v>
      </c>
      <c r="N463">
        <v>31.845644</v>
      </c>
      <c r="O463">
        <v>2.5058609999999999</v>
      </c>
      <c r="P463" t="s">
        <v>5</v>
      </c>
      <c r="Q463">
        <v>130.81739099999999</v>
      </c>
      <c r="R463">
        <v>70.452297000000002</v>
      </c>
      <c r="S463" t="s">
        <v>6</v>
      </c>
      <c r="T463">
        <v>24.874127999999999</v>
      </c>
      <c r="U463">
        <v>1.70678</v>
      </c>
      <c r="V463" t="s">
        <v>7</v>
      </c>
      <c r="W463">
        <v>22.673525999999999</v>
      </c>
      <c r="X463">
        <v>0.72134699999999996</v>
      </c>
      <c r="Y463" t="s">
        <v>8</v>
      </c>
      <c r="Z463">
        <v>29.582502000000002</v>
      </c>
      <c r="AA463">
        <v>38.839447</v>
      </c>
      <c r="AB463" t="s">
        <v>9</v>
      </c>
      <c r="AC463">
        <v>1718.797628</v>
      </c>
      <c r="AD463">
        <v>4553.0864270000002</v>
      </c>
      <c r="AE463" t="s">
        <v>10</v>
      </c>
      <c r="AF463">
        <v>7.8460000000000002E-2</v>
      </c>
      <c r="AG463">
        <v>1.2300000000000001E-4</v>
      </c>
      <c r="AH463" t="s">
        <v>11</v>
      </c>
      <c r="AI463">
        <v>0.92377500000000001</v>
      </c>
      <c r="AJ463">
        <v>1.37E-4</v>
      </c>
      <c r="AK463" t="s">
        <v>12</v>
      </c>
      <c r="AL463">
        <v>0</v>
      </c>
      <c r="AM463">
        <v>0</v>
      </c>
    </row>
    <row r="464" spans="1:39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3000.9328959999998</v>
      </c>
      <c r="I464">
        <v>15919.3815</v>
      </c>
      <c r="J464" t="s">
        <v>3</v>
      </c>
      <c r="K464">
        <v>2897.304513</v>
      </c>
      <c r="L464">
        <v>14759.423085</v>
      </c>
      <c r="M464" t="s">
        <v>4</v>
      </c>
      <c r="N464">
        <v>47.909677000000002</v>
      </c>
      <c r="O464">
        <v>4.3203519999999997</v>
      </c>
      <c r="P464" t="s">
        <v>5</v>
      </c>
      <c r="Q464">
        <v>198.915899</v>
      </c>
      <c r="R464">
        <v>179.13339300000001</v>
      </c>
      <c r="S464" t="s">
        <v>6</v>
      </c>
      <c r="T464">
        <v>37.616669999999999</v>
      </c>
      <c r="U464">
        <v>3.8624670000000001</v>
      </c>
      <c r="V464" t="s">
        <v>7</v>
      </c>
      <c r="W464">
        <v>34.440865000000002</v>
      </c>
      <c r="X464">
        <v>4.1693990000000003</v>
      </c>
      <c r="Y464" t="s">
        <v>8</v>
      </c>
      <c r="Z464">
        <v>45.730328999999998</v>
      </c>
      <c r="AA464">
        <v>96.513805000000005</v>
      </c>
      <c r="AB464" t="s">
        <v>9</v>
      </c>
      <c r="AC464">
        <v>2595.4221649999999</v>
      </c>
      <c r="AD464">
        <v>11579.670082000001</v>
      </c>
      <c r="AE464" t="s">
        <v>10</v>
      </c>
      <c r="AF464">
        <v>7.7116000000000004E-2</v>
      </c>
      <c r="AG464">
        <v>1.3100000000000001E-4</v>
      </c>
      <c r="AH464" t="s">
        <v>11</v>
      </c>
      <c r="AI464">
        <v>0.926875</v>
      </c>
      <c r="AJ464">
        <v>8.8999999999999995E-5</v>
      </c>
      <c r="AK464" t="s">
        <v>12</v>
      </c>
      <c r="AL464">
        <v>0</v>
      </c>
      <c r="AM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4027.1006640000001</v>
      </c>
      <c r="I465">
        <v>33749.377313999998</v>
      </c>
      <c r="J465" t="s">
        <v>3</v>
      </c>
      <c r="K465">
        <v>3888.208091</v>
      </c>
      <c r="L465">
        <v>31400.457030000001</v>
      </c>
      <c r="M465" t="s">
        <v>4</v>
      </c>
      <c r="N465">
        <v>64.310108999999997</v>
      </c>
      <c r="O465">
        <v>8.0719460000000005</v>
      </c>
      <c r="P465" t="s">
        <v>5</v>
      </c>
      <c r="Q465">
        <v>267.764228</v>
      </c>
      <c r="R465">
        <v>330.07442099999997</v>
      </c>
      <c r="S465" t="s">
        <v>6</v>
      </c>
      <c r="T465">
        <v>50.360089000000002</v>
      </c>
      <c r="U465">
        <v>6.0629730000000004</v>
      </c>
      <c r="V465" t="s">
        <v>7</v>
      </c>
      <c r="W465">
        <v>46.325620000000001</v>
      </c>
      <c r="X465">
        <v>6.9283299999999999</v>
      </c>
      <c r="Y465" t="s">
        <v>8</v>
      </c>
      <c r="Z465">
        <v>62.350920000000002</v>
      </c>
      <c r="AA465">
        <v>169.04060799999999</v>
      </c>
      <c r="AB465" t="s">
        <v>9</v>
      </c>
      <c r="AC465">
        <v>3482.3467860000001</v>
      </c>
      <c r="AD465">
        <v>24980.085401</v>
      </c>
      <c r="AE465" t="s">
        <v>10</v>
      </c>
      <c r="AF465">
        <v>7.5228000000000003E-2</v>
      </c>
      <c r="AG465">
        <v>1.3999999999999999E-4</v>
      </c>
      <c r="AH465" t="s">
        <v>11</v>
      </c>
      <c r="AI465">
        <v>0.92785799999999996</v>
      </c>
      <c r="AJ465">
        <v>7.3999999999999996E-5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5048.1899990000002</v>
      </c>
      <c r="I466">
        <v>55725.028979000002</v>
      </c>
      <c r="J466" t="s">
        <v>3</v>
      </c>
      <c r="K466">
        <v>4873.864638</v>
      </c>
      <c r="L466">
        <v>51521.271506999998</v>
      </c>
      <c r="M466" t="s">
        <v>4</v>
      </c>
      <c r="N466">
        <v>80.510604999999998</v>
      </c>
      <c r="O466">
        <v>11.953768999999999</v>
      </c>
      <c r="P466" t="s">
        <v>5</v>
      </c>
      <c r="Q466">
        <v>337.07440600000001</v>
      </c>
      <c r="R466">
        <v>467.13163300000002</v>
      </c>
      <c r="S466" t="s">
        <v>6</v>
      </c>
      <c r="T466">
        <v>63.331845000000001</v>
      </c>
      <c r="U466">
        <v>10.486575</v>
      </c>
      <c r="V466" t="s">
        <v>7</v>
      </c>
      <c r="W466">
        <v>58.216883000000003</v>
      </c>
      <c r="X466">
        <v>11.62276</v>
      </c>
      <c r="Y466" t="s">
        <v>8</v>
      </c>
      <c r="Z466">
        <v>79.205341000000004</v>
      </c>
      <c r="AA466">
        <v>231.58065099999999</v>
      </c>
      <c r="AB466" t="s">
        <v>9</v>
      </c>
      <c r="AC466">
        <v>4363.8675219999996</v>
      </c>
      <c r="AD466">
        <v>41362.928262000001</v>
      </c>
      <c r="AE466" t="s">
        <v>10</v>
      </c>
      <c r="AF466">
        <v>7.4706999999999996E-2</v>
      </c>
      <c r="AG466">
        <v>1.44E-4</v>
      </c>
      <c r="AH466" t="s">
        <v>11</v>
      </c>
      <c r="AI466">
        <v>0.92938900000000002</v>
      </c>
      <c r="AJ466">
        <v>4.8000000000000001E-5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6053.4447870000004</v>
      </c>
      <c r="I467">
        <v>78848.709396000006</v>
      </c>
      <c r="J467" t="s">
        <v>3</v>
      </c>
      <c r="K467">
        <v>5844.4410660000003</v>
      </c>
      <c r="L467">
        <v>72913.877804000003</v>
      </c>
      <c r="M467" t="s">
        <v>4</v>
      </c>
      <c r="N467">
        <v>96.453881999999993</v>
      </c>
      <c r="O467">
        <v>16.253036999999999</v>
      </c>
      <c r="P467" t="s">
        <v>5</v>
      </c>
      <c r="Q467">
        <v>405.20417600000002</v>
      </c>
      <c r="R467">
        <v>642.00638500000002</v>
      </c>
      <c r="S467" t="s">
        <v>6</v>
      </c>
      <c r="T467">
        <v>75.855988999999994</v>
      </c>
      <c r="U467">
        <v>13.031199000000001</v>
      </c>
      <c r="V467" t="s">
        <v>7</v>
      </c>
      <c r="W467">
        <v>69.821869000000007</v>
      </c>
      <c r="X467">
        <v>14.88203</v>
      </c>
      <c r="Y467" t="s">
        <v>8</v>
      </c>
      <c r="Z467">
        <v>95.961948000000007</v>
      </c>
      <c r="AA467">
        <v>301.47886599999998</v>
      </c>
      <c r="AB467" t="s">
        <v>9</v>
      </c>
      <c r="AC467">
        <v>5232.0159199999998</v>
      </c>
      <c r="AD467">
        <v>58487.218013999998</v>
      </c>
      <c r="AE467" t="s">
        <v>10</v>
      </c>
      <c r="AF467">
        <v>7.3750999999999997E-2</v>
      </c>
      <c r="AG467">
        <v>1.46E-4</v>
      </c>
      <c r="AH467" t="s">
        <v>11</v>
      </c>
      <c r="AI467">
        <v>0.93028100000000002</v>
      </c>
      <c r="AJ467">
        <v>3.4999999999999997E-5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7048.8479969999999</v>
      </c>
      <c r="I468">
        <v>100979.03808300001</v>
      </c>
      <c r="J468" t="s">
        <v>3</v>
      </c>
      <c r="K468">
        <v>6805.301606</v>
      </c>
      <c r="L468">
        <v>93355.783431999997</v>
      </c>
      <c r="M468" t="s">
        <v>4</v>
      </c>
      <c r="N468">
        <v>112.251025</v>
      </c>
      <c r="O468">
        <v>19.524791</v>
      </c>
      <c r="P468" t="s">
        <v>5</v>
      </c>
      <c r="Q468">
        <v>472.62996500000003</v>
      </c>
      <c r="R468">
        <v>813.76365899999996</v>
      </c>
      <c r="S468" t="s">
        <v>6</v>
      </c>
      <c r="T468">
        <v>88.221742000000006</v>
      </c>
      <c r="U468">
        <v>15.585929999999999</v>
      </c>
      <c r="V468" t="s">
        <v>7</v>
      </c>
      <c r="W468">
        <v>81.171903</v>
      </c>
      <c r="X468">
        <v>17.270752000000002</v>
      </c>
      <c r="Y468" t="s">
        <v>8</v>
      </c>
      <c r="Z468">
        <v>112.90461500000001</v>
      </c>
      <c r="AA468">
        <v>368.50474500000001</v>
      </c>
      <c r="AB468" t="s">
        <v>9</v>
      </c>
      <c r="AC468">
        <v>6091.3288359999997</v>
      </c>
      <c r="AD468">
        <v>74812.405637999997</v>
      </c>
      <c r="AE468" t="s">
        <v>10</v>
      </c>
      <c r="AF468">
        <v>7.3102E-2</v>
      </c>
      <c r="AG468">
        <v>1.5300000000000001E-4</v>
      </c>
      <c r="AH468" t="s">
        <v>11</v>
      </c>
      <c r="AI468">
        <v>0.93088599999999999</v>
      </c>
      <c r="AJ468">
        <v>4.3999999999999999E-5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8040.30591</v>
      </c>
      <c r="I469">
        <v>121142.342579</v>
      </c>
      <c r="J469" t="s">
        <v>3</v>
      </c>
      <c r="K469">
        <v>7762.5902390000001</v>
      </c>
      <c r="L469">
        <v>112045.87873300001</v>
      </c>
      <c r="M469" t="s">
        <v>4</v>
      </c>
      <c r="N469">
        <v>128.18266600000001</v>
      </c>
      <c r="O469">
        <v>23.211897</v>
      </c>
      <c r="P469" t="s">
        <v>5</v>
      </c>
      <c r="Q469">
        <v>539.66215399999999</v>
      </c>
      <c r="R469">
        <v>917.87880099999995</v>
      </c>
      <c r="S469" t="s">
        <v>6</v>
      </c>
      <c r="T469">
        <v>100.54580199999999</v>
      </c>
      <c r="U469">
        <v>18.033425999999999</v>
      </c>
      <c r="V469" t="s">
        <v>7</v>
      </c>
      <c r="W469">
        <v>92.476393000000002</v>
      </c>
      <c r="X469">
        <v>19.376639000000001</v>
      </c>
      <c r="Y469" t="s">
        <v>8</v>
      </c>
      <c r="Z469">
        <v>129.64273399999999</v>
      </c>
      <c r="AA469">
        <v>413.974287</v>
      </c>
      <c r="AB469" t="s">
        <v>9</v>
      </c>
      <c r="AC469">
        <v>6947.5467509999999</v>
      </c>
      <c r="AD469">
        <v>90275.757282999999</v>
      </c>
      <c r="AE469" t="s">
        <v>10</v>
      </c>
      <c r="AF469">
        <v>7.1026000000000006E-2</v>
      </c>
      <c r="AG469">
        <v>1.6000000000000001E-4</v>
      </c>
      <c r="AH469" t="s">
        <v>11</v>
      </c>
      <c r="AI469">
        <v>0.93218400000000001</v>
      </c>
      <c r="AJ469">
        <v>4.0000000000000003E-5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9016.9556350000003</v>
      </c>
      <c r="I470">
        <v>131449.652669</v>
      </c>
      <c r="J470" t="s">
        <v>3</v>
      </c>
      <c r="K470">
        <v>8705.6624929999998</v>
      </c>
      <c r="L470">
        <v>121678.61582799999</v>
      </c>
      <c r="M470" t="s">
        <v>4</v>
      </c>
      <c r="N470">
        <v>143.804056</v>
      </c>
      <c r="O470">
        <v>24.889361000000001</v>
      </c>
      <c r="P470" t="s">
        <v>5</v>
      </c>
      <c r="Q470">
        <v>606.06007999999997</v>
      </c>
      <c r="R470">
        <v>999.40364999999997</v>
      </c>
      <c r="S470" t="s">
        <v>6</v>
      </c>
      <c r="T470">
        <v>112.728611</v>
      </c>
      <c r="U470">
        <v>19.256909</v>
      </c>
      <c r="V470" t="s">
        <v>7</v>
      </c>
      <c r="W470">
        <v>103.61609799999999</v>
      </c>
      <c r="X470">
        <v>20.534036</v>
      </c>
      <c r="Y470" t="s">
        <v>8</v>
      </c>
      <c r="Z470">
        <v>146.453272</v>
      </c>
      <c r="AA470">
        <v>447.79934800000001</v>
      </c>
      <c r="AB470" t="s">
        <v>9</v>
      </c>
      <c r="AC470">
        <v>7790.7545929999997</v>
      </c>
      <c r="AD470">
        <v>97958.112899</v>
      </c>
      <c r="AE470" t="s">
        <v>10</v>
      </c>
      <c r="AF470">
        <v>6.9952E-2</v>
      </c>
      <c r="AG470">
        <v>1.6200000000000001E-4</v>
      </c>
      <c r="AH470" t="s">
        <v>11</v>
      </c>
      <c r="AI470">
        <v>0.93324300000000004</v>
      </c>
      <c r="AJ470">
        <v>4.3999999999999999E-5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10003.064727999999</v>
      </c>
      <c r="I471">
        <v>139760.41107100001</v>
      </c>
      <c r="J471" t="s">
        <v>3</v>
      </c>
      <c r="K471">
        <v>9657.6023420000001</v>
      </c>
      <c r="L471">
        <v>129274.930159</v>
      </c>
      <c r="M471" t="s">
        <v>4</v>
      </c>
      <c r="N471">
        <v>159.513319</v>
      </c>
      <c r="O471">
        <v>26.719595000000002</v>
      </c>
      <c r="P471" t="s">
        <v>5</v>
      </c>
      <c r="Q471">
        <v>673.77948700000002</v>
      </c>
      <c r="R471">
        <v>1030.4804119999999</v>
      </c>
      <c r="S471" t="s">
        <v>6</v>
      </c>
      <c r="T471">
        <v>124.97665600000001</v>
      </c>
      <c r="U471">
        <v>20.372903999999998</v>
      </c>
      <c r="V471" t="s">
        <v>7</v>
      </c>
      <c r="W471">
        <v>115.054823</v>
      </c>
      <c r="X471">
        <v>21.249368</v>
      </c>
      <c r="Y471" t="s">
        <v>8</v>
      </c>
      <c r="Z471">
        <v>163.999852</v>
      </c>
      <c r="AA471">
        <v>446.19979699999999</v>
      </c>
      <c r="AB471" t="s">
        <v>9</v>
      </c>
      <c r="AC471">
        <v>8641.2215309999992</v>
      </c>
      <c r="AD471">
        <v>104274.815952</v>
      </c>
      <c r="AE471" t="s">
        <v>10</v>
      </c>
      <c r="AF471">
        <v>6.8447999999999995E-2</v>
      </c>
      <c r="AG471">
        <v>1.5699999999999999E-4</v>
      </c>
      <c r="AH471" t="s">
        <v>11</v>
      </c>
      <c r="AI471">
        <v>0.93435400000000002</v>
      </c>
      <c r="AJ471">
        <v>5.8999999999999998E-5</v>
      </c>
      <c r="AK471" t="s">
        <v>12</v>
      </c>
      <c r="AL471">
        <v>0</v>
      </c>
      <c r="AM471">
        <v>0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10985.240116999999</v>
      </c>
      <c r="I472">
        <v>143442.158084</v>
      </c>
      <c r="J472" t="s">
        <v>3</v>
      </c>
      <c r="K472">
        <v>10605.887645000001</v>
      </c>
      <c r="L472">
        <v>132826.44526199999</v>
      </c>
      <c r="M472" t="s">
        <v>4</v>
      </c>
      <c r="N472">
        <v>175.31491800000001</v>
      </c>
      <c r="O472">
        <v>28.570132000000001</v>
      </c>
      <c r="P472" t="s">
        <v>5</v>
      </c>
      <c r="Q472">
        <v>741.135987</v>
      </c>
      <c r="R472">
        <v>1104.3528530000001</v>
      </c>
      <c r="S472" t="s">
        <v>6</v>
      </c>
      <c r="T472">
        <v>137.32885300000001</v>
      </c>
      <c r="U472">
        <v>21.155346000000002</v>
      </c>
      <c r="V472" t="s">
        <v>7</v>
      </c>
      <c r="W472">
        <v>126.25455599999999</v>
      </c>
      <c r="X472">
        <v>22.087713000000001</v>
      </c>
      <c r="Y472" t="s">
        <v>8</v>
      </c>
      <c r="Z472">
        <v>181.40306100000001</v>
      </c>
      <c r="AA472">
        <v>449.53984400000002</v>
      </c>
      <c r="AB472" t="s">
        <v>9</v>
      </c>
      <c r="AC472">
        <v>9488.4116429999995</v>
      </c>
      <c r="AD472">
        <v>106188.02312100001</v>
      </c>
      <c r="AE472" t="s">
        <v>10</v>
      </c>
      <c r="AF472">
        <v>6.7982000000000001E-2</v>
      </c>
      <c r="AG472">
        <v>1.54E-4</v>
      </c>
      <c r="AH472" t="s">
        <v>11</v>
      </c>
      <c r="AI472">
        <v>0.93459999999999999</v>
      </c>
      <c r="AJ472">
        <v>6.2000000000000003E-5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11987.364866</v>
      </c>
      <c r="I473">
        <v>154742.08848400001</v>
      </c>
      <c r="J473" t="s">
        <v>3</v>
      </c>
      <c r="K473">
        <v>11573.442122</v>
      </c>
      <c r="L473">
        <v>143028.731161</v>
      </c>
      <c r="M473" t="s">
        <v>4</v>
      </c>
      <c r="N473">
        <v>191.23853399999999</v>
      </c>
      <c r="O473">
        <v>30.618986</v>
      </c>
      <c r="P473" t="s">
        <v>5</v>
      </c>
      <c r="Q473">
        <v>809.80908099999999</v>
      </c>
      <c r="R473">
        <v>1196.881269</v>
      </c>
      <c r="S473" t="s">
        <v>6</v>
      </c>
      <c r="T473">
        <v>149.75292899999999</v>
      </c>
      <c r="U473">
        <v>22.196104999999999</v>
      </c>
      <c r="V473" t="s">
        <v>7</v>
      </c>
      <c r="W473">
        <v>137.652694</v>
      </c>
      <c r="X473">
        <v>23.396229000000002</v>
      </c>
      <c r="Y473" t="s">
        <v>8</v>
      </c>
      <c r="Z473">
        <v>199.19283999999999</v>
      </c>
      <c r="AA473">
        <v>478.56098400000002</v>
      </c>
      <c r="AB473" t="s">
        <v>9</v>
      </c>
      <c r="AC473">
        <v>10352.990013000001</v>
      </c>
      <c r="AD473">
        <v>113702.431075</v>
      </c>
      <c r="AE473" t="s">
        <v>10</v>
      </c>
      <c r="AF473">
        <v>6.7502999999999994E-2</v>
      </c>
      <c r="AG473">
        <v>1.4899999999999999E-4</v>
      </c>
      <c r="AH473" t="s">
        <v>11</v>
      </c>
      <c r="AI473">
        <v>0.93462999999999996</v>
      </c>
      <c r="AJ473">
        <v>6.2000000000000003E-5</v>
      </c>
      <c r="AK473" t="s">
        <v>12</v>
      </c>
      <c r="AL473">
        <v>0.2</v>
      </c>
      <c r="AM473">
        <v>1.96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12988.994158</v>
      </c>
      <c r="I474">
        <v>172275.157637</v>
      </c>
      <c r="J474" t="s">
        <v>3</v>
      </c>
      <c r="K474">
        <v>12540.293745000001</v>
      </c>
      <c r="L474">
        <v>159443.38444699999</v>
      </c>
      <c r="M474" t="s">
        <v>4</v>
      </c>
      <c r="N474">
        <v>207.278752</v>
      </c>
      <c r="O474">
        <v>35.325862000000001</v>
      </c>
      <c r="P474" t="s">
        <v>5</v>
      </c>
      <c r="Q474">
        <v>878.47735499999999</v>
      </c>
      <c r="R474">
        <v>1446.6174269999999</v>
      </c>
      <c r="S474" t="s">
        <v>6</v>
      </c>
      <c r="T474">
        <v>162.47394</v>
      </c>
      <c r="U474">
        <v>28.594763</v>
      </c>
      <c r="V474" t="s">
        <v>7</v>
      </c>
      <c r="W474">
        <v>149.05667800000001</v>
      </c>
      <c r="X474">
        <v>25.367711</v>
      </c>
      <c r="Y474" t="s">
        <v>8</v>
      </c>
      <c r="Z474">
        <v>216.72073399999999</v>
      </c>
      <c r="AA474">
        <v>550.70072000000005</v>
      </c>
      <c r="AB474" t="s">
        <v>9</v>
      </c>
      <c r="AC474">
        <v>11216.468583</v>
      </c>
      <c r="AD474">
        <v>125859.477618</v>
      </c>
      <c r="AE474" t="s">
        <v>10</v>
      </c>
      <c r="AF474">
        <v>6.6891000000000006E-2</v>
      </c>
      <c r="AG474">
        <v>1.4899999999999999E-4</v>
      </c>
      <c r="AH474" t="s">
        <v>11</v>
      </c>
      <c r="AI474">
        <v>0.93465900000000002</v>
      </c>
      <c r="AJ474">
        <v>6.2000000000000003E-5</v>
      </c>
      <c r="AK474" t="s">
        <v>12</v>
      </c>
      <c r="AL474">
        <v>0.2</v>
      </c>
      <c r="AM474">
        <v>1.96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14000.038076999999</v>
      </c>
      <c r="I475">
        <v>185497.687619</v>
      </c>
      <c r="J475" t="s">
        <v>3</v>
      </c>
      <c r="K475">
        <v>13516.321979</v>
      </c>
      <c r="L475">
        <v>171875.62540300001</v>
      </c>
      <c r="M475" t="s">
        <v>4</v>
      </c>
      <c r="N475">
        <v>223.32610299999999</v>
      </c>
      <c r="O475">
        <v>38.249344000000001</v>
      </c>
      <c r="P475" t="s">
        <v>5</v>
      </c>
      <c r="Q475">
        <v>947.29621999999995</v>
      </c>
      <c r="R475">
        <v>1627.8396190000001</v>
      </c>
      <c r="S475" t="s">
        <v>6</v>
      </c>
      <c r="T475">
        <v>175.00650999999999</v>
      </c>
      <c r="U475">
        <v>30.019237</v>
      </c>
      <c r="V475" t="s">
        <v>7</v>
      </c>
      <c r="W475">
        <v>160.55091400000001</v>
      </c>
      <c r="X475">
        <v>26.858975000000001</v>
      </c>
      <c r="Y475" t="s">
        <v>8</v>
      </c>
      <c r="Z475">
        <v>234.37991500000001</v>
      </c>
      <c r="AA475">
        <v>637.62853800000005</v>
      </c>
      <c r="AB475" t="s">
        <v>9</v>
      </c>
      <c r="AC475">
        <v>12089.086536999999</v>
      </c>
      <c r="AD475">
        <v>135156.91634</v>
      </c>
      <c r="AE475" t="s">
        <v>10</v>
      </c>
      <c r="AF475">
        <v>6.5074000000000007E-2</v>
      </c>
      <c r="AG475">
        <v>1.35E-4</v>
      </c>
      <c r="AH475" t="s">
        <v>11</v>
      </c>
      <c r="AI475">
        <v>0.93465900000000002</v>
      </c>
      <c r="AJ475">
        <v>6.2000000000000003E-5</v>
      </c>
      <c r="AK475" t="s">
        <v>12</v>
      </c>
      <c r="AL475">
        <v>0.2</v>
      </c>
      <c r="AM475">
        <v>1.96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15002.487252000001</v>
      </c>
      <c r="I476">
        <v>191004.680031</v>
      </c>
      <c r="J476" t="s">
        <v>3</v>
      </c>
      <c r="K476">
        <v>14484.113883</v>
      </c>
      <c r="L476">
        <v>176777.73536399999</v>
      </c>
      <c r="M476" t="s">
        <v>4</v>
      </c>
      <c r="N476">
        <v>239.37641099999999</v>
      </c>
      <c r="O476">
        <v>39.202458</v>
      </c>
      <c r="P476" t="s">
        <v>5</v>
      </c>
      <c r="Q476">
        <v>1015.582271</v>
      </c>
      <c r="R476">
        <v>1839.793596</v>
      </c>
      <c r="S476" t="s">
        <v>6</v>
      </c>
      <c r="T476">
        <v>187.476957</v>
      </c>
      <c r="U476">
        <v>31.397518000000002</v>
      </c>
      <c r="V476" t="s">
        <v>7</v>
      </c>
      <c r="W476">
        <v>172.018653</v>
      </c>
      <c r="X476">
        <v>27.197392000000001</v>
      </c>
      <c r="Y476" t="s">
        <v>8</v>
      </c>
      <c r="Z476">
        <v>251.65940599999999</v>
      </c>
      <c r="AA476">
        <v>767.24626799999999</v>
      </c>
      <c r="AB476" t="s">
        <v>9</v>
      </c>
      <c r="AC476">
        <v>12954.258688</v>
      </c>
      <c r="AD476">
        <v>137899.16617400001</v>
      </c>
      <c r="AE476" t="s">
        <v>10</v>
      </c>
      <c r="AF476">
        <v>6.4500000000000002E-2</v>
      </c>
      <c r="AG476">
        <v>1.2999999999999999E-4</v>
      </c>
      <c r="AH476" t="s">
        <v>11</v>
      </c>
      <c r="AI476">
        <v>0.93468099999999998</v>
      </c>
      <c r="AJ476">
        <v>6.2000000000000003E-5</v>
      </c>
      <c r="AK476" t="s">
        <v>12</v>
      </c>
      <c r="AL476">
        <v>0.2</v>
      </c>
      <c r="AM476">
        <v>1.96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15994.150240000001</v>
      </c>
      <c r="I477">
        <v>193907.776327</v>
      </c>
      <c r="J477" t="s">
        <v>3</v>
      </c>
      <c r="K477">
        <v>15441.729324</v>
      </c>
      <c r="L477">
        <v>179638.26637100001</v>
      </c>
      <c r="M477" t="s">
        <v>4</v>
      </c>
      <c r="N477">
        <v>255.19694999999999</v>
      </c>
      <c r="O477">
        <v>40.114843</v>
      </c>
      <c r="P477" t="s">
        <v>5</v>
      </c>
      <c r="Q477">
        <v>1083.461438</v>
      </c>
      <c r="R477">
        <v>1983.197402</v>
      </c>
      <c r="S477" t="s">
        <v>6</v>
      </c>
      <c r="T477">
        <v>199.78386900000001</v>
      </c>
      <c r="U477">
        <v>32.210343999999999</v>
      </c>
      <c r="V477" t="s">
        <v>7</v>
      </c>
      <c r="W477">
        <v>183.46212600000001</v>
      </c>
      <c r="X477">
        <v>30.64442</v>
      </c>
      <c r="Y477" t="s">
        <v>8</v>
      </c>
      <c r="Z477">
        <v>269.18535700000001</v>
      </c>
      <c r="AA477">
        <v>858.04609300000004</v>
      </c>
      <c r="AB477" t="s">
        <v>9</v>
      </c>
      <c r="AC477">
        <v>13810.01915</v>
      </c>
      <c r="AD477">
        <v>139151.277015</v>
      </c>
      <c r="AE477" t="s">
        <v>10</v>
      </c>
      <c r="AF477">
        <v>6.3648999999999997E-2</v>
      </c>
      <c r="AG477">
        <v>1.1900000000000001E-4</v>
      </c>
      <c r="AH477" t="s">
        <v>11</v>
      </c>
      <c r="AI477">
        <v>0.93513900000000005</v>
      </c>
      <c r="AJ477">
        <v>6.8999999999999997E-5</v>
      </c>
      <c r="AK477" t="s">
        <v>12</v>
      </c>
      <c r="AL477">
        <v>0.2</v>
      </c>
      <c r="AM477">
        <v>1.96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16970.871930000001</v>
      </c>
      <c r="I478">
        <v>196696.95837499999</v>
      </c>
      <c r="J478" t="s">
        <v>3</v>
      </c>
      <c r="K478">
        <v>16384.871706999998</v>
      </c>
      <c r="L478">
        <v>182333.29814599999</v>
      </c>
      <c r="M478" t="s">
        <v>4</v>
      </c>
      <c r="N478">
        <v>270.73902700000002</v>
      </c>
      <c r="O478">
        <v>41.250422</v>
      </c>
      <c r="P478" t="s">
        <v>5</v>
      </c>
      <c r="Q478">
        <v>1150.3875439999999</v>
      </c>
      <c r="R478">
        <v>2208.813658</v>
      </c>
      <c r="S478" t="s">
        <v>6</v>
      </c>
      <c r="T478">
        <v>211.91106099999999</v>
      </c>
      <c r="U478">
        <v>33.180337999999999</v>
      </c>
      <c r="V478" t="s">
        <v>7</v>
      </c>
      <c r="W478">
        <v>194.736816</v>
      </c>
      <c r="X478">
        <v>34.630608000000002</v>
      </c>
      <c r="Y478" t="s">
        <v>8</v>
      </c>
      <c r="Z478">
        <v>286.47228000000001</v>
      </c>
      <c r="AA478">
        <v>986.856269</v>
      </c>
      <c r="AB478" t="s">
        <v>9</v>
      </c>
      <c r="AC478">
        <v>14652.318911</v>
      </c>
      <c r="AD478">
        <v>139927.34232600001</v>
      </c>
      <c r="AE478" t="s">
        <v>10</v>
      </c>
      <c r="AF478">
        <v>6.2987000000000001E-2</v>
      </c>
      <c r="AG478">
        <v>1.13E-4</v>
      </c>
      <c r="AH478" t="s">
        <v>11</v>
      </c>
      <c r="AI478">
        <v>0.93518199999999996</v>
      </c>
      <c r="AJ478">
        <v>6.7999999999999999E-5</v>
      </c>
      <c r="AK478" t="s">
        <v>12</v>
      </c>
      <c r="AL478">
        <v>0.2</v>
      </c>
      <c r="AM478">
        <v>1.96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17946.774567</v>
      </c>
      <c r="I479">
        <v>202612.17585999999</v>
      </c>
      <c r="J479" t="s">
        <v>3</v>
      </c>
      <c r="K479">
        <v>17327.279735</v>
      </c>
      <c r="L479">
        <v>187936.84152700001</v>
      </c>
      <c r="M479" t="s">
        <v>4</v>
      </c>
      <c r="N479">
        <v>286.35652599999997</v>
      </c>
      <c r="O479">
        <v>41.990116</v>
      </c>
      <c r="P479" t="s">
        <v>5</v>
      </c>
      <c r="Q479">
        <v>1217.4340299999999</v>
      </c>
      <c r="R479">
        <v>2426.514987</v>
      </c>
      <c r="S479" t="s">
        <v>6</v>
      </c>
      <c r="T479">
        <v>224.03427600000001</v>
      </c>
      <c r="U479">
        <v>34.082912999999998</v>
      </c>
      <c r="V479" t="s">
        <v>7</v>
      </c>
      <c r="W479">
        <v>206.06575900000001</v>
      </c>
      <c r="X479">
        <v>38.299827999999998</v>
      </c>
      <c r="Y479" t="s">
        <v>8</v>
      </c>
      <c r="Z479">
        <v>303.661475</v>
      </c>
      <c r="AA479">
        <v>1090.9071610000001</v>
      </c>
      <c r="AB479" t="s">
        <v>9</v>
      </c>
      <c r="AC479">
        <v>15494.198973</v>
      </c>
      <c r="AD479">
        <v>142953.260801</v>
      </c>
      <c r="AE479" t="s">
        <v>10</v>
      </c>
      <c r="AF479">
        <v>6.2600000000000003E-2</v>
      </c>
      <c r="AG479">
        <v>1.13E-4</v>
      </c>
      <c r="AH479" t="s">
        <v>11</v>
      </c>
      <c r="AI479">
        <v>0.93552800000000003</v>
      </c>
      <c r="AJ479">
        <v>7.1000000000000005E-5</v>
      </c>
      <c r="AK479" t="s">
        <v>12</v>
      </c>
      <c r="AL479">
        <v>0.2</v>
      </c>
      <c r="AM479">
        <v>1.96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18910.274531999999</v>
      </c>
      <c r="I480">
        <v>204533.56168700001</v>
      </c>
      <c r="J480" t="s">
        <v>3</v>
      </c>
      <c r="K480">
        <v>18257.744383000001</v>
      </c>
      <c r="L480">
        <v>189802.91995800001</v>
      </c>
      <c r="M480" t="s">
        <v>4</v>
      </c>
      <c r="N480">
        <v>301.71544899999998</v>
      </c>
      <c r="O480">
        <v>42.065564999999999</v>
      </c>
      <c r="P480" t="s">
        <v>5</v>
      </c>
      <c r="Q480">
        <v>1283.154215</v>
      </c>
      <c r="R480">
        <v>2613.9551230000002</v>
      </c>
      <c r="S480" t="s">
        <v>6</v>
      </c>
      <c r="T480">
        <v>236.00123600000001</v>
      </c>
      <c r="U480">
        <v>33.998955000000002</v>
      </c>
      <c r="V480" t="s">
        <v>7</v>
      </c>
      <c r="W480">
        <v>217.04944499999999</v>
      </c>
      <c r="X480">
        <v>37.797176</v>
      </c>
      <c r="Y480" t="s">
        <v>8</v>
      </c>
      <c r="Z480">
        <v>320.54196999999999</v>
      </c>
      <c r="AA480">
        <v>1226.627348</v>
      </c>
      <c r="AB480" t="s">
        <v>9</v>
      </c>
      <c r="AC480">
        <v>16325.997313</v>
      </c>
      <c r="AD480">
        <v>143241.97041000001</v>
      </c>
      <c r="AE480" t="s">
        <v>10</v>
      </c>
      <c r="AF480">
        <v>6.1964999999999999E-2</v>
      </c>
      <c r="AG480">
        <v>9.6000000000000002E-5</v>
      </c>
      <c r="AH480" t="s">
        <v>11</v>
      </c>
      <c r="AI480">
        <v>0.93558200000000002</v>
      </c>
      <c r="AJ480">
        <v>7.1000000000000005E-5</v>
      </c>
      <c r="AK480" t="s">
        <v>12</v>
      </c>
      <c r="AL480">
        <v>0.2</v>
      </c>
      <c r="AM480">
        <v>1.96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19877.879958000001</v>
      </c>
      <c r="I481">
        <v>209702.132369</v>
      </c>
      <c r="J481" t="s">
        <v>3</v>
      </c>
      <c r="K481">
        <v>19192.110834999999</v>
      </c>
      <c r="L481">
        <v>194663.50349</v>
      </c>
      <c r="M481" t="s">
        <v>4</v>
      </c>
      <c r="N481">
        <v>317.17971399999999</v>
      </c>
      <c r="O481">
        <v>42.320653999999998</v>
      </c>
      <c r="P481" t="s">
        <v>5</v>
      </c>
      <c r="Q481">
        <v>1349.1595179999999</v>
      </c>
      <c r="R481">
        <v>2758.1883899999998</v>
      </c>
      <c r="S481" t="s">
        <v>6</v>
      </c>
      <c r="T481">
        <v>248.03037399999999</v>
      </c>
      <c r="U481">
        <v>34.146835000000003</v>
      </c>
      <c r="V481" t="s">
        <v>7</v>
      </c>
      <c r="W481">
        <v>228.08362600000001</v>
      </c>
      <c r="X481">
        <v>38.543503000000001</v>
      </c>
      <c r="Y481" t="s">
        <v>8</v>
      </c>
      <c r="Z481">
        <v>337.32012800000001</v>
      </c>
      <c r="AA481">
        <v>1324.512581</v>
      </c>
      <c r="AB481" t="s">
        <v>9</v>
      </c>
      <c r="AC481">
        <v>17161.171665999998</v>
      </c>
      <c r="AD481">
        <v>146750.99838500001</v>
      </c>
      <c r="AE481" t="s">
        <v>10</v>
      </c>
      <c r="AF481">
        <v>6.1941999999999997E-2</v>
      </c>
      <c r="AG481">
        <v>9.6000000000000002E-5</v>
      </c>
      <c r="AH481" t="s">
        <v>11</v>
      </c>
      <c r="AI481">
        <v>0.93558200000000002</v>
      </c>
      <c r="AJ481">
        <v>7.1000000000000005E-5</v>
      </c>
      <c r="AK481" t="s">
        <v>12</v>
      </c>
      <c r="AL481">
        <v>0.2</v>
      </c>
      <c r="AM481">
        <v>1.96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134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929.65621799999997</v>
      </c>
      <c r="I502">
        <v>1076.1759999999999</v>
      </c>
      <c r="J502" t="s">
        <v>3</v>
      </c>
      <c r="K502">
        <v>895.70839100000001</v>
      </c>
      <c r="L502">
        <v>1000.516611</v>
      </c>
      <c r="M502" t="s">
        <v>4</v>
      </c>
      <c r="N502">
        <v>15.715284</v>
      </c>
      <c r="O502">
        <v>0.25522800000000001</v>
      </c>
      <c r="P502" t="s">
        <v>5</v>
      </c>
      <c r="Q502">
        <v>0</v>
      </c>
      <c r="R502">
        <v>0</v>
      </c>
      <c r="S502" t="s">
        <v>6</v>
      </c>
      <c r="T502">
        <v>13.13801</v>
      </c>
      <c r="U502">
        <v>3.842657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8.2306000000000004E-2</v>
      </c>
      <c r="AD502">
        <v>9.2E-5</v>
      </c>
      <c r="AE502" t="s">
        <v>10</v>
      </c>
      <c r="AF502">
        <v>0</v>
      </c>
      <c r="AG502">
        <v>0</v>
      </c>
      <c r="AH502" t="s">
        <v>11</v>
      </c>
      <c r="AI502">
        <v>0.91493000000000002</v>
      </c>
      <c r="AJ502">
        <v>1.9000000000000001E-4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1862.5644709999999</v>
      </c>
      <c r="I503">
        <v>2855.0170440000002</v>
      </c>
      <c r="J503" t="s">
        <v>3</v>
      </c>
      <c r="K503">
        <v>1794.0883690000001</v>
      </c>
      <c r="L503">
        <v>2647.9752239999998</v>
      </c>
      <c r="M503" t="s">
        <v>4</v>
      </c>
      <c r="N503">
        <v>31.496984999999999</v>
      </c>
      <c r="O503">
        <v>0.56116100000000002</v>
      </c>
      <c r="P503" t="s">
        <v>5</v>
      </c>
      <c r="Q503">
        <v>0</v>
      </c>
      <c r="R503">
        <v>0</v>
      </c>
      <c r="S503" t="s">
        <v>6</v>
      </c>
      <c r="T503">
        <v>25.904634000000001</v>
      </c>
      <c r="U503">
        <v>4.3329430000000002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7.9708000000000001E-2</v>
      </c>
      <c r="AD503">
        <v>8.7000000000000001E-5</v>
      </c>
      <c r="AE503" t="s">
        <v>10</v>
      </c>
      <c r="AF503">
        <v>0</v>
      </c>
      <c r="AG503">
        <v>0</v>
      </c>
      <c r="AH503" t="s">
        <v>11</v>
      </c>
      <c r="AI503">
        <v>0.92229000000000005</v>
      </c>
      <c r="AJ503">
        <v>1.3799999999999999E-4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2798.9629340000001</v>
      </c>
      <c r="I504">
        <v>5951.2011240000002</v>
      </c>
      <c r="J504" t="s">
        <v>3</v>
      </c>
      <c r="K504">
        <v>2696.3369939999998</v>
      </c>
      <c r="L504">
        <v>5487.1823489999997</v>
      </c>
      <c r="M504" t="s">
        <v>4</v>
      </c>
      <c r="N504">
        <v>47.488804000000002</v>
      </c>
      <c r="O504">
        <v>2.4320930000000001</v>
      </c>
      <c r="P504" t="s">
        <v>5</v>
      </c>
      <c r="Q504">
        <v>0</v>
      </c>
      <c r="R504">
        <v>0</v>
      </c>
      <c r="S504" t="s">
        <v>6</v>
      </c>
      <c r="T504">
        <v>38.870123999999997</v>
      </c>
      <c r="U504">
        <v>5.8227859999999998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7.8352000000000005E-2</v>
      </c>
      <c r="AD504">
        <v>9.6000000000000002E-5</v>
      </c>
      <c r="AE504" t="s">
        <v>10</v>
      </c>
      <c r="AF504">
        <v>0</v>
      </c>
      <c r="AG504">
        <v>0</v>
      </c>
      <c r="AH504" t="s">
        <v>11</v>
      </c>
      <c r="AI504">
        <v>0.92590799999999995</v>
      </c>
      <c r="AJ504">
        <v>8.5000000000000006E-5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3730.4637539999999</v>
      </c>
      <c r="I505">
        <v>9692.690928</v>
      </c>
      <c r="J505" t="s">
        <v>3</v>
      </c>
      <c r="K505">
        <v>3593.4288729999998</v>
      </c>
      <c r="L505">
        <v>9043.5100380000003</v>
      </c>
      <c r="M505" t="s">
        <v>4</v>
      </c>
      <c r="N505">
        <v>63.506984000000003</v>
      </c>
      <c r="O505">
        <v>4.9917280000000002</v>
      </c>
      <c r="P505" t="s">
        <v>5</v>
      </c>
      <c r="Q505">
        <v>0</v>
      </c>
      <c r="R505">
        <v>0</v>
      </c>
      <c r="S505" t="s">
        <v>6</v>
      </c>
      <c r="T505">
        <v>51.634692999999999</v>
      </c>
      <c r="U505">
        <v>6.8016069999999997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7.5374999999999998E-2</v>
      </c>
      <c r="AD505">
        <v>1.4300000000000001E-4</v>
      </c>
      <c r="AE505" t="s">
        <v>10</v>
      </c>
      <c r="AF505">
        <v>0</v>
      </c>
      <c r="AG505">
        <v>0</v>
      </c>
      <c r="AH505" t="s">
        <v>11</v>
      </c>
      <c r="AI505">
        <v>0.92717700000000003</v>
      </c>
      <c r="AJ505">
        <v>5.8999999999999998E-5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4673.5558739999997</v>
      </c>
      <c r="I506">
        <v>14645.896766</v>
      </c>
      <c r="J506" t="s">
        <v>3</v>
      </c>
      <c r="K506">
        <v>4501.9222120000004</v>
      </c>
      <c r="L506">
        <v>13622.064711000001</v>
      </c>
      <c r="M506" t="s">
        <v>4</v>
      </c>
      <c r="N506">
        <v>79.541820999999999</v>
      </c>
      <c r="O506">
        <v>6.3002630000000002</v>
      </c>
      <c r="P506" t="s">
        <v>5</v>
      </c>
      <c r="Q506">
        <v>0</v>
      </c>
      <c r="R506">
        <v>0</v>
      </c>
      <c r="S506" t="s">
        <v>6</v>
      </c>
      <c r="T506">
        <v>64.532017999999994</v>
      </c>
      <c r="U506">
        <v>7.7326499999999996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7.4179999999999996E-2</v>
      </c>
      <c r="AD506">
        <v>1.56E-4</v>
      </c>
      <c r="AE506" t="s">
        <v>10</v>
      </c>
      <c r="AF506">
        <v>0</v>
      </c>
      <c r="AG506">
        <v>0</v>
      </c>
      <c r="AH506" t="s">
        <v>11</v>
      </c>
      <c r="AI506">
        <v>0.92907600000000001</v>
      </c>
      <c r="AJ506">
        <v>6.0000000000000002E-5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5612.4996119999996</v>
      </c>
      <c r="I507">
        <v>18443.474128999998</v>
      </c>
      <c r="J507" t="s">
        <v>3</v>
      </c>
      <c r="K507">
        <v>5406.1352029999998</v>
      </c>
      <c r="L507">
        <v>17104.486592000001</v>
      </c>
      <c r="M507" t="s">
        <v>4</v>
      </c>
      <c r="N507">
        <v>95.507150999999993</v>
      </c>
      <c r="O507">
        <v>6.9489260000000002</v>
      </c>
      <c r="P507" t="s">
        <v>5</v>
      </c>
      <c r="Q507">
        <v>0</v>
      </c>
      <c r="R507">
        <v>0</v>
      </c>
      <c r="S507" t="s">
        <v>6</v>
      </c>
      <c r="T507">
        <v>77.407078999999996</v>
      </c>
      <c r="U507">
        <v>8.5189909999999998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7.3314000000000004E-2</v>
      </c>
      <c r="AD507">
        <v>1.5899999999999999E-4</v>
      </c>
      <c r="AE507" t="s">
        <v>10</v>
      </c>
      <c r="AF507">
        <v>0</v>
      </c>
      <c r="AG507">
        <v>0</v>
      </c>
      <c r="AH507" t="s">
        <v>11</v>
      </c>
      <c r="AI507">
        <v>0.93042499999999995</v>
      </c>
      <c r="AJ507">
        <v>6.7999999999999999E-5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6563.0972920000004</v>
      </c>
      <c r="I508">
        <v>23645.536429</v>
      </c>
      <c r="J508" t="s">
        <v>3</v>
      </c>
      <c r="K508">
        <v>6321.8527590000003</v>
      </c>
      <c r="L508">
        <v>22002.626441</v>
      </c>
      <c r="M508" t="s">
        <v>4</v>
      </c>
      <c r="N508">
        <v>111.77419399999999</v>
      </c>
      <c r="O508">
        <v>11.152797</v>
      </c>
      <c r="P508" t="s">
        <v>5</v>
      </c>
      <c r="Q508">
        <v>0</v>
      </c>
      <c r="R508">
        <v>0</v>
      </c>
      <c r="S508" t="s">
        <v>6</v>
      </c>
      <c r="T508">
        <v>90.410965000000004</v>
      </c>
      <c r="U508">
        <v>9.6112199999999994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7.1785000000000002E-2</v>
      </c>
      <c r="AD508">
        <v>1.6200000000000001E-4</v>
      </c>
      <c r="AE508" t="s">
        <v>10</v>
      </c>
      <c r="AF508">
        <v>0</v>
      </c>
      <c r="AG508">
        <v>0</v>
      </c>
      <c r="AH508" t="s">
        <v>11</v>
      </c>
      <c r="AI508">
        <v>0.93102200000000002</v>
      </c>
      <c r="AJ508">
        <v>6.8999999999999997E-5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7511.8447470000001</v>
      </c>
      <c r="I509">
        <v>34734.427556000002</v>
      </c>
      <c r="J509" t="s">
        <v>3</v>
      </c>
      <c r="K509">
        <v>7235.7794169999997</v>
      </c>
      <c r="L509">
        <v>32193.615344999998</v>
      </c>
      <c r="M509" t="s">
        <v>4</v>
      </c>
      <c r="N509">
        <v>128.01182399999999</v>
      </c>
      <c r="O509">
        <v>17.456467</v>
      </c>
      <c r="P509" t="s">
        <v>5</v>
      </c>
      <c r="Q509">
        <v>0</v>
      </c>
      <c r="R509">
        <v>0</v>
      </c>
      <c r="S509" t="s">
        <v>6</v>
      </c>
      <c r="T509">
        <v>103.404014</v>
      </c>
      <c r="U509">
        <v>11.702870000000001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7.0216000000000001E-2</v>
      </c>
      <c r="AD509">
        <v>1.64E-4</v>
      </c>
      <c r="AE509" t="s">
        <v>10</v>
      </c>
      <c r="AF509">
        <v>0</v>
      </c>
      <c r="AG509">
        <v>0</v>
      </c>
      <c r="AH509" t="s">
        <v>11</v>
      </c>
      <c r="AI509">
        <v>0.931454</v>
      </c>
      <c r="AJ509">
        <v>6.3E-5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8471.1145130000004</v>
      </c>
      <c r="I510">
        <v>48448.507363999997</v>
      </c>
      <c r="J510" t="s">
        <v>3</v>
      </c>
      <c r="K510">
        <v>8160.1444060000003</v>
      </c>
      <c r="L510">
        <v>44939.196580999997</v>
      </c>
      <c r="M510" t="s">
        <v>4</v>
      </c>
      <c r="N510">
        <v>144.217387</v>
      </c>
      <c r="O510">
        <v>21.283656000000001</v>
      </c>
      <c r="P510" t="s">
        <v>5</v>
      </c>
      <c r="Q510">
        <v>0</v>
      </c>
      <c r="R510">
        <v>0</v>
      </c>
      <c r="S510" t="s">
        <v>6</v>
      </c>
      <c r="T510">
        <v>116.76142299999999</v>
      </c>
      <c r="U510">
        <v>16.743299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6.9520999999999999E-2</v>
      </c>
      <c r="AD510">
        <v>1.6799999999999999E-4</v>
      </c>
      <c r="AE510" t="s">
        <v>10</v>
      </c>
      <c r="AF510">
        <v>0</v>
      </c>
      <c r="AG510">
        <v>0</v>
      </c>
      <c r="AH510" t="s">
        <v>11</v>
      </c>
      <c r="AI510">
        <v>0.93156499999999998</v>
      </c>
      <c r="AJ510">
        <v>6.3E-5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9415.1373750000002</v>
      </c>
      <c r="I511">
        <v>62785.178711</v>
      </c>
      <c r="J511" t="s">
        <v>3</v>
      </c>
      <c r="K511">
        <v>9069.3944059999994</v>
      </c>
      <c r="L511">
        <v>58397.484149999997</v>
      </c>
      <c r="M511" t="s">
        <v>4</v>
      </c>
      <c r="N511">
        <v>160.51697300000001</v>
      </c>
      <c r="O511">
        <v>35.946024999999999</v>
      </c>
      <c r="P511" t="s">
        <v>5</v>
      </c>
      <c r="Q511">
        <v>0</v>
      </c>
      <c r="R511">
        <v>0</v>
      </c>
      <c r="S511" t="s">
        <v>6</v>
      </c>
      <c r="T511">
        <v>129.683798</v>
      </c>
      <c r="U511">
        <v>19.810282999999998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6.8404000000000006E-2</v>
      </c>
      <c r="AD511">
        <v>1.5799999999999999E-4</v>
      </c>
      <c r="AE511" t="s">
        <v>10</v>
      </c>
      <c r="AF511">
        <v>0</v>
      </c>
      <c r="AG511">
        <v>0</v>
      </c>
      <c r="AH511" t="s">
        <v>11</v>
      </c>
      <c r="AI511">
        <v>0.93282699999999996</v>
      </c>
      <c r="AJ511">
        <v>5.7000000000000003E-5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10354.315224</v>
      </c>
      <c r="I512">
        <v>72830.968913000004</v>
      </c>
      <c r="J512" t="s">
        <v>3</v>
      </c>
      <c r="K512">
        <v>9974.0200220000006</v>
      </c>
      <c r="L512">
        <v>67942.941779999994</v>
      </c>
      <c r="M512" t="s">
        <v>4</v>
      </c>
      <c r="N512">
        <v>176.438593</v>
      </c>
      <c r="O512">
        <v>38.623354999999997</v>
      </c>
      <c r="P512" t="s">
        <v>5</v>
      </c>
      <c r="Q512">
        <v>0</v>
      </c>
      <c r="R512">
        <v>0</v>
      </c>
      <c r="S512" t="s">
        <v>6</v>
      </c>
      <c r="T512">
        <v>142.533627</v>
      </c>
      <c r="U512">
        <v>22.076280000000001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6.7544000000000007E-2</v>
      </c>
      <c r="AD512">
        <v>1.5300000000000001E-4</v>
      </c>
      <c r="AE512" t="s">
        <v>10</v>
      </c>
      <c r="AF512">
        <v>0</v>
      </c>
      <c r="AG512">
        <v>0</v>
      </c>
      <c r="AH512" t="s">
        <v>11</v>
      </c>
      <c r="AI512">
        <v>0.93321100000000001</v>
      </c>
      <c r="AJ512">
        <v>5.3000000000000001E-5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11299.713494</v>
      </c>
      <c r="I513">
        <v>85134.729527000003</v>
      </c>
      <c r="J513" t="s">
        <v>3</v>
      </c>
      <c r="K513">
        <v>10884.647494999999</v>
      </c>
      <c r="L513">
        <v>79258.616326999996</v>
      </c>
      <c r="M513" t="s">
        <v>4</v>
      </c>
      <c r="N513">
        <v>192.59724600000001</v>
      </c>
      <c r="O513">
        <v>41.626193000000001</v>
      </c>
      <c r="P513" t="s">
        <v>5</v>
      </c>
      <c r="Q513">
        <v>0</v>
      </c>
      <c r="R513">
        <v>0</v>
      </c>
      <c r="S513" t="s">
        <v>6</v>
      </c>
      <c r="T513">
        <v>155.475427</v>
      </c>
      <c r="U513">
        <v>24.676886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6.7544000000000007E-2</v>
      </c>
      <c r="AD513">
        <v>1.5300000000000001E-4</v>
      </c>
      <c r="AE513" t="s">
        <v>10</v>
      </c>
      <c r="AF513">
        <v>0</v>
      </c>
      <c r="AG513">
        <v>0</v>
      </c>
      <c r="AH513" t="s">
        <v>11</v>
      </c>
      <c r="AI513">
        <v>0.93439399999999995</v>
      </c>
      <c r="AJ513">
        <v>6.7999999999999999E-5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12250.679367000001</v>
      </c>
      <c r="I514">
        <v>99271.982596999995</v>
      </c>
      <c r="J514" t="s">
        <v>3</v>
      </c>
      <c r="K514">
        <v>11800.777302</v>
      </c>
      <c r="L514">
        <v>92353.870605999997</v>
      </c>
      <c r="M514" t="s">
        <v>4</v>
      </c>
      <c r="N514">
        <v>208.95292800000001</v>
      </c>
      <c r="O514">
        <v>50.164172999999998</v>
      </c>
      <c r="P514" t="s">
        <v>5</v>
      </c>
      <c r="Q514">
        <v>0</v>
      </c>
      <c r="R514">
        <v>0</v>
      </c>
      <c r="S514" t="s">
        <v>6</v>
      </c>
      <c r="T514">
        <v>168.678887</v>
      </c>
      <c r="U514">
        <v>32.176253000000003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6.7020999999999997E-2</v>
      </c>
      <c r="AD514">
        <v>1.47E-4</v>
      </c>
      <c r="AE514" t="s">
        <v>10</v>
      </c>
      <c r="AF514">
        <v>0</v>
      </c>
      <c r="AG514">
        <v>0</v>
      </c>
      <c r="AH514" t="s">
        <v>11</v>
      </c>
      <c r="AI514">
        <v>0.93452000000000002</v>
      </c>
      <c r="AJ514">
        <v>6.7000000000000002E-5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13190.656118999999</v>
      </c>
      <c r="I515">
        <v>104525.917741</v>
      </c>
      <c r="J515" t="s">
        <v>3</v>
      </c>
      <c r="K515">
        <v>12706.307956000001</v>
      </c>
      <c r="L515">
        <v>97185.200528000001</v>
      </c>
      <c r="M515" t="s">
        <v>4</v>
      </c>
      <c r="N515">
        <v>224.86618000000001</v>
      </c>
      <c r="O515">
        <v>51.852390999999997</v>
      </c>
      <c r="P515" t="s">
        <v>5</v>
      </c>
      <c r="Q515">
        <v>0</v>
      </c>
      <c r="R515">
        <v>0</v>
      </c>
      <c r="S515" t="s">
        <v>6</v>
      </c>
      <c r="T515">
        <v>181.69363200000001</v>
      </c>
      <c r="U515">
        <v>33.881836999999997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6.6668000000000005E-2</v>
      </c>
      <c r="AD515">
        <v>1.4200000000000001E-4</v>
      </c>
      <c r="AE515" t="s">
        <v>10</v>
      </c>
      <c r="AF515">
        <v>0</v>
      </c>
      <c r="AG515">
        <v>0</v>
      </c>
      <c r="AH515" t="s">
        <v>11</v>
      </c>
      <c r="AI515">
        <v>0.93454400000000004</v>
      </c>
      <c r="AJ515">
        <v>6.7000000000000002E-5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14135.176775</v>
      </c>
      <c r="I516">
        <v>109727.29132400001</v>
      </c>
      <c r="J516" t="s">
        <v>3</v>
      </c>
      <c r="K516">
        <v>13615.920473</v>
      </c>
      <c r="L516">
        <v>102037.963206</v>
      </c>
      <c r="M516" t="s">
        <v>4</v>
      </c>
      <c r="N516">
        <v>240.96240700000001</v>
      </c>
      <c r="O516">
        <v>55.91339</v>
      </c>
      <c r="P516" t="s">
        <v>5</v>
      </c>
      <c r="Q516">
        <v>0</v>
      </c>
      <c r="R516">
        <v>0</v>
      </c>
      <c r="S516" t="s">
        <v>6</v>
      </c>
      <c r="T516">
        <v>194.60005899999999</v>
      </c>
      <c r="U516">
        <v>35.578189999999999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6.4890000000000003E-2</v>
      </c>
      <c r="AD516">
        <v>1.2899999999999999E-4</v>
      </c>
      <c r="AE516" t="s">
        <v>10</v>
      </c>
      <c r="AF516">
        <v>0</v>
      </c>
      <c r="AG516">
        <v>0</v>
      </c>
      <c r="AH516" t="s">
        <v>11</v>
      </c>
      <c r="AI516">
        <v>0.93471300000000002</v>
      </c>
      <c r="AJ516">
        <v>6.4999999999999994E-5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15069.242726</v>
      </c>
      <c r="I517">
        <v>114894.613489</v>
      </c>
      <c r="J517" t="s">
        <v>3</v>
      </c>
      <c r="K517">
        <v>14515.776725</v>
      </c>
      <c r="L517">
        <v>106712.062865</v>
      </c>
      <c r="M517" t="s">
        <v>4</v>
      </c>
      <c r="N517">
        <v>256.850979</v>
      </c>
      <c r="O517">
        <v>56.877659000000001</v>
      </c>
      <c r="P517" t="s">
        <v>5</v>
      </c>
      <c r="Q517">
        <v>0</v>
      </c>
      <c r="R517">
        <v>0</v>
      </c>
      <c r="S517" t="s">
        <v>6</v>
      </c>
      <c r="T517">
        <v>207.549668</v>
      </c>
      <c r="U517">
        <v>36.613304999999997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6.3361000000000001E-2</v>
      </c>
      <c r="AD517">
        <v>1.1400000000000001E-4</v>
      </c>
      <c r="AE517" t="s">
        <v>10</v>
      </c>
      <c r="AF517">
        <v>0</v>
      </c>
      <c r="AG517">
        <v>0</v>
      </c>
      <c r="AH517" t="s">
        <v>11</v>
      </c>
      <c r="AI517">
        <v>0.93477100000000002</v>
      </c>
      <c r="AJ517">
        <v>6.4999999999999994E-5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16007.188217000001</v>
      </c>
      <c r="I518">
        <v>123328.275934</v>
      </c>
      <c r="J518" t="s">
        <v>3</v>
      </c>
      <c r="K518">
        <v>15419.024683</v>
      </c>
      <c r="L518">
        <v>114223.71466500001</v>
      </c>
      <c r="M518" t="s">
        <v>4</v>
      </c>
      <c r="N518">
        <v>272.72401000000002</v>
      </c>
      <c r="O518">
        <v>58.939644999999999</v>
      </c>
      <c r="P518" t="s">
        <v>5</v>
      </c>
      <c r="Q518">
        <v>0</v>
      </c>
      <c r="R518">
        <v>0</v>
      </c>
      <c r="S518" t="s">
        <v>6</v>
      </c>
      <c r="T518">
        <v>220.40227899999999</v>
      </c>
      <c r="U518">
        <v>39.076293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6.2216E-2</v>
      </c>
      <c r="AD518">
        <v>9.5000000000000005E-5</v>
      </c>
      <c r="AE518" t="s">
        <v>10</v>
      </c>
      <c r="AF518">
        <v>0</v>
      </c>
      <c r="AG518">
        <v>0</v>
      </c>
      <c r="AH518" t="s">
        <v>11</v>
      </c>
      <c r="AI518">
        <v>0.93479000000000001</v>
      </c>
      <c r="AJ518">
        <v>6.4999999999999994E-5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16949.632161000001</v>
      </c>
      <c r="I519">
        <v>126559.311825</v>
      </c>
      <c r="J519" t="s">
        <v>3</v>
      </c>
      <c r="K519">
        <v>16326.79025</v>
      </c>
      <c r="L519">
        <v>117173.272859</v>
      </c>
      <c r="M519" t="s">
        <v>4</v>
      </c>
      <c r="N519">
        <v>288.73800599999998</v>
      </c>
      <c r="O519">
        <v>62.575547999999998</v>
      </c>
      <c r="P519" t="s">
        <v>5</v>
      </c>
      <c r="Q519">
        <v>0</v>
      </c>
      <c r="R519">
        <v>0</v>
      </c>
      <c r="S519" t="s">
        <v>6</v>
      </c>
      <c r="T519">
        <v>233.439854</v>
      </c>
      <c r="U519">
        <v>38.438876999999998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6.2122999999999998E-2</v>
      </c>
      <c r="AD519">
        <v>9.2999999999999997E-5</v>
      </c>
      <c r="AE519" t="s">
        <v>10</v>
      </c>
      <c r="AF519">
        <v>0</v>
      </c>
      <c r="AG519">
        <v>0</v>
      </c>
      <c r="AH519" t="s">
        <v>11</v>
      </c>
      <c r="AI519">
        <v>0.93485200000000002</v>
      </c>
      <c r="AJ519">
        <v>6.3999999999999997E-5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17885.073947000001</v>
      </c>
      <c r="I520">
        <v>139285.07888799999</v>
      </c>
      <c r="J520" t="s">
        <v>3</v>
      </c>
      <c r="K520">
        <v>17227.911526</v>
      </c>
      <c r="L520">
        <v>129126.530042</v>
      </c>
      <c r="M520" t="s">
        <v>4</v>
      </c>
      <c r="N520">
        <v>304.77623199999999</v>
      </c>
      <c r="O520">
        <v>70.946732999999995</v>
      </c>
      <c r="P520" t="s">
        <v>5</v>
      </c>
      <c r="Q520">
        <v>0</v>
      </c>
      <c r="R520">
        <v>0</v>
      </c>
      <c r="S520" t="s">
        <v>6</v>
      </c>
      <c r="T520">
        <v>246.24790100000001</v>
      </c>
      <c r="U520">
        <v>41.900922999999999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6.2122999999999998E-2</v>
      </c>
      <c r="AD520">
        <v>9.2999999999999997E-5</v>
      </c>
      <c r="AE520" t="s">
        <v>10</v>
      </c>
      <c r="AF520">
        <v>0</v>
      </c>
      <c r="AG520">
        <v>0</v>
      </c>
      <c r="AH520" t="s">
        <v>11</v>
      </c>
      <c r="AI520">
        <v>0.93540299999999998</v>
      </c>
      <c r="AJ520">
        <v>7.4999999999999993E-5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18822.839383999999</v>
      </c>
      <c r="I521">
        <v>148886.097358</v>
      </c>
      <c r="J521" t="s">
        <v>3</v>
      </c>
      <c r="K521">
        <v>18131.035177999998</v>
      </c>
      <c r="L521">
        <v>138109.78641299999</v>
      </c>
      <c r="M521" t="s">
        <v>4</v>
      </c>
      <c r="N521">
        <v>320.79655300000002</v>
      </c>
      <c r="O521">
        <v>74.026550999999998</v>
      </c>
      <c r="P521" t="s">
        <v>5</v>
      </c>
      <c r="Q521">
        <v>0</v>
      </c>
      <c r="R521">
        <v>0</v>
      </c>
      <c r="S521" t="s">
        <v>6</v>
      </c>
      <c r="T521">
        <v>259.23027999999999</v>
      </c>
      <c r="U521">
        <v>44.964917999999997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6.2024000000000003E-2</v>
      </c>
      <c r="AD521">
        <v>9.3999999999999994E-5</v>
      </c>
      <c r="AE521" t="s">
        <v>10</v>
      </c>
      <c r="AF521">
        <v>0</v>
      </c>
      <c r="AG521">
        <v>0</v>
      </c>
      <c r="AH521" t="s">
        <v>11</v>
      </c>
      <c r="AI521">
        <v>0.93540299999999998</v>
      </c>
      <c r="AJ521">
        <v>7.4999999999999993E-5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workbookViewId="0">
      <selection sqref="A1:Q1457"/>
    </sheetView>
  </sheetViews>
  <sheetFormatPr defaultRowHeight="15" x14ac:dyDescent="0.25"/>
  <cols>
    <col min="1" max="1" width="26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173</v>
      </c>
      <c r="F1" t="s">
        <v>167</v>
      </c>
      <c r="G1" t="s">
        <v>174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4836.59</v>
      </c>
      <c r="C2">
        <v>936.16700000000003</v>
      </c>
      <c r="D2">
        <v>914.96100000000001</v>
      </c>
      <c r="E2">
        <v>355.52199999999999</v>
      </c>
      <c r="F2">
        <v>272.67500000000001</v>
      </c>
      <c r="G2">
        <v>0</v>
      </c>
      <c r="H2">
        <v>272.67500000000001</v>
      </c>
      <c r="I2">
        <v>1.2606399999999999E-3</v>
      </c>
      <c r="J2">
        <v>1</v>
      </c>
      <c r="K2">
        <v>0</v>
      </c>
    </row>
    <row r="3" spans="1:17" x14ac:dyDescent="0.25">
      <c r="A3" t="s">
        <v>34</v>
      </c>
      <c r="B3">
        <v>930.64800000000002</v>
      </c>
      <c r="C3">
        <v>911.51599999999996</v>
      </c>
      <c r="D3">
        <v>890.54300000000001</v>
      </c>
      <c r="E3">
        <v>347.86</v>
      </c>
      <c r="F3">
        <v>266.43799999999999</v>
      </c>
      <c r="G3">
        <v>0</v>
      </c>
      <c r="H3">
        <v>266.43799999999999</v>
      </c>
      <c r="I3">
        <v>1.35765E-3</v>
      </c>
      <c r="J3">
        <v>1</v>
      </c>
      <c r="K3">
        <v>0</v>
      </c>
    </row>
    <row r="4" spans="1:17" x14ac:dyDescent="0.25">
      <c r="A4" t="s">
        <v>34</v>
      </c>
      <c r="B4">
        <v>930.06500000000005</v>
      </c>
      <c r="C4">
        <v>911.22199999999998</v>
      </c>
      <c r="D4">
        <v>889.53099999999995</v>
      </c>
      <c r="E4">
        <v>347.464</v>
      </c>
      <c r="F4">
        <v>266.28300000000002</v>
      </c>
      <c r="G4">
        <v>0</v>
      </c>
      <c r="H4">
        <v>266.28300000000002</v>
      </c>
      <c r="I4">
        <v>8.11482E-3</v>
      </c>
      <c r="J4">
        <v>1</v>
      </c>
      <c r="K4">
        <v>0</v>
      </c>
    </row>
    <row r="5" spans="1:17" x14ac:dyDescent="0.25">
      <c r="A5" t="s">
        <v>34</v>
      </c>
      <c r="B5">
        <v>2482.4</v>
      </c>
      <c r="C5">
        <v>911.60500000000002</v>
      </c>
      <c r="D5">
        <v>890.56700000000001</v>
      </c>
      <c r="E5">
        <v>347.87099999999998</v>
      </c>
      <c r="F5">
        <v>266.483</v>
      </c>
      <c r="G5">
        <v>0</v>
      </c>
      <c r="H5">
        <v>266.483</v>
      </c>
      <c r="I5">
        <v>1.2624100000000001E-3</v>
      </c>
      <c r="J5">
        <v>1</v>
      </c>
      <c r="K5">
        <v>0</v>
      </c>
    </row>
    <row r="6" spans="1:17" x14ac:dyDescent="0.25">
      <c r="A6" t="s">
        <v>34</v>
      </c>
      <c r="B6">
        <v>1103.79</v>
      </c>
      <c r="C6">
        <v>913.79</v>
      </c>
      <c r="D6">
        <v>890.67499999999995</v>
      </c>
      <c r="E6">
        <v>347.8</v>
      </c>
      <c r="F6">
        <v>266.45499999999998</v>
      </c>
      <c r="G6">
        <v>0</v>
      </c>
      <c r="H6">
        <v>266.45499999999998</v>
      </c>
      <c r="I6">
        <v>5.0651799999999997E-2</v>
      </c>
      <c r="J6">
        <v>1</v>
      </c>
      <c r="K6">
        <v>0</v>
      </c>
    </row>
    <row r="7" spans="1:17" x14ac:dyDescent="0.25">
      <c r="A7" t="s">
        <v>34</v>
      </c>
      <c r="B7">
        <v>940.553</v>
      </c>
      <c r="C7">
        <v>913.80100000000004</v>
      </c>
      <c r="D7">
        <v>889.851</v>
      </c>
      <c r="E7">
        <v>347.53899999999999</v>
      </c>
      <c r="F7">
        <v>266.32</v>
      </c>
      <c r="G7">
        <v>0</v>
      </c>
      <c r="H7">
        <v>266.32</v>
      </c>
      <c r="I7">
        <v>1.7006500000000001E-2</v>
      </c>
      <c r="J7">
        <v>1</v>
      </c>
      <c r="K7">
        <v>0</v>
      </c>
    </row>
    <row r="8" spans="1:17" x14ac:dyDescent="0.25">
      <c r="A8" t="s">
        <v>34</v>
      </c>
      <c r="B8">
        <v>931.29499999999996</v>
      </c>
      <c r="C8">
        <v>911.50900000000001</v>
      </c>
      <c r="D8">
        <v>890.62599999999998</v>
      </c>
      <c r="E8">
        <v>347.82100000000003</v>
      </c>
      <c r="F8">
        <v>266.565</v>
      </c>
      <c r="G8">
        <v>0</v>
      </c>
      <c r="H8">
        <v>266.565</v>
      </c>
      <c r="I8">
        <v>1.3767600000000001E-3</v>
      </c>
      <c r="J8">
        <v>1</v>
      </c>
      <c r="K8">
        <v>0</v>
      </c>
    </row>
    <row r="9" spans="1:17" x14ac:dyDescent="0.25">
      <c r="A9" t="s">
        <v>34</v>
      </c>
      <c r="B9">
        <v>929.56200000000001</v>
      </c>
      <c r="C9">
        <v>910.81100000000004</v>
      </c>
      <c r="D9">
        <v>889.79499999999996</v>
      </c>
      <c r="E9">
        <v>347.67099999999999</v>
      </c>
      <c r="F9">
        <v>266.33100000000002</v>
      </c>
      <c r="G9">
        <v>0</v>
      </c>
      <c r="H9">
        <v>266.33100000000002</v>
      </c>
      <c r="I9">
        <v>1.294E-2</v>
      </c>
      <c r="J9">
        <v>1</v>
      </c>
      <c r="K9">
        <v>0</v>
      </c>
    </row>
    <row r="10" spans="1:17" x14ac:dyDescent="0.25">
      <c r="A10" t="s">
        <v>34</v>
      </c>
      <c r="B10">
        <v>931.54399999999998</v>
      </c>
      <c r="C10">
        <v>911.82799999999997</v>
      </c>
      <c r="D10">
        <v>890.76099999999997</v>
      </c>
      <c r="E10">
        <v>347.98599999999999</v>
      </c>
      <c r="F10">
        <v>266.50799999999998</v>
      </c>
      <c r="G10">
        <v>0</v>
      </c>
      <c r="H10">
        <v>266.50799999999998</v>
      </c>
      <c r="I10">
        <v>3.0325100000000001E-2</v>
      </c>
      <c r="J10">
        <v>1</v>
      </c>
      <c r="K10">
        <v>0</v>
      </c>
    </row>
    <row r="11" spans="1:17" x14ac:dyDescent="0.25">
      <c r="A11" t="s">
        <v>34</v>
      </c>
      <c r="B11">
        <v>930.71900000000005</v>
      </c>
      <c r="C11">
        <v>910.90599999999995</v>
      </c>
      <c r="D11">
        <v>889.78099999999995</v>
      </c>
      <c r="E11">
        <v>347.60500000000002</v>
      </c>
      <c r="F11">
        <v>266.30500000000001</v>
      </c>
      <c r="G11">
        <v>0</v>
      </c>
      <c r="H11">
        <v>266.30500000000001</v>
      </c>
      <c r="I11">
        <v>5.6726399999999996E-3</v>
      </c>
      <c r="J11">
        <v>1</v>
      </c>
      <c r="K11">
        <v>0</v>
      </c>
    </row>
    <row r="12" spans="1:17" x14ac:dyDescent="0.25">
      <c r="A12" t="s">
        <v>34</v>
      </c>
      <c r="B12">
        <v>930.74699999999996</v>
      </c>
      <c r="C12">
        <v>911.45699999999999</v>
      </c>
      <c r="D12">
        <v>890.505</v>
      </c>
      <c r="E12">
        <v>347.80700000000002</v>
      </c>
      <c r="F12">
        <v>266.52600000000001</v>
      </c>
      <c r="G12">
        <v>0</v>
      </c>
      <c r="H12">
        <v>266.52600000000001</v>
      </c>
      <c r="I12">
        <v>1.38835E-3</v>
      </c>
      <c r="J12">
        <v>1</v>
      </c>
      <c r="K12">
        <v>0</v>
      </c>
    </row>
    <row r="13" spans="1:17" x14ac:dyDescent="0.25">
      <c r="A13" t="s">
        <v>34</v>
      </c>
      <c r="B13">
        <v>929.495</v>
      </c>
      <c r="C13">
        <v>910.79700000000003</v>
      </c>
      <c r="D13">
        <v>889.81899999999996</v>
      </c>
      <c r="E13">
        <v>347.58499999999998</v>
      </c>
      <c r="F13">
        <v>266.35700000000003</v>
      </c>
      <c r="G13">
        <v>0</v>
      </c>
      <c r="H13">
        <v>266.35700000000003</v>
      </c>
      <c r="I13">
        <v>1.6291699999999999E-2</v>
      </c>
      <c r="J13">
        <v>1</v>
      </c>
      <c r="K13">
        <v>0</v>
      </c>
    </row>
    <row r="14" spans="1:17" x14ac:dyDescent="0.25">
      <c r="A14" t="s">
        <v>34</v>
      </c>
      <c r="B14">
        <v>2358.27</v>
      </c>
      <c r="C14">
        <v>912.07899999999995</v>
      </c>
      <c r="D14">
        <v>890.86</v>
      </c>
      <c r="E14">
        <v>348.02300000000002</v>
      </c>
      <c r="F14">
        <v>266.55099999999999</v>
      </c>
      <c r="G14">
        <v>0</v>
      </c>
      <c r="H14">
        <v>266.55099999999999</v>
      </c>
      <c r="I14">
        <v>5.2429599999999996E-3</v>
      </c>
      <c r="J14">
        <v>1</v>
      </c>
      <c r="K14">
        <v>0</v>
      </c>
    </row>
    <row r="15" spans="1:17" x14ac:dyDescent="0.25">
      <c r="A15" t="s">
        <v>34</v>
      </c>
      <c r="B15">
        <v>999.35699999999997</v>
      </c>
      <c r="C15">
        <v>915.75199999999995</v>
      </c>
      <c r="D15">
        <v>891.09900000000005</v>
      </c>
      <c r="E15">
        <v>348.04700000000003</v>
      </c>
      <c r="F15">
        <v>266.55700000000002</v>
      </c>
      <c r="G15">
        <v>0</v>
      </c>
      <c r="H15">
        <v>266.55700000000002</v>
      </c>
      <c r="I15">
        <v>2.8554299999999999E-3</v>
      </c>
      <c r="J15">
        <v>1</v>
      </c>
      <c r="K15">
        <v>0</v>
      </c>
    </row>
    <row r="16" spans="1:17" x14ac:dyDescent="0.25">
      <c r="A16" t="s">
        <v>34</v>
      </c>
      <c r="B16">
        <v>940.24900000000002</v>
      </c>
      <c r="C16">
        <v>914.82500000000005</v>
      </c>
      <c r="D16">
        <v>890.24800000000005</v>
      </c>
      <c r="E16">
        <v>347.584</v>
      </c>
      <c r="F16">
        <v>266.35599999999999</v>
      </c>
      <c r="G16">
        <v>0</v>
      </c>
      <c r="H16">
        <v>266.35599999999999</v>
      </c>
      <c r="I16">
        <v>1.9942100000000001E-2</v>
      </c>
      <c r="J16">
        <v>1</v>
      </c>
      <c r="K16">
        <v>0</v>
      </c>
    </row>
    <row r="17" spans="1:11" x14ac:dyDescent="0.25">
      <c r="A17" t="s">
        <v>34</v>
      </c>
      <c r="B17">
        <v>931.83500000000004</v>
      </c>
      <c r="C17">
        <v>911.72799999999995</v>
      </c>
      <c r="D17">
        <v>890.74900000000002</v>
      </c>
      <c r="E17">
        <v>347.90699999999998</v>
      </c>
      <c r="F17">
        <v>266.47800000000001</v>
      </c>
      <c r="G17">
        <v>0</v>
      </c>
      <c r="H17">
        <v>266.47800000000001</v>
      </c>
      <c r="I17">
        <v>1.2733099999999999E-3</v>
      </c>
      <c r="J17">
        <v>1</v>
      </c>
      <c r="K17">
        <v>0</v>
      </c>
    </row>
    <row r="18" spans="1:11" x14ac:dyDescent="0.25">
      <c r="A18" t="s">
        <v>34</v>
      </c>
      <c r="B18">
        <v>929.63800000000003</v>
      </c>
      <c r="C18">
        <v>910.83600000000001</v>
      </c>
      <c r="D18">
        <v>889.82299999999998</v>
      </c>
      <c r="E18">
        <v>347.66699999999997</v>
      </c>
      <c r="F18">
        <v>266.34199999999998</v>
      </c>
      <c r="G18">
        <v>0</v>
      </c>
      <c r="H18">
        <v>266.34199999999998</v>
      </c>
      <c r="I18">
        <v>4.4982399999999997E-3</v>
      </c>
      <c r="J18">
        <v>1</v>
      </c>
      <c r="K18">
        <v>0</v>
      </c>
    </row>
    <row r="19" spans="1:11" x14ac:dyDescent="0.25">
      <c r="A19" t="s">
        <v>34</v>
      </c>
      <c r="B19">
        <v>930.32</v>
      </c>
      <c r="C19">
        <v>911.428</v>
      </c>
      <c r="D19">
        <v>890.55899999999997</v>
      </c>
      <c r="E19">
        <v>347.80399999999997</v>
      </c>
      <c r="F19">
        <v>266.45600000000002</v>
      </c>
      <c r="G19">
        <v>0</v>
      </c>
      <c r="H19">
        <v>266.45600000000002</v>
      </c>
      <c r="I19">
        <v>9.3321399999999992E-3</v>
      </c>
      <c r="J19">
        <v>1</v>
      </c>
      <c r="K19">
        <v>0</v>
      </c>
    </row>
    <row r="20" spans="1:11" x14ac:dyDescent="0.25">
      <c r="A20" t="s">
        <v>34</v>
      </c>
      <c r="B20">
        <v>929.52800000000002</v>
      </c>
      <c r="C20">
        <v>910.73199999999997</v>
      </c>
      <c r="D20">
        <v>889.82500000000005</v>
      </c>
      <c r="E20">
        <v>347.565</v>
      </c>
      <c r="F20">
        <v>266.25</v>
      </c>
      <c r="G20">
        <v>0</v>
      </c>
      <c r="H20">
        <v>266.25</v>
      </c>
      <c r="I20">
        <v>6.0656299999999998E-3</v>
      </c>
      <c r="J20">
        <v>1</v>
      </c>
      <c r="K20">
        <v>0</v>
      </c>
    </row>
    <row r="21" spans="1:11" x14ac:dyDescent="0.25">
      <c r="A21" t="s">
        <v>34</v>
      </c>
      <c r="B21">
        <v>930.47500000000002</v>
      </c>
      <c r="C21">
        <v>911.61800000000005</v>
      </c>
      <c r="D21">
        <v>890.63</v>
      </c>
      <c r="E21">
        <v>347.88200000000001</v>
      </c>
      <c r="F21">
        <v>266.51499999999999</v>
      </c>
      <c r="G21">
        <v>0</v>
      </c>
      <c r="H21">
        <v>266.51499999999999</v>
      </c>
      <c r="I21">
        <v>1.4292600000000001E-2</v>
      </c>
      <c r="J21">
        <v>1</v>
      </c>
      <c r="K21">
        <v>0</v>
      </c>
    </row>
    <row r="22" spans="1:11" x14ac:dyDescent="0.25">
      <c r="A22" t="s">
        <v>34</v>
      </c>
      <c r="B22">
        <v>930.23400000000004</v>
      </c>
      <c r="C22">
        <v>911.38</v>
      </c>
      <c r="D22">
        <v>889.78599999999994</v>
      </c>
      <c r="E22">
        <v>347.63099999999997</v>
      </c>
      <c r="F22">
        <v>266.34800000000001</v>
      </c>
      <c r="G22">
        <v>0</v>
      </c>
      <c r="H22">
        <v>266.34800000000001</v>
      </c>
      <c r="I22">
        <v>4.5498400000000003E-3</v>
      </c>
      <c r="J22">
        <v>1</v>
      </c>
      <c r="K22">
        <v>0</v>
      </c>
    </row>
    <row r="23" spans="1:11" x14ac:dyDescent="0.25">
      <c r="A23" t="s">
        <v>34</v>
      </c>
      <c r="B23">
        <v>2496.65</v>
      </c>
      <c r="C23">
        <v>911.5</v>
      </c>
      <c r="D23">
        <v>890.48500000000001</v>
      </c>
      <c r="E23">
        <v>347.84899999999999</v>
      </c>
      <c r="F23">
        <v>266.58199999999999</v>
      </c>
      <c r="G23">
        <v>0</v>
      </c>
      <c r="H23">
        <v>266.58199999999999</v>
      </c>
      <c r="I23">
        <v>4.4379099999999998E-2</v>
      </c>
      <c r="J23">
        <v>1</v>
      </c>
      <c r="K23">
        <v>0</v>
      </c>
    </row>
    <row r="24" spans="1:11" x14ac:dyDescent="0.25">
      <c r="A24" t="s">
        <v>34</v>
      </c>
      <c r="B24">
        <v>1222.1099999999999</v>
      </c>
      <c r="C24">
        <v>913.077</v>
      </c>
      <c r="D24">
        <v>890.71799999999996</v>
      </c>
      <c r="E24">
        <v>347.83</v>
      </c>
      <c r="F24">
        <v>266.476</v>
      </c>
      <c r="G24">
        <v>0</v>
      </c>
      <c r="H24">
        <v>266.476</v>
      </c>
      <c r="I24">
        <v>3.8601799999999999E-3</v>
      </c>
      <c r="J24">
        <v>1</v>
      </c>
      <c r="K24">
        <v>0</v>
      </c>
    </row>
    <row r="25" spans="1:11" x14ac:dyDescent="0.25">
      <c r="A25" t="s">
        <v>34</v>
      </c>
      <c r="B25">
        <v>967.08</v>
      </c>
      <c r="C25">
        <v>911.98099999999999</v>
      </c>
      <c r="D25">
        <v>889.86900000000003</v>
      </c>
      <c r="E25">
        <v>347.57900000000001</v>
      </c>
      <c r="F25">
        <v>266.35000000000002</v>
      </c>
      <c r="G25">
        <v>0</v>
      </c>
      <c r="H25">
        <v>266.35000000000002</v>
      </c>
      <c r="I25">
        <v>2.5405200000000001E-3</v>
      </c>
      <c r="J25">
        <v>1</v>
      </c>
      <c r="K25">
        <v>0</v>
      </c>
    </row>
    <row r="26" spans="1:11" x14ac:dyDescent="0.25">
      <c r="A26" t="s">
        <v>34</v>
      </c>
      <c r="B26">
        <v>931.79600000000005</v>
      </c>
      <c r="C26">
        <v>911.81100000000004</v>
      </c>
      <c r="D26">
        <v>890.83</v>
      </c>
      <c r="E26">
        <v>348.048</v>
      </c>
      <c r="F26">
        <v>266.59500000000003</v>
      </c>
      <c r="G26">
        <v>0</v>
      </c>
      <c r="H26">
        <v>266.59500000000003</v>
      </c>
      <c r="I26">
        <v>1.1534300000000001E-2</v>
      </c>
      <c r="J26">
        <v>1</v>
      </c>
      <c r="K26">
        <v>0</v>
      </c>
    </row>
    <row r="27" spans="1:11" x14ac:dyDescent="0.25">
      <c r="A27" t="s">
        <v>34</v>
      </c>
      <c r="B27">
        <v>929.29700000000003</v>
      </c>
      <c r="C27">
        <v>910.59400000000005</v>
      </c>
      <c r="D27">
        <v>889.88499999999999</v>
      </c>
      <c r="E27">
        <v>347.7</v>
      </c>
      <c r="F27">
        <v>266.392</v>
      </c>
      <c r="G27">
        <v>0</v>
      </c>
      <c r="H27">
        <v>266.392</v>
      </c>
      <c r="I27">
        <v>1.9736200000000001E-3</v>
      </c>
      <c r="J27">
        <v>1</v>
      </c>
      <c r="K27">
        <v>0</v>
      </c>
    </row>
    <row r="28" spans="1:11" x14ac:dyDescent="0.25">
      <c r="A28" t="s">
        <v>34</v>
      </c>
      <c r="B28">
        <v>930.46400000000006</v>
      </c>
      <c r="C28">
        <v>911.70699999999999</v>
      </c>
      <c r="D28">
        <v>890.65800000000002</v>
      </c>
      <c r="E28">
        <v>347.92899999999997</v>
      </c>
      <c r="F28">
        <v>266.47500000000002</v>
      </c>
      <c r="G28">
        <v>0</v>
      </c>
      <c r="H28">
        <v>266.47500000000002</v>
      </c>
      <c r="I28">
        <v>8.4419300000000003E-3</v>
      </c>
      <c r="J28">
        <v>1</v>
      </c>
      <c r="K28">
        <v>0</v>
      </c>
    </row>
    <row r="29" spans="1:11" x14ac:dyDescent="0.25">
      <c r="A29" t="s">
        <v>34</v>
      </c>
      <c r="B29">
        <v>929.74599999999998</v>
      </c>
      <c r="C29">
        <v>910.56799999999998</v>
      </c>
      <c r="D29">
        <v>889.85699999999997</v>
      </c>
      <c r="E29">
        <v>347.71600000000001</v>
      </c>
      <c r="F29">
        <v>266.29700000000003</v>
      </c>
      <c r="G29">
        <v>0</v>
      </c>
      <c r="H29">
        <v>266.29700000000003</v>
      </c>
      <c r="I29">
        <v>3.3317799999999999E-3</v>
      </c>
      <c r="J29">
        <v>1</v>
      </c>
      <c r="K29">
        <v>0</v>
      </c>
    </row>
    <row r="30" spans="1:11" x14ac:dyDescent="0.25">
      <c r="A30" t="s">
        <v>34</v>
      </c>
      <c r="B30">
        <v>930.18100000000004</v>
      </c>
      <c r="C30">
        <v>911.44299999999998</v>
      </c>
      <c r="D30">
        <v>890.53499999999997</v>
      </c>
      <c r="E30">
        <v>347.99799999999999</v>
      </c>
      <c r="F30">
        <v>266.536</v>
      </c>
      <c r="G30">
        <v>0</v>
      </c>
      <c r="H30">
        <v>266.536</v>
      </c>
      <c r="I30">
        <v>7.4430700000000004E-3</v>
      </c>
      <c r="J30">
        <v>1</v>
      </c>
      <c r="K30">
        <v>0</v>
      </c>
    </row>
    <row r="31" spans="1:11" x14ac:dyDescent="0.25">
      <c r="A31" t="s">
        <v>34</v>
      </c>
      <c r="B31">
        <v>929.745</v>
      </c>
      <c r="C31">
        <v>910.83</v>
      </c>
      <c r="D31">
        <v>889.95799999999997</v>
      </c>
      <c r="E31">
        <v>347.78800000000001</v>
      </c>
      <c r="F31">
        <v>266.375</v>
      </c>
      <c r="G31">
        <v>0</v>
      </c>
      <c r="H31">
        <v>266.375</v>
      </c>
      <c r="I31">
        <v>1.3738800000000001E-3</v>
      </c>
      <c r="J31">
        <v>1</v>
      </c>
      <c r="K31">
        <v>0</v>
      </c>
    </row>
    <row r="32" spans="1:11" x14ac:dyDescent="0.25">
      <c r="A32" t="s">
        <v>34</v>
      </c>
      <c r="B32">
        <v>2187.54</v>
      </c>
      <c r="C32">
        <v>911.851</v>
      </c>
      <c r="D32">
        <v>890.68799999999999</v>
      </c>
      <c r="E32">
        <v>348.012</v>
      </c>
      <c r="F32">
        <v>266.60000000000002</v>
      </c>
      <c r="G32">
        <v>0</v>
      </c>
      <c r="H32">
        <v>266.60000000000002</v>
      </c>
      <c r="I32">
        <v>1.31793E-2</v>
      </c>
      <c r="J32">
        <v>1</v>
      </c>
      <c r="K32">
        <v>0</v>
      </c>
    </row>
    <row r="33" spans="1:11" x14ac:dyDescent="0.25">
      <c r="A33" t="s">
        <v>34</v>
      </c>
      <c r="B33">
        <v>1187.67</v>
      </c>
      <c r="C33">
        <v>912.95699999999999</v>
      </c>
      <c r="D33">
        <v>890.81</v>
      </c>
      <c r="E33">
        <v>348.02699999999999</v>
      </c>
      <c r="F33">
        <v>266.625</v>
      </c>
      <c r="G33">
        <v>0</v>
      </c>
      <c r="H33">
        <v>266.625</v>
      </c>
      <c r="I33">
        <v>2.8922499999999999E-3</v>
      </c>
      <c r="J33">
        <v>1</v>
      </c>
      <c r="K33">
        <v>0</v>
      </c>
    </row>
    <row r="34" spans="1:11" x14ac:dyDescent="0.25">
      <c r="A34" t="s">
        <v>34</v>
      </c>
      <c r="B34">
        <v>938.68700000000001</v>
      </c>
      <c r="C34">
        <v>914.09199999999998</v>
      </c>
      <c r="D34">
        <v>889.90800000000002</v>
      </c>
      <c r="E34">
        <v>347.404</v>
      </c>
      <c r="F34">
        <v>266.226</v>
      </c>
      <c r="G34">
        <v>0</v>
      </c>
      <c r="H34">
        <v>266.226</v>
      </c>
      <c r="I34">
        <v>9.1251700000000002E-3</v>
      </c>
      <c r="J34">
        <v>1</v>
      </c>
      <c r="K34">
        <v>0</v>
      </c>
    </row>
    <row r="35" spans="1:11" x14ac:dyDescent="0.25">
      <c r="A35" t="s">
        <v>34</v>
      </c>
      <c r="B35">
        <v>934.13900000000001</v>
      </c>
      <c r="C35">
        <v>911.82299999999998</v>
      </c>
      <c r="D35">
        <v>890.75699999999995</v>
      </c>
      <c r="E35">
        <v>347.995</v>
      </c>
      <c r="F35">
        <v>266.54199999999997</v>
      </c>
      <c r="G35">
        <v>0</v>
      </c>
      <c r="H35">
        <v>266.54199999999997</v>
      </c>
      <c r="I35">
        <v>3.4343899999999998E-3</v>
      </c>
      <c r="J35">
        <v>1</v>
      </c>
      <c r="K35">
        <v>0</v>
      </c>
    </row>
    <row r="36" spans="1:11" x14ac:dyDescent="0.25">
      <c r="A36" t="s">
        <v>34</v>
      </c>
      <c r="B36">
        <v>929.596</v>
      </c>
      <c r="C36">
        <v>910.71600000000001</v>
      </c>
      <c r="D36">
        <v>889.73900000000003</v>
      </c>
      <c r="E36">
        <v>347.59</v>
      </c>
      <c r="F36">
        <v>266.387</v>
      </c>
      <c r="G36">
        <v>0</v>
      </c>
      <c r="H36">
        <v>266.387</v>
      </c>
      <c r="I36">
        <v>1.0267200000000001E-2</v>
      </c>
      <c r="J36">
        <v>1</v>
      </c>
      <c r="K36">
        <v>0</v>
      </c>
    </row>
    <row r="37" spans="1:11" x14ac:dyDescent="0.25">
      <c r="A37" t="s">
        <v>34</v>
      </c>
      <c r="B37">
        <v>930.46500000000003</v>
      </c>
      <c r="C37">
        <v>911.64400000000001</v>
      </c>
      <c r="D37">
        <v>890.46400000000006</v>
      </c>
      <c r="E37">
        <v>347.827</v>
      </c>
      <c r="F37">
        <v>266.524</v>
      </c>
      <c r="G37">
        <v>0</v>
      </c>
      <c r="H37">
        <v>266.524</v>
      </c>
      <c r="I37">
        <v>7.1318500000000007E-2</v>
      </c>
      <c r="J37">
        <v>1</v>
      </c>
      <c r="K37">
        <v>0</v>
      </c>
    </row>
    <row r="38" spans="1:11" x14ac:dyDescent="0.25">
      <c r="A38" t="s">
        <v>34</v>
      </c>
      <c r="B38">
        <v>930.21100000000001</v>
      </c>
      <c r="C38">
        <v>910.67100000000005</v>
      </c>
      <c r="D38">
        <v>889.85199999999998</v>
      </c>
      <c r="E38">
        <v>347.67500000000001</v>
      </c>
      <c r="F38">
        <v>266.30599999999998</v>
      </c>
      <c r="G38">
        <v>0</v>
      </c>
      <c r="H38">
        <v>266.30599999999998</v>
      </c>
      <c r="I38">
        <v>3.0021099999999998E-2</v>
      </c>
      <c r="J38">
        <v>1</v>
      </c>
      <c r="K38">
        <v>0</v>
      </c>
    </row>
    <row r="39" spans="1:11" x14ac:dyDescent="0.25">
      <c r="A39" t="s">
        <v>34</v>
      </c>
      <c r="B39">
        <v>930.82</v>
      </c>
      <c r="C39">
        <v>911.45299999999997</v>
      </c>
      <c r="D39">
        <v>890.61</v>
      </c>
      <c r="E39">
        <v>347.904</v>
      </c>
      <c r="F39">
        <v>266.392</v>
      </c>
      <c r="G39">
        <v>0</v>
      </c>
      <c r="H39">
        <v>266.392</v>
      </c>
      <c r="I39">
        <v>3.9395799999999998E-3</v>
      </c>
      <c r="J39">
        <v>1</v>
      </c>
      <c r="K39">
        <v>0</v>
      </c>
    </row>
    <row r="40" spans="1:11" x14ac:dyDescent="0.25">
      <c r="A40" t="s">
        <v>34</v>
      </c>
      <c r="B40">
        <v>929.44299999999998</v>
      </c>
      <c r="C40">
        <v>910.72299999999996</v>
      </c>
      <c r="D40">
        <v>889.70299999999997</v>
      </c>
      <c r="E40">
        <v>347.55799999999999</v>
      </c>
      <c r="F40">
        <v>266.26600000000002</v>
      </c>
      <c r="G40">
        <v>0</v>
      </c>
      <c r="H40">
        <v>266.26600000000002</v>
      </c>
      <c r="I40">
        <v>1.3683300000000001E-3</v>
      </c>
      <c r="J40">
        <v>1</v>
      </c>
      <c r="K40">
        <v>0</v>
      </c>
    </row>
    <row r="41" spans="1:11" x14ac:dyDescent="0.25">
      <c r="A41" t="s">
        <v>34</v>
      </c>
      <c r="B41">
        <v>2295.75</v>
      </c>
      <c r="C41">
        <v>911.55799999999999</v>
      </c>
      <c r="D41">
        <v>890.48800000000006</v>
      </c>
      <c r="E41">
        <v>347.84699999999998</v>
      </c>
      <c r="F41">
        <v>266.459</v>
      </c>
      <c r="G41">
        <v>0</v>
      </c>
      <c r="H41">
        <v>266.459</v>
      </c>
      <c r="I41">
        <v>2.4964400000000001E-2</v>
      </c>
      <c r="J41">
        <v>1</v>
      </c>
      <c r="K41">
        <v>0</v>
      </c>
    </row>
    <row r="42" spans="1:11" x14ac:dyDescent="0.25">
      <c r="A42" t="s">
        <v>34</v>
      </c>
      <c r="B42">
        <v>1320.48</v>
      </c>
      <c r="C42">
        <v>912.61900000000003</v>
      </c>
      <c r="D42">
        <v>890.57500000000005</v>
      </c>
      <c r="E42">
        <v>347.79700000000003</v>
      </c>
      <c r="F42">
        <v>266.452</v>
      </c>
      <c r="G42">
        <v>0</v>
      </c>
      <c r="H42">
        <v>266.452</v>
      </c>
      <c r="I42">
        <v>1.7070499999999999E-2</v>
      </c>
      <c r="J42">
        <v>1</v>
      </c>
      <c r="K42">
        <v>0</v>
      </c>
    </row>
    <row r="43" spans="1:11" x14ac:dyDescent="0.25">
      <c r="A43" t="s">
        <v>34</v>
      </c>
      <c r="B43">
        <v>976.51400000000001</v>
      </c>
      <c r="C43">
        <v>912.51599999999996</v>
      </c>
      <c r="D43">
        <v>890.42499999999995</v>
      </c>
      <c r="E43">
        <v>347.78500000000003</v>
      </c>
      <c r="F43">
        <v>266.46499999999997</v>
      </c>
      <c r="G43">
        <v>0</v>
      </c>
      <c r="H43">
        <v>266.46499999999997</v>
      </c>
      <c r="I43">
        <v>3.7746799999999999E-3</v>
      </c>
      <c r="J43">
        <v>1</v>
      </c>
      <c r="K43">
        <v>0</v>
      </c>
    </row>
    <row r="44" spans="1:11" x14ac:dyDescent="0.25">
      <c r="A44" t="s">
        <v>34</v>
      </c>
      <c r="B44">
        <v>930.59</v>
      </c>
      <c r="C44">
        <v>910.36199999999997</v>
      </c>
      <c r="D44">
        <v>889.54700000000003</v>
      </c>
      <c r="E44">
        <v>347.42399999999998</v>
      </c>
      <c r="F44">
        <v>266.226</v>
      </c>
      <c r="G44">
        <v>0</v>
      </c>
      <c r="H44">
        <v>266.226</v>
      </c>
      <c r="I44">
        <v>1.5902399999999999E-3</v>
      </c>
      <c r="J44">
        <v>1</v>
      </c>
      <c r="K44">
        <v>0</v>
      </c>
    </row>
    <row r="45" spans="1:11" x14ac:dyDescent="0.25">
      <c r="A45" t="s">
        <v>34</v>
      </c>
      <c r="B45">
        <v>930.16600000000005</v>
      </c>
      <c r="C45">
        <v>911.46</v>
      </c>
      <c r="D45">
        <v>890.57799999999997</v>
      </c>
      <c r="E45">
        <v>347.91199999999998</v>
      </c>
      <c r="F45">
        <v>266.49400000000003</v>
      </c>
      <c r="G45">
        <v>0</v>
      </c>
      <c r="H45">
        <v>266.49400000000003</v>
      </c>
      <c r="I45">
        <v>1.9593000000000002E-3</v>
      </c>
      <c r="J45">
        <v>1</v>
      </c>
      <c r="K45">
        <v>0</v>
      </c>
    </row>
    <row r="46" spans="1:11" x14ac:dyDescent="0.25">
      <c r="A46" t="s">
        <v>34</v>
      </c>
      <c r="B46">
        <v>929.47</v>
      </c>
      <c r="C46">
        <v>910.77099999999996</v>
      </c>
      <c r="D46">
        <v>889.91899999999998</v>
      </c>
      <c r="E46">
        <v>347.69400000000002</v>
      </c>
      <c r="F46">
        <v>266.274</v>
      </c>
      <c r="G46">
        <v>0</v>
      </c>
      <c r="H46">
        <v>266.274</v>
      </c>
      <c r="I46">
        <v>2.4053199999999999E-3</v>
      </c>
      <c r="J46">
        <v>1</v>
      </c>
      <c r="K46">
        <v>0</v>
      </c>
    </row>
    <row r="47" spans="1:11" x14ac:dyDescent="0.25">
      <c r="A47" t="s">
        <v>34</v>
      </c>
      <c r="B47">
        <v>930.19500000000005</v>
      </c>
      <c r="C47">
        <v>911.5</v>
      </c>
      <c r="D47">
        <v>890.60400000000004</v>
      </c>
      <c r="E47">
        <v>347.923</v>
      </c>
      <c r="F47">
        <v>266.48200000000003</v>
      </c>
      <c r="G47">
        <v>0</v>
      </c>
      <c r="H47">
        <v>266.48200000000003</v>
      </c>
      <c r="I47">
        <v>2.3093900000000001E-3</v>
      </c>
      <c r="J47">
        <v>1</v>
      </c>
      <c r="K47">
        <v>0</v>
      </c>
    </row>
    <row r="48" spans="1:11" x14ac:dyDescent="0.25">
      <c r="A48" t="s">
        <v>34</v>
      </c>
      <c r="B48">
        <v>929.7</v>
      </c>
      <c r="C48">
        <v>910.827</v>
      </c>
      <c r="D48">
        <v>889.74</v>
      </c>
      <c r="E48">
        <v>347.53500000000003</v>
      </c>
      <c r="F48">
        <v>266.32299999999998</v>
      </c>
      <c r="G48">
        <v>0</v>
      </c>
      <c r="H48">
        <v>266.32299999999998</v>
      </c>
      <c r="I48">
        <v>1.6405699999999999E-2</v>
      </c>
      <c r="J48">
        <v>1</v>
      </c>
      <c r="K48">
        <v>0</v>
      </c>
    </row>
    <row r="49" spans="1:25" x14ac:dyDescent="0.25">
      <c r="A49" t="s">
        <v>34</v>
      </c>
      <c r="B49">
        <v>930.49</v>
      </c>
      <c r="C49">
        <v>911.49800000000005</v>
      </c>
      <c r="D49">
        <v>890.61</v>
      </c>
      <c r="E49">
        <v>347.88799999999998</v>
      </c>
      <c r="F49">
        <v>266.495</v>
      </c>
      <c r="G49">
        <v>0</v>
      </c>
      <c r="H49">
        <v>266.495</v>
      </c>
      <c r="I49">
        <v>4.1916000000000002E-2</v>
      </c>
      <c r="J49">
        <v>1</v>
      </c>
      <c r="K49">
        <v>0</v>
      </c>
    </row>
    <row r="50" spans="1:25" x14ac:dyDescent="0.25">
      <c r="A50" t="s">
        <v>34</v>
      </c>
      <c r="B50">
        <v>2143.31</v>
      </c>
      <c r="C50">
        <v>910.83299999999997</v>
      </c>
      <c r="D50">
        <v>889.72</v>
      </c>
      <c r="E50">
        <v>347.63600000000002</v>
      </c>
      <c r="F50">
        <v>266.32900000000001</v>
      </c>
      <c r="G50">
        <v>0</v>
      </c>
      <c r="H50">
        <v>266.32900000000001</v>
      </c>
      <c r="I50">
        <v>1.6636299999999999E-3</v>
      </c>
      <c r="J50">
        <v>1</v>
      </c>
      <c r="K50">
        <v>0</v>
      </c>
    </row>
    <row r="51" spans="1:25" x14ac:dyDescent="0.25">
      <c r="A51" t="s">
        <v>34</v>
      </c>
      <c r="B51">
        <v>1304.75</v>
      </c>
      <c r="C51">
        <v>912.60599999999999</v>
      </c>
      <c r="D51">
        <v>890.70600000000002</v>
      </c>
      <c r="E51">
        <v>347.98599999999999</v>
      </c>
      <c r="F51">
        <v>266.601</v>
      </c>
      <c r="G51">
        <v>0</v>
      </c>
      <c r="H51">
        <v>266.601</v>
      </c>
      <c r="I51">
        <v>1.3292499999999999E-3</v>
      </c>
      <c r="J51">
        <v>1</v>
      </c>
      <c r="K51">
        <v>0</v>
      </c>
    </row>
    <row r="52" spans="1:25" x14ac:dyDescent="0.25">
      <c r="A52" t="s">
        <v>34</v>
      </c>
      <c r="B52">
        <v>972.22799999999995</v>
      </c>
      <c r="C52">
        <v>912.245</v>
      </c>
      <c r="D52">
        <v>890.50400000000002</v>
      </c>
      <c r="E52">
        <v>347.9</v>
      </c>
      <c r="F52">
        <v>266.53800000000001</v>
      </c>
      <c r="G52">
        <v>0</v>
      </c>
      <c r="H52">
        <v>266.53800000000001</v>
      </c>
      <c r="I52">
        <v>1.5877300000000001E-3</v>
      </c>
      <c r="J52">
        <v>1</v>
      </c>
      <c r="K52">
        <v>0</v>
      </c>
    </row>
    <row r="53" spans="1:25" x14ac:dyDescent="0.25">
      <c r="A53" t="s">
        <v>34</v>
      </c>
      <c r="B53">
        <v>930.48</v>
      </c>
      <c r="C53">
        <v>910.66800000000001</v>
      </c>
      <c r="D53">
        <v>889.63800000000003</v>
      </c>
      <c r="E53">
        <v>347.61900000000003</v>
      </c>
      <c r="F53">
        <v>266.28199999999998</v>
      </c>
      <c r="G53">
        <v>0</v>
      </c>
      <c r="H53">
        <v>266.28199999999998</v>
      </c>
      <c r="I53">
        <v>1.2362E-2</v>
      </c>
      <c r="J53">
        <v>1</v>
      </c>
      <c r="K53">
        <v>0</v>
      </c>
    </row>
    <row r="54" spans="1:25" x14ac:dyDescent="0.25">
      <c r="A54" t="s">
        <v>34</v>
      </c>
      <c r="B54">
        <v>930.72299999999996</v>
      </c>
      <c r="C54">
        <v>911.51599999999996</v>
      </c>
      <c r="D54">
        <v>890.58500000000004</v>
      </c>
      <c r="E54">
        <v>347.87900000000002</v>
      </c>
      <c r="F54">
        <v>266.49599999999998</v>
      </c>
      <c r="G54">
        <v>0</v>
      </c>
      <c r="H54">
        <v>266.49599999999998</v>
      </c>
      <c r="I54">
        <v>1.4881399999999999E-2</v>
      </c>
      <c r="J54">
        <v>1</v>
      </c>
      <c r="K54">
        <v>0</v>
      </c>
    </row>
    <row r="55" spans="1:25" x14ac:dyDescent="0.25">
      <c r="A55" t="s">
        <v>34</v>
      </c>
      <c r="B55">
        <v>929.18</v>
      </c>
      <c r="C55">
        <v>910.35599999999999</v>
      </c>
      <c r="D55">
        <v>889.54399999999998</v>
      </c>
      <c r="E55">
        <v>347.40300000000002</v>
      </c>
      <c r="F55">
        <v>266.16500000000002</v>
      </c>
      <c r="G55">
        <v>0</v>
      </c>
      <c r="H55">
        <v>266.16500000000002</v>
      </c>
      <c r="I55">
        <v>1.9800999999999999E-2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931.18600000000004</v>
      </c>
      <c r="C56">
        <v>912.43399999999997</v>
      </c>
      <c r="D56">
        <v>890.69</v>
      </c>
      <c r="E56">
        <v>348.04399999999998</v>
      </c>
      <c r="F56">
        <v>266.57900000000001</v>
      </c>
      <c r="G56">
        <v>0</v>
      </c>
      <c r="H56">
        <v>266.57900000000001</v>
      </c>
      <c r="I56">
        <v>1.3384E-2</v>
      </c>
      <c r="J56">
        <v>1</v>
      </c>
      <c r="K56">
        <v>0</v>
      </c>
      <c r="R56">
        <f>AVERAGE(B7:B56)</f>
        <v>1097.69346</v>
      </c>
      <c r="S56">
        <f>AVERAGE(C7:C56)</f>
        <v>911.69394000000011</v>
      </c>
      <c r="U56">
        <f>_xlfn.VAR.P(B7:B56)</f>
        <v>169243.76119528848</v>
      </c>
      <c r="V56">
        <f>_xlfn.VAR.P(C7:C56)</f>
        <v>1.2218846163999979</v>
      </c>
      <c r="X56">
        <f>1.96*SQRT(U56)/50</f>
        <v>16.126584672618318</v>
      </c>
      <c r="Y56">
        <f>1.96*SQRT(V56)/50</f>
        <v>4.333124481185479E-2</v>
      </c>
    </row>
    <row r="57" spans="1:25" x14ac:dyDescent="0.25">
      <c r="A57" t="s">
        <v>99</v>
      </c>
      <c r="B57">
        <v>54887.533764</v>
      </c>
      <c r="C57" t="s">
        <v>36</v>
      </c>
    </row>
    <row r="58" spans="1:25" x14ac:dyDescent="0.25">
      <c r="A58" t="s">
        <v>35</v>
      </c>
      <c r="B58">
        <v>926.02099999999996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1.5372599999999999E-3</v>
      </c>
      <c r="J58">
        <v>1</v>
      </c>
      <c r="K58">
        <v>0</v>
      </c>
    </row>
    <row r="59" spans="1:25" x14ac:dyDescent="0.25">
      <c r="A59" t="s">
        <v>35</v>
      </c>
      <c r="B59">
        <v>927.54499999999996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4.2619299999999999E-2</v>
      </c>
      <c r="J59">
        <v>1</v>
      </c>
      <c r="K59">
        <v>0</v>
      </c>
    </row>
    <row r="60" spans="1:25" x14ac:dyDescent="0.25">
      <c r="A60" t="s">
        <v>35</v>
      </c>
      <c r="B60">
        <v>2173.23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3.3118599999999998E-3</v>
      </c>
      <c r="J60">
        <v>1</v>
      </c>
      <c r="K60">
        <v>0</v>
      </c>
    </row>
    <row r="61" spans="1:25" x14ac:dyDescent="0.25">
      <c r="A61" t="s">
        <v>35</v>
      </c>
      <c r="B61">
        <v>960.19600000000003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2.5997199999999998E-3</v>
      </c>
      <c r="J61">
        <v>1</v>
      </c>
      <c r="K61">
        <v>0</v>
      </c>
    </row>
    <row r="62" spans="1:25" x14ac:dyDescent="0.25">
      <c r="A62" t="s">
        <v>35</v>
      </c>
      <c r="B62">
        <v>1409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1.0625900000000001E-2</v>
      </c>
      <c r="J62">
        <v>1</v>
      </c>
      <c r="K62">
        <v>0</v>
      </c>
    </row>
    <row r="63" spans="1:25" x14ac:dyDescent="0.25">
      <c r="A63" t="s">
        <v>35</v>
      </c>
      <c r="B63">
        <v>927.02499999999998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3.32299E-2</v>
      </c>
      <c r="J63">
        <v>1</v>
      </c>
      <c r="K63">
        <v>0</v>
      </c>
    </row>
    <row r="64" spans="1:25" x14ac:dyDescent="0.25">
      <c r="A64" t="s">
        <v>35</v>
      </c>
      <c r="B64">
        <v>928.87199999999996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1.68319E-2</v>
      </c>
      <c r="J64">
        <v>1</v>
      </c>
      <c r="K64">
        <v>0</v>
      </c>
    </row>
    <row r="65" spans="1:11" x14ac:dyDescent="0.25">
      <c r="A65" t="s">
        <v>35</v>
      </c>
      <c r="B65">
        <v>923.52200000000005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2.1839000000000001E-2</v>
      </c>
      <c r="J65">
        <v>1</v>
      </c>
      <c r="K65">
        <v>0</v>
      </c>
    </row>
    <row r="66" spans="1:11" x14ac:dyDescent="0.25">
      <c r="A66" t="s">
        <v>35</v>
      </c>
      <c r="B66">
        <v>924.39200000000005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3.8244899999999998E-3</v>
      </c>
      <c r="J66">
        <v>1</v>
      </c>
      <c r="K66">
        <v>0</v>
      </c>
    </row>
    <row r="67" spans="1:11" x14ac:dyDescent="0.25">
      <c r="A67" t="s">
        <v>35</v>
      </c>
      <c r="B67">
        <v>923.67600000000004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6.1305900000000003E-2</v>
      </c>
      <c r="J67">
        <v>1</v>
      </c>
      <c r="K67">
        <v>0</v>
      </c>
    </row>
    <row r="68" spans="1:11" x14ac:dyDescent="0.25">
      <c r="A68" t="s">
        <v>35</v>
      </c>
      <c r="B68">
        <v>924.2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1.6687500000000001E-3</v>
      </c>
      <c r="J68">
        <v>1</v>
      </c>
      <c r="K68">
        <v>0</v>
      </c>
    </row>
    <row r="69" spans="1:11" x14ac:dyDescent="0.25">
      <c r="A69" t="s">
        <v>35</v>
      </c>
      <c r="B69">
        <v>2037.44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8.2639399999999991E-3</v>
      </c>
      <c r="J69">
        <v>1</v>
      </c>
      <c r="K69">
        <v>0</v>
      </c>
    </row>
    <row r="70" spans="1:11" x14ac:dyDescent="0.25">
      <c r="A70" t="s">
        <v>35</v>
      </c>
      <c r="B70">
        <v>1306.79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1.0919699999999999E-2</v>
      </c>
      <c r="J70">
        <v>1</v>
      </c>
      <c r="K70">
        <v>0</v>
      </c>
    </row>
    <row r="71" spans="1:11" x14ac:dyDescent="0.25">
      <c r="A71" t="s">
        <v>35</v>
      </c>
      <c r="B71">
        <v>957.11400000000003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1.90997E-3</v>
      </c>
      <c r="J71">
        <v>1</v>
      </c>
      <c r="K71">
        <v>0</v>
      </c>
    </row>
    <row r="72" spans="1:11" x14ac:dyDescent="0.25">
      <c r="A72" t="s">
        <v>35</v>
      </c>
      <c r="B72">
        <v>924.84500000000003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1.6767500000000001E-2</v>
      </c>
      <c r="J72">
        <v>1</v>
      </c>
      <c r="K72">
        <v>0</v>
      </c>
    </row>
    <row r="73" spans="1:11" x14ac:dyDescent="0.25">
      <c r="A73" t="s">
        <v>35</v>
      </c>
      <c r="B73">
        <v>924.17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6.8471299999999999E-2</v>
      </c>
      <c r="J73">
        <v>1</v>
      </c>
      <c r="K73">
        <v>0</v>
      </c>
    </row>
    <row r="74" spans="1:11" x14ac:dyDescent="0.25">
      <c r="A74" t="s">
        <v>35</v>
      </c>
      <c r="B74">
        <v>923.572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2.2401600000000001E-2</v>
      </c>
      <c r="J74">
        <v>1</v>
      </c>
      <c r="K74">
        <v>0</v>
      </c>
    </row>
    <row r="75" spans="1:11" x14ac:dyDescent="0.25">
      <c r="A75" t="s">
        <v>35</v>
      </c>
      <c r="B75">
        <v>924.43799999999999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1.5338299999999999E-3</v>
      </c>
      <c r="J75">
        <v>1</v>
      </c>
      <c r="K75">
        <v>0</v>
      </c>
    </row>
    <row r="76" spans="1:11" x14ac:dyDescent="0.25">
      <c r="A76" t="s">
        <v>35</v>
      </c>
      <c r="B76">
        <v>923.59299999999996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2.0114300000000002E-2</v>
      </c>
      <c r="J76">
        <v>1</v>
      </c>
      <c r="K76">
        <v>0</v>
      </c>
    </row>
    <row r="77" spans="1:11" x14ac:dyDescent="0.25">
      <c r="A77" t="s">
        <v>35</v>
      </c>
      <c r="B77">
        <v>924.20899999999995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4.4218500000000001E-2</v>
      </c>
      <c r="J77">
        <v>1</v>
      </c>
      <c r="K77">
        <v>0</v>
      </c>
    </row>
    <row r="78" spans="1:11" x14ac:dyDescent="0.25">
      <c r="A78" t="s">
        <v>35</v>
      </c>
      <c r="B78">
        <v>2192.2600000000002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6.2666099999999997E-3</v>
      </c>
      <c r="J78">
        <v>1</v>
      </c>
      <c r="K78">
        <v>0</v>
      </c>
    </row>
    <row r="79" spans="1:11" x14ac:dyDescent="0.25">
      <c r="A79" t="s">
        <v>35</v>
      </c>
      <c r="B79">
        <v>1222.9000000000001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7.7776499999999997E-3</v>
      </c>
      <c r="J79">
        <v>1</v>
      </c>
      <c r="K79">
        <v>0</v>
      </c>
    </row>
    <row r="80" spans="1:11" x14ac:dyDescent="0.25">
      <c r="A80" t="s">
        <v>35</v>
      </c>
      <c r="B80">
        <v>929.07100000000003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1.31325E-3</v>
      </c>
      <c r="J80">
        <v>1</v>
      </c>
      <c r="K80">
        <v>0</v>
      </c>
    </row>
    <row r="81" spans="1:11" x14ac:dyDescent="0.25">
      <c r="A81" t="s">
        <v>35</v>
      </c>
      <c r="B81">
        <v>926.32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1.0234699999999999E-2</v>
      </c>
      <c r="J81">
        <v>1</v>
      </c>
      <c r="K81">
        <v>0</v>
      </c>
    </row>
    <row r="82" spans="1:11" x14ac:dyDescent="0.25">
      <c r="A82" t="s">
        <v>35</v>
      </c>
      <c r="B82">
        <v>923.74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3.1634200000000001E-2</v>
      </c>
      <c r="J82">
        <v>1</v>
      </c>
      <c r="K82">
        <v>0</v>
      </c>
    </row>
    <row r="83" spans="1:11" x14ac:dyDescent="0.25">
      <c r="A83" t="s">
        <v>35</v>
      </c>
      <c r="B83">
        <v>924.69200000000001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5.2697100000000004E-3</v>
      </c>
      <c r="J83">
        <v>1</v>
      </c>
      <c r="K83">
        <v>0</v>
      </c>
    </row>
    <row r="84" spans="1:11" x14ac:dyDescent="0.25">
      <c r="A84" t="s">
        <v>35</v>
      </c>
      <c r="B84">
        <v>923.43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1.2495200000000001E-3</v>
      </c>
      <c r="J84">
        <v>1</v>
      </c>
      <c r="K84">
        <v>0</v>
      </c>
    </row>
    <row r="85" spans="1:11" x14ac:dyDescent="0.25">
      <c r="A85" t="s">
        <v>35</v>
      </c>
      <c r="B85">
        <v>924.34799999999996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1.23285E-3</v>
      </c>
      <c r="J85">
        <v>1</v>
      </c>
      <c r="K85">
        <v>0</v>
      </c>
    </row>
    <row r="86" spans="1:11" x14ac:dyDescent="0.25">
      <c r="A86" t="s">
        <v>35</v>
      </c>
      <c r="B86">
        <v>923.74300000000005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3.1798E-2</v>
      </c>
      <c r="J86">
        <v>1</v>
      </c>
      <c r="K86">
        <v>0</v>
      </c>
    </row>
    <row r="87" spans="1:11" x14ac:dyDescent="0.25">
      <c r="A87" t="s">
        <v>35</v>
      </c>
      <c r="B87">
        <v>2302.75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5.4143700000000003E-2</v>
      </c>
      <c r="J87">
        <v>1</v>
      </c>
      <c r="K87">
        <v>0</v>
      </c>
    </row>
    <row r="88" spans="1:11" x14ac:dyDescent="0.25">
      <c r="A88" t="s">
        <v>35</v>
      </c>
      <c r="B88">
        <v>958.50300000000004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8.0465799999999994E-3</v>
      </c>
      <c r="J88">
        <v>1</v>
      </c>
      <c r="K88">
        <v>0</v>
      </c>
    </row>
    <row r="89" spans="1:11" x14ac:dyDescent="0.25">
      <c r="A89" t="s">
        <v>35</v>
      </c>
      <c r="B89">
        <v>930.02300000000002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2.8128400000000001E-2</v>
      </c>
      <c r="J89">
        <v>1</v>
      </c>
      <c r="K89">
        <v>0</v>
      </c>
    </row>
    <row r="90" spans="1:11" x14ac:dyDescent="0.25">
      <c r="A90" t="s">
        <v>35</v>
      </c>
      <c r="B90">
        <v>952.99900000000002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6.8889500000000006E-2</v>
      </c>
      <c r="J90">
        <v>1</v>
      </c>
      <c r="K90">
        <v>0</v>
      </c>
    </row>
    <row r="91" spans="1:11" x14ac:dyDescent="0.25">
      <c r="A91" t="s">
        <v>35</v>
      </c>
      <c r="B91">
        <v>923.279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5.8231300000000001E-3</v>
      </c>
      <c r="J91">
        <v>1</v>
      </c>
      <c r="K91">
        <v>0</v>
      </c>
    </row>
    <row r="92" spans="1:11" x14ac:dyDescent="0.25">
      <c r="A92" t="s">
        <v>35</v>
      </c>
      <c r="B92">
        <v>924.11099999999999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1.3084100000000001E-3</v>
      </c>
      <c r="J92">
        <v>1</v>
      </c>
      <c r="K92">
        <v>0</v>
      </c>
    </row>
    <row r="93" spans="1:11" x14ac:dyDescent="0.25">
      <c r="A93" t="s">
        <v>35</v>
      </c>
      <c r="B93">
        <v>923.35599999999999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1.8575899999999999E-3</v>
      </c>
      <c r="J93">
        <v>1</v>
      </c>
      <c r="K93">
        <v>0</v>
      </c>
    </row>
    <row r="94" spans="1:11" x14ac:dyDescent="0.25">
      <c r="A94" t="s">
        <v>35</v>
      </c>
      <c r="B94">
        <v>924.30100000000004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1.11612E-2</v>
      </c>
      <c r="J94">
        <v>1</v>
      </c>
      <c r="K94">
        <v>0</v>
      </c>
    </row>
    <row r="95" spans="1:11" x14ac:dyDescent="0.25">
      <c r="A95" t="s">
        <v>35</v>
      </c>
      <c r="B95">
        <v>923.26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1.2620299999999999E-3</v>
      </c>
      <c r="J95">
        <v>1</v>
      </c>
      <c r="K95">
        <v>0</v>
      </c>
    </row>
    <row r="96" spans="1:11" x14ac:dyDescent="0.25">
      <c r="A96" t="s">
        <v>35</v>
      </c>
      <c r="B96">
        <v>924.53300000000002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6.6296599999999997E-2</v>
      </c>
      <c r="J96">
        <v>1</v>
      </c>
      <c r="K96">
        <v>0</v>
      </c>
    </row>
    <row r="97" spans="1:25" x14ac:dyDescent="0.25">
      <c r="A97" t="s">
        <v>35</v>
      </c>
      <c r="B97">
        <v>1732.04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4.0860200000000001E-3</v>
      </c>
      <c r="J97">
        <v>1</v>
      </c>
      <c r="K97">
        <v>0</v>
      </c>
    </row>
    <row r="98" spans="1:25" x14ac:dyDescent="0.25">
      <c r="A98" t="s">
        <v>35</v>
      </c>
      <c r="B98">
        <v>1108.97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1.0509299999999999E-2</v>
      </c>
      <c r="J98">
        <v>1</v>
      </c>
      <c r="K98">
        <v>0</v>
      </c>
    </row>
    <row r="99" spans="1:25" x14ac:dyDescent="0.25">
      <c r="A99" t="s">
        <v>35</v>
      </c>
      <c r="B99">
        <v>931.26300000000003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1.4197700000000001E-3</v>
      </c>
      <c r="J99">
        <v>1</v>
      </c>
      <c r="K99">
        <v>0</v>
      </c>
    </row>
    <row r="100" spans="1:25" x14ac:dyDescent="0.25">
      <c r="A100" t="s">
        <v>35</v>
      </c>
      <c r="B100">
        <v>926.47900000000004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6.9889399999999999E-3</v>
      </c>
      <c r="J100">
        <v>1</v>
      </c>
      <c r="K100">
        <v>0</v>
      </c>
    </row>
    <row r="101" spans="1:25" x14ac:dyDescent="0.25">
      <c r="A101" t="s">
        <v>35</v>
      </c>
      <c r="B101">
        <v>924.61400000000003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7.8399100000000003E-3</v>
      </c>
      <c r="J101">
        <v>1</v>
      </c>
      <c r="K101">
        <v>0</v>
      </c>
    </row>
    <row r="102" spans="1:25" x14ac:dyDescent="0.25">
      <c r="A102" t="s">
        <v>35</v>
      </c>
      <c r="B102">
        <v>924.50400000000002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1.91855E-3</v>
      </c>
      <c r="J102">
        <v>1</v>
      </c>
      <c r="K102">
        <v>0</v>
      </c>
    </row>
    <row r="103" spans="1:25" x14ac:dyDescent="0.25">
      <c r="A103" t="s">
        <v>35</v>
      </c>
      <c r="B103">
        <v>923.45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4.7255700000000001E-3</v>
      </c>
      <c r="J103">
        <v>1</v>
      </c>
      <c r="K103">
        <v>0</v>
      </c>
    </row>
    <row r="104" spans="1:25" x14ac:dyDescent="0.25">
      <c r="A104" t="s">
        <v>35</v>
      </c>
      <c r="B104">
        <v>924.5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6.0116800000000001E-3</v>
      </c>
      <c r="J104">
        <v>1</v>
      </c>
      <c r="K104">
        <v>0</v>
      </c>
    </row>
    <row r="105" spans="1:25" x14ac:dyDescent="0.25">
      <c r="A105" t="s">
        <v>35</v>
      </c>
      <c r="B105">
        <v>923.42100000000005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1.62809E-3</v>
      </c>
      <c r="J105">
        <v>1</v>
      </c>
      <c r="K105">
        <v>0</v>
      </c>
    </row>
    <row r="106" spans="1:25" x14ac:dyDescent="0.25">
      <c r="A106" t="s">
        <v>35</v>
      </c>
      <c r="B106">
        <v>2392.4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5.8520200000000001E-2</v>
      </c>
      <c r="J106">
        <v>1</v>
      </c>
      <c r="K106">
        <v>0</v>
      </c>
    </row>
    <row r="107" spans="1:25" x14ac:dyDescent="0.25">
      <c r="A107" t="s">
        <v>35</v>
      </c>
      <c r="B107">
        <v>1093.1300000000001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1.3594900000000001E-3</v>
      </c>
      <c r="J107">
        <v>1</v>
      </c>
      <c r="K107">
        <v>0</v>
      </c>
    </row>
    <row r="108" spans="1:25" x14ac:dyDescent="0.25">
      <c r="A108" t="s">
        <v>35</v>
      </c>
      <c r="B108">
        <v>930.35299999999995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3.5870199999999998E-2</v>
      </c>
      <c r="J108">
        <v>1</v>
      </c>
      <c r="K108">
        <v>0</v>
      </c>
    </row>
    <row r="109" spans="1:25" x14ac:dyDescent="0.25">
      <c r="A109" t="s">
        <v>35</v>
      </c>
      <c r="B109">
        <v>926.14700000000005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5.0232799999999998E-3</v>
      </c>
      <c r="J109">
        <v>1</v>
      </c>
      <c r="K109">
        <v>0</v>
      </c>
    </row>
    <row r="110" spans="1:25" x14ac:dyDescent="0.25">
      <c r="A110" t="s">
        <v>35</v>
      </c>
      <c r="B110">
        <v>923.51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5.6311599999999996E-3</v>
      </c>
      <c r="J110">
        <v>1</v>
      </c>
      <c r="K110">
        <v>0</v>
      </c>
    </row>
    <row r="111" spans="1:25" x14ac:dyDescent="0.25">
      <c r="A111" t="s">
        <v>35</v>
      </c>
      <c r="B111">
        <v>924.702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1.7553899999999999E-3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923.39300000000003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1.1794799999999999E-2</v>
      </c>
      <c r="J112">
        <v>1</v>
      </c>
      <c r="K112">
        <v>0</v>
      </c>
      <c r="R112">
        <f>AVERAGE(B63:B112)</f>
        <v>1068.1670600000004</v>
      </c>
      <c r="S112">
        <f>AVERAGE(C63:C112)</f>
        <v>0</v>
      </c>
      <c r="U112">
        <f>_xlfn.VAR.P(B63:B112)</f>
        <v>136422.62967557603</v>
      </c>
      <c r="V112">
        <f>_xlfn.VAR.P(C63:C112)</f>
        <v>0</v>
      </c>
      <c r="X112">
        <f>1.96*SQRT(U112)/50</f>
        <v>14.478690191611847</v>
      </c>
      <c r="Y112">
        <f>1.96*SQRT(V112)/50</f>
        <v>0</v>
      </c>
    </row>
    <row r="113" spans="1:9" x14ac:dyDescent="0.25">
      <c r="A113" t="s">
        <v>35</v>
      </c>
      <c r="B113">
        <v>53411.204310000001</v>
      </c>
      <c r="C113" t="s">
        <v>36</v>
      </c>
    </row>
    <row r="114" spans="1:9" x14ac:dyDescent="0.25">
      <c r="A114" t="s">
        <v>37</v>
      </c>
      <c r="B114">
        <v>975.37900000000002</v>
      </c>
      <c r="C114">
        <v>957.39700000000005</v>
      </c>
      <c r="D114">
        <v>936.50599999999997</v>
      </c>
      <c r="E114">
        <v>393.779</v>
      </c>
      <c r="F114">
        <v>266.25599999999997</v>
      </c>
      <c r="G114">
        <v>5.7222799999999997E-3</v>
      </c>
      <c r="H114">
        <v>1</v>
      </c>
      <c r="I114">
        <v>0</v>
      </c>
    </row>
    <row r="115" spans="1:9" x14ac:dyDescent="0.25">
      <c r="A115" t="s">
        <v>37</v>
      </c>
      <c r="B115">
        <v>975.53099999999995</v>
      </c>
      <c r="C115">
        <v>957.54300000000001</v>
      </c>
      <c r="D115">
        <v>936.59100000000001</v>
      </c>
      <c r="E115">
        <v>393.77199999999999</v>
      </c>
      <c r="F115">
        <v>266.38799999999998</v>
      </c>
      <c r="G115">
        <v>1.8814700000000001E-3</v>
      </c>
      <c r="H115">
        <v>1</v>
      </c>
      <c r="I115">
        <v>0</v>
      </c>
    </row>
    <row r="116" spans="1:9" x14ac:dyDescent="0.25">
      <c r="A116" t="s">
        <v>37</v>
      </c>
      <c r="B116">
        <v>1627.92</v>
      </c>
      <c r="C116">
        <v>957.5</v>
      </c>
      <c r="D116">
        <v>936.51700000000005</v>
      </c>
      <c r="E116">
        <v>393.815</v>
      </c>
      <c r="F116">
        <v>266.25</v>
      </c>
      <c r="G116">
        <v>1.23339E-3</v>
      </c>
      <c r="H116">
        <v>1</v>
      </c>
      <c r="I116">
        <v>0</v>
      </c>
    </row>
    <row r="117" spans="1:9" x14ac:dyDescent="0.25">
      <c r="A117" t="s">
        <v>37</v>
      </c>
      <c r="B117">
        <v>1753.03</v>
      </c>
      <c r="C117">
        <v>959.46199999999999</v>
      </c>
      <c r="D117">
        <v>937.52800000000002</v>
      </c>
      <c r="E117">
        <v>394.77699999999999</v>
      </c>
      <c r="F117">
        <v>266.35700000000003</v>
      </c>
      <c r="G117">
        <v>7.0938499999999996E-3</v>
      </c>
      <c r="H117">
        <v>1</v>
      </c>
      <c r="I117">
        <v>0</v>
      </c>
    </row>
    <row r="118" spans="1:9" x14ac:dyDescent="0.25">
      <c r="A118" t="s">
        <v>37</v>
      </c>
      <c r="B118">
        <v>1247.43</v>
      </c>
      <c r="C118">
        <v>959.44299999999998</v>
      </c>
      <c r="D118">
        <v>937.41300000000001</v>
      </c>
      <c r="E118">
        <v>394.654</v>
      </c>
      <c r="F118">
        <v>266.37599999999998</v>
      </c>
      <c r="G118">
        <v>2.1290699999999999E-2</v>
      </c>
      <c r="H118">
        <v>1</v>
      </c>
      <c r="I118">
        <v>0</v>
      </c>
    </row>
    <row r="119" spans="1:9" x14ac:dyDescent="0.25">
      <c r="A119" t="s">
        <v>37</v>
      </c>
      <c r="B119">
        <v>976.77599999999995</v>
      </c>
      <c r="C119">
        <v>957.46100000000001</v>
      </c>
      <c r="D119">
        <v>936.48199999999997</v>
      </c>
      <c r="E119">
        <v>393.77100000000002</v>
      </c>
      <c r="F119">
        <v>266.33999999999997</v>
      </c>
      <c r="G119">
        <v>8.2478299999999994E-3</v>
      </c>
      <c r="H119">
        <v>1</v>
      </c>
      <c r="I119">
        <v>0</v>
      </c>
    </row>
    <row r="120" spans="1:9" x14ac:dyDescent="0.25">
      <c r="A120" t="s">
        <v>37</v>
      </c>
      <c r="B120">
        <v>975.33500000000004</v>
      </c>
      <c r="C120">
        <v>957.34500000000003</v>
      </c>
      <c r="D120">
        <v>936.37</v>
      </c>
      <c r="E120">
        <v>393.78199999999998</v>
      </c>
      <c r="F120">
        <v>266.26600000000002</v>
      </c>
      <c r="G120">
        <v>1.76622E-3</v>
      </c>
      <c r="H120">
        <v>1</v>
      </c>
      <c r="I120">
        <v>0</v>
      </c>
    </row>
    <row r="121" spans="1:9" x14ac:dyDescent="0.25">
      <c r="A121" t="s">
        <v>37</v>
      </c>
      <c r="B121">
        <v>976.08399999999995</v>
      </c>
      <c r="C121">
        <v>958.10599999999999</v>
      </c>
      <c r="D121">
        <v>937.01400000000001</v>
      </c>
      <c r="E121">
        <v>394.363</v>
      </c>
      <c r="F121">
        <v>266.39999999999998</v>
      </c>
      <c r="G121">
        <v>1.23072E-3</v>
      </c>
      <c r="H121">
        <v>1</v>
      </c>
      <c r="I121">
        <v>0</v>
      </c>
    </row>
    <row r="122" spans="1:9" x14ac:dyDescent="0.25">
      <c r="A122" t="s">
        <v>37</v>
      </c>
      <c r="B122">
        <v>975.74300000000005</v>
      </c>
      <c r="C122">
        <v>957.34</v>
      </c>
      <c r="D122">
        <v>936.46799999999996</v>
      </c>
      <c r="E122">
        <v>393.75599999999997</v>
      </c>
      <c r="F122">
        <v>266.36099999999999</v>
      </c>
      <c r="G122">
        <v>2.06529E-3</v>
      </c>
      <c r="H122">
        <v>1</v>
      </c>
      <c r="I122">
        <v>0</v>
      </c>
    </row>
    <row r="123" spans="1:9" x14ac:dyDescent="0.25">
      <c r="A123" t="s">
        <v>37</v>
      </c>
      <c r="B123">
        <v>975.19200000000001</v>
      </c>
      <c r="C123">
        <v>957.20399999999995</v>
      </c>
      <c r="D123">
        <v>936.327</v>
      </c>
      <c r="E123">
        <v>393.68</v>
      </c>
      <c r="F123">
        <v>266.23399999999998</v>
      </c>
      <c r="G123">
        <v>1.33428E-3</v>
      </c>
      <c r="H123">
        <v>1</v>
      </c>
      <c r="I123">
        <v>0</v>
      </c>
    </row>
    <row r="124" spans="1:9" x14ac:dyDescent="0.25">
      <c r="A124" t="s">
        <v>37</v>
      </c>
      <c r="B124">
        <v>975.29</v>
      </c>
      <c r="C124">
        <v>957.41899999999998</v>
      </c>
      <c r="D124">
        <v>936.47799999999995</v>
      </c>
      <c r="E124">
        <v>393.774</v>
      </c>
      <c r="F124">
        <v>266.27100000000002</v>
      </c>
      <c r="G124">
        <v>6.1424299999999999E-3</v>
      </c>
      <c r="H124">
        <v>1</v>
      </c>
      <c r="I124">
        <v>0</v>
      </c>
    </row>
    <row r="125" spans="1:9" x14ac:dyDescent="0.25">
      <c r="A125" t="s">
        <v>37</v>
      </c>
      <c r="B125">
        <v>1762.05</v>
      </c>
      <c r="C125">
        <v>958.19100000000003</v>
      </c>
      <c r="D125">
        <v>936.67</v>
      </c>
      <c r="E125">
        <v>393.995</v>
      </c>
      <c r="F125">
        <v>266.23899999999998</v>
      </c>
      <c r="G125">
        <v>4.0562000000000003E-3</v>
      </c>
      <c r="H125">
        <v>1</v>
      </c>
      <c r="I125">
        <v>0</v>
      </c>
    </row>
    <row r="126" spans="1:9" x14ac:dyDescent="0.25">
      <c r="A126" t="s">
        <v>37</v>
      </c>
      <c r="B126">
        <v>1308.6300000000001</v>
      </c>
      <c r="C126">
        <v>959.56399999999996</v>
      </c>
      <c r="D126">
        <v>937.55499999999995</v>
      </c>
      <c r="E126">
        <v>394.80200000000002</v>
      </c>
      <c r="F126">
        <v>266.3</v>
      </c>
      <c r="G126">
        <v>1.7204799999999999E-3</v>
      </c>
      <c r="H126">
        <v>1</v>
      </c>
      <c r="I126">
        <v>0</v>
      </c>
    </row>
    <row r="127" spans="1:9" x14ac:dyDescent="0.25">
      <c r="A127" t="s">
        <v>37</v>
      </c>
      <c r="B127">
        <v>1007.48</v>
      </c>
      <c r="C127">
        <v>960.12099999999998</v>
      </c>
      <c r="D127">
        <v>937.71799999999996</v>
      </c>
      <c r="E127">
        <v>394.98899999999998</v>
      </c>
      <c r="F127">
        <v>266.303</v>
      </c>
      <c r="G127">
        <v>1.7063999999999999E-2</v>
      </c>
      <c r="H127">
        <v>1</v>
      </c>
      <c r="I127">
        <v>0</v>
      </c>
    </row>
    <row r="128" spans="1:9" x14ac:dyDescent="0.25">
      <c r="A128" t="s">
        <v>37</v>
      </c>
      <c r="B128">
        <v>976.74699999999996</v>
      </c>
      <c r="C128">
        <v>957.32799999999997</v>
      </c>
      <c r="D128">
        <v>936.31799999999998</v>
      </c>
      <c r="E128">
        <v>393.74200000000002</v>
      </c>
      <c r="F128">
        <v>266.33699999999999</v>
      </c>
      <c r="G128">
        <v>1.46843E-3</v>
      </c>
      <c r="H128">
        <v>1</v>
      </c>
      <c r="I128">
        <v>0</v>
      </c>
    </row>
    <row r="129" spans="1:9" x14ac:dyDescent="0.25">
      <c r="A129" t="s">
        <v>37</v>
      </c>
      <c r="B129">
        <v>975.05399999999997</v>
      </c>
      <c r="C129">
        <v>957.17899999999997</v>
      </c>
      <c r="D129">
        <v>936.23199999999997</v>
      </c>
      <c r="E129">
        <v>393.57100000000003</v>
      </c>
      <c r="F129">
        <v>266.21899999999999</v>
      </c>
      <c r="G129">
        <v>1.3425799999999999E-3</v>
      </c>
      <c r="H129">
        <v>1</v>
      </c>
      <c r="I129">
        <v>0</v>
      </c>
    </row>
    <row r="130" spans="1:9" x14ac:dyDescent="0.25">
      <c r="A130" t="s">
        <v>37</v>
      </c>
      <c r="B130">
        <v>975.21199999999999</v>
      </c>
      <c r="C130">
        <v>957.33</v>
      </c>
      <c r="D130">
        <v>936.43</v>
      </c>
      <c r="E130">
        <v>393.77100000000002</v>
      </c>
      <c r="F130">
        <v>266.29399999999998</v>
      </c>
      <c r="G130">
        <v>2.2941900000000002E-3</v>
      </c>
      <c r="H130">
        <v>1</v>
      </c>
      <c r="I130">
        <v>0</v>
      </c>
    </row>
    <row r="131" spans="1:9" x14ac:dyDescent="0.25">
      <c r="A131" t="s">
        <v>37</v>
      </c>
      <c r="B131">
        <v>975.428</v>
      </c>
      <c r="C131">
        <v>957.42600000000004</v>
      </c>
      <c r="D131">
        <v>936.50699999999995</v>
      </c>
      <c r="E131">
        <v>393.77</v>
      </c>
      <c r="F131">
        <v>266.23500000000001</v>
      </c>
      <c r="G131">
        <v>6.1680800000000003E-3</v>
      </c>
      <c r="H131">
        <v>1</v>
      </c>
      <c r="I131">
        <v>0</v>
      </c>
    </row>
    <row r="132" spans="1:9" x14ac:dyDescent="0.25">
      <c r="A132" t="s">
        <v>37</v>
      </c>
      <c r="B132">
        <v>975.15</v>
      </c>
      <c r="C132">
        <v>957.24400000000003</v>
      </c>
      <c r="D132">
        <v>936.29100000000005</v>
      </c>
      <c r="E132">
        <v>393.70499999999998</v>
      </c>
      <c r="F132">
        <v>266.32900000000001</v>
      </c>
      <c r="G132">
        <v>1.6739000000000001E-3</v>
      </c>
      <c r="H132">
        <v>1</v>
      </c>
      <c r="I132">
        <v>0</v>
      </c>
    </row>
    <row r="133" spans="1:9" x14ac:dyDescent="0.25">
      <c r="A133" t="s">
        <v>37</v>
      </c>
      <c r="B133">
        <v>975.01499999999999</v>
      </c>
      <c r="C133">
        <v>957.17100000000005</v>
      </c>
      <c r="D133">
        <v>936.221</v>
      </c>
      <c r="E133">
        <v>393.59500000000003</v>
      </c>
      <c r="F133">
        <v>266.30900000000003</v>
      </c>
      <c r="G133">
        <v>8.4074600000000003E-3</v>
      </c>
      <c r="H133">
        <v>1</v>
      </c>
      <c r="I133">
        <v>0</v>
      </c>
    </row>
    <row r="134" spans="1:9" x14ac:dyDescent="0.25">
      <c r="A134" t="s">
        <v>37</v>
      </c>
      <c r="B134">
        <v>1222.82</v>
      </c>
      <c r="C134">
        <v>957.41800000000001</v>
      </c>
      <c r="D134">
        <v>936.38199999999995</v>
      </c>
      <c r="E134">
        <v>393.81200000000001</v>
      </c>
      <c r="F134">
        <v>266.35000000000002</v>
      </c>
      <c r="G134">
        <v>4.4333599999999999E-3</v>
      </c>
      <c r="H134">
        <v>1</v>
      </c>
      <c r="I134">
        <v>0</v>
      </c>
    </row>
    <row r="135" spans="1:9" x14ac:dyDescent="0.25">
      <c r="A135" t="s">
        <v>37</v>
      </c>
      <c r="B135">
        <v>1777.08</v>
      </c>
      <c r="C135">
        <v>959.53200000000004</v>
      </c>
      <c r="D135">
        <v>937.47699999999998</v>
      </c>
      <c r="E135">
        <v>394.79899999999998</v>
      </c>
      <c r="F135">
        <v>266.43900000000002</v>
      </c>
      <c r="G135">
        <v>2.1048500000000001E-2</v>
      </c>
      <c r="H135">
        <v>1</v>
      </c>
      <c r="I135">
        <v>0</v>
      </c>
    </row>
    <row r="136" spans="1:9" x14ac:dyDescent="0.25">
      <c r="A136" t="s">
        <v>37</v>
      </c>
      <c r="B136">
        <v>980.96100000000001</v>
      </c>
      <c r="C136">
        <v>958.86699999999996</v>
      </c>
      <c r="D136">
        <v>937.05700000000002</v>
      </c>
      <c r="E136">
        <v>394.387</v>
      </c>
      <c r="F136">
        <v>266.25599999999997</v>
      </c>
      <c r="G136">
        <v>1.9228700000000001E-2</v>
      </c>
      <c r="H136">
        <v>1</v>
      </c>
      <c r="I136">
        <v>0</v>
      </c>
    </row>
    <row r="137" spans="1:9" x14ac:dyDescent="0.25">
      <c r="A137" t="s">
        <v>37</v>
      </c>
      <c r="B137">
        <v>977.59900000000005</v>
      </c>
      <c r="C137">
        <v>958.15899999999999</v>
      </c>
      <c r="D137">
        <v>936.79600000000005</v>
      </c>
      <c r="E137">
        <v>394.15</v>
      </c>
      <c r="F137">
        <v>266.37200000000001</v>
      </c>
      <c r="G137">
        <v>1.25077E-3</v>
      </c>
      <c r="H137">
        <v>1</v>
      </c>
      <c r="I137">
        <v>0</v>
      </c>
    </row>
    <row r="138" spans="1:9" x14ac:dyDescent="0.25">
      <c r="A138" t="s">
        <v>37</v>
      </c>
      <c r="B138">
        <v>975.12099999999998</v>
      </c>
      <c r="C138">
        <v>957.25400000000002</v>
      </c>
      <c r="D138">
        <v>936.34100000000001</v>
      </c>
      <c r="E138">
        <v>393.70499999999998</v>
      </c>
      <c r="F138">
        <v>266.24299999999999</v>
      </c>
      <c r="G138">
        <v>4.2884300000000002E-3</v>
      </c>
      <c r="H138">
        <v>1</v>
      </c>
      <c r="I138">
        <v>0</v>
      </c>
    </row>
    <row r="139" spans="1:9" x14ac:dyDescent="0.25">
      <c r="A139" t="s">
        <v>37</v>
      </c>
      <c r="B139">
        <v>975.09</v>
      </c>
      <c r="C139">
        <v>957.20799999999997</v>
      </c>
      <c r="D139">
        <v>936.31700000000001</v>
      </c>
      <c r="E139">
        <v>393.70400000000001</v>
      </c>
      <c r="F139">
        <v>266.30700000000002</v>
      </c>
      <c r="G139">
        <v>3.6120200000000001E-3</v>
      </c>
      <c r="H139">
        <v>1</v>
      </c>
      <c r="I139">
        <v>0</v>
      </c>
    </row>
    <row r="140" spans="1:9" x14ac:dyDescent="0.25">
      <c r="A140" t="s">
        <v>37</v>
      </c>
      <c r="B140">
        <v>975.29300000000001</v>
      </c>
      <c r="C140">
        <v>957.375</v>
      </c>
      <c r="D140">
        <v>936.50599999999997</v>
      </c>
      <c r="E140">
        <v>393.84300000000002</v>
      </c>
      <c r="F140">
        <v>266.303</v>
      </c>
      <c r="G140">
        <v>1.6969499999999998E-2</v>
      </c>
      <c r="H140">
        <v>1</v>
      </c>
      <c r="I140">
        <v>0</v>
      </c>
    </row>
    <row r="141" spans="1:9" x14ac:dyDescent="0.25">
      <c r="A141" t="s">
        <v>37</v>
      </c>
      <c r="B141">
        <v>975.12400000000002</v>
      </c>
      <c r="C141">
        <v>957.23500000000001</v>
      </c>
      <c r="D141">
        <v>936.33299999999997</v>
      </c>
      <c r="E141">
        <v>393.702</v>
      </c>
      <c r="F141">
        <v>266.33699999999999</v>
      </c>
      <c r="G141">
        <v>1.6913000000000001E-2</v>
      </c>
      <c r="H141">
        <v>1</v>
      </c>
      <c r="I141">
        <v>0</v>
      </c>
    </row>
    <row r="142" spans="1:9" x14ac:dyDescent="0.25">
      <c r="A142" t="s">
        <v>37</v>
      </c>
      <c r="B142">
        <v>975.37900000000002</v>
      </c>
      <c r="C142">
        <v>957.51700000000005</v>
      </c>
      <c r="D142">
        <v>936.52</v>
      </c>
      <c r="E142">
        <v>393.80900000000003</v>
      </c>
      <c r="F142">
        <v>266.30599999999998</v>
      </c>
      <c r="G142">
        <v>2.3630299999999999E-3</v>
      </c>
      <c r="H142">
        <v>1</v>
      </c>
      <c r="I142">
        <v>0</v>
      </c>
    </row>
    <row r="143" spans="1:9" x14ac:dyDescent="0.25">
      <c r="A143" t="s">
        <v>37</v>
      </c>
      <c r="B143">
        <v>1423.44</v>
      </c>
      <c r="C143">
        <v>957.95500000000004</v>
      </c>
      <c r="D143">
        <v>936.70600000000002</v>
      </c>
      <c r="E143">
        <v>393.93599999999998</v>
      </c>
      <c r="F143">
        <v>266.29599999999999</v>
      </c>
      <c r="G143">
        <v>1.2305E-3</v>
      </c>
      <c r="H143">
        <v>1</v>
      </c>
      <c r="I143">
        <v>0</v>
      </c>
    </row>
    <row r="144" spans="1:9" x14ac:dyDescent="0.25">
      <c r="A144" t="s">
        <v>37</v>
      </c>
      <c r="B144">
        <v>1675.94</v>
      </c>
      <c r="C144">
        <v>959.35699999999997</v>
      </c>
      <c r="D144">
        <v>937.35799999999995</v>
      </c>
      <c r="E144">
        <v>394.58699999999999</v>
      </c>
      <c r="F144">
        <v>266.20400000000001</v>
      </c>
      <c r="G144">
        <v>7.2458100000000001E-3</v>
      </c>
      <c r="H144">
        <v>1</v>
      </c>
      <c r="I144">
        <v>0</v>
      </c>
    </row>
    <row r="145" spans="1:9" x14ac:dyDescent="0.25">
      <c r="A145" t="s">
        <v>37</v>
      </c>
      <c r="B145">
        <v>1213.44</v>
      </c>
      <c r="C145">
        <v>958.52499999999998</v>
      </c>
      <c r="D145">
        <v>936.82500000000005</v>
      </c>
      <c r="E145">
        <v>394.096</v>
      </c>
      <c r="F145">
        <v>266.298</v>
      </c>
      <c r="G145">
        <v>1.23507E-3</v>
      </c>
      <c r="H145">
        <v>1</v>
      </c>
      <c r="I145">
        <v>0</v>
      </c>
    </row>
    <row r="146" spans="1:9" x14ac:dyDescent="0.25">
      <c r="A146" t="s">
        <v>37</v>
      </c>
      <c r="B146">
        <v>976.51199999999994</v>
      </c>
      <c r="C146">
        <v>957.65300000000002</v>
      </c>
      <c r="D146">
        <v>936.52499999999998</v>
      </c>
      <c r="E146">
        <v>393.84</v>
      </c>
      <c r="F146">
        <v>266.25599999999997</v>
      </c>
      <c r="G146">
        <v>1.3924499999999999E-3</v>
      </c>
      <c r="H146">
        <v>1</v>
      </c>
      <c r="I146">
        <v>0</v>
      </c>
    </row>
    <row r="147" spans="1:9" x14ac:dyDescent="0.25">
      <c r="A147" t="s">
        <v>37</v>
      </c>
      <c r="B147">
        <v>976.98199999999997</v>
      </c>
      <c r="C147">
        <v>958.14</v>
      </c>
      <c r="D147">
        <v>936.79899999999998</v>
      </c>
      <c r="E147">
        <v>394.09399999999999</v>
      </c>
      <c r="F147">
        <v>266.29300000000001</v>
      </c>
      <c r="G147">
        <v>1.8128E-3</v>
      </c>
      <c r="H147">
        <v>1</v>
      </c>
      <c r="I147">
        <v>0</v>
      </c>
    </row>
    <row r="148" spans="1:9" x14ac:dyDescent="0.25">
      <c r="A148" t="s">
        <v>37</v>
      </c>
      <c r="B148">
        <v>976.43100000000004</v>
      </c>
      <c r="C148">
        <v>957.62</v>
      </c>
      <c r="D148">
        <v>936.56100000000004</v>
      </c>
      <c r="E148">
        <v>393.82499999999999</v>
      </c>
      <c r="F148">
        <v>266.33600000000001</v>
      </c>
      <c r="G148">
        <v>5.2291799999999999E-3</v>
      </c>
      <c r="H148">
        <v>1</v>
      </c>
      <c r="I148">
        <v>0</v>
      </c>
    </row>
    <row r="149" spans="1:9" x14ac:dyDescent="0.25">
      <c r="A149" t="s">
        <v>37</v>
      </c>
      <c r="B149">
        <v>975.86300000000006</v>
      </c>
      <c r="C149">
        <v>957.35299999999995</v>
      </c>
      <c r="D149">
        <v>936.399</v>
      </c>
      <c r="E149">
        <v>393.68599999999998</v>
      </c>
      <c r="F149">
        <v>266.27100000000002</v>
      </c>
      <c r="G149">
        <v>1.0859600000000001E-2</v>
      </c>
      <c r="H149">
        <v>1</v>
      </c>
      <c r="I149">
        <v>0</v>
      </c>
    </row>
    <row r="150" spans="1:9" x14ac:dyDescent="0.25">
      <c r="A150" t="s">
        <v>37</v>
      </c>
      <c r="B150">
        <v>975.09799999999996</v>
      </c>
      <c r="C150">
        <v>957.05899999999997</v>
      </c>
      <c r="D150">
        <v>936.226</v>
      </c>
      <c r="E150">
        <v>393.64299999999997</v>
      </c>
      <c r="F150">
        <v>266.267</v>
      </c>
      <c r="G150">
        <v>2.68067E-3</v>
      </c>
      <c r="H150">
        <v>1</v>
      </c>
      <c r="I150">
        <v>0</v>
      </c>
    </row>
    <row r="151" spans="1:9" x14ac:dyDescent="0.25">
      <c r="A151" t="s">
        <v>37</v>
      </c>
      <c r="B151">
        <v>975.35</v>
      </c>
      <c r="C151">
        <v>957.49400000000003</v>
      </c>
      <c r="D151">
        <v>936.48099999999999</v>
      </c>
      <c r="E151">
        <v>393.64800000000002</v>
      </c>
      <c r="F151">
        <v>266.29300000000001</v>
      </c>
      <c r="G151">
        <v>1.09783E-2</v>
      </c>
      <c r="H151">
        <v>1</v>
      </c>
      <c r="I151">
        <v>0</v>
      </c>
    </row>
    <row r="152" spans="1:9" x14ac:dyDescent="0.25">
      <c r="A152" t="s">
        <v>37</v>
      </c>
      <c r="B152">
        <v>1207.3399999999999</v>
      </c>
      <c r="C152">
        <v>958.21500000000003</v>
      </c>
      <c r="D152">
        <v>936.70600000000002</v>
      </c>
      <c r="E152">
        <v>394.16300000000001</v>
      </c>
      <c r="F152">
        <v>266.25799999999998</v>
      </c>
      <c r="G152">
        <v>8.7531099999999997E-3</v>
      </c>
      <c r="H152">
        <v>1</v>
      </c>
      <c r="I152">
        <v>0</v>
      </c>
    </row>
    <row r="153" spans="1:9" x14ac:dyDescent="0.25">
      <c r="A153" t="s">
        <v>37</v>
      </c>
      <c r="B153">
        <v>1613.23</v>
      </c>
      <c r="C153">
        <v>958.93700000000001</v>
      </c>
      <c r="D153">
        <v>937.13499999999999</v>
      </c>
      <c r="E153">
        <v>394.36</v>
      </c>
      <c r="F153">
        <v>266.209</v>
      </c>
      <c r="G153">
        <v>0.13833999999999999</v>
      </c>
      <c r="H153">
        <v>1</v>
      </c>
      <c r="I153">
        <v>0</v>
      </c>
    </row>
    <row r="154" spans="1:9" x14ac:dyDescent="0.25">
      <c r="A154" t="s">
        <v>37</v>
      </c>
      <c r="B154">
        <v>972.23400000000004</v>
      </c>
      <c r="C154">
        <v>952.88699999999994</v>
      </c>
      <c r="D154">
        <v>927.33</v>
      </c>
      <c r="E154">
        <v>384.06700000000001</v>
      </c>
      <c r="F154">
        <v>266.32900000000001</v>
      </c>
      <c r="G154">
        <v>1.2315099999999999E-3</v>
      </c>
      <c r="H154">
        <v>1</v>
      </c>
      <c r="I154">
        <v>0</v>
      </c>
    </row>
    <row r="155" spans="1:9" x14ac:dyDescent="0.25">
      <c r="A155" t="s">
        <v>37</v>
      </c>
      <c r="B155">
        <v>996.51800000000003</v>
      </c>
      <c r="C155">
        <v>959.44</v>
      </c>
      <c r="D155">
        <v>937.44899999999996</v>
      </c>
      <c r="E155">
        <v>394.78399999999999</v>
      </c>
      <c r="F155">
        <v>266.34500000000003</v>
      </c>
      <c r="G155">
        <v>1.6653600000000001E-2</v>
      </c>
      <c r="H155">
        <v>1</v>
      </c>
      <c r="I155">
        <v>0</v>
      </c>
    </row>
    <row r="156" spans="1:9" x14ac:dyDescent="0.25">
      <c r="A156" t="s">
        <v>37</v>
      </c>
      <c r="B156">
        <v>975.149</v>
      </c>
      <c r="C156">
        <v>957.17100000000005</v>
      </c>
      <c r="D156">
        <v>936.26300000000003</v>
      </c>
      <c r="E156">
        <v>393.68200000000002</v>
      </c>
      <c r="F156">
        <v>266.20400000000001</v>
      </c>
      <c r="G156">
        <v>5.4980899999999997E-3</v>
      </c>
      <c r="H156">
        <v>1</v>
      </c>
      <c r="I156">
        <v>0</v>
      </c>
    </row>
    <row r="157" spans="1:9" x14ac:dyDescent="0.25">
      <c r="A157" t="s">
        <v>37</v>
      </c>
      <c r="B157">
        <v>975.24599999999998</v>
      </c>
      <c r="C157">
        <v>957.20399999999995</v>
      </c>
      <c r="D157">
        <v>936.28399999999999</v>
      </c>
      <c r="E157">
        <v>393.673</v>
      </c>
      <c r="F157">
        <v>266.291</v>
      </c>
      <c r="G157">
        <v>1.6584200000000001E-3</v>
      </c>
      <c r="H157">
        <v>1</v>
      </c>
      <c r="I157">
        <v>0</v>
      </c>
    </row>
    <row r="158" spans="1:9" x14ac:dyDescent="0.25">
      <c r="A158" t="s">
        <v>37</v>
      </c>
      <c r="B158">
        <v>975.19799999999998</v>
      </c>
      <c r="C158">
        <v>957.33299999999997</v>
      </c>
      <c r="D158">
        <v>936.40599999999995</v>
      </c>
      <c r="E158">
        <v>393.72</v>
      </c>
      <c r="F158">
        <v>266.33699999999999</v>
      </c>
      <c r="G158">
        <v>1.31678E-3</v>
      </c>
      <c r="H158">
        <v>1</v>
      </c>
      <c r="I158">
        <v>0</v>
      </c>
    </row>
    <row r="159" spans="1:9" x14ac:dyDescent="0.25">
      <c r="A159" t="s">
        <v>37</v>
      </c>
      <c r="B159">
        <v>974.88199999999995</v>
      </c>
      <c r="C159">
        <v>956.93100000000004</v>
      </c>
      <c r="D159">
        <v>936.04</v>
      </c>
      <c r="E159">
        <v>393.423</v>
      </c>
      <c r="F159">
        <v>266.13600000000002</v>
      </c>
      <c r="G159">
        <v>4.01345E-3</v>
      </c>
      <c r="H159">
        <v>1</v>
      </c>
      <c r="I159">
        <v>0</v>
      </c>
    </row>
    <row r="160" spans="1:9" x14ac:dyDescent="0.25">
      <c r="A160" t="s">
        <v>37</v>
      </c>
      <c r="B160">
        <v>975.18</v>
      </c>
      <c r="C160">
        <v>957.33199999999999</v>
      </c>
      <c r="D160">
        <v>936.41200000000003</v>
      </c>
      <c r="E160">
        <v>393.66699999999997</v>
      </c>
      <c r="F160">
        <v>266.31200000000001</v>
      </c>
      <c r="G160">
        <v>3.0335900000000001E-3</v>
      </c>
      <c r="H160">
        <v>1</v>
      </c>
      <c r="I160">
        <v>0</v>
      </c>
    </row>
    <row r="161" spans="1:25" x14ac:dyDescent="0.25">
      <c r="A161" t="s">
        <v>37</v>
      </c>
      <c r="B161">
        <v>2143.27</v>
      </c>
      <c r="C161">
        <v>957.74900000000002</v>
      </c>
      <c r="D161">
        <v>936.601</v>
      </c>
      <c r="E161">
        <v>394.03199999999998</v>
      </c>
      <c r="F161">
        <v>266.23899999999998</v>
      </c>
      <c r="G161">
        <v>1.79898E-2</v>
      </c>
      <c r="H161">
        <v>1</v>
      </c>
      <c r="I161">
        <v>0</v>
      </c>
    </row>
    <row r="162" spans="1:25" x14ac:dyDescent="0.25">
      <c r="A162" t="s">
        <v>37</v>
      </c>
      <c r="B162">
        <v>1018.03</v>
      </c>
      <c r="C162">
        <v>959.08799999999997</v>
      </c>
      <c r="D162">
        <v>937.19500000000005</v>
      </c>
      <c r="E162">
        <v>394.447</v>
      </c>
      <c r="F162">
        <v>266.226</v>
      </c>
      <c r="G162">
        <v>1.1776399999999999E-2</v>
      </c>
      <c r="H162">
        <v>1</v>
      </c>
      <c r="I162">
        <v>0</v>
      </c>
    </row>
    <row r="163" spans="1:25" x14ac:dyDescent="0.25">
      <c r="A163" t="s">
        <v>37</v>
      </c>
      <c r="B163">
        <v>1189.83</v>
      </c>
      <c r="C163">
        <v>952.08399999999995</v>
      </c>
      <c r="D163">
        <v>926.91700000000003</v>
      </c>
      <c r="E163">
        <v>383.84</v>
      </c>
      <c r="F163">
        <v>266.19299999999998</v>
      </c>
      <c r="G163">
        <v>4.5345000000000003E-3</v>
      </c>
      <c r="H163">
        <v>1</v>
      </c>
      <c r="I163">
        <v>0</v>
      </c>
    </row>
    <row r="164" spans="1:25" x14ac:dyDescent="0.25">
      <c r="A164" t="s">
        <v>37</v>
      </c>
      <c r="B164">
        <v>979.78099999999995</v>
      </c>
      <c r="C164">
        <v>958.62</v>
      </c>
      <c r="D164">
        <v>937.00800000000004</v>
      </c>
      <c r="E164">
        <v>394.346</v>
      </c>
      <c r="F164">
        <v>266.40800000000002</v>
      </c>
      <c r="G164">
        <v>3.7065000000000002E-3</v>
      </c>
      <c r="H164">
        <v>1</v>
      </c>
      <c r="I164">
        <v>0</v>
      </c>
    </row>
    <row r="165" spans="1:25" x14ac:dyDescent="0.25">
      <c r="A165" t="s">
        <v>37</v>
      </c>
      <c r="B165">
        <v>977.28399999999999</v>
      </c>
      <c r="C165">
        <v>958.38</v>
      </c>
      <c r="D165">
        <v>937.31299999999999</v>
      </c>
      <c r="E165">
        <v>394.63299999999998</v>
      </c>
      <c r="F165">
        <v>266.32100000000003</v>
      </c>
      <c r="G165">
        <v>3.4316300000000001E-2</v>
      </c>
      <c r="H165">
        <v>1</v>
      </c>
      <c r="I165">
        <v>0</v>
      </c>
    </row>
    <row r="166" spans="1:25" x14ac:dyDescent="0.25">
      <c r="A166" t="s">
        <v>37</v>
      </c>
      <c r="B166">
        <v>976.17100000000005</v>
      </c>
      <c r="C166">
        <v>957.54</v>
      </c>
      <c r="D166">
        <v>936.41099999999994</v>
      </c>
      <c r="E166">
        <v>393.76400000000001</v>
      </c>
      <c r="F166">
        <v>266.209</v>
      </c>
      <c r="G166">
        <v>3.4181900000000002E-3</v>
      </c>
      <c r="H166">
        <v>1</v>
      </c>
      <c r="I166">
        <v>0</v>
      </c>
    </row>
    <row r="167" spans="1:25" x14ac:dyDescent="0.25">
      <c r="A167" t="s">
        <v>37</v>
      </c>
      <c r="B167">
        <v>975.524</v>
      </c>
      <c r="C167">
        <v>957.50099999999998</v>
      </c>
      <c r="D167">
        <v>936.60199999999998</v>
      </c>
      <c r="E167">
        <v>393.89499999999998</v>
      </c>
      <c r="F167">
        <v>266.34199999999998</v>
      </c>
      <c r="G167">
        <v>3.4466599999999998E-3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975.72500000000002</v>
      </c>
      <c r="C168">
        <v>957.75300000000004</v>
      </c>
      <c r="D168">
        <v>936.79899999999998</v>
      </c>
      <c r="E168">
        <v>394.03</v>
      </c>
      <c r="F168">
        <v>266.42</v>
      </c>
      <c r="G168">
        <v>4.9399500000000002E-3</v>
      </c>
      <c r="H168">
        <v>1</v>
      </c>
      <c r="I168">
        <v>0</v>
      </c>
      <c r="R168">
        <f>AVERAGE(B119:B168)</f>
        <v>1093.7860199999993</v>
      </c>
      <c r="S168">
        <f>AVERAGE(C119:C168)</f>
        <v>957.6463</v>
      </c>
      <c r="U168">
        <f>_xlfn.VAR.P(B119:B168)</f>
        <v>67101.212957821277</v>
      </c>
      <c r="V168">
        <f>_xlfn.VAR.P(C119:C168)</f>
        <v>1.7127429300000196</v>
      </c>
      <c r="X168">
        <f>1.96*SQRT(U168)/50</f>
        <v>10.154329514030284</v>
      </c>
      <c r="Y168">
        <f>1.96*SQRT(V168)/50</f>
        <v>5.1301747494166612E-2</v>
      </c>
    </row>
    <row r="169" spans="1:25" x14ac:dyDescent="0.25">
      <c r="A169" t="s">
        <v>37</v>
      </c>
      <c r="B169">
        <v>54692.101185</v>
      </c>
      <c r="C169" t="s">
        <v>36</v>
      </c>
    </row>
    <row r="170" spans="1:25" x14ac:dyDescent="0.25">
      <c r="A170" t="s">
        <v>85</v>
      </c>
      <c r="B170">
        <v>3008.52</v>
      </c>
      <c r="C170">
        <v>2919.58</v>
      </c>
      <c r="D170">
        <v>2898.4</v>
      </c>
      <c r="E170">
        <v>2301.33</v>
      </c>
      <c r="F170">
        <v>135.94200000000001</v>
      </c>
      <c r="G170">
        <v>5.423E-2</v>
      </c>
      <c r="H170">
        <v>0.93182200000000004</v>
      </c>
      <c r="I170">
        <v>0</v>
      </c>
    </row>
    <row r="171" spans="1:25" x14ac:dyDescent="0.25">
      <c r="A171" t="s">
        <v>85</v>
      </c>
      <c r="B171">
        <v>2947.78</v>
      </c>
      <c r="C171">
        <v>2914.98</v>
      </c>
      <c r="D171">
        <v>2891.86</v>
      </c>
      <c r="E171">
        <v>2295.62</v>
      </c>
      <c r="F171">
        <v>135.93600000000001</v>
      </c>
      <c r="G171">
        <v>5.7883999999999998E-2</v>
      </c>
      <c r="H171">
        <v>0.93181800000000004</v>
      </c>
      <c r="I171">
        <v>0</v>
      </c>
    </row>
    <row r="172" spans="1:25" x14ac:dyDescent="0.25">
      <c r="A172" t="s">
        <v>85</v>
      </c>
      <c r="B172">
        <v>2938.15</v>
      </c>
      <c r="C172">
        <v>2919.06</v>
      </c>
      <c r="D172">
        <v>2898.14</v>
      </c>
      <c r="E172">
        <v>2300.7800000000002</v>
      </c>
      <c r="F172">
        <v>135.95500000000001</v>
      </c>
      <c r="G172">
        <v>5.8246800000000001E-2</v>
      </c>
      <c r="H172">
        <v>0.93181599999999998</v>
      </c>
      <c r="I172">
        <v>0</v>
      </c>
    </row>
    <row r="173" spans="1:25" x14ac:dyDescent="0.25">
      <c r="A173" t="s">
        <v>85</v>
      </c>
      <c r="B173">
        <v>3989.22</v>
      </c>
      <c r="C173">
        <v>2915.89</v>
      </c>
      <c r="D173">
        <v>2894.86</v>
      </c>
      <c r="E173">
        <v>2298.34</v>
      </c>
      <c r="F173">
        <v>135.88999999999999</v>
      </c>
      <c r="G173">
        <v>5.5622600000000001E-2</v>
      </c>
      <c r="H173">
        <v>0.93179999999999996</v>
      </c>
      <c r="I173">
        <v>0</v>
      </c>
    </row>
    <row r="174" spans="1:25" x14ac:dyDescent="0.25">
      <c r="A174" t="s">
        <v>85</v>
      </c>
      <c r="B174">
        <v>2966.35</v>
      </c>
      <c r="C174">
        <v>2916.48</v>
      </c>
      <c r="D174">
        <v>2894.86</v>
      </c>
      <c r="E174">
        <v>2298.31</v>
      </c>
      <c r="F174">
        <v>135.94800000000001</v>
      </c>
      <c r="G174">
        <v>5.7318599999999997E-2</v>
      </c>
      <c r="H174">
        <v>0.93165900000000001</v>
      </c>
      <c r="I174">
        <v>0</v>
      </c>
    </row>
    <row r="175" spans="1:25" x14ac:dyDescent="0.25">
      <c r="A175" t="s">
        <v>85</v>
      </c>
      <c r="B175">
        <v>2931.45</v>
      </c>
      <c r="C175">
        <v>2912.36</v>
      </c>
      <c r="D175">
        <v>2891.5</v>
      </c>
      <c r="E175">
        <v>2295.4499999999998</v>
      </c>
      <c r="F175">
        <v>135.92599999999999</v>
      </c>
      <c r="G175">
        <v>8.3255700000000002E-2</v>
      </c>
      <c r="H175">
        <v>0.93125899999999995</v>
      </c>
      <c r="I175">
        <v>0</v>
      </c>
    </row>
    <row r="176" spans="1:25" x14ac:dyDescent="0.25">
      <c r="A176" t="s">
        <v>85</v>
      </c>
      <c r="B176">
        <v>4111.6899999999996</v>
      </c>
      <c r="C176">
        <v>2917.01</v>
      </c>
      <c r="D176">
        <v>2895.97</v>
      </c>
      <c r="E176">
        <v>2299.4499999999998</v>
      </c>
      <c r="F176">
        <v>135.86699999999999</v>
      </c>
      <c r="G176">
        <v>5.4290199999999997E-2</v>
      </c>
      <c r="H176">
        <v>0.929817</v>
      </c>
      <c r="I176">
        <v>0</v>
      </c>
    </row>
    <row r="177" spans="1:9" x14ac:dyDescent="0.25">
      <c r="A177" t="s">
        <v>85</v>
      </c>
      <c r="B177">
        <v>2964.62</v>
      </c>
      <c r="C177">
        <v>2912.69</v>
      </c>
      <c r="D177">
        <v>2890.77</v>
      </c>
      <c r="E177">
        <v>2295.25</v>
      </c>
      <c r="F177">
        <v>135.93799999999999</v>
      </c>
      <c r="G177">
        <v>5.9595200000000001E-2</v>
      </c>
      <c r="H177">
        <v>0.95364400000000005</v>
      </c>
      <c r="I177">
        <v>0</v>
      </c>
    </row>
    <row r="178" spans="1:9" x14ac:dyDescent="0.25">
      <c r="A178" t="s">
        <v>85</v>
      </c>
      <c r="B178">
        <v>2931.07</v>
      </c>
      <c r="C178">
        <v>2912.05</v>
      </c>
      <c r="D178">
        <v>2891.04</v>
      </c>
      <c r="E178">
        <v>2295.06</v>
      </c>
      <c r="F178">
        <v>135.94200000000001</v>
      </c>
      <c r="G178">
        <v>8.3256200000000002E-2</v>
      </c>
      <c r="H178">
        <v>0.93182600000000004</v>
      </c>
      <c r="I178">
        <v>0</v>
      </c>
    </row>
    <row r="179" spans="1:9" x14ac:dyDescent="0.25">
      <c r="A179" t="s">
        <v>85</v>
      </c>
      <c r="B179">
        <v>4133.43</v>
      </c>
      <c r="C179">
        <v>2915.6</v>
      </c>
      <c r="D179">
        <v>2894.19</v>
      </c>
      <c r="E179">
        <v>2296.87</v>
      </c>
      <c r="F179">
        <v>135.934</v>
      </c>
      <c r="G179">
        <v>8.3273E-2</v>
      </c>
      <c r="H179">
        <v>0.93169400000000002</v>
      </c>
      <c r="I179">
        <v>0</v>
      </c>
    </row>
    <row r="180" spans="1:9" x14ac:dyDescent="0.25">
      <c r="A180" t="s">
        <v>85</v>
      </c>
      <c r="B180">
        <v>2971.99</v>
      </c>
      <c r="C180">
        <v>2920.12</v>
      </c>
      <c r="D180">
        <v>2898.33</v>
      </c>
      <c r="E180">
        <v>2301.79</v>
      </c>
      <c r="F180">
        <v>135.96799999999999</v>
      </c>
      <c r="G180">
        <v>5.8767800000000002E-2</v>
      </c>
      <c r="H180">
        <v>0.93727099999999997</v>
      </c>
      <c r="I180">
        <v>0</v>
      </c>
    </row>
    <row r="181" spans="1:9" x14ac:dyDescent="0.25">
      <c r="A181" t="s">
        <v>85</v>
      </c>
      <c r="B181">
        <v>2928.09</v>
      </c>
      <c r="C181">
        <v>2909.06</v>
      </c>
      <c r="D181">
        <v>2888.04</v>
      </c>
      <c r="E181">
        <v>2292.0700000000002</v>
      </c>
      <c r="F181">
        <v>135.93</v>
      </c>
      <c r="G181">
        <v>5.39129E-2</v>
      </c>
      <c r="H181">
        <v>0.93181599999999998</v>
      </c>
      <c r="I181">
        <v>0</v>
      </c>
    </row>
    <row r="182" spans="1:9" x14ac:dyDescent="0.25">
      <c r="A182" t="s">
        <v>85</v>
      </c>
      <c r="B182">
        <v>4087.04</v>
      </c>
      <c r="C182">
        <v>2918.02</v>
      </c>
      <c r="D182">
        <v>2896.98</v>
      </c>
      <c r="E182">
        <v>2299.77</v>
      </c>
      <c r="F182">
        <v>135.97499999999999</v>
      </c>
      <c r="G182">
        <v>5.4027899999999997E-2</v>
      </c>
      <c r="H182">
        <v>0.93182900000000002</v>
      </c>
      <c r="I182">
        <v>0</v>
      </c>
    </row>
    <row r="183" spans="1:9" x14ac:dyDescent="0.25">
      <c r="A183" t="s">
        <v>85</v>
      </c>
      <c r="B183">
        <v>2978.07</v>
      </c>
      <c r="C183">
        <v>2925.47</v>
      </c>
      <c r="D183">
        <v>2902.25</v>
      </c>
      <c r="E183">
        <v>2304.3000000000002</v>
      </c>
      <c r="F183">
        <v>135.97300000000001</v>
      </c>
      <c r="G183">
        <v>5.3911399999999998E-2</v>
      </c>
      <c r="H183">
        <v>0.93154700000000001</v>
      </c>
      <c r="I183">
        <v>0</v>
      </c>
    </row>
    <row r="184" spans="1:9" x14ac:dyDescent="0.25">
      <c r="A184" t="s">
        <v>85</v>
      </c>
      <c r="B184">
        <v>2930.08</v>
      </c>
      <c r="C184">
        <v>2911.13</v>
      </c>
      <c r="D184">
        <v>2890.11</v>
      </c>
      <c r="E184">
        <v>2293.86</v>
      </c>
      <c r="F184">
        <v>135.947</v>
      </c>
      <c r="G184">
        <v>5.5888699999999999E-2</v>
      </c>
      <c r="H184">
        <v>0.93101999999999996</v>
      </c>
      <c r="I184">
        <v>0</v>
      </c>
    </row>
    <row r="185" spans="1:9" x14ac:dyDescent="0.25">
      <c r="A185" t="s">
        <v>85</v>
      </c>
      <c r="B185">
        <v>4113.8</v>
      </c>
      <c r="C185">
        <v>2919.28</v>
      </c>
      <c r="D185">
        <v>2898.22</v>
      </c>
      <c r="E185">
        <v>2302.3200000000002</v>
      </c>
      <c r="F185">
        <v>135.92099999999999</v>
      </c>
      <c r="G185">
        <v>5.7924000000000003E-2</v>
      </c>
      <c r="H185">
        <v>0.93183199999999999</v>
      </c>
      <c r="I185">
        <v>0</v>
      </c>
    </row>
    <row r="186" spans="1:9" x14ac:dyDescent="0.25">
      <c r="A186" t="s">
        <v>85</v>
      </c>
      <c r="B186">
        <v>2975.26</v>
      </c>
      <c r="C186">
        <v>2921.11</v>
      </c>
      <c r="D186">
        <v>2897.72</v>
      </c>
      <c r="E186">
        <v>2300.7199999999998</v>
      </c>
      <c r="F186">
        <v>135.952</v>
      </c>
      <c r="G186">
        <v>5.4176099999999998E-2</v>
      </c>
      <c r="H186">
        <v>0.93183499999999997</v>
      </c>
      <c r="I186">
        <v>0</v>
      </c>
    </row>
    <row r="187" spans="1:9" x14ac:dyDescent="0.25">
      <c r="A187" t="s">
        <v>85</v>
      </c>
      <c r="B187">
        <v>2926.22</v>
      </c>
      <c r="C187">
        <v>2907.06</v>
      </c>
      <c r="D187">
        <v>2885.45</v>
      </c>
      <c r="E187">
        <v>2289.12</v>
      </c>
      <c r="F187">
        <v>135.89400000000001</v>
      </c>
      <c r="G187">
        <v>6.39792E-2</v>
      </c>
      <c r="H187">
        <v>0.93142999999999998</v>
      </c>
      <c r="I187">
        <v>0</v>
      </c>
    </row>
    <row r="188" spans="1:9" x14ac:dyDescent="0.25">
      <c r="A188" t="s">
        <v>85</v>
      </c>
      <c r="B188">
        <v>4065.7</v>
      </c>
      <c r="C188">
        <v>2917.76</v>
      </c>
      <c r="D188">
        <v>2896.66</v>
      </c>
      <c r="E188">
        <v>2301.33</v>
      </c>
      <c r="F188">
        <v>135.929</v>
      </c>
      <c r="G188">
        <v>6.4406199999999997E-2</v>
      </c>
      <c r="H188">
        <v>0.93557999999999997</v>
      </c>
      <c r="I188">
        <v>0</v>
      </c>
    </row>
    <row r="189" spans="1:9" x14ac:dyDescent="0.25">
      <c r="A189" t="s">
        <v>85</v>
      </c>
      <c r="B189">
        <v>3929.81</v>
      </c>
      <c r="C189">
        <v>2915.48</v>
      </c>
      <c r="D189">
        <v>2891.86</v>
      </c>
      <c r="E189">
        <v>2295.98</v>
      </c>
      <c r="F189">
        <v>135.994</v>
      </c>
      <c r="G189">
        <v>5.4048199999999998E-2</v>
      </c>
      <c r="H189">
        <v>0.93182900000000002</v>
      </c>
      <c r="I189">
        <v>0</v>
      </c>
    </row>
    <row r="190" spans="1:9" x14ac:dyDescent="0.25">
      <c r="A190" t="s">
        <v>85</v>
      </c>
      <c r="B190">
        <v>3171.73</v>
      </c>
      <c r="C190">
        <v>2911.75</v>
      </c>
      <c r="D190">
        <v>2889.87</v>
      </c>
      <c r="E190">
        <v>2293.36</v>
      </c>
      <c r="F190">
        <v>135.97900000000001</v>
      </c>
      <c r="G190">
        <v>8.0596299999999996E-2</v>
      </c>
      <c r="H190">
        <v>0.931813</v>
      </c>
      <c r="I190">
        <v>0</v>
      </c>
    </row>
    <row r="191" spans="1:9" x14ac:dyDescent="0.25">
      <c r="A191" t="s">
        <v>85</v>
      </c>
      <c r="B191">
        <v>2941.69</v>
      </c>
      <c r="C191">
        <v>2922.1</v>
      </c>
      <c r="D191">
        <v>2899.72</v>
      </c>
      <c r="E191">
        <v>2302.13</v>
      </c>
      <c r="F191">
        <v>135.958</v>
      </c>
      <c r="G191">
        <v>8.0775299999999994E-2</v>
      </c>
      <c r="H191">
        <v>0.93183099999999996</v>
      </c>
      <c r="I191">
        <v>0</v>
      </c>
    </row>
    <row r="192" spans="1:9" x14ac:dyDescent="0.25">
      <c r="A192" t="s">
        <v>85</v>
      </c>
      <c r="B192">
        <v>2933</v>
      </c>
      <c r="C192">
        <v>2912.89</v>
      </c>
      <c r="D192">
        <v>2889.46</v>
      </c>
      <c r="E192">
        <v>2293.5500000000002</v>
      </c>
      <c r="F192">
        <v>135.95699999999999</v>
      </c>
      <c r="G192">
        <v>6.4488699999999996E-2</v>
      </c>
      <c r="H192">
        <v>0.93183099999999996</v>
      </c>
      <c r="I192">
        <v>0</v>
      </c>
    </row>
    <row r="193" spans="1:9" x14ac:dyDescent="0.25">
      <c r="A193" t="s">
        <v>85</v>
      </c>
      <c r="B193">
        <v>2929.14</v>
      </c>
      <c r="C193">
        <v>2910.05</v>
      </c>
      <c r="D193">
        <v>2889.1</v>
      </c>
      <c r="E193">
        <v>2292.8200000000002</v>
      </c>
      <c r="F193">
        <v>135.94399999999999</v>
      </c>
      <c r="G193">
        <v>6.33996E-2</v>
      </c>
      <c r="H193">
        <v>0.93163899999999999</v>
      </c>
      <c r="I193">
        <v>0</v>
      </c>
    </row>
    <row r="194" spans="1:9" x14ac:dyDescent="0.25">
      <c r="A194" t="s">
        <v>85</v>
      </c>
      <c r="B194">
        <v>4096.33</v>
      </c>
      <c r="C194">
        <v>2912.85</v>
      </c>
      <c r="D194">
        <v>2891.66</v>
      </c>
      <c r="E194">
        <v>2295.04</v>
      </c>
      <c r="F194">
        <v>135.952</v>
      </c>
      <c r="G194">
        <v>7.1787400000000001E-2</v>
      </c>
      <c r="H194">
        <v>0.93166000000000004</v>
      </c>
      <c r="I194">
        <v>0</v>
      </c>
    </row>
    <row r="195" spans="1:9" x14ac:dyDescent="0.25">
      <c r="A195" t="s">
        <v>85</v>
      </c>
      <c r="B195">
        <v>2977.36</v>
      </c>
      <c r="C195">
        <v>2918.92</v>
      </c>
      <c r="D195">
        <v>2895.69</v>
      </c>
      <c r="E195">
        <v>2298.62</v>
      </c>
      <c r="F195">
        <v>135.96199999999999</v>
      </c>
      <c r="G195">
        <v>5.3974300000000003E-2</v>
      </c>
      <c r="H195">
        <v>0.93182699999999996</v>
      </c>
      <c r="I195">
        <v>0</v>
      </c>
    </row>
    <row r="196" spans="1:9" x14ac:dyDescent="0.25">
      <c r="A196" t="s">
        <v>85</v>
      </c>
      <c r="B196">
        <v>2929.58</v>
      </c>
      <c r="C196">
        <v>2909.69</v>
      </c>
      <c r="D196">
        <v>2888.71</v>
      </c>
      <c r="E196">
        <v>2291.7399999999998</v>
      </c>
      <c r="F196">
        <v>135.89099999999999</v>
      </c>
      <c r="G196">
        <v>5.7341700000000002E-2</v>
      </c>
      <c r="H196">
        <v>0.93168799999999996</v>
      </c>
      <c r="I196">
        <v>0</v>
      </c>
    </row>
    <row r="197" spans="1:9" x14ac:dyDescent="0.25">
      <c r="A197" t="s">
        <v>85</v>
      </c>
      <c r="B197">
        <v>4083.55</v>
      </c>
      <c r="C197">
        <v>2918.29</v>
      </c>
      <c r="D197">
        <v>2897.43</v>
      </c>
      <c r="E197">
        <v>2301.79</v>
      </c>
      <c r="F197">
        <v>135.947</v>
      </c>
      <c r="G197">
        <v>5.4529300000000003E-2</v>
      </c>
      <c r="H197">
        <v>0.93167999999999995</v>
      </c>
      <c r="I197">
        <v>0</v>
      </c>
    </row>
    <row r="198" spans="1:9" x14ac:dyDescent="0.25">
      <c r="A198" t="s">
        <v>85</v>
      </c>
      <c r="B198">
        <v>2974.95</v>
      </c>
      <c r="C198">
        <v>2922.19</v>
      </c>
      <c r="D198">
        <v>2898.79</v>
      </c>
      <c r="E198">
        <v>2302.86</v>
      </c>
      <c r="F198">
        <v>135.96899999999999</v>
      </c>
      <c r="G198">
        <v>5.4414999999999998E-2</v>
      </c>
      <c r="H198">
        <v>0.931836</v>
      </c>
      <c r="I198">
        <v>0</v>
      </c>
    </row>
    <row r="199" spans="1:9" x14ac:dyDescent="0.25">
      <c r="A199" t="s">
        <v>85</v>
      </c>
      <c r="B199">
        <v>2933.04</v>
      </c>
      <c r="C199">
        <v>2914.14</v>
      </c>
      <c r="D199">
        <v>2893.18</v>
      </c>
      <c r="E199">
        <v>2297.16</v>
      </c>
      <c r="F199">
        <v>135.94499999999999</v>
      </c>
      <c r="G199">
        <v>8.3369700000000005E-2</v>
      </c>
      <c r="H199">
        <v>0.93174299999999999</v>
      </c>
      <c r="I199">
        <v>0</v>
      </c>
    </row>
    <row r="200" spans="1:9" x14ac:dyDescent="0.25">
      <c r="A200" t="s">
        <v>85</v>
      </c>
      <c r="B200">
        <v>4132.96</v>
      </c>
      <c r="C200">
        <v>2920.32</v>
      </c>
      <c r="D200">
        <v>2899.34</v>
      </c>
      <c r="E200">
        <v>2302.7399999999998</v>
      </c>
      <c r="F200">
        <v>135.93600000000001</v>
      </c>
      <c r="G200">
        <v>5.6470199999999998E-2</v>
      </c>
      <c r="H200">
        <v>0.93183300000000002</v>
      </c>
      <c r="I200">
        <v>0</v>
      </c>
    </row>
    <row r="201" spans="1:9" x14ac:dyDescent="0.25">
      <c r="A201" t="s">
        <v>85</v>
      </c>
      <c r="B201">
        <v>2971.8</v>
      </c>
      <c r="C201">
        <v>2919.69</v>
      </c>
      <c r="D201">
        <v>2896.89</v>
      </c>
      <c r="E201">
        <v>2301.1999999999998</v>
      </c>
      <c r="F201">
        <v>135.94200000000001</v>
      </c>
      <c r="G201">
        <v>5.8312799999999998E-2</v>
      </c>
      <c r="H201">
        <v>0.93176599999999998</v>
      </c>
      <c r="I201">
        <v>0</v>
      </c>
    </row>
    <row r="202" spans="1:9" x14ac:dyDescent="0.25">
      <c r="A202" t="s">
        <v>85</v>
      </c>
      <c r="B202">
        <v>2927.21</v>
      </c>
      <c r="C202">
        <v>2908.25</v>
      </c>
      <c r="D202">
        <v>2887.33</v>
      </c>
      <c r="E202">
        <v>2289.9699999999998</v>
      </c>
      <c r="F202">
        <v>135.958</v>
      </c>
      <c r="G202">
        <v>5.4308299999999997E-2</v>
      </c>
      <c r="H202">
        <v>0.93152900000000005</v>
      </c>
      <c r="I202">
        <v>0</v>
      </c>
    </row>
    <row r="203" spans="1:9" x14ac:dyDescent="0.25">
      <c r="A203" t="s">
        <v>85</v>
      </c>
      <c r="B203">
        <v>4075.34</v>
      </c>
      <c r="C203">
        <v>2918.12</v>
      </c>
      <c r="D203">
        <v>2897.16</v>
      </c>
      <c r="E203">
        <v>2299.89</v>
      </c>
      <c r="F203">
        <v>135.971</v>
      </c>
      <c r="G203">
        <v>5.3909600000000002E-2</v>
      </c>
      <c r="H203">
        <v>0.93183499999999997</v>
      </c>
      <c r="I203">
        <v>0</v>
      </c>
    </row>
    <row r="204" spans="1:9" x14ac:dyDescent="0.25">
      <c r="A204" t="s">
        <v>85</v>
      </c>
      <c r="B204">
        <v>2968.22</v>
      </c>
      <c r="C204">
        <v>2918.26</v>
      </c>
      <c r="D204">
        <v>2895.23</v>
      </c>
      <c r="E204">
        <v>2298.27</v>
      </c>
      <c r="F204">
        <v>135.922</v>
      </c>
      <c r="G204">
        <v>6.1995300000000003E-2</v>
      </c>
      <c r="H204">
        <v>0.93183499999999997</v>
      </c>
      <c r="I204">
        <v>0</v>
      </c>
    </row>
    <row r="205" spans="1:9" x14ac:dyDescent="0.25">
      <c r="A205" t="s">
        <v>85</v>
      </c>
      <c r="B205">
        <v>2934.55</v>
      </c>
      <c r="C205">
        <v>2915.57</v>
      </c>
      <c r="D205">
        <v>2894.53</v>
      </c>
      <c r="E205">
        <v>2298.9899999999998</v>
      </c>
      <c r="F205">
        <v>135.97499999999999</v>
      </c>
      <c r="G205">
        <v>6.6142400000000004E-2</v>
      </c>
      <c r="H205">
        <v>0.93183400000000005</v>
      </c>
      <c r="I205">
        <v>0</v>
      </c>
    </row>
    <row r="206" spans="1:9" x14ac:dyDescent="0.25">
      <c r="A206" t="s">
        <v>85</v>
      </c>
      <c r="B206">
        <v>4132.3500000000004</v>
      </c>
      <c r="C206">
        <v>2915.08</v>
      </c>
      <c r="D206">
        <v>2893.93</v>
      </c>
      <c r="E206">
        <v>2297.29</v>
      </c>
      <c r="F206">
        <v>135.96799999999999</v>
      </c>
      <c r="G206">
        <v>6.4588199999999998E-2</v>
      </c>
      <c r="H206">
        <v>0.93024200000000001</v>
      </c>
      <c r="I206">
        <v>0</v>
      </c>
    </row>
    <row r="207" spans="1:9" x14ac:dyDescent="0.25">
      <c r="A207" t="s">
        <v>85</v>
      </c>
      <c r="B207">
        <v>2972.23</v>
      </c>
      <c r="C207">
        <v>2919.25</v>
      </c>
      <c r="D207">
        <v>2896.15</v>
      </c>
      <c r="E207">
        <v>2299.41</v>
      </c>
      <c r="F207">
        <v>135.97999999999999</v>
      </c>
      <c r="G207">
        <v>5.6505399999999997E-2</v>
      </c>
      <c r="H207">
        <v>0.93183099999999996</v>
      </c>
      <c r="I207">
        <v>0</v>
      </c>
    </row>
    <row r="208" spans="1:9" x14ac:dyDescent="0.25">
      <c r="A208" t="s">
        <v>85</v>
      </c>
      <c r="B208">
        <v>2931.94</v>
      </c>
      <c r="C208">
        <v>2912.04</v>
      </c>
      <c r="D208">
        <v>2891.04</v>
      </c>
      <c r="E208">
        <v>2294.4899999999998</v>
      </c>
      <c r="F208">
        <v>135.916</v>
      </c>
      <c r="G208">
        <v>5.4080299999999998E-2</v>
      </c>
      <c r="H208">
        <v>0.93135500000000004</v>
      </c>
      <c r="I208">
        <v>0</v>
      </c>
    </row>
    <row r="209" spans="1:25" x14ac:dyDescent="0.25">
      <c r="A209" t="s">
        <v>85</v>
      </c>
      <c r="B209">
        <v>4050.29</v>
      </c>
      <c r="C209">
        <v>2918.62</v>
      </c>
      <c r="D209">
        <v>2897.69</v>
      </c>
      <c r="E209">
        <v>2300.86</v>
      </c>
      <c r="F209">
        <v>135.92099999999999</v>
      </c>
      <c r="G209">
        <v>5.50111E-2</v>
      </c>
      <c r="H209">
        <v>0.93182299999999996</v>
      </c>
      <c r="I209">
        <v>0</v>
      </c>
    </row>
    <row r="210" spans="1:25" x14ac:dyDescent="0.25">
      <c r="A210" t="s">
        <v>85</v>
      </c>
      <c r="B210">
        <v>2972.19</v>
      </c>
      <c r="C210">
        <v>2920.15</v>
      </c>
      <c r="D210">
        <v>2898.24</v>
      </c>
      <c r="E210">
        <v>2302.19</v>
      </c>
      <c r="F210">
        <v>135.977</v>
      </c>
      <c r="G210">
        <v>5.3991999999999998E-2</v>
      </c>
      <c r="H210">
        <v>0.93090399999999995</v>
      </c>
      <c r="I210">
        <v>0</v>
      </c>
    </row>
    <row r="211" spans="1:25" x14ac:dyDescent="0.25">
      <c r="A211" t="s">
        <v>85</v>
      </c>
      <c r="B211">
        <v>2930.11</v>
      </c>
      <c r="C211">
        <v>2909.82</v>
      </c>
      <c r="D211">
        <v>2888.92</v>
      </c>
      <c r="E211">
        <v>2291.2399999999998</v>
      </c>
      <c r="F211">
        <v>135.976</v>
      </c>
      <c r="G211">
        <v>5.3909499999999999E-2</v>
      </c>
      <c r="H211">
        <v>0.931809</v>
      </c>
      <c r="I211">
        <v>0</v>
      </c>
    </row>
    <row r="212" spans="1:25" x14ac:dyDescent="0.25">
      <c r="A212" t="s">
        <v>85</v>
      </c>
      <c r="B212">
        <v>4132.38</v>
      </c>
      <c r="C212">
        <v>2918.34</v>
      </c>
      <c r="D212">
        <v>2897.31</v>
      </c>
      <c r="E212">
        <v>2301.39</v>
      </c>
      <c r="F212">
        <v>136.00800000000001</v>
      </c>
      <c r="G212">
        <v>5.6480299999999997E-2</v>
      </c>
      <c r="H212">
        <v>0.93645500000000004</v>
      </c>
      <c r="I212">
        <v>0</v>
      </c>
    </row>
    <row r="213" spans="1:25" x14ac:dyDescent="0.25">
      <c r="A213" t="s">
        <v>85</v>
      </c>
      <c r="B213">
        <v>2972.27</v>
      </c>
      <c r="C213">
        <v>2921.25</v>
      </c>
      <c r="D213">
        <v>2897.89</v>
      </c>
      <c r="E213">
        <v>2301.16</v>
      </c>
      <c r="F213">
        <v>135.99</v>
      </c>
      <c r="G213">
        <v>5.4653E-2</v>
      </c>
      <c r="H213">
        <v>0.93138100000000001</v>
      </c>
      <c r="I213">
        <v>0</v>
      </c>
    </row>
    <row r="214" spans="1:25" x14ac:dyDescent="0.25">
      <c r="A214" t="s">
        <v>85</v>
      </c>
      <c r="B214">
        <v>2926.49</v>
      </c>
      <c r="C214">
        <v>2906.55</v>
      </c>
      <c r="D214">
        <v>2885.66</v>
      </c>
      <c r="E214">
        <v>2288.38</v>
      </c>
      <c r="F214">
        <v>135.941</v>
      </c>
      <c r="G214">
        <v>6.1076600000000002E-2</v>
      </c>
      <c r="H214">
        <v>0.93176300000000001</v>
      </c>
      <c r="I214">
        <v>0</v>
      </c>
    </row>
    <row r="215" spans="1:25" x14ac:dyDescent="0.25">
      <c r="A215" t="s">
        <v>85</v>
      </c>
      <c r="B215">
        <v>4061.82</v>
      </c>
      <c r="C215">
        <v>2916.83</v>
      </c>
      <c r="D215">
        <v>2895.89</v>
      </c>
      <c r="E215">
        <v>2299.59</v>
      </c>
      <c r="F215">
        <v>135.96600000000001</v>
      </c>
      <c r="G215">
        <v>5.6760999999999999E-2</v>
      </c>
      <c r="H215">
        <v>0.93177299999999996</v>
      </c>
      <c r="I215">
        <v>0</v>
      </c>
    </row>
    <row r="216" spans="1:25" x14ac:dyDescent="0.25">
      <c r="A216" t="s">
        <v>85</v>
      </c>
      <c r="B216">
        <v>2974.57</v>
      </c>
      <c r="C216">
        <v>2922.91</v>
      </c>
      <c r="D216">
        <v>2899.58</v>
      </c>
      <c r="E216">
        <v>2301.98</v>
      </c>
      <c r="F216">
        <v>135.98099999999999</v>
      </c>
      <c r="G216">
        <v>7.2798600000000005E-2</v>
      </c>
      <c r="H216">
        <v>0.94453799999999999</v>
      </c>
      <c r="I216">
        <v>0</v>
      </c>
    </row>
    <row r="217" spans="1:25" x14ac:dyDescent="0.25">
      <c r="A217" t="s">
        <v>85</v>
      </c>
      <c r="B217">
        <v>2926.08</v>
      </c>
      <c r="C217">
        <v>2905.35</v>
      </c>
      <c r="D217">
        <v>2884.39</v>
      </c>
      <c r="E217">
        <v>2286.83</v>
      </c>
      <c r="F217">
        <v>136.00299999999999</v>
      </c>
      <c r="G217">
        <v>5.4089699999999998E-2</v>
      </c>
      <c r="H217">
        <v>0.93179100000000004</v>
      </c>
      <c r="I217">
        <v>0</v>
      </c>
    </row>
    <row r="218" spans="1:25" x14ac:dyDescent="0.25">
      <c r="A218" t="s">
        <v>85</v>
      </c>
      <c r="B218">
        <v>4101.67</v>
      </c>
      <c r="C218">
        <v>2916.65</v>
      </c>
      <c r="D218">
        <v>2895.64</v>
      </c>
      <c r="E218">
        <v>2298.59</v>
      </c>
      <c r="F218">
        <v>135.93700000000001</v>
      </c>
      <c r="G218">
        <v>5.4017799999999998E-2</v>
      </c>
      <c r="H218">
        <v>0.93176000000000003</v>
      </c>
      <c r="I218">
        <v>0</v>
      </c>
    </row>
    <row r="219" spans="1:25" x14ac:dyDescent="0.25">
      <c r="A219" t="s">
        <v>85</v>
      </c>
      <c r="B219">
        <v>2968.63</v>
      </c>
      <c r="C219">
        <v>2916.61</v>
      </c>
      <c r="D219">
        <v>2892.99</v>
      </c>
      <c r="E219">
        <v>2296.46</v>
      </c>
      <c r="F219">
        <v>135.953</v>
      </c>
      <c r="G219">
        <v>6.5991999999999995E-2</v>
      </c>
      <c r="H219">
        <v>0.93167500000000003</v>
      </c>
      <c r="I219">
        <v>0</v>
      </c>
    </row>
    <row r="220" spans="1:25" x14ac:dyDescent="0.25">
      <c r="A220" t="s">
        <v>85</v>
      </c>
      <c r="B220">
        <v>2936.26</v>
      </c>
      <c r="C220">
        <v>2911.73</v>
      </c>
      <c r="D220">
        <v>2890.69</v>
      </c>
      <c r="E220">
        <v>2293.12</v>
      </c>
      <c r="F220">
        <v>135.96199999999999</v>
      </c>
      <c r="G220">
        <v>6.0330599999999998E-2</v>
      </c>
      <c r="H220">
        <v>0.93183000000000005</v>
      </c>
      <c r="I220">
        <v>0</v>
      </c>
    </row>
    <row r="221" spans="1:25" x14ac:dyDescent="0.25">
      <c r="A221" t="s">
        <v>85</v>
      </c>
      <c r="B221">
        <v>4092.97</v>
      </c>
      <c r="C221">
        <v>2921.17</v>
      </c>
      <c r="D221">
        <v>2900.21</v>
      </c>
      <c r="E221">
        <v>2301.67</v>
      </c>
      <c r="F221">
        <v>135.983</v>
      </c>
      <c r="G221">
        <v>5.50825E-2</v>
      </c>
      <c r="H221">
        <v>0.93182600000000004</v>
      </c>
      <c r="I221">
        <v>0</v>
      </c>
    </row>
    <row r="222" spans="1:25" x14ac:dyDescent="0.25">
      <c r="A222" t="s">
        <v>85</v>
      </c>
      <c r="B222">
        <v>2972.09</v>
      </c>
      <c r="C222">
        <v>2919.64</v>
      </c>
      <c r="D222">
        <v>2896.5</v>
      </c>
      <c r="E222">
        <v>2300.37</v>
      </c>
      <c r="F222">
        <v>135.95599999999999</v>
      </c>
      <c r="G222">
        <v>5.3909600000000002E-2</v>
      </c>
      <c r="H222">
        <v>0.94942899999999997</v>
      </c>
      <c r="I222">
        <v>0</v>
      </c>
    </row>
    <row r="223" spans="1:25" x14ac:dyDescent="0.25">
      <c r="A223" t="s">
        <v>85</v>
      </c>
      <c r="B223">
        <v>2937</v>
      </c>
      <c r="C223">
        <v>2918.02</v>
      </c>
      <c r="D223">
        <v>2897.11</v>
      </c>
      <c r="E223">
        <v>2299.09</v>
      </c>
      <c r="F223">
        <v>135.965</v>
      </c>
      <c r="G223">
        <v>5.6644199999999999E-2</v>
      </c>
      <c r="H223">
        <v>0.93183300000000002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4151.38</v>
      </c>
      <c r="C224">
        <v>2917.64</v>
      </c>
      <c r="D224">
        <v>2896.6</v>
      </c>
      <c r="E224">
        <v>2301.14</v>
      </c>
      <c r="F224">
        <v>135.916</v>
      </c>
      <c r="G224">
        <v>5.5030700000000002E-2</v>
      </c>
      <c r="H224">
        <v>0.93100799999999995</v>
      </c>
      <c r="I224">
        <v>0</v>
      </c>
      <c r="R224">
        <f>AVERAGE(B175:B224)</f>
        <v>3342.0298000000012</v>
      </c>
      <c r="S224">
        <f>AVERAGE(C175:C224)</f>
        <v>2915.8986000000009</v>
      </c>
      <c r="U224">
        <f>_xlfn.VAR.P(B175:B224)</f>
        <v>291286.90306195221</v>
      </c>
      <c r="V224">
        <f>_xlfn.VAR.P(C175:C224)</f>
        <v>21.807164039999865</v>
      </c>
      <c r="X224">
        <f>1.96*SQRT(U224)/50</f>
        <v>21.156632688618437</v>
      </c>
      <c r="Y224">
        <f>1.96*SQRT(V224)/50</f>
        <v>0.1830567140271708</v>
      </c>
    </row>
    <row r="225" spans="1:9" x14ac:dyDescent="0.25">
      <c r="A225" t="s">
        <v>85</v>
      </c>
      <c r="B225">
        <v>167105.741511</v>
      </c>
      <c r="C225" t="s">
        <v>36</v>
      </c>
    </row>
    <row r="226" spans="1:9" x14ac:dyDescent="0.25">
      <c r="A226" t="s">
        <v>100</v>
      </c>
      <c r="B226">
        <v>2604.81</v>
      </c>
      <c r="C226">
        <v>2552.04</v>
      </c>
      <c r="D226">
        <v>2528.4299999999998</v>
      </c>
      <c r="E226">
        <v>1999.54</v>
      </c>
      <c r="F226">
        <v>251.971</v>
      </c>
      <c r="G226">
        <v>5.4225500000000003E-2</v>
      </c>
      <c r="H226">
        <v>0.931813</v>
      </c>
      <c r="I226">
        <v>0</v>
      </c>
    </row>
    <row r="227" spans="1:9" x14ac:dyDescent="0.25">
      <c r="A227" t="s">
        <v>100</v>
      </c>
      <c r="B227">
        <v>2566.96</v>
      </c>
      <c r="C227">
        <v>2546.48</v>
      </c>
      <c r="D227">
        <v>2525.46</v>
      </c>
      <c r="E227">
        <v>1998.86</v>
      </c>
      <c r="F227">
        <v>251.47</v>
      </c>
      <c r="G227">
        <v>5.5618399999999998E-2</v>
      </c>
      <c r="H227">
        <v>0.93179500000000004</v>
      </c>
      <c r="I227">
        <v>0</v>
      </c>
    </row>
    <row r="228" spans="1:9" x14ac:dyDescent="0.25">
      <c r="A228" t="s">
        <v>100</v>
      </c>
      <c r="B228">
        <v>2567.58</v>
      </c>
      <c r="C228">
        <v>2548.7199999999998</v>
      </c>
      <c r="D228">
        <v>2528.02</v>
      </c>
      <c r="E228">
        <v>1999.71</v>
      </c>
      <c r="F228">
        <v>252.15</v>
      </c>
      <c r="G228">
        <v>5.8118900000000001E-2</v>
      </c>
      <c r="H228">
        <v>0.93165200000000004</v>
      </c>
      <c r="I228">
        <v>0</v>
      </c>
    </row>
    <row r="229" spans="1:9" x14ac:dyDescent="0.25">
      <c r="A229" t="s">
        <v>100</v>
      </c>
      <c r="B229">
        <v>2567.2800000000002</v>
      </c>
      <c r="C229">
        <v>2548.35</v>
      </c>
      <c r="D229">
        <v>2526.9299999999998</v>
      </c>
      <c r="E229">
        <v>1999.68</v>
      </c>
      <c r="F229">
        <v>251.47499999999999</v>
      </c>
      <c r="G229">
        <v>7.9761799999999994E-2</v>
      </c>
      <c r="H229">
        <v>0.93181499999999995</v>
      </c>
      <c r="I229">
        <v>0</v>
      </c>
    </row>
    <row r="230" spans="1:9" x14ac:dyDescent="0.25">
      <c r="A230" t="s">
        <v>100</v>
      </c>
      <c r="B230">
        <v>2571</v>
      </c>
      <c r="C230">
        <v>2551.0100000000002</v>
      </c>
      <c r="D230">
        <v>2528.04</v>
      </c>
      <c r="E230">
        <v>1999.44</v>
      </c>
      <c r="F230">
        <v>251.887</v>
      </c>
      <c r="G230">
        <v>7.6491400000000001E-2</v>
      </c>
      <c r="H230">
        <v>0.93179999999999996</v>
      </c>
      <c r="I230">
        <v>0</v>
      </c>
    </row>
    <row r="231" spans="1:9" x14ac:dyDescent="0.25">
      <c r="A231" t="s">
        <v>100</v>
      </c>
      <c r="B231">
        <v>2565.6</v>
      </c>
      <c r="C231">
        <v>2546.69</v>
      </c>
      <c r="D231">
        <v>2525.7199999999998</v>
      </c>
      <c r="E231">
        <v>1999.11</v>
      </c>
      <c r="F231">
        <v>251.65799999999999</v>
      </c>
      <c r="G231">
        <v>5.5804800000000002E-2</v>
      </c>
      <c r="H231">
        <v>0.93159599999999998</v>
      </c>
      <c r="I231">
        <v>0</v>
      </c>
    </row>
    <row r="232" spans="1:9" x14ac:dyDescent="0.25">
      <c r="A232" t="s">
        <v>100</v>
      </c>
      <c r="B232">
        <v>2567.46</v>
      </c>
      <c r="C232">
        <v>2548.59</v>
      </c>
      <c r="D232">
        <v>2527.92</v>
      </c>
      <c r="E232">
        <v>1999.56</v>
      </c>
      <c r="F232">
        <v>251.98699999999999</v>
      </c>
      <c r="G232">
        <v>5.4310700000000003E-2</v>
      </c>
      <c r="H232">
        <v>0.93181800000000004</v>
      </c>
      <c r="I232">
        <v>0</v>
      </c>
    </row>
    <row r="233" spans="1:9" x14ac:dyDescent="0.25">
      <c r="A233" t="s">
        <v>100</v>
      </c>
      <c r="B233">
        <v>2567.36</v>
      </c>
      <c r="C233">
        <v>2548.3000000000002</v>
      </c>
      <c r="D233">
        <v>2527.12</v>
      </c>
      <c r="E233">
        <v>2000.46</v>
      </c>
      <c r="F233">
        <v>251.548</v>
      </c>
      <c r="G233">
        <v>8.1700800000000004E-2</v>
      </c>
      <c r="H233">
        <v>0.93180799999999997</v>
      </c>
      <c r="I233">
        <v>0</v>
      </c>
    </row>
    <row r="234" spans="1:9" x14ac:dyDescent="0.25">
      <c r="A234" t="s">
        <v>100</v>
      </c>
      <c r="B234">
        <v>2571.46</v>
      </c>
      <c r="C234">
        <v>2551.1</v>
      </c>
      <c r="D234">
        <v>2528.16</v>
      </c>
      <c r="E234">
        <v>1999.64</v>
      </c>
      <c r="F234">
        <v>252.03899999999999</v>
      </c>
      <c r="G234">
        <v>6.0132100000000001E-2</v>
      </c>
      <c r="H234">
        <v>0.931836</v>
      </c>
      <c r="I234">
        <v>0</v>
      </c>
    </row>
    <row r="235" spans="1:9" x14ac:dyDescent="0.25">
      <c r="A235" t="s">
        <v>100</v>
      </c>
      <c r="B235">
        <v>2567.14</v>
      </c>
      <c r="C235">
        <v>2546.6799999999998</v>
      </c>
      <c r="D235">
        <v>2525.77</v>
      </c>
      <c r="E235">
        <v>1999.16</v>
      </c>
      <c r="F235">
        <v>251.69800000000001</v>
      </c>
      <c r="G235">
        <v>5.3935400000000001E-2</v>
      </c>
      <c r="H235">
        <v>0.94569499999999995</v>
      </c>
      <c r="I235">
        <v>0</v>
      </c>
    </row>
    <row r="236" spans="1:9" x14ac:dyDescent="0.25">
      <c r="A236" t="s">
        <v>100</v>
      </c>
      <c r="B236">
        <v>2567.54</v>
      </c>
      <c r="C236">
        <v>2548.5300000000002</v>
      </c>
      <c r="D236">
        <v>2527.83</v>
      </c>
      <c r="E236">
        <v>1999.58</v>
      </c>
      <c r="F236">
        <v>251.98099999999999</v>
      </c>
      <c r="G236">
        <v>7.2321700000000003E-2</v>
      </c>
      <c r="H236">
        <v>0.93171999999999999</v>
      </c>
      <c r="I236">
        <v>0</v>
      </c>
    </row>
    <row r="237" spans="1:9" x14ac:dyDescent="0.25">
      <c r="A237" t="s">
        <v>100</v>
      </c>
      <c r="B237">
        <v>2567.3000000000002</v>
      </c>
      <c r="C237">
        <v>2548.37</v>
      </c>
      <c r="D237">
        <v>2526.9899999999998</v>
      </c>
      <c r="E237">
        <v>2000.06</v>
      </c>
      <c r="F237">
        <v>251.74600000000001</v>
      </c>
      <c r="G237">
        <v>5.5034399999999997E-2</v>
      </c>
      <c r="H237">
        <v>0.93127899999999997</v>
      </c>
      <c r="I237">
        <v>0</v>
      </c>
    </row>
    <row r="238" spans="1:9" x14ac:dyDescent="0.25">
      <c r="A238" t="s">
        <v>100</v>
      </c>
      <c r="B238">
        <v>2569.98</v>
      </c>
      <c r="C238">
        <v>2550.4699999999998</v>
      </c>
      <c r="D238">
        <v>2528.1</v>
      </c>
      <c r="E238">
        <v>1999.59</v>
      </c>
      <c r="F238">
        <v>252.041</v>
      </c>
      <c r="G238">
        <v>8.3257499999999998E-2</v>
      </c>
      <c r="H238">
        <v>0.94040100000000004</v>
      </c>
      <c r="I238">
        <v>0</v>
      </c>
    </row>
    <row r="239" spans="1:9" x14ac:dyDescent="0.25">
      <c r="A239" t="s">
        <v>100</v>
      </c>
      <c r="B239">
        <v>2565.56</v>
      </c>
      <c r="C239">
        <v>2546.46</v>
      </c>
      <c r="D239">
        <v>2525.69</v>
      </c>
      <c r="E239">
        <v>1999.12</v>
      </c>
      <c r="F239">
        <v>251.67500000000001</v>
      </c>
      <c r="G239">
        <v>6.2911099999999998E-2</v>
      </c>
      <c r="H239">
        <v>0.95761300000000005</v>
      </c>
      <c r="I239">
        <v>0</v>
      </c>
    </row>
    <row r="240" spans="1:9" x14ac:dyDescent="0.25">
      <c r="A240" t="s">
        <v>100</v>
      </c>
      <c r="B240">
        <v>3951.34</v>
      </c>
      <c r="C240">
        <v>2548.71</v>
      </c>
      <c r="D240">
        <v>2527.87</v>
      </c>
      <c r="E240">
        <v>1999.56</v>
      </c>
      <c r="F240">
        <v>251.99100000000001</v>
      </c>
      <c r="G240">
        <v>8.3265000000000006E-2</v>
      </c>
      <c r="H240">
        <v>0.931836</v>
      </c>
      <c r="I240">
        <v>0</v>
      </c>
    </row>
    <row r="241" spans="1:9" x14ac:dyDescent="0.25">
      <c r="A241" t="s">
        <v>100</v>
      </c>
      <c r="B241">
        <v>2603.17</v>
      </c>
      <c r="C241">
        <v>2551.2399999999998</v>
      </c>
      <c r="D241">
        <v>2528.08</v>
      </c>
      <c r="E241">
        <v>1999.48</v>
      </c>
      <c r="F241">
        <v>251.92099999999999</v>
      </c>
      <c r="G241">
        <v>5.3938E-2</v>
      </c>
      <c r="H241">
        <v>0.93162599999999995</v>
      </c>
      <c r="I241">
        <v>0</v>
      </c>
    </row>
    <row r="242" spans="1:9" x14ac:dyDescent="0.25">
      <c r="A242" t="s">
        <v>100</v>
      </c>
      <c r="B242">
        <v>2565.35</v>
      </c>
      <c r="C242">
        <v>2546.4</v>
      </c>
      <c r="D242">
        <v>2525.6999999999998</v>
      </c>
      <c r="E242">
        <v>1999.08</v>
      </c>
      <c r="F242">
        <v>251.619</v>
      </c>
      <c r="G242">
        <v>5.4517299999999998E-2</v>
      </c>
      <c r="H242">
        <v>0.93175200000000002</v>
      </c>
      <c r="I242">
        <v>0</v>
      </c>
    </row>
    <row r="243" spans="1:9" x14ac:dyDescent="0.25">
      <c r="A243" t="s">
        <v>100</v>
      </c>
      <c r="B243">
        <v>2567.4699999999998</v>
      </c>
      <c r="C243">
        <v>2548.58</v>
      </c>
      <c r="D243">
        <v>2527.7800000000002</v>
      </c>
      <c r="E243">
        <v>1999.51</v>
      </c>
      <c r="F243">
        <v>251.93799999999999</v>
      </c>
      <c r="G243">
        <v>6.1527699999999998E-2</v>
      </c>
      <c r="H243">
        <v>0.93018599999999996</v>
      </c>
      <c r="I243">
        <v>0</v>
      </c>
    </row>
    <row r="244" spans="1:9" x14ac:dyDescent="0.25">
      <c r="A244" t="s">
        <v>100</v>
      </c>
      <c r="B244">
        <v>2567.12</v>
      </c>
      <c r="C244">
        <v>2547.98</v>
      </c>
      <c r="D244">
        <v>2526.98</v>
      </c>
      <c r="E244">
        <v>2000.37</v>
      </c>
      <c r="F244">
        <v>251.685</v>
      </c>
      <c r="G244">
        <v>5.4366400000000002E-2</v>
      </c>
      <c r="H244">
        <v>0.93161000000000005</v>
      </c>
      <c r="I244">
        <v>0</v>
      </c>
    </row>
    <row r="245" spans="1:9" x14ac:dyDescent="0.25">
      <c r="A245" t="s">
        <v>100</v>
      </c>
      <c r="B245">
        <v>2571.1</v>
      </c>
      <c r="C245">
        <v>2551.29</v>
      </c>
      <c r="D245">
        <v>2528.19</v>
      </c>
      <c r="E245">
        <v>1999.6</v>
      </c>
      <c r="F245">
        <v>251.96700000000001</v>
      </c>
      <c r="G245">
        <v>5.9296099999999997E-2</v>
      </c>
      <c r="H245">
        <v>0.93141399999999996</v>
      </c>
      <c r="I245">
        <v>0</v>
      </c>
    </row>
    <row r="246" spans="1:9" x14ac:dyDescent="0.25">
      <c r="A246" t="s">
        <v>100</v>
      </c>
      <c r="B246">
        <v>2565.4</v>
      </c>
      <c r="C246">
        <v>2546.36</v>
      </c>
      <c r="D246">
        <v>2525.66</v>
      </c>
      <c r="E246">
        <v>1999.05</v>
      </c>
      <c r="F246">
        <v>251.61600000000001</v>
      </c>
      <c r="G246">
        <v>5.4336200000000001E-2</v>
      </c>
      <c r="H246">
        <v>0.93176400000000004</v>
      </c>
      <c r="I246">
        <v>0</v>
      </c>
    </row>
    <row r="247" spans="1:9" x14ac:dyDescent="0.25">
      <c r="A247" t="s">
        <v>100</v>
      </c>
      <c r="B247">
        <v>2567.69</v>
      </c>
      <c r="C247">
        <v>2548.67</v>
      </c>
      <c r="D247">
        <v>2527.89</v>
      </c>
      <c r="E247">
        <v>1999.57</v>
      </c>
      <c r="F247">
        <v>252.001</v>
      </c>
      <c r="G247">
        <v>6.0287E-2</v>
      </c>
      <c r="H247">
        <v>0.93179000000000001</v>
      </c>
      <c r="I247">
        <v>0</v>
      </c>
    </row>
    <row r="248" spans="1:9" x14ac:dyDescent="0.25">
      <c r="A248" t="s">
        <v>100</v>
      </c>
      <c r="B248">
        <v>2568.3000000000002</v>
      </c>
      <c r="C248">
        <v>2548.35</v>
      </c>
      <c r="D248">
        <v>2527.11</v>
      </c>
      <c r="E248">
        <v>1999.94</v>
      </c>
      <c r="F248">
        <v>252.239</v>
      </c>
      <c r="G248">
        <v>5.6974999999999998E-2</v>
      </c>
      <c r="H248">
        <v>0.95787</v>
      </c>
      <c r="I248">
        <v>0</v>
      </c>
    </row>
    <row r="249" spans="1:9" x14ac:dyDescent="0.25">
      <c r="A249" t="s">
        <v>100</v>
      </c>
      <c r="B249">
        <v>2570.9299999999998</v>
      </c>
      <c r="C249">
        <v>2551.56</v>
      </c>
      <c r="D249">
        <v>2528.12</v>
      </c>
      <c r="E249">
        <v>1999.52</v>
      </c>
      <c r="F249">
        <v>252.00399999999999</v>
      </c>
      <c r="G249">
        <v>8.0856499999999998E-2</v>
      </c>
      <c r="H249">
        <v>0.93086800000000003</v>
      </c>
      <c r="I249">
        <v>0</v>
      </c>
    </row>
    <row r="250" spans="1:9" x14ac:dyDescent="0.25">
      <c r="A250" t="s">
        <v>100</v>
      </c>
      <c r="B250">
        <v>2567.31</v>
      </c>
      <c r="C250">
        <v>2546.4499999999998</v>
      </c>
      <c r="D250">
        <v>2525.5100000000002</v>
      </c>
      <c r="E250">
        <v>1998.91</v>
      </c>
      <c r="F250">
        <v>251.49299999999999</v>
      </c>
      <c r="G250">
        <v>5.5310100000000001E-2</v>
      </c>
      <c r="H250">
        <v>0.93147899999999995</v>
      </c>
      <c r="I250">
        <v>0</v>
      </c>
    </row>
    <row r="251" spans="1:9" x14ac:dyDescent="0.25">
      <c r="A251" t="s">
        <v>100</v>
      </c>
      <c r="B251">
        <v>2567.5500000000002</v>
      </c>
      <c r="C251">
        <v>2548.7600000000002</v>
      </c>
      <c r="D251">
        <v>2528.0500000000002</v>
      </c>
      <c r="E251">
        <v>1999.72</v>
      </c>
      <c r="F251">
        <v>252.155</v>
      </c>
      <c r="G251">
        <v>5.8311700000000001E-2</v>
      </c>
      <c r="H251">
        <v>0.93155299999999996</v>
      </c>
      <c r="I251">
        <v>0</v>
      </c>
    </row>
    <row r="252" spans="1:9" x14ac:dyDescent="0.25">
      <c r="A252" t="s">
        <v>100</v>
      </c>
      <c r="B252">
        <v>2939.77</v>
      </c>
      <c r="C252">
        <v>2548.11</v>
      </c>
      <c r="D252">
        <v>2526.9899999999998</v>
      </c>
      <c r="E252">
        <v>2000.07</v>
      </c>
      <c r="F252">
        <v>251.751</v>
      </c>
      <c r="G252">
        <v>5.3927099999999999E-2</v>
      </c>
      <c r="H252">
        <v>0.93176099999999995</v>
      </c>
      <c r="I252">
        <v>0</v>
      </c>
    </row>
    <row r="253" spans="1:9" x14ac:dyDescent="0.25">
      <c r="A253" t="s">
        <v>100</v>
      </c>
      <c r="B253">
        <v>2593.4899999999998</v>
      </c>
      <c r="C253">
        <v>2548.64</v>
      </c>
      <c r="D253">
        <v>2527.79</v>
      </c>
      <c r="E253">
        <v>1999.47</v>
      </c>
      <c r="F253">
        <v>251.92099999999999</v>
      </c>
      <c r="G253">
        <v>8.3255899999999994E-2</v>
      </c>
      <c r="H253">
        <v>0.93130500000000005</v>
      </c>
      <c r="I253">
        <v>0</v>
      </c>
    </row>
    <row r="254" spans="1:9" x14ac:dyDescent="0.25">
      <c r="A254" t="s">
        <v>100</v>
      </c>
      <c r="B254">
        <v>2565.27</v>
      </c>
      <c r="C254">
        <v>2546.33</v>
      </c>
      <c r="D254">
        <v>2525.56</v>
      </c>
      <c r="E254">
        <v>1998.99</v>
      </c>
      <c r="F254">
        <v>251.578</v>
      </c>
      <c r="G254">
        <v>5.41938E-2</v>
      </c>
      <c r="H254">
        <v>0.95635199999999998</v>
      </c>
      <c r="I254">
        <v>0</v>
      </c>
    </row>
    <row r="255" spans="1:9" x14ac:dyDescent="0.25">
      <c r="A255" t="s">
        <v>100</v>
      </c>
      <c r="B255">
        <v>3629.47</v>
      </c>
      <c r="C255">
        <v>2548.81</v>
      </c>
      <c r="D255">
        <v>2527.94</v>
      </c>
      <c r="E255">
        <v>1999.64</v>
      </c>
      <c r="F255">
        <v>252.02199999999999</v>
      </c>
      <c r="G255">
        <v>6.8793300000000002E-2</v>
      </c>
      <c r="H255">
        <v>0.93180700000000005</v>
      </c>
      <c r="I255">
        <v>0</v>
      </c>
    </row>
    <row r="256" spans="1:9" x14ac:dyDescent="0.25">
      <c r="A256" t="s">
        <v>100</v>
      </c>
      <c r="B256">
        <v>2603.4499999999998</v>
      </c>
      <c r="C256">
        <v>2551.61</v>
      </c>
      <c r="D256">
        <v>2528.16</v>
      </c>
      <c r="E256">
        <v>1999.51</v>
      </c>
      <c r="F256">
        <v>251.90799999999999</v>
      </c>
      <c r="G256">
        <v>8.32561E-2</v>
      </c>
      <c r="H256">
        <v>0.929423</v>
      </c>
      <c r="I256">
        <v>0</v>
      </c>
    </row>
    <row r="257" spans="1:9" x14ac:dyDescent="0.25">
      <c r="A257" t="s">
        <v>100</v>
      </c>
      <c r="B257">
        <v>2566.56</v>
      </c>
      <c r="C257">
        <v>2546.59</v>
      </c>
      <c r="D257">
        <v>2525.63</v>
      </c>
      <c r="E257">
        <v>1999.03</v>
      </c>
      <c r="F257">
        <v>251.62100000000001</v>
      </c>
      <c r="G257">
        <v>8.3260200000000006E-2</v>
      </c>
      <c r="H257">
        <v>0.93156300000000003</v>
      </c>
      <c r="I257">
        <v>0</v>
      </c>
    </row>
    <row r="258" spans="1:9" x14ac:dyDescent="0.25">
      <c r="A258" t="s">
        <v>100</v>
      </c>
      <c r="B258">
        <v>2567.6999999999998</v>
      </c>
      <c r="C258">
        <v>2548.77</v>
      </c>
      <c r="D258">
        <v>2528.0100000000002</v>
      </c>
      <c r="E258">
        <v>1999.69</v>
      </c>
      <c r="F258">
        <v>252.08099999999999</v>
      </c>
      <c r="G258">
        <v>5.4105500000000001E-2</v>
      </c>
      <c r="H258">
        <v>0.94122300000000003</v>
      </c>
      <c r="I258">
        <v>0</v>
      </c>
    </row>
    <row r="259" spans="1:9" x14ac:dyDescent="0.25">
      <c r="A259" t="s">
        <v>100</v>
      </c>
      <c r="B259">
        <v>2568.4</v>
      </c>
      <c r="C259">
        <v>2548.5700000000002</v>
      </c>
      <c r="D259">
        <v>2527.3000000000002</v>
      </c>
      <c r="E259">
        <v>2000.05</v>
      </c>
      <c r="F259">
        <v>251.999</v>
      </c>
      <c r="G259">
        <v>5.43364E-2</v>
      </c>
      <c r="H259">
        <v>0.93152299999999999</v>
      </c>
      <c r="I259">
        <v>0</v>
      </c>
    </row>
    <row r="260" spans="1:9" x14ac:dyDescent="0.25">
      <c r="A260" t="s">
        <v>100</v>
      </c>
      <c r="B260">
        <v>2571.4299999999998</v>
      </c>
      <c r="C260">
        <v>2551.35</v>
      </c>
      <c r="D260">
        <v>2528.19</v>
      </c>
      <c r="E260">
        <v>1999.55</v>
      </c>
      <c r="F260">
        <v>251.96700000000001</v>
      </c>
      <c r="G260">
        <v>5.3988700000000001E-2</v>
      </c>
      <c r="H260">
        <v>0.931836</v>
      </c>
      <c r="I260">
        <v>0</v>
      </c>
    </row>
    <row r="261" spans="1:9" x14ac:dyDescent="0.25">
      <c r="A261" t="s">
        <v>100</v>
      </c>
      <c r="B261">
        <v>2565.3200000000002</v>
      </c>
      <c r="C261">
        <v>2546.36</v>
      </c>
      <c r="D261">
        <v>2525.54</v>
      </c>
      <c r="E261">
        <v>1998.96</v>
      </c>
      <c r="F261">
        <v>251.50700000000001</v>
      </c>
      <c r="G261">
        <v>5.47068E-2</v>
      </c>
      <c r="H261">
        <v>0.94905399999999995</v>
      </c>
      <c r="I261">
        <v>0</v>
      </c>
    </row>
    <row r="262" spans="1:9" x14ac:dyDescent="0.25">
      <c r="A262" t="s">
        <v>100</v>
      </c>
      <c r="B262">
        <v>2568.2199999999998</v>
      </c>
      <c r="C262">
        <v>2548.66</v>
      </c>
      <c r="D262">
        <v>2527.9</v>
      </c>
      <c r="E262">
        <v>1999.61</v>
      </c>
      <c r="F262">
        <v>252.077</v>
      </c>
      <c r="G262">
        <v>7.3671700000000007E-2</v>
      </c>
      <c r="H262">
        <v>0.93100300000000002</v>
      </c>
      <c r="I262">
        <v>0</v>
      </c>
    </row>
    <row r="263" spans="1:9" x14ac:dyDescent="0.25">
      <c r="A263" t="s">
        <v>100</v>
      </c>
      <c r="B263">
        <v>2567.27</v>
      </c>
      <c r="C263">
        <v>2548.37</v>
      </c>
      <c r="D263">
        <v>2527.16</v>
      </c>
      <c r="E263">
        <v>1999.91</v>
      </c>
      <c r="F263">
        <v>251.87700000000001</v>
      </c>
      <c r="G263">
        <v>5.4094200000000002E-2</v>
      </c>
      <c r="H263">
        <v>0.93140500000000004</v>
      </c>
      <c r="I263">
        <v>0</v>
      </c>
    </row>
    <row r="264" spans="1:9" x14ac:dyDescent="0.25">
      <c r="A264" t="s">
        <v>100</v>
      </c>
      <c r="B264">
        <v>2570.9</v>
      </c>
      <c r="C264">
        <v>2550.96</v>
      </c>
      <c r="D264">
        <v>2528.04</v>
      </c>
      <c r="E264">
        <v>1999.46</v>
      </c>
      <c r="F264">
        <v>251.869</v>
      </c>
      <c r="G264">
        <v>8.3262799999999998E-2</v>
      </c>
      <c r="H264">
        <v>0.931836</v>
      </c>
      <c r="I264">
        <v>0</v>
      </c>
    </row>
    <row r="265" spans="1:9" x14ac:dyDescent="0.25">
      <c r="A265" t="s">
        <v>100</v>
      </c>
      <c r="B265">
        <v>2565.58</v>
      </c>
      <c r="C265">
        <v>2546.54</v>
      </c>
      <c r="D265">
        <v>2525.7800000000002</v>
      </c>
      <c r="E265">
        <v>1999.2</v>
      </c>
      <c r="F265">
        <v>251.71199999999999</v>
      </c>
      <c r="G265">
        <v>5.3909800000000001E-2</v>
      </c>
      <c r="H265">
        <v>0.93176099999999995</v>
      </c>
      <c r="I265">
        <v>0</v>
      </c>
    </row>
    <row r="266" spans="1:9" x14ac:dyDescent="0.25">
      <c r="A266" t="s">
        <v>100</v>
      </c>
      <c r="B266">
        <v>2567.63</v>
      </c>
      <c r="C266">
        <v>2548.6799999999998</v>
      </c>
      <c r="D266">
        <v>2528.0100000000002</v>
      </c>
      <c r="E266">
        <v>1999.71</v>
      </c>
      <c r="F266">
        <v>252.107</v>
      </c>
      <c r="G266">
        <v>7.48693E-2</v>
      </c>
      <c r="H266">
        <v>0.93162900000000004</v>
      </c>
      <c r="I266">
        <v>0</v>
      </c>
    </row>
    <row r="267" spans="1:9" x14ac:dyDescent="0.25">
      <c r="A267" t="s">
        <v>100</v>
      </c>
      <c r="B267">
        <v>2569.59</v>
      </c>
      <c r="C267">
        <v>2550.5700000000002</v>
      </c>
      <c r="D267">
        <v>2527.48</v>
      </c>
      <c r="E267">
        <v>2000.29</v>
      </c>
      <c r="F267">
        <v>251.60900000000001</v>
      </c>
      <c r="G267">
        <v>5.4851799999999999E-2</v>
      </c>
      <c r="H267">
        <v>0.93182100000000001</v>
      </c>
      <c r="I267">
        <v>0</v>
      </c>
    </row>
    <row r="268" spans="1:9" x14ac:dyDescent="0.25">
      <c r="A268" t="s">
        <v>100</v>
      </c>
      <c r="B268">
        <v>2570.08</v>
      </c>
      <c r="C268">
        <v>2550.96</v>
      </c>
      <c r="D268">
        <v>2528.2399999999998</v>
      </c>
      <c r="E268">
        <v>1999.65</v>
      </c>
      <c r="F268">
        <v>252.053</v>
      </c>
      <c r="G268">
        <v>6.5636200000000006E-2</v>
      </c>
      <c r="H268">
        <v>0.95673900000000001</v>
      </c>
      <c r="I268">
        <v>0</v>
      </c>
    </row>
    <row r="269" spans="1:9" x14ac:dyDescent="0.25">
      <c r="A269" t="s">
        <v>100</v>
      </c>
      <c r="B269">
        <v>2565.39</v>
      </c>
      <c r="C269">
        <v>2546.27</v>
      </c>
      <c r="D269">
        <v>2525.5500000000002</v>
      </c>
      <c r="E269">
        <v>1998.97</v>
      </c>
      <c r="F269">
        <v>251.53</v>
      </c>
      <c r="G269">
        <v>5.4029000000000001E-2</v>
      </c>
      <c r="H269">
        <v>0.93171700000000002</v>
      </c>
      <c r="I269">
        <v>0</v>
      </c>
    </row>
    <row r="270" spans="1:9" x14ac:dyDescent="0.25">
      <c r="A270" t="s">
        <v>100</v>
      </c>
      <c r="B270">
        <v>4087.17</v>
      </c>
      <c r="C270">
        <v>2548.69</v>
      </c>
      <c r="D270">
        <v>2527.9899999999998</v>
      </c>
      <c r="E270">
        <v>1999.69</v>
      </c>
      <c r="F270">
        <v>252.08500000000001</v>
      </c>
      <c r="G270">
        <v>8.3260000000000001E-2</v>
      </c>
      <c r="H270">
        <v>0.93176400000000004</v>
      </c>
      <c r="I270">
        <v>0</v>
      </c>
    </row>
    <row r="271" spans="1:9" x14ac:dyDescent="0.25">
      <c r="A271" t="s">
        <v>100</v>
      </c>
      <c r="B271">
        <v>2601.13</v>
      </c>
      <c r="C271">
        <v>2549.5500000000002</v>
      </c>
      <c r="D271">
        <v>2528.11</v>
      </c>
      <c r="E271">
        <v>1999.75</v>
      </c>
      <c r="F271">
        <v>252.119</v>
      </c>
      <c r="G271">
        <v>5.4499100000000002E-2</v>
      </c>
      <c r="H271">
        <v>0.95113300000000001</v>
      </c>
      <c r="I271">
        <v>0</v>
      </c>
    </row>
    <row r="272" spans="1:9" x14ac:dyDescent="0.25">
      <c r="A272" t="s">
        <v>100</v>
      </c>
      <c r="B272">
        <v>2565.4299999999998</v>
      </c>
      <c r="C272">
        <v>2546.35</v>
      </c>
      <c r="D272">
        <v>2525.5</v>
      </c>
      <c r="E272">
        <v>1998.92</v>
      </c>
      <c r="F272">
        <v>251.47399999999999</v>
      </c>
      <c r="G272">
        <v>8.3243600000000001E-2</v>
      </c>
      <c r="H272">
        <v>0.93024399999999996</v>
      </c>
      <c r="I272">
        <v>0</v>
      </c>
    </row>
    <row r="273" spans="1:25" x14ac:dyDescent="0.25">
      <c r="A273" t="s">
        <v>100</v>
      </c>
      <c r="B273">
        <v>2568.17</v>
      </c>
      <c r="C273">
        <v>2548.69</v>
      </c>
      <c r="D273">
        <v>2527.92</v>
      </c>
      <c r="E273">
        <v>1999.63</v>
      </c>
      <c r="F273">
        <v>252.00899999999999</v>
      </c>
      <c r="G273">
        <v>5.59237E-2</v>
      </c>
      <c r="H273">
        <v>0.93140800000000001</v>
      </c>
      <c r="I273">
        <v>0</v>
      </c>
    </row>
    <row r="274" spans="1:25" x14ac:dyDescent="0.25">
      <c r="A274" t="s">
        <v>100</v>
      </c>
      <c r="B274">
        <v>2567.1</v>
      </c>
      <c r="C274">
        <v>2548.1999999999998</v>
      </c>
      <c r="D274">
        <v>2527.09</v>
      </c>
      <c r="E274">
        <v>1999.58</v>
      </c>
      <c r="F274">
        <v>251.53299999999999</v>
      </c>
      <c r="G274">
        <v>6.1359999999999998E-2</v>
      </c>
      <c r="H274">
        <v>0.93173799999999996</v>
      </c>
      <c r="I274">
        <v>0</v>
      </c>
    </row>
    <row r="275" spans="1:25" x14ac:dyDescent="0.25">
      <c r="A275" t="s">
        <v>100</v>
      </c>
      <c r="B275">
        <v>2571.12</v>
      </c>
      <c r="C275">
        <v>2551.4499999999998</v>
      </c>
      <c r="D275">
        <v>2528.35</v>
      </c>
      <c r="E275">
        <v>1999.74</v>
      </c>
      <c r="F275">
        <v>252.17500000000001</v>
      </c>
      <c r="G275">
        <v>5.4214199999999997E-2</v>
      </c>
      <c r="H275">
        <v>0.93183499999999997</v>
      </c>
      <c r="I275">
        <v>0</v>
      </c>
    </row>
    <row r="276" spans="1:25" x14ac:dyDescent="0.25">
      <c r="A276" t="s">
        <v>100</v>
      </c>
      <c r="B276">
        <v>2565.15</v>
      </c>
      <c r="C276">
        <v>2546.21</v>
      </c>
      <c r="D276">
        <v>2525.5700000000002</v>
      </c>
      <c r="E276">
        <v>1998.98</v>
      </c>
      <c r="F276">
        <v>251.47800000000001</v>
      </c>
      <c r="G276">
        <v>8.3255700000000002E-2</v>
      </c>
      <c r="H276">
        <v>0.93183300000000002</v>
      </c>
      <c r="I276">
        <v>0</v>
      </c>
    </row>
    <row r="277" spans="1:25" x14ac:dyDescent="0.25">
      <c r="A277" t="s">
        <v>100</v>
      </c>
      <c r="B277">
        <v>2567.69</v>
      </c>
      <c r="C277">
        <v>2548.65</v>
      </c>
      <c r="D277">
        <v>2527.84</v>
      </c>
      <c r="E277">
        <v>1999.54</v>
      </c>
      <c r="F277">
        <v>252.00399999999999</v>
      </c>
      <c r="G277">
        <v>5.5642499999999998E-2</v>
      </c>
      <c r="H277">
        <v>0.93175200000000002</v>
      </c>
      <c r="I277">
        <v>0</v>
      </c>
    </row>
    <row r="278" spans="1:25" x14ac:dyDescent="0.25">
      <c r="A278" t="s">
        <v>100</v>
      </c>
      <c r="B278">
        <v>2567.2800000000002</v>
      </c>
      <c r="C278">
        <v>2548.3000000000002</v>
      </c>
      <c r="D278">
        <v>2527.19</v>
      </c>
      <c r="E278">
        <v>2000.19</v>
      </c>
      <c r="F278">
        <v>251.56399999999999</v>
      </c>
      <c r="G278">
        <v>8.2058699999999998E-2</v>
      </c>
      <c r="H278">
        <v>0.93256799999999995</v>
      </c>
      <c r="I278">
        <v>0</v>
      </c>
    </row>
    <row r="279" spans="1:25" x14ac:dyDescent="0.25">
      <c r="A279" t="s">
        <v>100</v>
      </c>
      <c r="B279">
        <v>2571.16</v>
      </c>
      <c r="C279">
        <v>2551.31</v>
      </c>
      <c r="D279">
        <v>2528.27</v>
      </c>
      <c r="E279">
        <v>1999.66</v>
      </c>
      <c r="F279">
        <v>252.053</v>
      </c>
      <c r="G279">
        <v>5.5326899999999998E-2</v>
      </c>
      <c r="H279">
        <v>0.93177399999999999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2565.63</v>
      </c>
      <c r="C280">
        <v>2546.4899999999998</v>
      </c>
      <c r="D280">
        <v>2525.7399999999998</v>
      </c>
      <c r="E280">
        <v>1999.11</v>
      </c>
      <c r="F280">
        <v>251.61799999999999</v>
      </c>
      <c r="G280">
        <v>8.3255800000000005E-2</v>
      </c>
      <c r="H280">
        <v>0.95284400000000002</v>
      </c>
      <c r="I280">
        <v>0</v>
      </c>
      <c r="R280">
        <f>AVERAGE(B231:B280)</f>
        <v>2657.0935999999997</v>
      </c>
      <c r="S280">
        <f>AVERAGE(C231:C280)</f>
        <v>2548.5916000000007</v>
      </c>
      <c r="U280">
        <f>_xlfn.VAR.P(B231:B280)</f>
        <v>101879.17133504181</v>
      </c>
      <c r="V280">
        <f>_xlfn.VAR.P(C231:C280)</f>
        <v>2.9502294399999589</v>
      </c>
      <c r="X280">
        <f>1.96*SQRT(U280)/50</f>
        <v>12.512058577239745</v>
      </c>
      <c r="Y280">
        <f>1.96*SQRT(V280)/50</f>
        <v>6.7330829243976612E-2</v>
      </c>
    </row>
    <row r="281" spans="1:25" x14ac:dyDescent="0.25">
      <c r="A281" t="s">
        <v>100</v>
      </c>
      <c r="B281">
        <v>132857.68850700001</v>
      </c>
      <c r="C281" t="s">
        <v>36</v>
      </c>
    </row>
    <row r="282" spans="1:25" x14ac:dyDescent="0.25">
      <c r="A282" t="s">
        <v>86</v>
      </c>
      <c r="B282">
        <v>4232.74</v>
      </c>
      <c r="C282">
        <v>2909.64</v>
      </c>
      <c r="D282">
        <v>2888.59</v>
      </c>
      <c r="E282">
        <v>2293.5700000000002</v>
      </c>
      <c r="F282">
        <v>135.90299999999999</v>
      </c>
      <c r="G282">
        <v>5.5347E-2</v>
      </c>
      <c r="H282">
        <v>0.95042099999999996</v>
      </c>
      <c r="I282">
        <v>0</v>
      </c>
    </row>
    <row r="283" spans="1:25" x14ac:dyDescent="0.25">
      <c r="A283" t="s">
        <v>86</v>
      </c>
      <c r="B283">
        <v>2969.1</v>
      </c>
      <c r="C283">
        <v>2912.72</v>
      </c>
      <c r="D283">
        <v>2888.92</v>
      </c>
      <c r="E283">
        <v>2293.5500000000002</v>
      </c>
      <c r="F283">
        <v>135.923</v>
      </c>
      <c r="G283">
        <v>5.58694E-2</v>
      </c>
      <c r="H283">
        <v>0.93157000000000001</v>
      </c>
      <c r="I283">
        <v>0</v>
      </c>
    </row>
    <row r="284" spans="1:25" x14ac:dyDescent="0.25">
      <c r="A284" t="s">
        <v>86</v>
      </c>
      <c r="B284">
        <v>2927.74</v>
      </c>
      <c r="C284">
        <v>2909.53</v>
      </c>
      <c r="D284">
        <v>2888.67</v>
      </c>
      <c r="E284">
        <v>2293.59</v>
      </c>
      <c r="F284">
        <v>135.899</v>
      </c>
      <c r="G284">
        <v>5.7190999999999999E-2</v>
      </c>
      <c r="H284">
        <v>0.93160399999999999</v>
      </c>
      <c r="I284">
        <v>0</v>
      </c>
    </row>
    <row r="285" spans="1:25" x14ac:dyDescent="0.25">
      <c r="A285" t="s">
        <v>86</v>
      </c>
      <c r="B285">
        <v>3472.07</v>
      </c>
      <c r="C285">
        <v>2909.68</v>
      </c>
      <c r="D285">
        <v>2888.72</v>
      </c>
      <c r="E285">
        <v>2293.67</v>
      </c>
      <c r="F285">
        <v>135.983</v>
      </c>
      <c r="G285">
        <v>5.9040799999999997E-2</v>
      </c>
      <c r="H285">
        <v>0.93038699999999996</v>
      </c>
      <c r="I285">
        <v>0</v>
      </c>
    </row>
    <row r="286" spans="1:25" x14ac:dyDescent="0.25">
      <c r="A286" t="s">
        <v>86</v>
      </c>
      <c r="B286">
        <v>3561.97</v>
      </c>
      <c r="C286">
        <v>2911.42</v>
      </c>
      <c r="D286">
        <v>2888.89</v>
      </c>
      <c r="E286">
        <v>2293.63</v>
      </c>
      <c r="F286">
        <v>135.946</v>
      </c>
      <c r="G286">
        <v>5.6372499999999999E-2</v>
      </c>
      <c r="H286">
        <v>0.93172900000000003</v>
      </c>
      <c r="I286">
        <v>0</v>
      </c>
    </row>
    <row r="287" spans="1:25" x14ac:dyDescent="0.25">
      <c r="A287" t="s">
        <v>86</v>
      </c>
      <c r="B287">
        <v>2927.82</v>
      </c>
      <c r="C287">
        <v>2909.5</v>
      </c>
      <c r="D287">
        <v>2888.55</v>
      </c>
      <c r="E287">
        <v>2293.58</v>
      </c>
      <c r="F287">
        <v>135.96299999999999</v>
      </c>
      <c r="G287">
        <v>5.6950000000000001E-2</v>
      </c>
      <c r="H287">
        <v>0.93181999999999998</v>
      </c>
      <c r="I287">
        <v>0</v>
      </c>
    </row>
    <row r="288" spans="1:25" x14ac:dyDescent="0.25">
      <c r="A288" t="s">
        <v>86</v>
      </c>
      <c r="B288">
        <v>4106.43</v>
      </c>
      <c r="C288">
        <v>2909.76</v>
      </c>
      <c r="D288">
        <v>2888.56</v>
      </c>
      <c r="E288">
        <v>2293.59</v>
      </c>
      <c r="F288">
        <v>135.946</v>
      </c>
      <c r="G288">
        <v>6.4974699999999996E-2</v>
      </c>
      <c r="H288">
        <v>0.931612</v>
      </c>
      <c r="I288">
        <v>0</v>
      </c>
    </row>
    <row r="289" spans="1:9" x14ac:dyDescent="0.25">
      <c r="A289" t="s">
        <v>86</v>
      </c>
      <c r="B289">
        <v>2969.57</v>
      </c>
      <c r="C289">
        <v>2911.91</v>
      </c>
      <c r="D289">
        <v>2888.96</v>
      </c>
      <c r="E289">
        <v>2293.66</v>
      </c>
      <c r="F289">
        <v>135.982</v>
      </c>
      <c r="G289">
        <v>5.3912599999999998E-2</v>
      </c>
      <c r="H289">
        <v>0.93165200000000004</v>
      </c>
      <c r="I289">
        <v>0</v>
      </c>
    </row>
    <row r="290" spans="1:9" x14ac:dyDescent="0.25">
      <c r="A290" t="s">
        <v>86</v>
      </c>
      <c r="B290">
        <v>2928.11</v>
      </c>
      <c r="C290">
        <v>2909.6</v>
      </c>
      <c r="D290">
        <v>2888.66</v>
      </c>
      <c r="E290">
        <v>2293.62</v>
      </c>
      <c r="F290">
        <v>135.93600000000001</v>
      </c>
      <c r="G290">
        <v>5.3987300000000002E-2</v>
      </c>
      <c r="H290">
        <v>0.93183700000000003</v>
      </c>
      <c r="I290">
        <v>0</v>
      </c>
    </row>
    <row r="291" spans="1:9" x14ac:dyDescent="0.25">
      <c r="A291" t="s">
        <v>86</v>
      </c>
      <c r="B291">
        <v>3517.12</v>
      </c>
      <c r="C291">
        <v>2909.64</v>
      </c>
      <c r="D291">
        <v>2888.65</v>
      </c>
      <c r="E291">
        <v>2293.59</v>
      </c>
      <c r="F291">
        <v>135.93799999999999</v>
      </c>
      <c r="G291">
        <v>5.4417899999999998E-2</v>
      </c>
      <c r="H291">
        <v>0.93183300000000002</v>
      </c>
      <c r="I291">
        <v>0</v>
      </c>
    </row>
    <row r="292" spans="1:9" x14ac:dyDescent="0.25">
      <c r="A292" t="s">
        <v>86</v>
      </c>
      <c r="B292">
        <v>3556.2</v>
      </c>
      <c r="C292">
        <v>2912.15</v>
      </c>
      <c r="D292">
        <v>2888.88</v>
      </c>
      <c r="E292">
        <v>2293.56</v>
      </c>
      <c r="F292">
        <v>135.88499999999999</v>
      </c>
      <c r="G292">
        <v>5.4111100000000002E-2</v>
      </c>
      <c r="H292">
        <v>0.93181700000000001</v>
      </c>
      <c r="I292">
        <v>0</v>
      </c>
    </row>
    <row r="293" spans="1:9" x14ac:dyDescent="0.25">
      <c r="A293" t="s">
        <v>86</v>
      </c>
      <c r="B293">
        <v>2927.65</v>
      </c>
      <c r="C293">
        <v>2909.63</v>
      </c>
      <c r="D293">
        <v>2888.72</v>
      </c>
      <c r="E293">
        <v>2293.69</v>
      </c>
      <c r="F293">
        <v>135.97</v>
      </c>
      <c r="G293">
        <v>6.5575400000000006E-2</v>
      </c>
      <c r="H293">
        <v>0.93176800000000004</v>
      </c>
      <c r="I293">
        <v>0</v>
      </c>
    </row>
    <row r="294" spans="1:9" x14ac:dyDescent="0.25">
      <c r="A294" t="s">
        <v>86</v>
      </c>
      <c r="B294">
        <v>4096.51</v>
      </c>
      <c r="C294">
        <v>2909.81</v>
      </c>
      <c r="D294">
        <v>2888.68</v>
      </c>
      <c r="E294">
        <v>2293.61</v>
      </c>
      <c r="F294">
        <v>135.90100000000001</v>
      </c>
      <c r="G294">
        <v>5.6140900000000001E-2</v>
      </c>
      <c r="H294">
        <v>0.93176000000000003</v>
      </c>
      <c r="I294">
        <v>0</v>
      </c>
    </row>
    <row r="295" spans="1:9" x14ac:dyDescent="0.25">
      <c r="A295" t="s">
        <v>86</v>
      </c>
      <c r="B295">
        <v>2970.93</v>
      </c>
      <c r="C295">
        <v>2912.05</v>
      </c>
      <c r="D295">
        <v>2888.93</v>
      </c>
      <c r="E295">
        <v>2293.63</v>
      </c>
      <c r="F295">
        <v>135.94800000000001</v>
      </c>
      <c r="G295">
        <v>5.74082E-2</v>
      </c>
      <c r="H295">
        <v>0.93175399999999997</v>
      </c>
      <c r="I295">
        <v>0</v>
      </c>
    </row>
    <row r="296" spans="1:9" x14ac:dyDescent="0.25">
      <c r="A296" t="s">
        <v>86</v>
      </c>
      <c r="B296">
        <v>2927.79</v>
      </c>
      <c r="C296">
        <v>2909.56</v>
      </c>
      <c r="D296">
        <v>2888.62</v>
      </c>
      <c r="E296">
        <v>2293.62</v>
      </c>
      <c r="F296">
        <v>135.99199999999999</v>
      </c>
      <c r="G296">
        <v>5.7286900000000002E-2</v>
      </c>
      <c r="H296">
        <v>0.93172699999999997</v>
      </c>
      <c r="I296">
        <v>0</v>
      </c>
    </row>
    <row r="297" spans="1:9" x14ac:dyDescent="0.25">
      <c r="A297" t="s">
        <v>86</v>
      </c>
      <c r="B297">
        <v>3519.05</v>
      </c>
      <c r="C297">
        <v>2909.59</v>
      </c>
      <c r="D297">
        <v>2888.63</v>
      </c>
      <c r="E297">
        <v>2293.65</v>
      </c>
      <c r="F297">
        <v>135.99799999999999</v>
      </c>
      <c r="G297">
        <v>8.3255999999999997E-2</v>
      </c>
      <c r="H297">
        <v>0.931836</v>
      </c>
      <c r="I297">
        <v>0</v>
      </c>
    </row>
    <row r="298" spans="1:9" x14ac:dyDescent="0.25">
      <c r="A298" t="s">
        <v>86</v>
      </c>
      <c r="B298">
        <v>3559.26</v>
      </c>
      <c r="C298">
        <v>2912.37</v>
      </c>
      <c r="D298">
        <v>2889.06</v>
      </c>
      <c r="E298">
        <v>2293.65</v>
      </c>
      <c r="F298">
        <v>135.95699999999999</v>
      </c>
      <c r="G298">
        <v>5.5937099999999997E-2</v>
      </c>
      <c r="H298">
        <v>0.93181400000000003</v>
      </c>
      <c r="I298">
        <v>0</v>
      </c>
    </row>
    <row r="299" spans="1:9" x14ac:dyDescent="0.25">
      <c r="A299" t="s">
        <v>86</v>
      </c>
      <c r="B299">
        <v>2928.03</v>
      </c>
      <c r="C299">
        <v>2909.55</v>
      </c>
      <c r="D299">
        <v>2888.6</v>
      </c>
      <c r="E299">
        <v>2293.62</v>
      </c>
      <c r="F299">
        <v>135.93</v>
      </c>
      <c r="G299">
        <v>5.39211E-2</v>
      </c>
      <c r="H299">
        <v>0.93088599999999999</v>
      </c>
      <c r="I299">
        <v>0</v>
      </c>
    </row>
    <row r="300" spans="1:9" x14ac:dyDescent="0.25">
      <c r="A300" t="s">
        <v>86</v>
      </c>
      <c r="B300">
        <v>4093.69</v>
      </c>
      <c r="C300">
        <v>2909.57</v>
      </c>
      <c r="D300">
        <v>2888.57</v>
      </c>
      <c r="E300">
        <v>2293.52</v>
      </c>
      <c r="F300">
        <v>135.93899999999999</v>
      </c>
      <c r="G300">
        <v>5.4276600000000001E-2</v>
      </c>
      <c r="H300">
        <v>0.93148200000000003</v>
      </c>
      <c r="I300">
        <v>0</v>
      </c>
    </row>
    <row r="301" spans="1:9" x14ac:dyDescent="0.25">
      <c r="A301" t="s">
        <v>86</v>
      </c>
      <c r="B301">
        <v>2969.6</v>
      </c>
      <c r="C301">
        <v>2911.95</v>
      </c>
      <c r="D301">
        <v>2888.8</v>
      </c>
      <c r="E301">
        <v>2293.5300000000002</v>
      </c>
      <c r="F301">
        <v>135.916</v>
      </c>
      <c r="G301">
        <v>7.3184399999999997E-2</v>
      </c>
      <c r="H301">
        <v>0.93113800000000002</v>
      </c>
      <c r="I301">
        <v>0</v>
      </c>
    </row>
    <row r="302" spans="1:9" x14ac:dyDescent="0.25">
      <c r="A302" t="s">
        <v>86</v>
      </c>
      <c r="B302">
        <v>2928.4</v>
      </c>
      <c r="C302">
        <v>2909.51</v>
      </c>
      <c r="D302">
        <v>2888.58</v>
      </c>
      <c r="E302">
        <v>2293.5700000000002</v>
      </c>
      <c r="F302">
        <v>135.95099999999999</v>
      </c>
      <c r="G302">
        <v>5.7924000000000003E-2</v>
      </c>
      <c r="H302">
        <v>0.95105600000000001</v>
      </c>
      <c r="I302">
        <v>0</v>
      </c>
    </row>
    <row r="303" spans="1:9" x14ac:dyDescent="0.25">
      <c r="A303" t="s">
        <v>86</v>
      </c>
      <c r="B303">
        <v>4102.22</v>
      </c>
      <c r="C303">
        <v>2909.66</v>
      </c>
      <c r="D303">
        <v>2888.64</v>
      </c>
      <c r="E303">
        <v>2293.63</v>
      </c>
      <c r="F303">
        <v>135.94300000000001</v>
      </c>
      <c r="G303">
        <v>5.9646900000000003E-2</v>
      </c>
      <c r="H303">
        <v>0.93183400000000005</v>
      </c>
      <c r="I303">
        <v>0</v>
      </c>
    </row>
    <row r="304" spans="1:9" x14ac:dyDescent="0.25">
      <c r="A304" t="s">
        <v>86</v>
      </c>
      <c r="B304">
        <v>2971.11</v>
      </c>
      <c r="C304">
        <v>2913.2</v>
      </c>
      <c r="D304">
        <v>2889.12</v>
      </c>
      <c r="E304">
        <v>2293.61</v>
      </c>
      <c r="F304">
        <v>135.89500000000001</v>
      </c>
      <c r="G304">
        <v>7.1864399999999995E-2</v>
      </c>
      <c r="H304">
        <v>0.93183000000000005</v>
      </c>
      <c r="I304">
        <v>0</v>
      </c>
    </row>
    <row r="305" spans="1:9" x14ac:dyDescent="0.25">
      <c r="A305" t="s">
        <v>86</v>
      </c>
      <c r="B305">
        <v>2928.63</v>
      </c>
      <c r="C305">
        <v>2909.7</v>
      </c>
      <c r="D305">
        <v>2888.67</v>
      </c>
      <c r="E305">
        <v>2293.64</v>
      </c>
      <c r="F305">
        <v>135.96</v>
      </c>
      <c r="G305">
        <v>5.5024299999999998E-2</v>
      </c>
      <c r="H305">
        <v>0.95216299999999998</v>
      </c>
      <c r="I305">
        <v>0</v>
      </c>
    </row>
    <row r="306" spans="1:9" x14ac:dyDescent="0.25">
      <c r="A306" t="s">
        <v>86</v>
      </c>
      <c r="B306">
        <v>4098.21</v>
      </c>
      <c r="C306">
        <v>2909.88</v>
      </c>
      <c r="D306">
        <v>2888.78</v>
      </c>
      <c r="E306">
        <v>2293.69</v>
      </c>
      <c r="F306">
        <v>135.964</v>
      </c>
      <c r="G306">
        <v>5.6771799999999997E-2</v>
      </c>
      <c r="H306">
        <v>0.93183300000000002</v>
      </c>
      <c r="I306">
        <v>0</v>
      </c>
    </row>
    <row r="307" spans="1:9" x14ac:dyDescent="0.25">
      <c r="A307" t="s">
        <v>86</v>
      </c>
      <c r="B307">
        <v>2970.43</v>
      </c>
      <c r="C307">
        <v>2912.57</v>
      </c>
      <c r="D307">
        <v>2888.92</v>
      </c>
      <c r="E307">
        <v>2293.5</v>
      </c>
      <c r="F307">
        <v>135.90799999999999</v>
      </c>
      <c r="G307">
        <v>5.3980500000000001E-2</v>
      </c>
      <c r="H307">
        <v>0.93183300000000002</v>
      </c>
      <c r="I307">
        <v>0</v>
      </c>
    </row>
    <row r="308" spans="1:9" x14ac:dyDescent="0.25">
      <c r="A308" t="s">
        <v>86</v>
      </c>
      <c r="B308">
        <v>2927.62</v>
      </c>
      <c r="C308">
        <v>2909.49</v>
      </c>
      <c r="D308">
        <v>2888.56</v>
      </c>
      <c r="E308">
        <v>2293.61</v>
      </c>
      <c r="F308">
        <v>135.93700000000001</v>
      </c>
      <c r="G308">
        <v>6.1548100000000001E-2</v>
      </c>
      <c r="H308">
        <v>0.931759</v>
      </c>
      <c r="I308">
        <v>0</v>
      </c>
    </row>
    <row r="309" spans="1:9" x14ac:dyDescent="0.25">
      <c r="A309" t="s">
        <v>86</v>
      </c>
      <c r="B309">
        <v>4167.54</v>
      </c>
      <c r="C309">
        <v>2909.67</v>
      </c>
      <c r="D309">
        <v>2888.71</v>
      </c>
      <c r="E309">
        <v>2293.63</v>
      </c>
      <c r="F309">
        <v>135.92699999999999</v>
      </c>
      <c r="G309">
        <v>6.8772299999999995E-2</v>
      </c>
      <c r="H309">
        <v>0.93137000000000003</v>
      </c>
      <c r="I309">
        <v>0</v>
      </c>
    </row>
    <row r="310" spans="1:9" x14ac:dyDescent="0.25">
      <c r="A310" t="s">
        <v>86</v>
      </c>
      <c r="B310">
        <v>2970.04</v>
      </c>
      <c r="C310">
        <v>2912.13</v>
      </c>
      <c r="D310">
        <v>2888.95</v>
      </c>
      <c r="E310">
        <v>2293.5100000000002</v>
      </c>
      <c r="F310">
        <v>135.941</v>
      </c>
      <c r="G310">
        <v>6.1976499999999997E-2</v>
      </c>
      <c r="H310">
        <v>0.93170699999999995</v>
      </c>
      <c r="I310">
        <v>0</v>
      </c>
    </row>
    <row r="311" spans="1:9" x14ac:dyDescent="0.25">
      <c r="A311" t="s">
        <v>86</v>
      </c>
      <c r="B311">
        <v>2927.51</v>
      </c>
      <c r="C311">
        <v>2909.45</v>
      </c>
      <c r="D311">
        <v>2888.56</v>
      </c>
      <c r="E311">
        <v>2293.59</v>
      </c>
      <c r="F311">
        <v>135.92699999999999</v>
      </c>
      <c r="G311">
        <v>5.4192700000000003E-2</v>
      </c>
      <c r="H311">
        <v>0.95252899999999996</v>
      </c>
      <c r="I311">
        <v>0</v>
      </c>
    </row>
    <row r="312" spans="1:9" x14ac:dyDescent="0.25">
      <c r="A312" t="s">
        <v>86</v>
      </c>
      <c r="B312">
        <v>4127.13</v>
      </c>
      <c r="C312">
        <v>2909.55</v>
      </c>
      <c r="D312">
        <v>2888.55</v>
      </c>
      <c r="E312">
        <v>2293.54</v>
      </c>
      <c r="F312">
        <v>135.917</v>
      </c>
      <c r="G312">
        <v>5.7452900000000001E-2</v>
      </c>
      <c r="H312">
        <v>0.93183499999999997</v>
      </c>
      <c r="I312">
        <v>0</v>
      </c>
    </row>
    <row r="313" spans="1:9" x14ac:dyDescent="0.25">
      <c r="A313" t="s">
        <v>86</v>
      </c>
      <c r="B313">
        <v>2969.08</v>
      </c>
      <c r="C313">
        <v>2910.23</v>
      </c>
      <c r="D313">
        <v>2888.68</v>
      </c>
      <c r="E313">
        <v>2293.62</v>
      </c>
      <c r="F313">
        <v>135.96100000000001</v>
      </c>
      <c r="G313">
        <v>5.4024700000000002E-2</v>
      </c>
      <c r="H313">
        <v>0.93176899999999996</v>
      </c>
      <c r="I313">
        <v>0</v>
      </c>
    </row>
    <row r="314" spans="1:9" x14ac:dyDescent="0.25">
      <c r="A314" t="s">
        <v>86</v>
      </c>
      <c r="B314">
        <v>2929.26</v>
      </c>
      <c r="C314">
        <v>2909.76</v>
      </c>
      <c r="D314">
        <v>2888.67</v>
      </c>
      <c r="E314">
        <v>2293.6799999999998</v>
      </c>
      <c r="F314">
        <v>135.92400000000001</v>
      </c>
      <c r="G314">
        <v>6.1667199999999998E-2</v>
      </c>
      <c r="H314">
        <v>0.93183499999999997</v>
      </c>
      <c r="I314">
        <v>0</v>
      </c>
    </row>
    <row r="315" spans="1:9" x14ac:dyDescent="0.25">
      <c r="A315" t="s">
        <v>86</v>
      </c>
      <c r="B315">
        <v>3432.94</v>
      </c>
      <c r="C315">
        <v>2909.8</v>
      </c>
      <c r="D315">
        <v>2888.75</v>
      </c>
      <c r="E315">
        <v>2293.63</v>
      </c>
      <c r="F315">
        <v>135.91200000000001</v>
      </c>
      <c r="G315">
        <v>5.7469800000000001E-2</v>
      </c>
      <c r="H315">
        <v>0.93179800000000002</v>
      </c>
      <c r="I315">
        <v>0</v>
      </c>
    </row>
    <row r="316" spans="1:9" x14ac:dyDescent="0.25">
      <c r="A316" t="s">
        <v>86</v>
      </c>
      <c r="B316">
        <v>3558.08</v>
      </c>
      <c r="C316">
        <v>2911.89</v>
      </c>
      <c r="D316">
        <v>2888.88</v>
      </c>
      <c r="E316">
        <v>2293.62</v>
      </c>
      <c r="F316">
        <v>135.94900000000001</v>
      </c>
      <c r="G316">
        <v>5.4542199999999999E-2</v>
      </c>
      <c r="H316">
        <v>0.95881400000000006</v>
      </c>
      <c r="I316">
        <v>0</v>
      </c>
    </row>
    <row r="317" spans="1:9" x14ac:dyDescent="0.25">
      <c r="A317" t="s">
        <v>86</v>
      </c>
      <c r="B317">
        <v>2927.67</v>
      </c>
      <c r="C317">
        <v>2909.7</v>
      </c>
      <c r="D317">
        <v>2888.8</v>
      </c>
      <c r="E317">
        <v>2293.71</v>
      </c>
      <c r="F317">
        <v>135.929</v>
      </c>
      <c r="G317">
        <v>5.8102500000000001E-2</v>
      </c>
      <c r="H317">
        <v>0.93179299999999998</v>
      </c>
      <c r="I317">
        <v>0</v>
      </c>
    </row>
    <row r="318" spans="1:9" x14ac:dyDescent="0.25">
      <c r="A318" t="s">
        <v>86</v>
      </c>
      <c r="B318">
        <v>4098.07</v>
      </c>
      <c r="C318">
        <v>2909.72</v>
      </c>
      <c r="D318">
        <v>2888.72</v>
      </c>
      <c r="E318">
        <v>2293.62</v>
      </c>
      <c r="F318">
        <v>135.93799999999999</v>
      </c>
      <c r="G318">
        <v>7.0140400000000006E-2</v>
      </c>
      <c r="H318">
        <v>0.93175799999999998</v>
      </c>
      <c r="I318">
        <v>0</v>
      </c>
    </row>
    <row r="319" spans="1:9" x14ac:dyDescent="0.25">
      <c r="A319" t="s">
        <v>86</v>
      </c>
      <c r="B319">
        <v>2964.21</v>
      </c>
      <c r="C319">
        <v>2912.1</v>
      </c>
      <c r="D319">
        <v>2888.85</v>
      </c>
      <c r="E319">
        <v>2293.52</v>
      </c>
      <c r="F319">
        <v>135.916</v>
      </c>
      <c r="G319">
        <v>5.39607E-2</v>
      </c>
      <c r="H319">
        <v>0.95485600000000004</v>
      </c>
      <c r="I319">
        <v>0</v>
      </c>
    </row>
    <row r="320" spans="1:9" x14ac:dyDescent="0.25">
      <c r="A320" t="s">
        <v>86</v>
      </c>
      <c r="B320">
        <v>2928.58</v>
      </c>
      <c r="C320">
        <v>2909.66</v>
      </c>
      <c r="D320">
        <v>2888.67</v>
      </c>
      <c r="E320">
        <v>2293.5700000000002</v>
      </c>
      <c r="F320">
        <v>135.898</v>
      </c>
      <c r="G320">
        <v>5.3996700000000002E-2</v>
      </c>
      <c r="H320">
        <v>0.93099799999999999</v>
      </c>
      <c r="I320">
        <v>0</v>
      </c>
    </row>
    <row r="321" spans="1:25" x14ac:dyDescent="0.25">
      <c r="A321" t="s">
        <v>86</v>
      </c>
      <c r="B321">
        <v>3578.42</v>
      </c>
      <c r="C321">
        <v>2909.6</v>
      </c>
      <c r="D321">
        <v>2888.59</v>
      </c>
      <c r="E321">
        <v>2293.5700000000002</v>
      </c>
      <c r="F321">
        <v>135.98400000000001</v>
      </c>
      <c r="G321">
        <v>5.4564099999999997E-2</v>
      </c>
      <c r="H321">
        <v>0.93175600000000003</v>
      </c>
      <c r="I321">
        <v>0</v>
      </c>
    </row>
    <row r="322" spans="1:25" x14ac:dyDescent="0.25">
      <c r="A322" t="s">
        <v>86</v>
      </c>
      <c r="B322">
        <v>3564.81</v>
      </c>
      <c r="C322">
        <v>2912.54</v>
      </c>
      <c r="D322">
        <v>2888.98</v>
      </c>
      <c r="E322">
        <v>2293.59</v>
      </c>
      <c r="F322">
        <v>135.87799999999999</v>
      </c>
      <c r="G322">
        <v>5.5640299999999997E-2</v>
      </c>
      <c r="H322">
        <v>0.93183499999999997</v>
      </c>
      <c r="I322">
        <v>0</v>
      </c>
    </row>
    <row r="323" spans="1:25" x14ac:dyDescent="0.25">
      <c r="A323" t="s">
        <v>86</v>
      </c>
      <c r="B323">
        <v>2927.44</v>
      </c>
      <c r="C323">
        <v>2909.28</v>
      </c>
      <c r="D323">
        <v>2888.4</v>
      </c>
      <c r="E323">
        <v>2293.48</v>
      </c>
      <c r="F323">
        <v>135.946</v>
      </c>
      <c r="G323">
        <v>5.6802199999999997E-2</v>
      </c>
      <c r="H323">
        <v>0.93103800000000003</v>
      </c>
      <c r="I323">
        <v>0</v>
      </c>
    </row>
    <row r="324" spans="1:25" x14ac:dyDescent="0.25">
      <c r="A324" t="s">
        <v>86</v>
      </c>
      <c r="B324">
        <v>4046.79</v>
      </c>
      <c r="C324">
        <v>2909.56</v>
      </c>
      <c r="D324">
        <v>2888.55</v>
      </c>
      <c r="E324">
        <v>2293.5100000000002</v>
      </c>
      <c r="F324">
        <v>135.93100000000001</v>
      </c>
      <c r="G324">
        <v>5.4017900000000001E-2</v>
      </c>
      <c r="H324">
        <v>0.93181700000000001</v>
      </c>
      <c r="I324">
        <v>0</v>
      </c>
    </row>
    <row r="325" spans="1:25" x14ac:dyDescent="0.25">
      <c r="A325" t="s">
        <v>86</v>
      </c>
      <c r="B325">
        <v>2971.87</v>
      </c>
      <c r="C325">
        <v>2912.67</v>
      </c>
      <c r="D325">
        <v>2889.06</v>
      </c>
      <c r="E325">
        <v>2293.65</v>
      </c>
      <c r="F325">
        <v>135.93100000000001</v>
      </c>
      <c r="G325">
        <v>5.6049799999999997E-2</v>
      </c>
      <c r="H325">
        <v>0.93115499999999995</v>
      </c>
      <c r="I325">
        <v>0</v>
      </c>
    </row>
    <row r="326" spans="1:25" x14ac:dyDescent="0.25">
      <c r="A326" t="s">
        <v>86</v>
      </c>
      <c r="B326">
        <v>2927.8</v>
      </c>
      <c r="C326">
        <v>2909.47</v>
      </c>
      <c r="D326">
        <v>2888.52</v>
      </c>
      <c r="E326">
        <v>2293.5</v>
      </c>
      <c r="F326">
        <v>135.91300000000001</v>
      </c>
      <c r="G326">
        <v>5.3936499999999998E-2</v>
      </c>
      <c r="H326">
        <v>0.93182600000000004</v>
      </c>
      <c r="I326">
        <v>0</v>
      </c>
    </row>
    <row r="327" spans="1:25" x14ac:dyDescent="0.25">
      <c r="A327" t="s">
        <v>86</v>
      </c>
      <c r="B327">
        <v>3495.5</v>
      </c>
      <c r="C327">
        <v>2909.74</v>
      </c>
      <c r="D327">
        <v>2888.66</v>
      </c>
      <c r="E327">
        <v>2293.64</v>
      </c>
      <c r="F327">
        <v>135.91300000000001</v>
      </c>
      <c r="G327">
        <v>8.3255999999999997E-2</v>
      </c>
      <c r="H327">
        <v>0.93175600000000003</v>
      </c>
      <c r="I327">
        <v>0</v>
      </c>
    </row>
    <row r="328" spans="1:25" x14ac:dyDescent="0.25">
      <c r="A328" t="s">
        <v>86</v>
      </c>
      <c r="B328">
        <v>3558.53</v>
      </c>
      <c r="C328">
        <v>2912.32</v>
      </c>
      <c r="D328">
        <v>2889.05</v>
      </c>
      <c r="E328">
        <v>2293.71</v>
      </c>
      <c r="F328">
        <v>135.94300000000001</v>
      </c>
      <c r="G328">
        <v>8.3358000000000002E-2</v>
      </c>
      <c r="H328">
        <v>0.929068</v>
      </c>
      <c r="I328">
        <v>0</v>
      </c>
    </row>
    <row r="329" spans="1:25" x14ac:dyDescent="0.25">
      <c r="A329" t="s">
        <v>86</v>
      </c>
      <c r="B329">
        <v>2927.59</v>
      </c>
      <c r="C329">
        <v>2909.57</v>
      </c>
      <c r="D329">
        <v>2888.67</v>
      </c>
      <c r="E329">
        <v>2293.6</v>
      </c>
      <c r="F329">
        <v>135.92699999999999</v>
      </c>
      <c r="G329">
        <v>5.47476E-2</v>
      </c>
      <c r="H329">
        <v>0.93183400000000005</v>
      </c>
      <c r="I329">
        <v>0</v>
      </c>
    </row>
    <row r="330" spans="1:25" x14ac:dyDescent="0.25">
      <c r="A330" t="s">
        <v>86</v>
      </c>
      <c r="B330">
        <v>3513.37</v>
      </c>
      <c r="C330">
        <v>2909.61</v>
      </c>
      <c r="D330">
        <v>2888.62</v>
      </c>
      <c r="E330">
        <v>2293.5300000000002</v>
      </c>
      <c r="F330">
        <v>135.92500000000001</v>
      </c>
      <c r="G330">
        <v>5.5958099999999997E-2</v>
      </c>
      <c r="H330">
        <v>0.93075399999999997</v>
      </c>
      <c r="I330">
        <v>0</v>
      </c>
    </row>
    <row r="331" spans="1:25" x14ac:dyDescent="0.25">
      <c r="A331" t="s">
        <v>86</v>
      </c>
      <c r="B331">
        <v>3560.13</v>
      </c>
      <c r="C331">
        <v>2911.81</v>
      </c>
      <c r="D331">
        <v>2888.82</v>
      </c>
      <c r="E331">
        <v>2293.6</v>
      </c>
      <c r="F331">
        <v>135.90700000000001</v>
      </c>
      <c r="G331">
        <v>5.7111700000000001E-2</v>
      </c>
      <c r="H331">
        <v>0.95092699999999997</v>
      </c>
      <c r="I331">
        <v>0</v>
      </c>
    </row>
    <row r="332" spans="1:25" x14ac:dyDescent="0.25">
      <c r="A332" t="s">
        <v>86</v>
      </c>
      <c r="B332">
        <v>2927.75</v>
      </c>
      <c r="C332">
        <v>2909.61</v>
      </c>
      <c r="D332">
        <v>2888.52</v>
      </c>
      <c r="E332">
        <v>2293.5100000000002</v>
      </c>
      <c r="F332">
        <v>135.905</v>
      </c>
      <c r="G332">
        <v>6.2686900000000004E-2</v>
      </c>
      <c r="H332">
        <v>0.93147999999999997</v>
      </c>
      <c r="I332">
        <v>0</v>
      </c>
    </row>
    <row r="333" spans="1:25" x14ac:dyDescent="0.25">
      <c r="A333" t="s">
        <v>86</v>
      </c>
      <c r="B333">
        <v>3526.22</v>
      </c>
      <c r="C333">
        <v>2909.72</v>
      </c>
      <c r="D333">
        <v>2888.62</v>
      </c>
      <c r="E333">
        <v>2293.63</v>
      </c>
      <c r="F333">
        <v>135.92699999999999</v>
      </c>
      <c r="G333">
        <v>6.2908900000000004E-2</v>
      </c>
      <c r="H333">
        <v>0.931836</v>
      </c>
      <c r="I333">
        <v>0</v>
      </c>
    </row>
    <row r="334" spans="1:25" x14ac:dyDescent="0.25">
      <c r="A334" t="s">
        <v>86</v>
      </c>
      <c r="B334">
        <v>3556.53</v>
      </c>
      <c r="C334">
        <v>2912.08</v>
      </c>
      <c r="D334">
        <v>2888.91</v>
      </c>
      <c r="E334">
        <v>2293.62</v>
      </c>
      <c r="F334">
        <v>135.89099999999999</v>
      </c>
      <c r="G334">
        <v>5.3932899999999999E-2</v>
      </c>
      <c r="H334">
        <v>0.93180600000000002</v>
      </c>
      <c r="I334">
        <v>0</v>
      </c>
    </row>
    <row r="335" spans="1:25" x14ac:dyDescent="0.25">
      <c r="A335" t="s">
        <v>86</v>
      </c>
      <c r="B335">
        <v>2927.45</v>
      </c>
      <c r="C335">
        <v>2909.44</v>
      </c>
      <c r="D335">
        <v>2888.53</v>
      </c>
      <c r="E335">
        <v>2293.63</v>
      </c>
      <c r="F335">
        <v>135.94499999999999</v>
      </c>
      <c r="G335">
        <v>5.46081E-2</v>
      </c>
      <c r="H335">
        <v>0.93168099999999998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4112.42</v>
      </c>
      <c r="C336">
        <v>2909.58</v>
      </c>
      <c r="D336">
        <v>2888.58</v>
      </c>
      <c r="E336">
        <v>2293.6</v>
      </c>
      <c r="F336">
        <v>135.87299999999999</v>
      </c>
      <c r="G336">
        <v>6.2341800000000003E-2</v>
      </c>
      <c r="H336">
        <v>0.93179599999999996</v>
      </c>
      <c r="I336">
        <v>0</v>
      </c>
      <c r="R336">
        <f>AVERAGE(B287:B336)</f>
        <v>3340.9421999999995</v>
      </c>
      <c r="S336">
        <f>AVERAGE(C287:C336)</f>
        <v>2910.4182000000001</v>
      </c>
      <c r="U336">
        <f>_xlfn.VAR.P(B287:B336)</f>
        <v>210671.06180516357</v>
      </c>
      <c r="V336">
        <f>_xlfn.VAR.P(C287:C336)</f>
        <v>1.492862759999982</v>
      </c>
      <c r="X336">
        <f>1.96*SQRT(U336)/50</f>
        <v>17.992375618919436</v>
      </c>
      <c r="Y336">
        <f>1.96*SQRT(V336)/50</f>
        <v>4.7895643137203743E-2</v>
      </c>
    </row>
    <row r="337" spans="1:9" x14ac:dyDescent="0.25">
      <c r="A337" t="s">
        <v>86</v>
      </c>
      <c r="B337">
        <v>167051.174317</v>
      </c>
      <c r="C337" t="s">
        <v>36</v>
      </c>
    </row>
    <row r="338" spans="1:9" x14ac:dyDescent="0.25">
      <c r="A338" t="s">
        <v>101</v>
      </c>
      <c r="B338">
        <v>2781.45</v>
      </c>
      <c r="C338">
        <v>2721.93</v>
      </c>
      <c r="D338">
        <v>2702.04</v>
      </c>
      <c r="E338">
        <v>2117</v>
      </c>
      <c r="F338">
        <v>245.12899999999999</v>
      </c>
      <c r="G338">
        <v>5.6470399999999997E-2</v>
      </c>
      <c r="H338">
        <v>0.93176400000000004</v>
      </c>
      <c r="I338">
        <v>0</v>
      </c>
    </row>
    <row r="339" spans="1:9" x14ac:dyDescent="0.25">
      <c r="A339" t="s">
        <v>101</v>
      </c>
      <c r="B339">
        <v>2683.75</v>
      </c>
      <c r="C339">
        <v>2664.75</v>
      </c>
      <c r="D339">
        <v>2645.49</v>
      </c>
      <c r="E339">
        <v>2100.19</v>
      </c>
      <c r="F339">
        <v>229.983</v>
      </c>
      <c r="G339">
        <v>6.4357899999999996E-2</v>
      </c>
      <c r="H339">
        <v>0.94479900000000006</v>
      </c>
      <c r="I339">
        <v>0</v>
      </c>
    </row>
    <row r="340" spans="1:9" x14ac:dyDescent="0.25">
      <c r="A340" t="s">
        <v>101</v>
      </c>
      <c r="B340">
        <v>2691.43</v>
      </c>
      <c r="C340">
        <v>2672.58</v>
      </c>
      <c r="D340">
        <v>2653.2</v>
      </c>
      <c r="E340">
        <v>2102.77</v>
      </c>
      <c r="F340">
        <v>231.97</v>
      </c>
      <c r="G340">
        <v>5.6006599999999997E-2</v>
      </c>
      <c r="H340">
        <v>0.93182399999999999</v>
      </c>
      <c r="I340">
        <v>0</v>
      </c>
    </row>
    <row r="341" spans="1:9" x14ac:dyDescent="0.25">
      <c r="A341" t="s">
        <v>101</v>
      </c>
      <c r="B341">
        <v>2973.42</v>
      </c>
      <c r="C341">
        <v>2701.57</v>
      </c>
      <c r="D341">
        <v>2681.84</v>
      </c>
      <c r="E341">
        <v>2112</v>
      </c>
      <c r="F341">
        <v>239.77</v>
      </c>
      <c r="G341">
        <v>5.4716099999999997E-2</v>
      </c>
      <c r="H341">
        <v>0.93182299999999996</v>
      </c>
      <c r="I341">
        <v>0</v>
      </c>
    </row>
    <row r="342" spans="1:9" x14ac:dyDescent="0.25">
      <c r="A342" t="s">
        <v>101</v>
      </c>
      <c r="B342">
        <v>2981.33</v>
      </c>
      <c r="C342">
        <v>2692.23</v>
      </c>
      <c r="D342">
        <v>2672.7</v>
      </c>
      <c r="E342">
        <v>2108.4299999999998</v>
      </c>
      <c r="F342">
        <v>237.26300000000001</v>
      </c>
      <c r="G342">
        <v>8.3263400000000001E-2</v>
      </c>
      <c r="H342">
        <v>0.93179900000000004</v>
      </c>
      <c r="I342">
        <v>0</v>
      </c>
    </row>
    <row r="343" spans="1:9" x14ac:dyDescent="0.25">
      <c r="A343" t="s">
        <v>101</v>
      </c>
      <c r="B343">
        <v>2677.98</v>
      </c>
      <c r="C343">
        <v>2659.12</v>
      </c>
      <c r="D343">
        <v>2639.93</v>
      </c>
      <c r="E343">
        <v>2098.39</v>
      </c>
      <c r="F343">
        <v>228.166</v>
      </c>
      <c r="G343">
        <v>6.2509300000000004E-2</v>
      </c>
      <c r="H343">
        <v>0.94242400000000004</v>
      </c>
      <c r="I343">
        <v>0</v>
      </c>
    </row>
    <row r="344" spans="1:9" x14ac:dyDescent="0.25">
      <c r="A344" t="s">
        <v>101</v>
      </c>
      <c r="B344">
        <v>3222.66</v>
      </c>
      <c r="C344">
        <v>2669.91</v>
      </c>
      <c r="D344">
        <v>2650.6</v>
      </c>
      <c r="E344">
        <v>2102.73</v>
      </c>
      <c r="F344">
        <v>231.745</v>
      </c>
      <c r="G344">
        <v>8.3256300000000005E-2</v>
      </c>
      <c r="H344">
        <v>0.931589</v>
      </c>
      <c r="I344">
        <v>0</v>
      </c>
    </row>
    <row r="345" spans="1:9" x14ac:dyDescent="0.25">
      <c r="A345" t="s">
        <v>101</v>
      </c>
      <c r="B345">
        <v>2848.74</v>
      </c>
      <c r="C345">
        <v>2798.98</v>
      </c>
      <c r="D345">
        <v>2778.06</v>
      </c>
      <c r="E345">
        <v>2135.61</v>
      </c>
      <c r="F345">
        <v>268.649</v>
      </c>
      <c r="G345">
        <v>5.4281000000000003E-2</v>
      </c>
      <c r="H345">
        <v>0.930342</v>
      </c>
      <c r="I345">
        <v>0</v>
      </c>
    </row>
    <row r="346" spans="1:9" x14ac:dyDescent="0.25">
      <c r="A346" t="s">
        <v>101</v>
      </c>
      <c r="B346">
        <v>2680.67</v>
      </c>
      <c r="C346">
        <v>2661.72</v>
      </c>
      <c r="D346">
        <v>2642.46</v>
      </c>
      <c r="E346">
        <v>2100.31</v>
      </c>
      <c r="F346">
        <v>229.83799999999999</v>
      </c>
      <c r="G346">
        <v>8.3292599999999994E-2</v>
      </c>
      <c r="H346">
        <v>0.93061799999999995</v>
      </c>
      <c r="I346">
        <v>0</v>
      </c>
    </row>
    <row r="347" spans="1:9" x14ac:dyDescent="0.25">
      <c r="A347" t="s">
        <v>101</v>
      </c>
      <c r="B347">
        <v>2676.01</v>
      </c>
      <c r="C347">
        <v>2657.11</v>
      </c>
      <c r="D347">
        <v>2637.92</v>
      </c>
      <c r="E347">
        <v>2098.87</v>
      </c>
      <c r="F347">
        <v>228.233</v>
      </c>
      <c r="G347">
        <v>5.5350999999999997E-2</v>
      </c>
      <c r="H347">
        <v>0.93180499999999999</v>
      </c>
      <c r="I347">
        <v>0</v>
      </c>
    </row>
    <row r="348" spans="1:9" x14ac:dyDescent="0.25">
      <c r="A348" t="s">
        <v>101</v>
      </c>
      <c r="B348">
        <v>3121.54</v>
      </c>
      <c r="C348">
        <v>2698.34</v>
      </c>
      <c r="D348">
        <v>2678.56</v>
      </c>
      <c r="E348">
        <v>2111.9299999999998</v>
      </c>
      <c r="F348">
        <v>239.48</v>
      </c>
      <c r="G348">
        <v>5.3924899999999998E-2</v>
      </c>
      <c r="H348">
        <v>0.93166300000000002</v>
      </c>
      <c r="I348">
        <v>0</v>
      </c>
    </row>
    <row r="349" spans="1:9" x14ac:dyDescent="0.25">
      <c r="A349" t="s">
        <v>101</v>
      </c>
      <c r="B349">
        <v>2806.49</v>
      </c>
      <c r="C349">
        <v>2741.79</v>
      </c>
      <c r="D349">
        <v>2722.04</v>
      </c>
      <c r="E349">
        <v>2122.5300000000002</v>
      </c>
      <c r="F349">
        <v>250.851</v>
      </c>
      <c r="G349">
        <v>5.3977400000000002E-2</v>
      </c>
      <c r="H349">
        <v>0.93179900000000004</v>
      </c>
      <c r="I349">
        <v>0</v>
      </c>
    </row>
    <row r="350" spans="1:9" x14ac:dyDescent="0.25">
      <c r="A350" t="s">
        <v>101</v>
      </c>
      <c r="B350">
        <v>2680.46</v>
      </c>
      <c r="C350">
        <v>2661.61</v>
      </c>
      <c r="D350">
        <v>2642.41</v>
      </c>
      <c r="E350">
        <v>2099.79</v>
      </c>
      <c r="F350">
        <v>229.38200000000001</v>
      </c>
      <c r="G350">
        <v>5.4517900000000001E-2</v>
      </c>
      <c r="H350">
        <v>0.93094200000000005</v>
      </c>
      <c r="I350">
        <v>0</v>
      </c>
    </row>
    <row r="351" spans="1:9" x14ac:dyDescent="0.25">
      <c r="A351" t="s">
        <v>101</v>
      </c>
      <c r="B351">
        <v>3236.87</v>
      </c>
      <c r="C351">
        <v>2679.44</v>
      </c>
      <c r="D351">
        <v>2659.97</v>
      </c>
      <c r="E351">
        <v>2104.91</v>
      </c>
      <c r="F351">
        <v>233.696</v>
      </c>
      <c r="G351">
        <v>6.1943999999999999E-2</v>
      </c>
      <c r="H351">
        <v>0.93172999999999995</v>
      </c>
      <c r="I351">
        <v>0</v>
      </c>
    </row>
    <row r="352" spans="1:9" x14ac:dyDescent="0.25">
      <c r="A352" t="s">
        <v>101</v>
      </c>
      <c r="B352">
        <v>2867.23</v>
      </c>
      <c r="C352">
        <v>2814.45</v>
      </c>
      <c r="D352">
        <v>2793.46</v>
      </c>
      <c r="E352">
        <v>2141.0100000000002</v>
      </c>
      <c r="F352">
        <v>272.85899999999998</v>
      </c>
      <c r="G352">
        <v>5.5054499999999999E-2</v>
      </c>
      <c r="H352">
        <v>0.92962999999999996</v>
      </c>
      <c r="I352">
        <v>0</v>
      </c>
    </row>
    <row r="353" spans="1:9" x14ac:dyDescent="0.25">
      <c r="A353" t="s">
        <v>101</v>
      </c>
      <c r="B353">
        <v>2681.23</v>
      </c>
      <c r="C353">
        <v>2662.35</v>
      </c>
      <c r="D353">
        <v>2643.13</v>
      </c>
      <c r="E353">
        <v>2099.6</v>
      </c>
      <c r="F353">
        <v>229.554</v>
      </c>
      <c r="G353">
        <v>8.3255899999999994E-2</v>
      </c>
      <c r="H353">
        <v>0.931836</v>
      </c>
      <c r="I353">
        <v>0</v>
      </c>
    </row>
    <row r="354" spans="1:9" x14ac:dyDescent="0.25">
      <c r="A354" t="s">
        <v>101</v>
      </c>
      <c r="B354">
        <v>2680.56</v>
      </c>
      <c r="C354">
        <v>2661.63</v>
      </c>
      <c r="D354">
        <v>2642.41</v>
      </c>
      <c r="E354">
        <v>2100.54</v>
      </c>
      <c r="F354">
        <v>229.251</v>
      </c>
      <c r="G354">
        <v>5.7532899999999998E-2</v>
      </c>
      <c r="H354">
        <v>0.93360500000000002</v>
      </c>
      <c r="I354">
        <v>0</v>
      </c>
    </row>
    <row r="355" spans="1:9" x14ac:dyDescent="0.25">
      <c r="A355" t="s">
        <v>101</v>
      </c>
      <c r="B355">
        <v>2890.08</v>
      </c>
      <c r="C355">
        <v>2734.47</v>
      </c>
      <c r="D355">
        <v>2714.28</v>
      </c>
      <c r="E355">
        <v>2121.33</v>
      </c>
      <c r="F355">
        <v>249.31399999999999</v>
      </c>
      <c r="G355">
        <v>5.6260999999999999E-2</v>
      </c>
      <c r="H355">
        <v>0.94480900000000001</v>
      </c>
      <c r="I355">
        <v>0</v>
      </c>
    </row>
    <row r="356" spans="1:9" x14ac:dyDescent="0.25">
      <c r="A356" t="s">
        <v>101</v>
      </c>
      <c r="B356">
        <v>2812.04</v>
      </c>
      <c r="C356">
        <v>2787.65</v>
      </c>
      <c r="D356">
        <v>2767.38</v>
      </c>
      <c r="E356">
        <v>2134.21</v>
      </c>
      <c r="F356">
        <v>264.726</v>
      </c>
      <c r="G356">
        <v>7.4046899999999999E-2</v>
      </c>
      <c r="H356">
        <v>0.93170900000000001</v>
      </c>
      <c r="I356">
        <v>0</v>
      </c>
    </row>
    <row r="357" spans="1:9" x14ac:dyDescent="0.25">
      <c r="A357" t="s">
        <v>101</v>
      </c>
      <c r="B357">
        <v>2691.79</v>
      </c>
      <c r="C357">
        <v>2672.82</v>
      </c>
      <c r="D357">
        <v>2653.45</v>
      </c>
      <c r="E357">
        <v>2102.5300000000002</v>
      </c>
      <c r="F357">
        <v>232.19399999999999</v>
      </c>
      <c r="G357">
        <v>8.3261000000000002E-2</v>
      </c>
      <c r="H357">
        <v>0.93183300000000002</v>
      </c>
      <c r="I357">
        <v>0</v>
      </c>
    </row>
    <row r="358" spans="1:9" x14ac:dyDescent="0.25">
      <c r="A358" t="s">
        <v>101</v>
      </c>
      <c r="B358">
        <v>3372.22</v>
      </c>
      <c r="C358">
        <v>2681.4</v>
      </c>
      <c r="D358">
        <v>2661.86</v>
      </c>
      <c r="E358">
        <v>2105.06</v>
      </c>
      <c r="F358">
        <v>234.34399999999999</v>
      </c>
      <c r="G358">
        <v>5.63397E-2</v>
      </c>
      <c r="H358">
        <v>0.93182299999999996</v>
      </c>
      <c r="I358">
        <v>0</v>
      </c>
    </row>
    <row r="359" spans="1:9" x14ac:dyDescent="0.25">
      <c r="A359" t="s">
        <v>101</v>
      </c>
      <c r="B359">
        <v>2856.75</v>
      </c>
      <c r="C359">
        <v>2805.2</v>
      </c>
      <c r="D359">
        <v>2784.38</v>
      </c>
      <c r="E359">
        <v>2139</v>
      </c>
      <c r="F359">
        <v>269.904</v>
      </c>
      <c r="G359">
        <v>5.65622E-2</v>
      </c>
      <c r="H359">
        <v>0.93163300000000004</v>
      </c>
      <c r="I359">
        <v>0</v>
      </c>
    </row>
    <row r="360" spans="1:9" x14ac:dyDescent="0.25">
      <c r="A360" t="s">
        <v>101</v>
      </c>
      <c r="B360">
        <v>2677.2</v>
      </c>
      <c r="C360">
        <v>2658.32</v>
      </c>
      <c r="D360">
        <v>2639.11</v>
      </c>
      <c r="E360">
        <v>2098.46</v>
      </c>
      <c r="F360">
        <v>228.58199999999999</v>
      </c>
      <c r="G360">
        <v>8.32561E-2</v>
      </c>
      <c r="H360">
        <v>0.93182100000000001</v>
      </c>
      <c r="I360">
        <v>0</v>
      </c>
    </row>
    <row r="361" spans="1:9" x14ac:dyDescent="0.25">
      <c r="A361" t="s">
        <v>101</v>
      </c>
      <c r="B361">
        <v>2677.49</v>
      </c>
      <c r="C361">
        <v>2658.68</v>
      </c>
      <c r="D361">
        <v>2639.49</v>
      </c>
      <c r="E361">
        <v>2098.4499999999998</v>
      </c>
      <c r="F361">
        <v>228.57400000000001</v>
      </c>
      <c r="G361">
        <v>5.5065599999999999E-2</v>
      </c>
      <c r="H361">
        <v>0.93128500000000003</v>
      </c>
      <c r="I361">
        <v>0</v>
      </c>
    </row>
    <row r="362" spans="1:9" x14ac:dyDescent="0.25">
      <c r="A362" t="s">
        <v>101</v>
      </c>
      <c r="B362">
        <v>2998.73</v>
      </c>
      <c r="C362">
        <v>2679.19</v>
      </c>
      <c r="D362">
        <v>2659.7</v>
      </c>
      <c r="E362">
        <v>2105.4699999999998</v>
      </c>
      <c r="F362">
        <v>233.91399999999999</v>
      </c>
      <c r="G362">
        <v>5.4043000000000001E-2</v>
      </c>
      <c r="H362">
        <v>0.93140900000000004</v>
      </c>
      <c r="I362">
        <v>0</v>
      </c>
    </row>
    <row r="363" spans="1:9" x14ac:dyDescent="0.25">
      <c r="A363" t="s">
        <v>101</v>
      </c>
      <c r="B363">
        <v>2829.21</v>
      </c>
      <c r="C363">
        <v>2761.44</v>
      </c>
      <c r="D363">
        <v>2741.62</v>
      </c>
      <c r="E363">
        <v>2128.36</v>
      </c>
      <c r="F363">
        <v>256.12799999999999</v>
      </c>
      <c r="G363">
        <v>5.7565999999999999E-2</v>
      </c>
      <c r="H363">
        <v>0.930759</v>
      </c>
      <c r="I363">
        <v>0</v>
      </c>
    </row>
    <row r="364" spans="1:9" x14ac:dyDescent="0.25">
      <c r="A364" t="s">
        <v>101</v>
      </c>
      <c r="B364">
        <v>2680.24</v>
      </c>
      <c r="C364">
        <v>2661.41</v>
      </c>
      <c r="D364">
        <v>2642.14</v>
      </c>
      <c r="E364">
        <v>2099.61</v>
      </c>
      <c r="F364">
        <v>229.25299999999999</v>
      </c>
      <c r="G364">
        <v>5.55801E-2</v>
      </c>
      <c r="H364">
        <v>0.93183199999999999</v>
      </c>
      <c r="I364">
        <v>0</v>
      </c>
    </row>
    <row r="365" spans="1:9" x14ac:dyDescent="0.25">
      <c r="A365" t="s">
        <v>101</v>
      </c>
      <c r="B365">
        <v>3217.68</v>
      </c>
      <c r="C365">
        <v>2677.75</v>
      </c>
      <c r="D365">
        <v>2658.23</v>
      </c>
      <c r="E365">
        <v>2104.0100000000002</v>
      </c>
      <c r="F365">
        <v>233.20099999999999</v>
      </c>
      <c r="G365">
        <v>5.4049600000000003E-2</v>
      </c>
      <c r="H365">
        <v>0.92962599999999995</v>
      </c>
      <c r="I365">
        <v>0</v>
      </c>
    </row>
    <row r="366" spans="1:9" x14ac:dyDescent="0.25">
      <c r="A366" t="s">
        <v>101</v>
      </c>
      <c r="B366">
        <v>2865.58</v>
      </c>
      <c r="C366">
        <v>2812.81</v>
      </c>
      <c r="D366">
        <v>2791.18</v>
      </c>
      <c r="E366">
        <v>2137.11</v>
      </c>
      <c r="F366">
        <v>274.60599999999999</v>
      </c>
      <c r="G366">
        <v>5.7052199999999997E-2</v>
      </c>
      <c r="H366">
        <v>0.93182399999999999</v>
      </c>
      <c r="I366">
        <v>0</v>
      </c>
    </row>
    <row r="367" spans="1:9" x14ac:dyDescent="0.25">
      <c r="A367" t="s">
        <v>101</v>
      </c>
      <c r="B367">
        <v>2686.48</v>
      </c>
      <c r="C367">
        <v>2667.52</v>
      </c>
      <c r="D367">
        <v>2648.16</v>
      </c>
      <c r="E367">
        <v>2101.34</v>
      </c>
      <c r="F367">
        <v>230.93</v>
      </c>
      <c r="G367">
        <v>7.0763699999999999E-2</v>
      </c>
      <c r="H367">
        <v>0.932697</v>
      </c>
      <c r="I367">
        <v>0</v>
      </c>
    </row>
    <row r="368" spans="1:9" x14ac:dyDescent="0.25">
      <c r="A368" t="s">
        <v>101</v>
      </c>
      <c r="B368">
        <v>2677.85</v>
      </c>
      <c r="C368">
        <v>2658.62</v>
      </c>
      <c r="D368">
        <v>2639.34</v>
      </c>
      <c r="E368">
        <v>2099.23</v>
      </c>
      <c r="F368">
        <v>228.85900000000001</v>
      </c>
      <c r="G368">
        <v>6.8796999999999997E-2</v>
      </c>
      <c r="H368">
        <v>0.93180700000000005</v>
      </c>
      <c r="I368">
        <v>0</v>
      </c>
    </row>
    <row r="369" spans="1:9" x14ac:dyDescent="0.25">
      <c r="A369" t="s">
        <v>101</v>
      </c>
      <c r="B369">
        <v>3124.38</v>
      </c>
      <c r="C369">
        <v>2686.3</v>
      </c>
      <c r="D369">
        <v>2666.68</v>
      </c>
      <c r="E369">
        <v>2108.17</v>
      </c>
      <c r="F369">
        <v>236.119</v>
      </c>
      <c r="G369">
        <v>7.4975899999999998E-2</v>
      </c>
      <c r="H369">
        <v>0.93183300000000002</v>
      </c>
      <c r="I369">
        <v>0</v>
      </c>
    </row>
    <row r="370" spans="1:9" x14ac:dyDescent="0.25">
      <c r="A370" t="s">
        <v>101</v>
      </c>
      <c r="B370">
        <v>2800.05</v>
      </c>
      <c r="C370">
        <v>2737.41</v>
      </c>
      <c r="D370">
        <v>2717.77</v>
      </c>
      <c r="E370">
        <v>2120.77</v>
      </c>
      <c r="F370">
        <v>249.44900000000001</v>
      </c>
      <c r="G370">
        <v>5.4017299999999997E-2</v>
      </c>
      <c r="H370">
        <v>0.931836</v>
      </c>
      <c r="I370">
        <v>0</v>
      </c>
    </row>
    <row r="371" spans="1:9" x14ac:dyDescent="0.25">
      <c r="A371" t="s">
        <v>101</v>
      </c>
      <c r="B371">
        <v>2683.74</v>
      </c>
      <c r="C371">
        <v>2664.84</v>
      </c>
      <c r="D371">
        <v>2645.6</v>
      </c>
      <c r="E371">
        <v>2100.61</v>
      </c>
      <c r="F371">
        <v>230.48400000000001</v>
      </c>
      <c r="G371">
        <v>5.6831300000000001E-2</v>
      </c>
      <c r="H371">
        <v>0.93112399999999995</v>
      </c>
      <c r="I371">
        <v>0</v>
      </c>
    </row>
    <row r="372" spans="1:9" x14ac:dyDescent="0.25">
      <c r="A372" t="s">
        <v>101</v>
      </c>
      <c r="B372">
        <v>3183.68</v>
      </c>
      <c r="C372">
        <v>2697.87</v>
      </c>
      <c r="D372">
        <v>2678.21</v>
      </c>
      <c r="E372">
        <v>2110.5300000000002</v>
      </c>
      <c r="F372">
        <v>239.04</v>
      </c>
      <c r="G372">
        <v>5.4779500000000002E-2</v>
      </c>
      <c r="H372">
        <v>0.93176099999999995</v>
      </c>
      <c r="I372">
        <v>0</v>
      </c>
    </row>
    <row r="373" spans="1:9" x14ac:dyDescent="0.25">
      <c r="A373" t="s">
        <v>101</v>
      </c>
      <c r="B373">
        <v>2869.39</v>
      </c>
      <c r="C373">
        <v>2815.47</v>
      </c>
      <c r="D373">
        <v>2794.73</v>
      </c>
      <c r="E373">
        <v>2143.16</v>
      </c>
      <c r="F373">
        <v>273.387</v>
      </c>
      <c r="G373">
        <v>7.1998699999999999E-2</v>
      </c>
      <c r="H373">
        <v>0.93154599999999999</v>
      </c>
      <c r="I373">
        <v>0</v>
      </c>
    </row>
    <row r="374" spans="1:9" x14ac:dyDescent="0.25">
      <c r="A374" t="s">
        <v>101</v>
      </c>
      <c r="B374">
        <v>2719.63</v>
      </c>
      <c r="C374">
        <v>2699.78</v>
      </c>
      <c r="D374">
        <v>2679.94</v>
      </c>
      <c r="E374">
        <v>2110.42</v>
      </c>
      <c r="F374">
        <v>239.53200000000001</v>
      </c>
      <c r="G374">
        <v>5.60907E-2</v>
      </c>
      <c r="H374">
        <v>0.93169999999999997</v>
      </c>
      <c r="I374">
        <v>0</v>
      </c>
    </row>
    <row r="375" spans="1:9" x14ac:dyDescent="0.25">
      <c r="A375" t="s">
        <v>101</v>
      </c>
      <c r="B375">
        <v>2689.9</v>
      </c>
      <c r="C375">
        <v>2670.79</v>
      </c>
      <c r="D375">
        <v>2651.35</v>
      </c>
      <c r="E375">
        <v>2102.0700000000002</v>
      </c>
      <c r="F375">
        <v>231.619</v>
      </c>
      <c r="G375">
        <v>5.4123999999999999E-2</v>
      </c>
      <c r="H375">
        <v>0.93919200000000003</v>
      </c>
      <c r="I375">
        <v>0</v>
      </c>
    </row>
    <row r="376" spans="1:9" x14ac:dyDescent="0.25">
      <c r="A376" t="s">
        <v>101</v>
      </c>
      <c r="B376">
        <v>2992.18</v>
      </c>
      <c r="C376">
        <v>2747.46</v>
      </c>
      <c r="D376">
        <v>2727.48</v>
      </c>
      <c r="E376">
        <v>2124.77</v>
      </c>
      <c r="F376">
        <v>252.28700000000001</v>
      </c>
      <c r="G376">
        <v>5.5550599999999999E-2</v>
      </c>
      <c r="H376">
        <v>0.93182500000000001</v>
      </c>
      <c r="I376">
        <v>0</v>
      </c>
    </row>
    <row r="377" spans="1:9" x14ac:dyDescent="0.25">
      <c r="A377" t="s">
        <v>101</v>
      </c>
      <c r="B377">
        <v>2797.14</v>
      </c>
      <c r="C377">
        <v>2772.83</v>
      </c>
      <c r="D377">
        <v>2752.76</v>
      </c>
      <c r="E377">
        <v>2129.9699999999998</v>
      </c>
      <c r="F377">
        <v>261.00400000000002</v>
      </c>
      <c r="G377">
        <v>6.8995600000000004E-2</v>
      </c>
      <c r="H377">
        <v>0.95053900000000002</v>
      </c>
      <c r="I377">
        <v>0</v>
      </c>
    </row>
    <row r="378" spans="1:9" x14ac:dyDescent="0.25">
      <c r="A378" t="s">
        <v>101</v>
      </c>
      <c r="B378">
        <v>2680.38</v>
      </c>
      <c r="C378">
        <v>2661.49</v>
      </c>
      <c r="D378">
        <v>2642.3</v>
      </c>
      <c r="E378">
        <v>2099.5500000000002</v>
      </c>
      <c r="F378">
        <v>229.25399999999999</v>
      </c>
      <c r="G378">
        <v>6.94882E-2</v>
      </c>
      <c r="H378">
        <v>0.93147800000000003</v>
      </c>
      <c r="I378">
        <v>0</v>
      </c>
    </row>
    <row r="379" spans="1:9" x14ac:dyDescent="0.25">
      <c r="A379" t="s">
        <v>101</v>
      </c>
      <c r="B379">
        <v>3286.08</v>
      </c>
      <c r="C379">
        <v>2694.4</v>
      </c>
      <c r="D379">
        <v>2674.83</v>
      </c>
      <c r="E379">
        <v>2109.0300000000002</v>
      </c>
      <c r="F379">
        <v>238.148</v>
      </c>
      <c r="G379">
        <v>5.3953000000000001E-2</v>
      </c>
      <c r="H379">
        <v>0.93047000000000002</v>
      </c>
      <c r="I379">
        <v>0</v>
      </c>
    </row>
    <row r="380" spans="1:9" x14ac:dyDescent="0.25">
      <c r="A380" t="s">
        <v>101</v>
      </c>
      <c r="B380">
        <v>2858.02</v>
      </c>
      <c r="C380">
        <v>2805.06</v>
      </c>
      <c r="D380">
        <v>2784.01</v>
      </c>
      <c r="E380">
        <v>2133.59</v>
      </c>
      <c r="F380">
        <v>271.22300000000001</v>
      </c>
      <c r="G380">
        <v>5.5001000000000001E-2</v>
      </c>
      <c r="H380">
        <v>0.93135599999999996</v>
      </c>
      <c r="I380">
        <v>0</v>
      </c>
    </row>
    <row r="381" spans="1:9" x14ac:dyDescent="0.25">
      <c r="A381" t="s">
        <v>101</v>
      </c>
      <c r="B381">
        <v>2680.97</v>
      </c>
      <c r="C381">
        <v>2662.06</v>
      </c>
      <c r="D381">
        <v>2642.83</v>
      </c>
      <c r="E381">
        <v>2099.21</v>
      </c>
      <c r="F381">
        <v>229.34399999999999</v>
      </c>
      <c r="G381">
        <v>8.3255899999999994E-2</v>
      </c>
      <c r="H381">
        <v>0.93182900000000002</v>
      </c>
      <c r="I381">
        <v>0</v>
      </c>
    </row>
    <row r="382" spans="1:9" x14ac:dyDescent="0.25">
      <c r="A382" t="s">
        <v>101</v>
      </c>
      <c r="B382">
        <v>2684.12</v>
      </c>
      <c r="C382">
        <v>2665.09</v>
      </c>
      <c r="D382">
        <v>2645.78</v>
      </c>
      <c r="E382">
        <v>2100.58</v>
      </c>
      <c r="F382">
        <v>230.07</v>
      </c>
      <c r="G382">
        <v>6.4421999999999993E-2</v>
      </c>
      <c r="H382">
        <v>0.93180799999999997</v>
      </c>
      <c r="I382">
        <v>0</v>
      </c>
    </row>
    <row r="383" spans="1:9" x14ac:dyDescent="0.25">
      <c r="A383" t="s">
        <v>101</v>
      </c>
      <c r="B383">
        <v>2919.16</v>
      </c>
      <c r="C383">
        <v>2703.94</v>
      </c>
      <c r="D383">
        <v>2684.01</v>
      </c>
      <c r="E383">
        <v>2112.85</v>
      </c>
      <c r="F383">
        <v>240.42699999999999</v>
      </c>
      <c r="G383">
        <v>5.9546500000000002E-2</v>
      </c>
      <c r="H383">
        <v>0.959144</v>
      </c>
      <c r="I383">
        <v>0</v>
      </c>
    </row>
    <row r="384" spans="1:9" x14ac:dyDescent="0.25">
      <c r="A384" t="s">
        <v>101</v>
      </c>
      <c r="B384">
        <v>2791.51</v>
      </c>
      <c r="C384">
        <v>2767.31</v>
      </c>
      <c r="D384">
        <v>2747.5</v>
      </c>
      <c r="E384">
        <v>2129.5300000000002</v>
      </c>
      <c r="F384">
        <v>257.77300000000002</v>
      </c>
      <c r="G384">
        <v>5.3909699999999998E-2</v>
      </c>
      <c r="H384">
        <v>0.93096199999999996</v>
      </c>
      <c r="I384">
        <v>0</v>
      </c>
    </row>
    <row r="385" spans="1:25" x14ac:dyDescent="0.25">
      <c r="A385" t="s">
        <v>101</v>
      </c>
      <c r="B385">
        <v>2677.7</v>
      </c>
      <c r="C385">
        <v>2658.84</v>
      </c>
      <c r="D385">
        <v>2639.64</v>
      </c>
      <c r="E385">
        <v>2098.4499999999998</v>
      </c>
      <c r="F385">
        <v>228.31800000000001</v>
      </c>
      <c r="G385">
        <v>5.5533600000000002E-2</v>
      </c>
      <c r="H385">
        <v>0.93138600000000005</v>
      </c>
      <c r="I385">
        <v>0</v>
      </c>
    </row>
    <row r="386" spans="1:25" x14ac:dyDescent="0.25">
      <c r="A386" t="s">
        <v>101</v>
      </c>
      <c r="B386">
        <v>3353.12</v>
      </c>
      <c r="C386">
        <v>2682.88</v>
      </c>
      <c r="D386">
        <v>2663.37</v>
      </c>
      <c r="E386">
        <v>2105.71</v>
      </c>
      <c r="F386">
        <v>234.881</v>
      </c>
      <c r="G386">
        <v>7.0016300000000004E-2</v>
      </c>
      <c r="H386">
        <v>0.93183199999999999</v>
      </c>
      <c r="I386">
        <v>0</v>
      </c>
    </row>
    <row r="387" spans="1:25" x14ac:dyDescent="0.25">
      <c r="A387" t="s">
        <v>101</v>
      </c>
      <c r="B387">
        <v>2904.16</v>
      </c>
      <c r="C387">
        <v>2852.36</v>
      </c>
      <c r="D387">
        <v>2831.44</v>
      </c>
      <c r="E387">
        <v>2152.17</v>
      </c>
      <c r="F387">
        <v>282.42599999999999</v>
      </c>
      <c r="G387">
        <v>8.3275199999999994E-2</v>
      </c>
      <c r="H387">
        <v>0.93175600000000003</v>
      </c>
      <c r="I387">
        <v>0</v>
      </c>
    </row>
    <row r="388" spans="1:25" x14ac:dyDescent="0.25">
      <c r="A388" t="s">
        <v>101</v>
      </c>
      <c r="B388">
        <v>2682.57</v>
      </c>
      <c r="C388">
        <v>2663.6</v>
      </c>
      <c r="D388">
        <v>2644.34</v>
      </c>
      <c r="E388">
        <v>2100.09</v>
      </c>
      <c r="F388">
        <v>229.904</v>
      </c>
      <c r="G388">
        <v>5.6079900000000002E-2</v>
      </c>
      <c r="H388">
        <v>0.93158099999999999</v>
      </c>
      <c r="I388">
        <v>0</v>
      </c>
    </row>
    <row r="389" spans="1:25" x14ac:dyDescent="0.25">
      <c r="A389" t="s">
        <v>101</v>
      </c>
      <c r="B389">
        <v>2681.16</v>
      </c>
      <c r="C389">
        <v>2662.24</v>
      </c>
      <c r="D389">
        <v>2642.96</v>
      </c>
      <c r="E389">
        <v>2099.91</v>
      </c>
      <c r="F389">
        <v>229.59800000000001</v>
      </c>
      <c r="G389">
        <v>5.5733400000000002E-2</v>
      </c>
      <c r="H389">
        <v>0.931809</v>
      </c>
      <c r="I389">
        <v>0</v>
      </c>
    </row>
    <row r="390" spans="1:25" x14ac:dyDescent="0.25">
      <c r="A390" t="s">
        <v>101</v>
      </c>
      <c r="B390">
        <v>3055.91</v>
      </c>
      <c r="C390">
        <v>2701.12</v>
      </c>
      <c r="D390">
        <v>2681.38</v>
      </c>
      <c r="E390">
        <v>2111.9899999999998</v>
      </c>
      <c r="F390">
        <v>239.41</v>
      </c>
      <c r="G390">
        <v>4.0754199999999997E-2</v>
      </c>
      <c r="H390">
        <v>0.931836</v>
      </c>
      <c r="I390">
        <v>0</v>
      </c>
    </row>
    <row r="391" spans="1:25" x14ac:dyDescent="0.25">
      <c r="A391" t="s">
        <v>101</v>
      </c>
      <c r="B391">
        <v>2807.24</v>
      </c>
      <c r="C391">
        <v>2739.86</v>
      </c>
      <c r="D391">
        <v>2720.2</v>
      </c>
      <c r="E391">
        <v>2121.9</v>
      </c>
      <c r="F391">
        <v>249.85499999999999</v>
      </c>
      <c r="G391">
        <v>5.6060800000000001E-2</v>
      </c>
      <c r="H391">
        <v>0.93182299999999996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2679.03</v>
      </c>
      <c r="C392">
        <v>2660.21</v>
      </c>
      <c r="D392">
        <v>2640.99</v>
      </c>
      <c r="E392">
        <v>2099.5700000000002</v>
      </c>
      <c r="F392">
        <v>229.16300000000001</v>
      </c>
      <c r="G392">
        <v>5.4099700000000001E-2</v>
      </c>
      <c r="H392">
        <v>0.93177200000000004</v>
      </c>
      <c r="I392">
        <v>0</v>
      </c>
      <c r="R392">
        <f>AVERAGE(B343:B392)</f>
        <v>2854.3</v>
      </c>
      <c r="S392">
        <f>AVERAGE(C343:C392)</f>
        <v>2707.1387999999993</v>
      </c>
      <c r="U392">
        <f>_xlfn.VAR.P(B343:B392)</f>
        <v>42469.402175999981</v>
      </c>
      <c r="V392">
        <f>_xlfn.VAR.P(C343:C392)</f>
        <v>3087.3924825599984</v>
      </c>
      <c r="X392">
        <f>1.96*SQRT(U392)/50</f>
        <v>8.0783774459806352</v>
      </c>
      <c r="Y392">
        <f>1.96*SQRT(V392)/50</f>
        <v>2.178120929700873</v>
      </c>
    </row>
    <row r="393" spans="1:25" x14ac:dyDescent="0.25">
      <c r="A393" t="s">
        <v>101</v>
      </c>
      <c r="B393">
        <v>142718.65279699999</v>
      </c>
      <c r="C393" t="s">
        <v>36</v>
      </c>
    </row>
    <row r="394" spans="1:25" x14ac:dyDescent="0.25">
      <c r="A394" t="s">
        <v>102</v>
      </c>
      <c r="B394">
        <v>3186.39</v>
      </c>
      <c r="C394">
        <v>0</v>
      </c>
      <c r="D394">
        <v>0</v>
      </c>
      <c r="E394">
        <v>0</v>
      </c>
      <c r="F394">
        <v>0</v>
      </c>
      <c r="G394">
        <v>6.2768099999999993E-2</v>
      </c>
      <c r="H394">
        <v>0.93917300000000004</v>
      </c>
      <c r="I394">
        <v>0</v>
      </c>
    </row>
    <row r="395" spans="1:25" x14ac:dyDescent="0.25">
      <c r="A395" t="s">
        <v>102</v>
      </c>
      <c r="B395">
        <v>2869.56</v>
      </c>
      <c r="C395">
        <v>0</v>
      </c>
      <c r="D395">
        <v>0</v>
      </c>
      <c r="E395">
        <v>0</v>
      </c>
      <c r="F395">
        <v>0</v>
      </c>
      <c r="G395">
        <v>8.3272700000000005E-2</v>
      </c>
      <c r="H395">
        <v>0.93182399999999999</v>
      </c>
      <c r="I395">
        <v>0</v>
      </c>
    </row>
    <row r="396" spans="1:25" x14ac:dyDescent="0.25">
      <c r="A396" t="s">
        <v>102</v>
      </c>
      <c r="B396">
        <v>2654.93</v>
      </c>
      <c r="C396">
        <v>0</v>
      </c>
      <c r="D396">
        <v>0</v>
      </c>
      <c r="E396">
        <v>0</v>
      </c>
      <c r="F396">
        <v>0</v>
      </c>
      <c r="G396">
        <v>5.4699699999999997E-2</v>
      </c>
      <c r="H396">
        <v>0.93180399999999997</v>
      </c>
      <c r="I396">
        <v>0</v>
      </c>
    </row>
    <row r="397" spans="1:25" x14ac:dyDescent="0.25">
      <c r="A397" t="s">
        <v>102</v>
      </c>
      <c r="B397">
        <v>2657.73</v>
      </c>
      <c r="C397">
        <v>0</v>
      </c>
      <c r="D397">
        <v>0</v>
      </c>
      <c r="E397">
        <v>0</v>
      </c>
      <c r="F397">
        <v>0</v>
      </c>
      <c r="G397">
        <v>7.6472899999999996E-2</v>
      </c>
      <c r="H397">
        <v>0.93183400000000005</v>
      </c>
      <c r="I397">
        <v>0</v>
      </c>
    </row>
    <row r="398" spans="1:25" x14ac:dyDescent="0.25">
      <c r="A398" t="s">
        <v>102</v>
      </c>
      <c r="B398">
        <v>2692.8</v>
      </c>
      <c r="C398">
        <v>0</v>
      </c>
      <c r="D398">
        <v>0</v>
      </c>
      <c r="E398">
        <v>0</v>
      </c>
      <c r="F398">
        <v>0</v>
      </c>
      <c r="G398">
        <v>8.3255999999999997E-2</v>
      </c>
      <c r="H398">
        <v>0.931473</v>
      </c>
      <c r="I398">
        <v>0</v>
      </c>
    </row>
    <row r="399" spans="1:25" x14ac:dyDescent="0.25">
      <c r="A399" t="s">
        <v>102</v>
      </c>
      <c r="B399">
        <v>2845.31</v>
      </c>
      <c r="C399">
        <v>0</v>
      </c>
      <c r="D399">
        <v>0</v>
      </c>
      <c r="E399">
        <v>0</v>
      </c>
      <c r="F399">
        <v>0</v>
      </c>
      <c r="G399">
        <v>6.7524699999999993E-2</v>
      </c>
      <c r="H399">
        <v>0.93856200000000001</v>
      </c>
      <c r="I399">
        <v>0</v>
      </c>
    </row>
    <row r="400" spans="1:25" x14ac:dyDescent="0.25">
      <c r="A400" t="s">
        <v>102</v>
      </c>
      <c r="B400">
        <v>2661.18</v>
      </c>
      <c r="C400">
        <v>0</v>
      </c>
      <c r="D400">
        <v>0</v>
      </c>
      <c r="E400">
        <v>0</v>
      </c>
      <c r="F400">
        <v>0</v>
      </c>
      <c r="G400">
        <v>8.3260100000000004E-2</v>
      </c>
      <c r="H400">
        <v>0.93138500000000002</v>
      </c>
      <c r="I400">
        <v>0</v>
      </c>
    </row>
    <row r="401" spans="1:9" x14ac:dyDescent="0.25">
      <c r="A401" t="s">
        <v>102</v>
      </c>
      <c r="B401">
        <v>3649.06</v>
      </c>
      <c r="C401">
        <v>0</v>
      </c>
      <c r="D401">
        <v>0</v>
      </c>
      <c r="E401">
        <v>0</v>
      </c>
      <c r="F401">
        <v>0</v>
      </c>
      <c r="G401">
        <v>5.4236699999999999E-2</v>
      </c>
      <c r="H401">
        <v>0.93135599999999996</v>
      </c>
      <c r="I401">
        <v>0</v>
      </c>
    </row>
    <row r="402" spans="1:9" x14ac:dyDescent="0.25">
      <c r="A402" t="s">
        <v>102</v>
      </c>
      <c r="B402">
        <v>2739.7</v>
      </c>
      <c r="C402">
        <v>0</v>
      </c>
      <c r="D402">
        <v>0</v>
      </c>
      <c r="E402">
        <v>0</v>
      </c>
      <c r="F402">
        <v>0</v>
      </c>
      <c r="G402">
        <v>5.4254999999999998E-2</v>
      </c>
      <c r="H402">
        <v>0.93178799999999995</v>
      </c>
      <c r="I402">
        <v>0</v>
      </c>
    </row>
    <row r="403" spans="1:9" x14ac:dyDescent="0.25">
      <c r="A403" t="s">
        <v>102</v>
      </c>
      <c r="B403">
        <v>2659.22</v>
      </c>
      <c r="C403">
        <v>0</v>
      </c>
      <c r="D403">
        <v>0</v>
      </c>
      <c r="E403">
        <v>0</v>
      </c>
      <c r="F403">
        <v>0</v>
      </c>
      <c r="G403">
        <v>5.4477400000000002E-2</v>
      </c>
      <c r="H403">
        <v>0.93178499999999997</v>
      </c>
      <c r="I403">
        <v>0</v>
      </c>
    </row>
    <row r="404" spans="1:9" x14ac:dyDescent="0.25">
      <c r="A404" t="s">
        <v>102</v>
      </c>
      <c r="B404">
        <v>2657.27</v>
      </c>
      <c r="C404">
        <v>0</v>
      </c>
      <c r="D404">
        <v>0</v>
      </c>
      <c r="E404">
        <v>0</v>
      </c>
      <c r="F404">
        <v>0</v>
      </c>
      <c r="G404">
        <v>5.3915400000000002E-2</v>
      </c>
      <c r="H404">
        <v>0.931809</v>
      </c>
      <c r="I404">
        <v>0</v>
      </c>
    </row>
    <row r="405" spans="1:9" x14ac:dyDescent="0.25">
      <c r="A405" t="s">
        <v>102</v>
      </c>
      <c r="B405">
        <v>2732.26</v>
      </c>
      <c r="C405">
        <v>0</v>
      </c>
      <c r="D405">
        <v>0</v>
      </c>
      <c r="E405">
        <v>0</v>
      </c>
      <c r="F405">
        <v>0</v>
      </c>
      <c r="G405">
        <v>5.53429E-2</v>
      </c>
      <c r="H405">
        <v>0.93157500000000004</v>
      </c>
      <c r="I405">
        <v>0</v>
      </c>
    </row>
    <row r="406" spans="1:9" x14ac:dyDescent="0.25">
      <c r="A406" t="s">
        <v>102</v>
      </c>
      <c r="B406">
        <v>2806.79</v>
      </c>
      <c r="C406">
        <v>0</v>
      </c>
      <c r="D406">
        <v>0</v>
      </c>
      <c r="E406">
        <v>0</v>
      </c>
      <c r="F406">
        <v>0</v>
      </c>
      <c r="G406">
        <v>5.4448799999999999E-2</v>
      </c>
      <c r="H406">
        <v>0.93177600000000005</v>
      </c>
      <c r="I406">
        <v>0</v>
      </c>
    </row>
    <row r="407" spans="1:9" x14ac:dyDescent="0.25">
      <c r="A407" t="s">
        <v>102</v>
      </c>
      <c r="B407">
        <v>2656.37</v>
      </c>
      <c r="C407">
        <v>0</v>
      </c>
      <c r="D407">
        <v>0</v>
      </c>
      <c r="E407">
        <v>0</v>
      </c>
      <c r="F407">
        <v>0</v>
      </c>
      <c r="G407">
        <v>6.7380599999999999E-2</v>
      </c>
      <c r="H407">
        <v>0.93178799999999995</v>
      </c>
      <c r="I407">
        <v>0</v>
      </c>
    </row>
    <row r="408" spans="1:9" x14ac:dyDescent="0.25">
      <c r="A408" t="s">
        <v>102</v>
      </c>
      <c r="B408">
        <v>3717.09</v>
      </c>
      <c r="C408">
        <v>0</v>
      </c>
      <c r="D408">
        <v>0</v>
      </c>
      <c r="E408">
        <v>0</v>
      </c>
      <c r="F408">
        <v>0</v>
      </c>
      <c r="G408">
        <v>5.4136200000000002E-2</v>
      </c>
      <c r="H408">
        <v>0.93169400000000002</v>
      </c>
      <c r="I408">
        <v>0</v>
      </c>
    </row>
    <row r="409" spans="1:9" x14ac:dyDescent="0.25">
      <c r="A409" t="s">
        <v>102</v>
      </c>
      <c r="B409">
        <v>2884.71</v>
      </c>
      <c r="C409">
        <v>0</v>
      </c>
      <c r="D409">
        <v>0</v>
      </c>
      <c r="E409">
        <v>0</v>
      </c>
      <c r="F409">
        <v>0</v>
      </c>
      <c r="G409">
        <v>5.4231799999999997E-2</v>
      </c>
      <c r="H409">
        <v>0.93182600000000004</v>
      </c>
      <c r="I409">
        <v>0</v>
      </c>
    </row>
    <row r="410" spans="1:9" x14ac:dyDescent="0.25">
      <c r="A410" t="s">
        <v>102</v>
      </c>
      <c r="B410">
        <v>2661.95</v>
      </c>
      <c r="C410">
        <v>0</v>
      </c>
      <c r="D410">
        <v>0</v>
      </c>
      <c r="E410">
        <v>0</v>
      </c>
      <c r="F410">
        <v>0</v>
      </c>
      <c r="G410">
        <v>5.7755500000000001E-2</v>
      </c>
      <c r="H410">
        <v>0.93169999999999997</v>
      </c>
      <c r="I410">
        <v>0</v>
      </c>
    </row>
    <row r="411" spans="1:9" x14ac:dyDescent="0.25">
      <c r="A411" t="s">
        <v>102</v>
      </c>
      <c r="B411">
        <v>2657.45</v>
      </c>
      <c r="C411">
        <v>0</v>
      </c>
      <c r="D411">
        <v>0</v>
      </c>
      <c r="E411">
        <v>0</v>
      </c>
      <c r="F411">
        <v>0</v>
      </c>
      <c r="G411">
        <v>7.5049699999999997E-2</v>
      </c>
      <c r="H411">
        <v>0.93181700000000001</v>
      </c>
      <c r="I411">
        <v>0</v>
      </c>
    </row>
    <row r="412" spans="1:9" x14ac:dyDescent="0.25">
      <c r="A412" t="s">
        <v>102</v>
      </c>
      <c r="B412">
        <v>3171.76</v>
      </c>
      <c r="C412">
        <v>0</v>
      </c>
      <c r="D412">
        <v>0</v>
      </c>
      <c r="E412">
        <v>0</v>
      </c>
      <c r="F412">
        <v>0</v>
      </c>
      <c r="G412">
        <v>5.6181300000000003E-2</v>
      </c>
      <c r="H412">
        <v>0.93167800000000001</v>
      </c>
      <c r="I412">
        <v>0</v>
      </c>
    </row>
    <row r="413" spans="1:9" x14ac:dyDescent="0.25">
      <c r="A413" t="s">
        <v>102</v>
      </c>
      <c r="B413">
        <v>2701.87</v>
      </c>
      <c r="C413">
        <v>0</v>
      </c>
      <c r="D413">
        <v>0</v>
      </c>
      <c r="E413">
        <v>0</v>
      </c>
      <c r="F413">
        <v>0</v>
      </c>
      <c r="G413">
        <v>5.5253799999999999E-2</v>
      </c>
      <c r="H413">
        <v>0.95895399999999997</v>
      </c>
      <c r="I413">
        <v>0</v>
      </c>
    </row>
    <row r="414" spans="1:9" x14ac:dyDescent="0.25">
      <c r="A414" t="s">
        <v>102</v>
      </c>
      <c r="B414">
        <v>2656.75</v>
      </c>
      <c r="C414">
        <v>0</v>
      </c>
      <c r="D414">
        <v>0</v>
      </c>
      <c r="E414">
        <v>0</v>
      </c>
      <c r="F414">
        <v>0</v>
      </c>
      <c r="G414">
        <v>6.1066500000000003E-2</v>
      </c>
      <c r="H414">
        <v>0.95810200000000001</v>
      </c>
      <c r="I414">
        <v>0</v>
      </c>
    </row>
    <row r="415" spans="1:9" x14ac:dyDescent="0.25">
      <c r="A415" t="s">
        <v>102</v>
      </c>
      <c r="B415">
        <v>3327.21</v>
      </c>
      <c r="C415">
        <v>0</v>
      </c>
      <c r="D415">
        <v>0</v>
      </c>
      <c r="E415">
        <v>0</v>
      </c>
      <c r="F415">
        <v>0</v>
      </c>
      <c r="G415">
        <v>5.4086000000000002E-2</v>
      </c>
      <c r="H415">
        <v>0.93167699999999998</v>
      </c>
      <c r="I415">
        <v>0</v>
      </c>
    </row>
    <row r="416" spans="1:9" x14ac:dyDescent="0.25">
      <c r="A416" t="s">
        <v>102</v>
      </c>
      <c r="B416">
        <v>2866.59</v>
      </c>
      <c r="C416">
        <v>0</v>
      </c>
      <c r="D416">
        <v>0</v>
      </c>
      <c r="E416">
        <v>0</v>
      </c>
      <c r="F416">
        <v>0</v>
      </c>
      <c r="G416">
        <v>5.4134599999999998E-2</v>
      </c>
      <c r="H416">
        <v>0.93151700000000004</v>
      </c>
      <c r="I416">
        <v>0</v>
      </c>
    </row>
    <row r="417" spans="1:9" x14ac:dyDescent="0.25">
      <c r="A417" t="s">
        <v>102</v>
      </c>
      <c r="B417">
        <v>2654.09</v>
      </c>
      <c r="C417">
        <v>0</v>
      </c>
      <c r="D417">
        <v>0</v>
      </c>
      <c r="E417">
        <v>0</v>
      </c>
      <c r="F417">
        <v>0</v>
      </c>
      <c r="G417">
        <v>5.4971399999999997E-2</v>
      </c>
      <c r="H417">
        <v>0.931836</v>
      </c>
      <c r="I417">
        <v>0</v>
      </c>
    </row>
    <row r="418" spans="1:9" x14ac:dyDescent="0.25">
      <c r="A418" t="s">
        <v>102</v>
      </c>
      <c r="B418">
        <v>2656.44</v>
      </c>
      <c r="C418">
        <v>0</v>
      </c>
      <c r="D418">
        <v>0</v>
      </c>
      <c r="E418">
        <v>0</v>
      </c>
      <c r="F418">
        <v>0</v>
      </c>
      <c r="G418">
        <v>7.2014099999999998E-2</v>
      </c>
      <c r="H418">
        <v>0.931473</v>
      </c>
      <c r="I418">
        <v>0</v>
      </c>
    </row>
    <row r="419" spans="1:9" x14ac:dyDescent="0.25">
      <c r="A419" t="s">
        <v>102</v>
      </c>
      <c r="B419">
        <v>3120.93</v>
      </c>
      <c r="C419">
        <v>0</v>
      </c>
      <c r="D419">
        <v>0</v>
      </c>
      <c r="E419">
        <v>0</v>
      </c>
      <c r="F419">
        <v>0</v>
      </c>
      <c r="G419">
        <v>5.4086599999999999E-2</v>
      </c>
      <c r="H419">
        <v>0.93072500000000002</v>
      </c>
      <c r="I419">
        <v>0</v>
      </c>
    </row>
    <row r="420" spans="1:9" x14ac:dyDescent="0.25">
      <c r="A420" t="s">
        <v>102</v>
      </c>
      <c r="B420">
        <v>2802.24</v>
      </c>
      <c r="C420">
        <v>0</v>
      </c>
      <c r="D420">
        <v>0</v>
      </c>
      <c r="E420">
        <v>0</v>
      </c>
      <c r="F420">
        <v>0</v>
      </c>
      <c r="G420">
        <v>5.4962700000000003E-2</v>
      </c>
      <c r="H420">
        <v>0.931836</v>
      </c>
      <c r="I420">
        <v>0</v>
      </c>
    </row>
    <row r="421" spans="1:9" x14ac:dyDescent="0.25">
      <c r="A421" t="s">
        <v>102</v>
      </c>
      <c r="B421">
        <v>2655.75</v>
      </c>
      <c r="C421">
        <v>0</v>
      </c>
      <c r="D421">
        <v>0</v>
      </c>
      <c r="E421">
        <v>0</v>
      </c>
      <c r="F421">
        <v>0</v>
      </c>
      <c r="G421">
        <v>5.4611100000000003E-2</v>
      </c>
      <c r="H421">
        <v>0.93182600000000004</v>
      </c>
      <c r="I421">
        <v>0</v>
      </c>
    </row>
    <row r="422" spans="1:9" x14ac:dyDescent="0.25">
      <c r="A422" t="s">
        <v>102</v>
      </c>
      <c r="B422">
        <v>3162.08</v>
      </c>
      <c r="C422">
        <v>0</v>
      </c>
      <c r="D422">
        <v>0</v>
      </c>
      <c r="E422">
        <v>0</v>
      </c>
      <c r="F422">
        <v>0</v>
      </c>
      <c r="G422">
        <v>5.4064800000000003E-2</v>
      </c>
      <c r="H422">
        <v>0.93116600000000005</v>
      </c>
      <c r="I422">
        <v>0</v>
      </c>
    </row>
    <row r="423" spans="1:9" x14ac:dyDescent="0.25">
      <c r="A423" t="s">
        <v>102</v>
      </c>
      <c r="B423">
        <v>2876.23</v>
      </c>
      <c r="C423">
        <v>0</v>
      </c>
      <c r="D423">
        <v>0</v>
      </c>
      <c r="E423">
        <v>0</v>
      </c>
      <c r="F423">
        <v>0</v>
      </c>
      <c r="G423">
        <v>7.49108E-2</v>
      </c>
      <c r="H423">
        <v>0.94233500000000003</v>
      </c>
      <c r="I423">
        <v>0</v>
      </c>
    </row>
    <row r="424" spans="1:9" x14ac:dyDescent="0.25">
      <c r="A424" t="s">
        <v>102</v>
      </c>
      <c r="B424">
        <v>2660.09</v>
      </c>
      <c r="C424">
        <v>0</v>
      </c>
      <c r="D424">
        <v>0</v>
      </c>
      <c r="E424">
        <v>0</v>
      </c>
      <c r="F424">
        <v>0</v>
      </c>
      <c r="G424">
        <v>5.8334400000000002E-2</v>
      </c>
      <c r="H424">
        <v>0.93182600000000004</v>
      </c>
      <c r="I424">
        <v>0</v>
      </c>
    </row>
    <row r="425" spans="1:9" x14ac:dyDescent="0.25">
      <c r="A425" t="s">
        <v>102</v>
      </c>
      <c r="B425">
        <v>2666.79</v>
      </c>
      <c r="C425">
        <v>0</v>
      </c>
      <c r="D425">
        <v>0</v>
      </c>
      <c r="E425">
        <v>0</v>
      </c>
      <c r="F425">
        <v>0</v>
      </c>
      <c r="G425">
        <v>6.2090399999999997E-2</v>
      </c>
      <c r="H425">
        <v>0.93169999999999997</v>
      </c>
      <c r="I425">
        <v>0</v>
      </c>
    </row>
    <row r="426" spans="1:9" x14ac:dyDescent="0.25">
      <c r="A426" t="s">
        <v>102</v>
      </c>
      <c r="B426">
        <v>2975.42</v>
      </c>
      <c r="C426">
        <v>0</v>
      </c>
      <c r="D426">
        <v>0</v>
      </c>
      <c r="E426">
        <v>0</v>
      </c>
      <c r="F426">
        <v>0</v>
      </c>
      <c r="G426">
        <v>8.0410400000000007E-2</v>
      </c>
      <c r="H426">
        <v>0.95049399999999995</v>
      </c>
      <c r="I426">
        <v>0</v>
      </c>
    </row>
    <row r="427" spans="1:9" x14ac:dyDescent="0.25">
      <c r="A427" t="s">
        <v>102</v>
      </c>
      <c r="B427">
        <v>2755.62</v>
      </c>
      <c r="C427">
        <v>0</v>
      </c>
      <c r="D427">
        <v>0</v>
      </c>
      <c r="E427">
        <v>0</v>
      </c>
      <c r="F427">
        <v>0</v>
      </c>
      <c r="G427">
        <v>5.39163E-2</v>
      </c>
      <c r="H427">
        <v>0.93177399999999999</v>
      </c>
      <c r="I427">
        <v>0</v>
      </c>
    </row>
    <row r="428" spans="1:9" x14ac:dyDescent="0.25">
      <c r="A428" t="s">
        <v>102</v>
      </c>
      <c r="B428">
        <v>2655.62</v>
      </c>
      <c r="C428">
        <v>0</v>
      </c>
      <c r="D428">
        <v>0</v>
      </c>
      <c r="E428">
        <v>0</v>
      </c>
      <c r="F428">
        <v>0</v>
      </c>
      <c r="G428">
        <v>5.4520699999999998E-2</v>
      </c>
      <c r="H428">
        <v>0.93173099999999998</v>
      </c>
      <c r="I428">
        <v>0</v>
      </c>
    </row>
    <row r="429" spans="1:9" x14ac:dyDescent="0.25">
      <c r="A429" t="s">
        <v>102</v>
      </c>
      <c r="B429">
        <v>3480.64</v>
      </c>
      <c r="C429">
        <v>0</v>
      </c>
      <c r="D429">
        <v>0</v>
      </c>
      <c r="E429">
        <v>0</v>
      </c>
      <c r="F429">
        <v>0</v>
      </c>
      <c r="G429">
        <v>5.8369999999999998E-2</v>
      </c>
      <c r="H429">
        <v>0.931948</v>
      </c>
      <c r="I429">
        <v>0</v>
      </c>
    </row>
    <row r="430" spans="1:9" x14ac:dyDescent="0.25">
      <c r="A430" t="s">
        <v>102</v>
      </c>
      <c r="B430">
        <v>2891.74</v>
      </c>
      <c r="C430">
        <v>0</v>
      </c>
      <c r="D430">
        <v>0</v>
      </c>
      <c r="E430">
        <v>0</v>
      </c>
      <c r="F430">
        <v>0</v>
      </c>
      <c r="G430">
        <v>5.3988500000000002E-2</v>
      </c>
      <c r="H430">
        <v>0.93167800000000001</v>
      </c>
      <c r="I430">
        <v>0</v>
      </c>
    </row>
    <row r="431" spans="1:9" x14ac:dyDescent="0.25">
      <c r="A431" t="s">
        <v>102</v>
      </c>
      <c r="B431">
        <v>2660.78</v>
      </c>
      <c r="C431">
        <v>0</v>
      </c>
      <c r="D431">
        <v>0</v>
      </c>
      <c r="E431">
        <v>0</v>
      </c>
      <c r="F431">
        <v>0</v>
      </c>
      <c r="G431">
        <v>8.0545800000000001E-2</v>
      </c>
      <c r="H431">
        <v>0.95588099999999998</v>
      </c>
      <c r="I431">
        <v>0</v>
      </c>
    </row>
    <row r="432" spans="1:9" x14ac:dyDescent="0.25">
      <c r="A432" t="s">
        <v>102</v>
      </c>
      <c r="B432">
        <v>2658.98</v>
      </c>
      <c r="C432">
        <v>0</v>
      </c>
      <c r="D432">
        <v>0</v>
      </c>
      <c r="E432">
        <v>0</v>
      </c>
      <c r="F432">
        <v>0</v>
      </c>
      <c r="G432">
        <v>5.3912099999999998E-2</v>
      </c>
      <c r="H432">
        <v>0.93180399999999997</v>
      </c>
      <c r="I432">
        <v>0</v>
      </c>
    </row>
    <row r="433" spans="1:25" x14ac:dyDescent="0.25">
      <c r="A433" t="s">
        <v>102</v>
      </c>
      <c r="B433">
        <v>3075.04</v>
      </c>
      <c r="C433">
        <v>0</v>
      </c>
      <c r="D433">
        <v>0</v>
      </c>
      <c r="E433">
        <v>0</v>
      </c>
      <c r="F433">
        <v>0</v>
      </c>
      <c r="G433">
        <v>6.04711E-2</v>
      </c>
      <c r="H433">
        <v>0.93177699999999997</v>
      </c>
      <c r="I433">
        <v>0</v>
      </c>
    </row>
    <row r="434" spans="1:25" x14ac:dyDescent="0.25">
      <c r="A434" t="s">
        <v>102</v>
      </c>
      <c r="B434">
        <v>2794.02</v>
      </c>
      <c r="C434">
        <v>0</v>
      </c>
      <c r="D434">
        <v>0</v>
      </c>
      <c r="E434">
        <v>0</v>
      </c>
      <c r="F434">
        <v>0</v>
      </c>
      <c r="G434">
        <v>5.64307E-2</v>
      </c>
      <c r="H434">
        <v>0.93169100000000005</v>
      </c>
      <c r="I434">
        <v>0</v>
      </c>
    </row>
    <row r="435" spans="1:25" x14ac:dyDescent="0.25">
      <c r="A435" t="s">
        <v>102</v>
      </c>
      <c r="B435">
        <v>2657.23</v>
      </c>
      <c r="C435">
        <v>0</v>
      </c>
      <c r="D435">
        <v>0</v>
      </c>
      <c r="E435">
        <v>0</v>
      </c>
      <c r="F435">
        <v>0</v>
      </c>
      <c r="G435">
        <v>5.5457899999999997E-2</v>
      </c>
      <c r="H435">
        <v>0.93159599999999998</v>
      </c>
      <c r="I435">
        <v>0</v>
      </c>
    </row>
    <row r="436" spans="1:25" x14ac:dyDescent="0.25">
      <c r="A436" t="s">
        <v>102</v>
      </c>
      <c r="B436">
        <v>3195.8</v>
      </c>
      <c r="C436">
        <v>0</v>
      </c>
      <c r="D436">
        <v>0</v>
      </c>
      <c r="E436">
        <v>0</v>
      </c>
      <c r="F436">
        <v>0</v>
      </c>
      <c r="G436">
        <v>5.4918000000000002E-2</v>
      </c>
      <c r="H436">
        <v>0.93180399999999997</v>
      </c>
      <c r="I436">
        <v>0</v>
      </c>
    </row>
    <row r="437" spans="1:25" x14ac:dyDescent="0.25">
      <c r="A437" t="s">
        <v>102</v>
      </c>
      <c r="B437">
        <v>2776.01</v>
      </c>
      <c r="C437">
        <v>0</v>
      </c>
      <c r="D437">
        <v>0</v>
      </c>
      <c r="E437">
        <v>0</v>
      </c>
      <c r="F437">
        <v>0</v>
      </c>
      <c r="G437">
        <v>8.3261299999999996E-2</v>
      </c>
      <c r="H437">
        <v>0.93180300000000005</v>
      </c>
      <c r="I437">
        <v>0</v>
      </c>
    </row>
    <row r="438" spans="1:25" x14ac:dyDescent="0.25">
      <c r="A438" t="s">
        <v>102</v>
      </c>
      <c r="B438">
        <v>2670.4</v>
      </c>
      <c r="C438">
        <v>0</v>
      </c>
      <c r="D438">
        <v>0</v>
      </c>
      <c r="E438">
        <v>0</v>
      </c>
      <c r="F438">
        <v>0</v>
      </c>
      <c r="G438">
        <v>5.3985199999999997E-2</v>
      </c>
      <c r="H438">
        <v>0.93140400000000001</v>
      </c>
      <c r="I438">
        <v>0</v>
      </c>
    </row>
    <row r="439" spans="1:25" x14ac:dyDescent="0.25">
      <c r="A439" t="s">
        <v>102</v>
      </c>
      <c r="B439">
        <v>2654.07</v>
      </c>
      <c r="C439">
        <v>0</v>
      </c>
      <c r="D439">
        <v>0</v>
      </c>
      <c r="E439">
        <v>0</v>
      </c>
      <c r="F439">
        <v>0</v>
      </c>
      <c r="G439">
        <v>6.0852400000000001E-2</v>
      </c>
      <c r="H439">
        <v>0.93155500000000002</v>
      </c>
      <c r="I439">
        <v>0</v>
      </c>
    </row>
    <row r="440" spans="1:25" x14ac:dyDescent="0.25">
      <c r="A440" t="s">
        <v>102</v>
      </c>
      <c r="B440">
        <v>3214.84</v>
      </c>
      <c r="C440">
        <v>0</v>
      </c>
      <c r="D440">
        <v>0</v>
      </c>
      <c r="E440">
        <v>0</v>
      </c>
      <c r="F440">
        <v>0</v>
      </c>
      <c r="G440">
        <v>8.3280900000000005E-2</v>
      </c>
      <c r="H440">
        <v>0.93174800000000002</v>
      </c>
      <c r="I440">
        <v>0</v>
      </c>
    </row>
    <row r="441" spans="1:25" x14ac:dyDescent="0.25">
      <c r="A441" t="s">
        <v>102</v>
      </c>
      <c r="B441">
        <v>2774.88</v>
      </c>
      <c r="C441">
        <v>0</v>
      </c>
      <c r="D441">
        <v>0</v>
      </c>
      <c r="E441">
        <v>0</v>
      </c>
      <c r="F441">
        <v>0</v>
      </c>
      <c r="G441">
        <v>3.8309500000000003E-2</v>
      </c>
      <c r="H441">
        <v>0.93116100000000002</v>
      </c>
      <c r="I441">
        <v>0</v>
      </c>
    </row>
    <row r="442" spans="1:25" x14ac:dyDescent="0.25">
      <c r="A442" t="s">
        <v>102</v>
      </c>
      <c r="B442">
        <v>2659.07</v>
      </c>
      <c r="C442">
        <v>0</v>
      </c>
      <c r="D442">
        <v>0</v>
      </c>
      <c r="E442">
        <v>0</v>
      </c>
      <c r="F442">
        <v>0</v>
      </c>
      <c r="G442">
        <v>8.3255599999999999E-2</v>
      </c>
      <c r="H442">
        <v>0.95066600000000001</v>
      </c>
      <c r="I442">
        <v>0</v>
      </c>
    </row>
    <row r="443" spans="1:25" x14ac:dyDescent="0.25">
      <c r="A443" t="s">
        <v>102</v>
      </c>
      <c r="B443">
        <v>3285.81</v>
      </c>
      <c r="C443">
        <v>0</v>
      </c>
      <c r="D443">
        <v>0</v>
      </c>
      <c r="E443">
        <v>0</v>
      </c>
      <c r="F443">
        <v>0</v>
      </c>
      <c r="G443">
        <v>5.3960599999999997E-2</v>
      </c>
      <c r="H443">
        <v>0.93181000000000003</v>
      </c>
      <c r="I443">
        <v>0</v>
      </c>
    </row>
    <row r="444" spans="1:25" x14ac:dyDescent="0.25">
      <c r="A444" t="s">
        <v>102</v>
      </c>
      <c r="B444">
        <v>2864.52</v>
      </c>
      <c r="C444">
        <v>0</v>
      </c>
      <c r="D444">
        <v>0</v>
      </c>
      <c r="E444">
        <v>0</v>
      </c>
      <c r="F444">
        <v>0</v>
      </c>
      <c r="G444">
        <v>5.6455600000000002E-2</v>
      </c>
      <c r="H444">
        <v>0.93183499999999997</v>
      </c>
      <c r="I444">
        <v>0</v>
      </c>
    </row>
    <row r="445" spans="1:25" x14ac:dyDescent="0.25">
      <c r="A445" t="s">
        <v>102</v>
      </c>
      <c r="B445">
        <v>2660</v>
      </c>
      <c r="C445">
        <v>0</v>
      </c>
      <c r="D445">
        <v>0</v>
      </c>
      <c r="E445">
        <v>0</v>
      </c>
      <c r="F445">
        <v>0</v>
      </c>
      <c r="G445">
        <v>6.9380300000000006E-2</v>
      </c>
      <c r="H445">
        <v>0.93176300000000001</v>
      </c>
      <c r="I445">
        <v>0</v>
      </c>
    </row>
    <row r="446" spans="1:25" x14ac:dyDescent="0.25">
      <c r="A446" t="s">
        <v>102</v>
      </c>
      <c r="B446">
        <v>2660.07</v>
      </c>
      <c r="C446">
        <v>0</v>
      </c>
      <c r="D446">
        <v>0</v>
      </c>
      <c r="E446">
        <v>0</v>
      </c>
      <c r="F446">
        <v>0</v>
      </c>
      <c r="G446">
        <v>5.4251199999999999E-2</v>
      </c>
      <c r="H446">
        <v>0.93182900000000002</v>
      </c>
      <c r="I446">
        <v>0</v>
      </c>
    </row>
    <row r="447" spans="1:25" x14ac:dyDescent="0.25">
      <c r="A447" t="s">
        <v>102</v>
      </c>
      <c r="B447">
        <v>3008.44</v>
      </c>
      <c r="C447">
        <v>0</v>
      </c>
      <c r="D447">
        <v>0</v>
      </c>
      <c r="E447">
        <v>0</v>
      </c>
      <c r="F447">
        <v>0</v>
      </c>
      <c r="G447">
        <v>4.2622899999999998E-2</v>
      </c>
      <c r="H447">
        <v>0.93183700000000003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2698.39</v>
      </c>
      <c r="C448">
        <v>0</v>
      </c>
      <c r="D448">
        <v>0</v>
      </c>
      <c r="E448">
        <v>0</v>
      </c>
      <c r="F448">
        <v>0</v>
      </c>
      <c r="G448">
        <v>8.3255599999999999E-2</v>
      </c>
      <c r="H448">
        <v>0.93159499999999995</v>
      </c>
      <c r="I448">
        <v>0</v>
      </c>
      <c r="R448">
        <f>AVERAGE(B399:B448)</f>
        <v>2860.6913999999997</v>
      </c>
      <c r="S448">
        <f>AVERAGE(C399:C448)</f>
        <v>0</v>
      </c>
      <c r="U448">
        <f>_xlfn.VAR.P(B399:B448)</f>
        <v>73741.606160039984</v>
      </c>
      <c r="V448">
        <f>_xlfn.VAR.P(C399:C448)</f>
        <v>0</v>
      </c>
      <c r="X448">
        <f>1.96*SQRT(U448)/50</f>
        <v>10.644919055106236</v>
      </c>
      <c r="Y448">
        <f>1.96*SQRT(V448)/50</f>
        <v>0</v>
      </c>
    </row>
    <row r="449" spans="1:9" x14ac:dyDescent="0.25">
      <c r="A449" t="s">
        <v>102</v>
      </c>
      <c r="B449">
        <v>143037.929317</v>
      </c>
      <c r="C449" t="s">
        <v>36</v>
      </c>
    </row>
    <row r="450" spans="1:9" x14ac:dyDescent="0.25">
      <c r="A450" t="s">
        <v>103</v>
      </c>
      <c r="B450">
        <v>2671.39</v>
      </c>
      <c r="C450">
        <v>2653.26</v>
      </c>
      <c r="D450">
        <v>2634.1</v>
      </c>
      <c r="E450">
        <v>2093.35</v>
      </c>
      <c r="F450">
        <v>228.904</v>
      </c>
      <c r="G450">
        <v>5.3507800000000001E-2</v>
      </c>
      <c r="H450">
        <v>0.93620000000000003</v>
      </c>
      <c r="I450">
        <v>0</v>
      </c>
    </row>
    <row r="451" spans="1:9" x14ac:dyDescent="0.25">
      <c r="A451" t="s">
        <v>103</v>
      </c>
      <c r="B451">
        <v>3384.48</v>
      </c>
      <c r="C451">
        <v>2702.72</v>
      </c>
      <c r="D451">
        <v>2683.18</v>
      </c>
      <c r="E451">
        <v>2107.8200000000002</v>
      </c>
      <c r="F451">
        <v>241.91399999999999</v>
      </c>
      <c r="G451">
        <v>6.6827200000000003E-2</v>
      </c>
      <c r="H451">
        <v>0.930813</v>
      </c>
      <c r="I451">
        <v>0</v>
      </c>
    </row>
    <row r="452" spans="1:9" x14ac:dyDescent="0.25">
      <c r="A452" t="s">
        <v>103</v>
      </c>
      <c r="B452">
        <v>2866.06</v>
      </c>
      <c r="C452">
        <v>2815.25</v>
      </c>
      <c r="D452">
        <v>2793.9</v>
      </c>
      <c r="E452">
        <v>2130.73</v>
      </c>
      <c r="F452">
        <v>277.92500000000001</v>
      </c>
      <c r="G452">
        <v>5.4528800000000002E-2</v>
      </c>
      <c r="H452">
        <v>0.93140000000000001</v>
      </c>
      <c r="I452">
        <v>0</v>
      </c>
    </row>
    <row r="453" spans="1:9" x14ac:dyDescent="0.25">
      <c r="A453" t="s">
        <v>103</v>
      </c>
      <c r="B453">
        <v>2680.89</v>
      </c>
      <c r="C453">
        <v>2661.63</v>
      </c>
      <c r="D453">
        <v>2642.29</v>
      </c>
      <c r="E453">
        <v>2095.23</v>
      </c>
      <c r="F453">
        <v>230.99299999999999</v>
      </c>
      <c r="G453">
        <v>6.3437499999999994E-2</v>
      </c>
      <c r="H453">
        <v>0.93149199999999999</v>
      </c>
      <c r="I453">
        <v>0</v>
      </c>
    </row>
    <row r="454" spans="1:9" x14ac:dyDescent="0.25">
      <c r="A454" t="s">
        <v>103</v>
      </c>
      <c r="B454">
        <v>2675.85</v>
      </c>
      <c r="C454">
        <v>2657.81</v>
      </c>
      <c r="D454">
        <v>2638.57</v>
      </c>
      <c r="E454">
        <v>2094.0700000000002</v>
      </c>
      <c r="F454">
        <v>229.96600000000001</v>
      </c>
      <c r="G454">
        <v>5.3926799999999997E-2</v>
      </c>
      <c r="H454">
        <v>0.93102700000000005</v>
      </c>
      <c r="I454">
        <v>0</v>
      </c>
    </row>
    <row r="455" spans="1:9" x14ac:dyDescent="0.25">
      <c r="A455" t="s">
        <v>103</v>
      </c>
      <c r="B455">
        <v>3004.7</v>
      </c>
      <c r="C455">
        <v>2736.03</v>
      </c>
      <c r="D455">
        <v>2715.92</v>
      </c>
      <c r="E455">
        <v>2117.1799999999998</v>
      </c>
      <c r="F455">
        <v>251.34200000000001</v>
      </c>
      <c r="G455">
        <v>5.4155099999999998E-2</v>
      </c>
      <c r="H455">
        <v>0.95922499999999999</v>
      </c>
      <c r="I455">
        <v>0</v>
      </c>
    </row>
    <row r="456" spans="1:9" x14ac:dyDescent="0.25">
      <c r="A456" t="s">
        <v>103</v>
      </c>
      <c r="B456">
        <v>2881.33</v>
      </c>
      <c r="C456">
        <v>2838.46</v>
      </c>
      <c r="D456">
        <v>2817.79</v>
      </c>
      <c r="E456">
        <v>2143.87</v>
      </c>
      <c r="F456">
        <v>280.08600000000001</v>
      </c>
      <c r="G456">
        <v>7.3949000000000001E-2</v>
      </c>
      <c r="H456">
        <v>0.92903400000000003</v>
      </c>
      <c r="I456">
        <v>0</v>
      </c>
    </row>
    <row r="457" spans="1:9" x14ac:dyDescent="0.25">
      <c r="A457" t="s">
        <v>103</v>
      </c>
      <c r="B457">
        <v>2674.05</v>
      </c>
      <c r="C457">
        <v>2655.86</v>
      </c>
      <c r="D457">
        <v>2636.59</v>
      </c>
      <c r="E457">
        <v>2093.4499999999998</v>
      </c>
      <c r="F457">
        <v>229.47300000000001</v>
      </c>
      <c r="G457">
        <v>5.6458700000000001E-2</v>
      </c>
      <c r="H457">
        <v>0.93181599999999998</v>
      </c>
      <c r="I457">
        <v>0</v>
      </c>
    </row>
    <row r="458" spans="1:9" x14ac:dyDescent="0.25">
      <c r="A458" t="s">
        <v>103</v>
      </c>
      <c r="B458">
        <v>3313.16</v>
      </c>
      <c r="C458">
        <v>2673.96</v>
      </c>
      <c r="D458">
        <v>2654.52</v>
      </c>
      <c r="E458">
        <v>2099.36</v>
      </c>
      <c r="F458">
        <v>234.03299999999999</v>
      </c>
      <c r="G458">
        <v>5.6701599999999998E-2</v>
      </c>
      <c r="H458">
        <v>0.93182299999999996</v>
      </c>
      <c r="I458">
        <v>0</v>
      </c>
    </row>
    <row r="459" spans="1:9" x14ac:dyDescent="0.25">
      <c r="A459" t="s">
        <v>103</v>
      </c>
      <c r="B459">
        <v>2923.73</v>
      </c>
      <c r="C459">
        <v>2865.81</v>
      </c>
      <c r="D459">
        <v>2844.63</v>
      </c>
      <c r="E459">
        <v>2150.0700000000002</v>
      </c>
      <c r="F459">
        <v>288.08499999999998</v>
      </c>
      <c r="G459">
        <v>8.3256999999999998E-2</v>
      </c>
      <c r="H459">
        <v>0.93171400000000004</v>
      </c>
      <c r="I459">
        <v>0</v>
      </c>
    </row>
    <row r="460" spans="1:9" x14ac:dyDescent="0.25">
      <c r="A460" t="s">
        <v>103</v>
      </c>
      <c r="B460">
        <v>2681.82</v>
      </c>
      <c r="C460">
        <v>2660.49</v>
      </c>
      <c r="D460">
        <v>2641.18</v>
      </c>
      <c r="E460">
        <v>2094.9499999999998</v>
      </c>
      <c r="F460">
        <v>230.60300000000001</v>
      </c>
      <c r="G460">
        <v>7.0138000000000006E-2</v>
      </c>
      <c r="H460">
        <v>0.94753500000000002</v>
      </c>
      <c r="I460">
        <v>0</v>
      </c>
    </row>
    <row r="461" spans="1:9" x14ac:dyDescent="0.25">
      <c r="A461" t="s">
        <v>103</v>
      </c>
      <c r="B461">
        <v>2677.69</v>
      </c>
      <c r="C461">
        <v>2659.76</v>
      </c>
      <c r="D461">
        <v>2640.51</v>
      </c>
      <c r="E461">
        <v>2094.83</v>
      </c>
      <c r="F461">
        <v>230.64099999999999</v>
      </c>
      <c r="G461">
        <v>5.6273400000000001E-2</v>
      </c>
      <c r="H461">
        <v>0.95919600000000005</v>
      </c>
      <c r="I461">
        <v>0</v>
      </c>
    </row>
    <row r="462" spans="1:9" x14ac:dyDescent="0.25">
      <c r="A462" t="s">
        <v>103</v>
      </c>
      <c r="B462">
        <v>2847.34</v>
      </c>
      <c r="C462">
        <v>2737.88</v>
      </c>
      <c r="D462">
        <v>2717.66</v>
      </c>
      <c r="E462">
        <v>2118.66</v>
      </c>
      <c r="F462">
        <v>251.846</v>
      </c>
      <c r="G462">
        <v>5.44602E-2</v>
      </c>
      <c r="H462">
        <v>0.93179000000000001</v>
      </c>
      <c r="I462">
        <v>0</v>
      </c>
    </row>
    <row r="463" spans="1:9" x14ac:dyDescent="0.25">
      <c r="A463" t="s">
        <v>103</v>
      </c>
      <c r="B463">
        <v>2813.48</v>
      </c>
      <c r="C463">
        <v>2790.12</v>
      </c>
      <c r="D463">
        <v>2769.8</v>
      </c>
      <c r="E463">
        <v>2128.02</v>
      </c>
      <c r="F463">
        <v>268.47000000000003</v>
      </c>
      <c r="G463">
        <v>8.32561E-2</v>
      </c>
      <c r="H463">
        <v>0.93141499999999999</v>
      </c>
      <c r="I463">
        <v>0</v>
      </c>
    </row>
    <row r="464" spans="1:9" x14ac:dyDescent="0.25">
      <c r="A464" t="s">
        <v>103</v>
      </c>
      <c r="B464">
        <v>2673.94</v>
      </c>
      <c r="C464">
        <v>2655.69</v>
      </c>
      <c r="D464">
        <v>2636.47</v>
      </c>
      <c r="E464">
        <v>2093.7600000000002</v>
      </c>
      <c r="F464">
        <v>229.376</v>
      </c>
      <c r="G464">
        <v>3.1097799999999998E-2</v>
      </c>
      <c r="H464">
        <v>0.93111299999999997</v>
      </c>
      <c r="I464">
        <v>0</v>
      </c>
    </row>
    <row r="465" spans="1:9" x14ac:dyDescent="0.25">
      <c r="A465" t="s">
        <v>103</v>
      </c>
      <c r="B465">
        <v>3280.24</v>
      </c>
      <c r="C465">
        <v>2675.48</v>
      </c>
      <c r="D465">
        <v>2655.95</v>
      </c>
      <c r="E465">
        <v>2099.59</v>
      </c>
      <c r="F465">
        <v>234.51599999999999</v>
      </c>
      <c r="G465">
        <v>5.4235100000000001E-2</v>
      </c>
      <c r="H465">
        <v>0.93183300000000002</v>
      </c>
      <c r="I465">
        <v>0</v>
      </c>
    </row>
    <row r="466" spans="1:9" x14ac:dyDescent="0.25">
      <c r="A466" t="s">
        <v>103</v>
      </c>
      <c r="B466">
        <v>2750.35</v>
      </c>
      <c r="C466">
        <v>2698.41</v>
      </c>
      <c r="D466">
        <v>2678.92</v>
      </c>
      <c r="E466">
        <v>2105.41</v>
      </c>
      <c r="F466">
        <v>240.161</v>
      </c>
      <c r="G466">
        <v>5.1338099999999998E-2</v>
      </c>
      <c r="H466">
        <v>0.93183300000000002</v>
      </c>
      <c r="I466">
        <v>0</v>
      </c>
    </row>
    <row r="467" spans="1:9" x14ac:dyDescent="0.25">
      <c r="A467" t="s">
        <v>103</v>
      </c>
      <c r="B467">
        <v>2677.63</v>
      </c>
      <c r="C467">
        <v>2659.69</v>
      </c>
      <c r="D467">
        <v>2640.5</v>
      </c>
      <c r="E467">
        <v>2094.54</v>
      </c>
      <c r="F467">
        <v>230.33099999999999</v>
      </c>
      <c r="G467">
        <v>8.3260700000000007E-2</v>
      </c>
      <c r="H467">
        <v>0.93183400000000005</v>
      </c>
      <c r="I467">
        <v>0</v>
      </c>
    </row>
    <row r="468" spans="1:9" x14ac:dyDescent="0.25">
      <c r="A468" t="s">
        <v>103</v>
      </c>
      <c r="B468">
        <v>2683.05</v>
      </c>
      <c r="C468">
        <v>2665.04</v>
      </c>
      <c r="D468">
        <v>2645.77</v>
      </c>
      <c r="E468">
        <v>2095.94</v>
      </c>
      <c r="F468">
        <v>231.78100000000001</v>
      </c>
      <c r="G468">
        <v>5.6249899999999999E-2</v>
      </c>
      <c r="H468">
        <v>0.95769599999999999</v>
      </c>
      <c r="I468">
        <v>0</v>
      </c>
    </row>
    <row r="469" spans="1:9" x14ac:dyDescent="0.25">
      <c r="A469" t="s">
        <v>103</v>
      </c>
      <c r="B469">
        <v>3228.35</v>
      </c>
      <c r="C469">
        <v>2786.66</v>
      </c>
      <c r="D469">
        <v>2765.94</v>
      </c>
      <c r="E469">
        <v>2129.21</v>
      </c>
      <c r="F469">
        <v>267.40499999999997</v>
      </c>
      <c r="G469">
        <v>6.6326499999999997E-2</v>
      </c>
      <c r="H469">
        <v>0.93133999999999995</v>
      </c>
      <c r="I469">
        <v>0</v>
      </c>
    </row>
    <row r="470" spans="1:9" x14ac:dyDescent="0.25">
      <c r="A470" t="s">
        <v>103</v>
      </c>
      <c r="B470">
        <v>2725.33</v>
      </c>
      <c r="C470">
        <v>2685.25</v>
      </c>
      <c r="D470">
        <v>2665.62</v>
      </c>
      <c r="E470">
        <v>2102.19</v>
      </c>
      <c r="F470">
        <v>237.28200000000001</v>
      </c>
      <c r="G470">
        <v>7.0230899999999999E-2</v>
      </c>
      <c r="H470">
        <v>0.95495799999999997</v>
      </c>
      <c r="I470">
        <v>0</v>
      </c>
    </row>
    <row r="471" spans="1:9" x14ac:dyDescent="0.25">
      <c r="A471" t="s">
        <v>103</v>
      </c>
      <c r="B471">
        <v>2671.06</v>
      </c>
      <c r="C471">
        <v>2653.14</v>
      </c>
      <c r="D471">
        <v>2633.94</v>
      </c>
      <c r="E471">
        <v>2092.8000000000002</v>
      </c>
      <c r="F471">
        <v>228.62</v>
      </c>
      <c r="G471">
        <v>2.9560199999999998E-2</v>
      </c>
      <c r="H471">
        <v>0.93180499999999999</v>
      </c>
      <c r="I471">
        <v>0</v>
      </c>
    </row>
    <row r="472" spans="1:9" x14ac:dyDescent="0.25">
      <c r="A472" t="s">
        <v>103</v>
      </c>
      <c r="B472">
        <v>3279.51</v>
      </c>
      <c r="C472">
        <v>2670.9</v>
      </c>
      <c r="D472">
        <v>2651.44</v>
      </c>
      <c r="E472">
        <v>2098.44</v>
      </c>
      <c r="F472">
        <v>233.49600000000001</v>
      </c>
      <c r="G472">
        <v>6.2267200000000002E-2</v>
      </c>
      <c r="H472">
        <v>0.93173099999999998</v>
      </c>
      <c r="I472">
        <v>0</v>
      </c>
    </row>
    <row r="473" spans="1:9" x14ac:dyDescent="0.25">
      <c r="A473" t="s">
        <v>103</v>
      </c>
      <c r="B473">
        <v>2849.49</v>
      </c>
      <c r="C473">
        <v>2797.9</v>
      </c>
      <c r="D473">
        <v>2777.18</v>
      </c>
      <c r="E473">
        <v>2130.58</v>
      </c>
      <c r="F473">
        <v>271.40100000000001</v>
      </c>
      <c r="G473">
        <v>5.3942499999999997E-2</v>
      </c>
      <c r="H473">
        <v>0.93171300000000001</v>
      </c>
      <c r="I473">
        <v>0</v>
      </c>
    </row>
    <row r="474" spans="1:9" x14ac:dyDescent="0.25">
      <c r="A474" t="s">
        <v>103</v>
      </c>
      <c r="B474">
        <v>2674.07</v>
      </c>
      <c r="C474">
        <v>2656.01</v>
      </c>
      <c r="D474">
        <v>2636.81</v>
      </c>
      <c r="E474">
        <v>2093.87</v>
      </c>
      <c r="F474">
        <v>229.77500000000001</v>
      </c>
      <c r="G474">
        <v>5.81466E-2</v>
      </c>
      <c r="H474">
        <v>0.95922300000000005</v>
      </c>
      <c r="I474">
        <v>0</v>
      </c>
    </row>
    <row r="475" spans="1:9" x14ac:dyDescent="0.25">
      <c r="A475" t="s">
        <v>103</v>
      </c>
      <c r="B475">
        <v>2672.05</v>
      </c>
      <c r="C475">
        <v>2654</v>
      </c>
      <c r="D475">
        <v>2634.86</v>
      </c>
      <c r="E475">
        <v>2093.1</v>
      </c>
      <c r="F475">
        <v>228.67099999999999</v>
      </c>
      <c r="G475">
        <v>5.9496500000000001E-2</v>
      </c>
      <c r="H475">
        <v>0.95652199999999998</v>
      </c>
      <c r="I475">
        <v>0</v>
      </c>
    </row>
    <row r="476" spans="1:9" x14ac:dyDescent="0.25">
      <c r="A476" t="s">
        <v>103</v>
      </c>
      <c r="B476">
        <v>3181</v>
      </c>
      <c r="C476">
        <v>2720.63</v>
      </c>
      <c r="D476">
        <v>2699.61</v>
      </c>
      <c r="E476">
        <v>2106.2600000000002</v>
      </c>
      <c r="F476">
        <v>250.49199999999999</v>
      </c>
      <c r="G476">
        <v>5.5243300000000002E-2</v>
      </c>
      <c r="H476">
        <v>0.93125899999999995</v>
      </c>
      <c r="I476">
        <v>0</v>
      </c>
    </row>
    <row r="477" spans="1:9" x14ac:dyDescent="0.25">
      <c r="A477" t="s">
        <v>103</v>
      </c>
      <c r="B477">
        <v>2744.17</v>
      </c>
      <c r="C477">
        <v>2705.06</v>
      </c>
      <c r="D477">
        <v>2685.04</v>
      </c>
      <c r="E477">
        <v>2105.35</v>
      </c>
      <c r="F477">
        <v>243.97399999999999</v>
      </c>
      <c r="G477">
        <v>6.0696E-2</v>
      </c>
      <c r="H477">
        <v>0.93180600000000002</v>
      </c>
      <c r="I477">
        <v>0</v>
      </c>
    </row>
    <row r="478" spans="1:9" x14ac:dyDescent="0.25">
      <c r="A478" t="s">
        <v>103</v>
      </c>
      <c r="B478">
        <v>2673.48</v>
      </c>
      <c r="C478">
        <v>2655.4</v>
      </c>
      <c r="D478">
        <v>2636.19</v>
      </c>
      <c r="E478">
        <v>2093.66</v>
      </c>
      <c r="F478">
        <v>229.27099999999999</v>
      </c>
      <c r="G478">
        <v>5.4014E-2</v>
      </c>
      <c r="H478">
        <v>0.95096499999999995</v>
      </c>
      <c r="I478">
        <v>0</v>
      </c>
    </row>
    <row r="479" spans="1:9" x14ac:dyDescent="0.25">
      <c r="A479" t="s">
        <v>103</v>
      </c>
      <c r="B479">
        <v>3249.28</v>
      </c>
      <c r="C479">
        <v>2686.65</v>
      </c>
      <c r="D479">
        <v>2667.04</v>
      </c>
      <c r="E479">
        <v>2103.0100000000002</v>
      </c>
      <c r="F479">
        <v>237.76300000000001</v>
      </c>
      <c r="G479">
        <v>5.6431000000000002E-2</v>
      </c>
      <c r="H479">
        <v>0.93175200000000002</v>
      </c>
      <c r="I479">
        <v>0</v>
      </c>
    </row>
    <row r="480" spans="1:9" x14ac:dyDescent="0.25">
      <c r="A480" t="s">
        <v>103</v>
      </c>
      <c r="B480">
        <v>2807.42</v>
      </c>
      <c r="C480">
        <v>2755.76</v>
      </c>
      <c r="D480">
        <v>2735.75</v>
      </c>
      <c r="E480">
        <v>2122.41</v>
      </c>
      <c r="F480">
        <v>256.23099999999999</v>
      </c>
      <c r="G480">
        <v>5.5887399999999997E-2</v>
      </c>
      <c r="H480">
        <v>0.93171700000000002</v>
      </c>
      <c r="I480">
        <v>0</v>
      </c>
    </row>
    <row r="481" spans="1:9" x14ac:dyDescent="0.25">
      <c r="A481" t="s">
        <v>103</v>
      </c>
      <c r="B481">
        <v>2688.71</v>
      </c>
      <c r="C481">
        <v>2669.15</v>
      </c>
      <c r="D481">
        <v>2649.77</v>
      </c>
      <c r="E481">
        <v>2097.5</v>
      </c>
      <c r="F481">
        <v>232.99199999999999</v>
      </c>
      <c r="G481">
        <v>5.6947400000000002E-2</v>
      </c>
      <c r="H481">
        <v>0.949152</v>
      </c>
      <c r="I481">
        <v>0</v>
      </c>
    </row>
    <row r="482" spans="1:9" x14ac:dyDescent="0.25">
      <c r="A482" t="s">
        <v>103</v>
      </c>
      <c r="B482">
        <v>2675.97</v>
      </c>
      <c r="C482">
        <v>2657.79</v>
      </c>
      <c r="D482">
        <v>2638.58</v>
      </c>
      <c r="E482">
        <v>2094.09</v>
      </c>
      <c r="F482">
        <v>229.97</v>
      </c>
      <c r="G482">
        <v>5.4975400000000001E-2</v>
      </c>
      <c r="H482">
        <v>0.93183199999999999</v>
      </c>
      <c r="I482">
        <v>0</v>
      </c>
    </row>
    <row r="483" spans="1:9" x14ac:dyDescent="0.25">
      <c r="A483" t="s">
        <v>103</v>
      </c>
      <c r="B483">
        <v>2727.82</v>
      </c>
      <c r="C483">
        <v>2686.15</v>
      </c>
      <c r="D483">
        <v>2666.37</v>
      </c>
      <c r="E483">
        <v>2103.31</v>
      </c>
      <c r="F483">
        <v>237.22300000000001</v>
      </c>
      <c r="G483">
        <v>6.8487500000000007E-2</v>
      </c>
      <c r="H483">
        <v>0.93182900000000002</v>
      </c>
      <c r="I483">
        <v>0</v>
      </c>
    </row>
    <row r="484" spans="1:9" x14ac:dyDescent="0.25">
      <c r="A484" t="s">
        <v>103</v>
      </c>
      <c r="B484">
        <v>2955.78</v>
      </c>
      <c r="C484">
        <v>2677.21</v>
      </c>
      <c r="D484">
        <v>2657.85</v>
      </c>
      <c r="E484">
        <v>2099.81</v>
      </c>
      <c r="F484">
        <v>235.059</v>
      </c>
      <c r="G484">
        <v>5.3972699999999998E-2</v>
      </c>
      <c r="H484">
        <v>0.93179500000000004</v>
      </c>
      <c r="I484">
        <v>0</v>
      </c>
    </row>
    <row r="485" spans="1:9" x14ac:dyDescent="0.25">
      <c r="A485" t="s">
        <v>103</v>
      </c>
      <c r="B485">
        <v>2678.79</v>
      </c>
      <c r="C485">
        <v>2660.72</v>
      </c>
      <c r="D485">
        <v>2641.44</v>
      </c>
      <c r="E485">
        <v>2095.87</v>
      </c>
      <c r="F485">
        <v>230.94200000000001</v>
      </c>
      <c r="G485">
        <v>7.6902600000000002E-2</v>
      </c>
      <c r="H485">
        <v>0.93103499999999995</v>
      </c>
      <c r="I485">
        <v>0</v>
      </c>
    </row>
    <row r="486" spans="1:9" x14ac:dyDescent="0.25">
      <c r="A486" t="s">
        <v>103</v>
      </c>
      <c r="B486">
        <v>3428.44</v>
      </c>
      <c r="C486">
        <v>2669.81</v>
      </c>
      <c r="D486">
        <v>2650.35</v>
      </c>
      <c r="E486">
        <v>2097.52</v>
      </c>
      <c r="F486">
        <v>233.023</v>
      </c>
      <c r="G486">
        <v>8.3259899999999998E-2</v>
      </c>
      <c r="H486">
        <v>0.93149099999999996</v>
      </c>
      <c r="I486">
        <v>0</v>
      </c>
    </row>
    <row r="487" spans="1:9" x14ac:dyDescent="0.25">
      <c r="A487" t="s">
        <v>103</v>
      </c>
      <c r="B487">
        <v>2861.71</v>
      </c>
      <c r="C487">
        <v>2804.19</v>
      </c>
      <c r="D487">
        <v>2783.02</v>
      </c>
      <c r="E487">
        <v>2131.23</v>
      </c>
      <c r="F487">
        <v>273.02100000000002</v>
      </c>
      <c r="G487">
        <v>3.5699000000000002E-2</v>
      </c>
      <c r="H487">
        <v>0.93180600000000002</v>
      </c>
      <c r="I487">
        <v>0</v>
      </c>
    </row>
    <row r="488" spans="1:9" x14ac:dyDescent="0.25">
      <c r="A488" t="s">
        <v>103</v>
      </c>
      <c r="B488">
        <v>2672.98</v>
      </c>
      <c r="C488">
        <v>2654.98</v>
      </c>
      <c r="D488">
        <v>2635.7</v>
      </c>
      <c r="E488">
        <v>2093.0500000000002</v>
      </c>
      <c r="F488">
        <v>228.94900000000001</v>
      </c>
      <c r="G488">
        <v>6.1010300000000003E-2</v>
      </c>
      <c r="H488">
        <v>0.93182200000000004</v>
      </c>
      <c r="I488">
        <v>0</v>
      </c>
    </row>
    <row r="489" spans="1:9" x14ac:dyDescent="0.25">
      <c r="A489" t="s">
        <v>103</v>
      </c>
      <c r="B489">
        <v>2670.9</v>
      </c>
      <c r="C489">
        <v>2652.83</v>
      </c>
      <c r="D489">
        <v>2633.72</v>
      </c>
      <c r="E489">
        <v>2092.77</v>
      </c>
      <c r="F489">
        <v>228.52099999999999</v>
      </c>
      <c r="G489">
        <v>5.63332E-2</v>
      </c>
      <c r="H489">
        <v>0.931836</v>
      </c>
      <c r="I489">
        <v>0</v>
      </c>
    </row>
    <row r="490" spans="1:9" x14ac:dyDescent="0.25">
      <c r="A490" t="s">
        <v>103</v>
      </c>
      <c r="B490">
        <v>3022.57</v>
      </c>
      <c r="C490">
        <v>2720.5</v>
      </c>
      <c r="D490">
        <v>2700.37</v>
      </c>
      <c r="E490">
        <v>2113.48</v>
      </c>
      <c r="F490">
        <v>247.488</v>
      </c>
      <c r="G490">
        <v>5.6478500000000001E-2</v>
      </c>
      <c r="H490">
        <v>0.93181099999999994</v>
      </c>
      <c r="I490">
        <v>0</v>
      </c>
    </row>
    <row r="491" spans="1:9" x14ac:dyDescent="0.25">
      <c r="A491" t="s">
        <v>103</v>
      </c>
      <c r="B491">
        <v>2772.64</v>
      </c>
      <c r="C491">
        <v>2729.43</v>
      </c>
      <c r="D491">
        <v>2709.42</v>
      </c>
      <c r="E491">
        <v>2113.08</v>
      </c>
      <c r="F491">
        <v>250.84700000000001</v>
      </c>
      <c r="G491">
        <v>5.4388400000000003E-2</v>
      </c>
      <c r="H491">
        <v>0.93113699999999999</v>
      </c>
      <c r="I491">
        <v>0</v>
      </c>
    </row>
    <row r="492" spans="1:9" x14ac:dyDescent="0.25">
      <c r="A492" t="s">
        <v>103</v>
      </c>
      <c r="B492">
        <v>2670.76</v>
      </c>
      <c r="C492">
        <v>2652.66</v>
      </c>
      <c r="D492">
        <v>2633.47</v>
      </c>
      <c r="E492">
        <v>2092.89</v>
      </c>
      <c r="F492">
        <v>228.608</v>
      </c>
      <c r="G492">
        <v>5.3976000000000003E-2</v>
      </c>
      <c r="H492">
        <v>0.931836</v>
      </c>
      <c r="I492">
        <v>0</v>
      </c>
    </row>
    <row r="493" spans="1:9" x14ac:dyDescent="0.25">
      <c r="A493" t="s">
        <v>103</v>
      </c>
      <c r="B493">
        <v>3311.59</v>
      </c>
      <c r="C493">
        <v>2669.62</v>
      </c>
      <c r="D493">
        <v>2650.22</v>
      </c>
      <c r="E493">
        <v>2098.0500000000002</v>
      </c>
      <c r="F493">
        <v>232.82</v>
      </c>
      <c r="G493">
        <v>8.3255700000000002E-2</v>
      </c>
      <c r="H493">
        <v>0.93173300000000003</v>
      </c>
      <c r="I493">
        <v>0</v>
      </c>
    </row>
    <row r="494" spans="1:9" x14ac:dyDescent="0.25">
      <c r="A494" t="s">
        <v>103</v>
      </c>
      <c r="B494">
        <v>2858.78</v>
      </c>
      <c r="C494">
        <v>2801.04</v>
      </c>
      <c r="D494">
        <v>2780.1</v>
      </c>
      <c r="E494">
        <v>2132.42</v>
      </c>
      <c r="F494">
        <v>270.976</v>
      </c>
      <c r="G494">
        <v>6.3275499999999998E-2</v>
      </c>
      <c r="H494">
        <v>0.93163200000000002</v>
      </c>
      <c r="I494">
        <v>0</v>
      </c>
    </row>
    <row r="495" spans="1:9" x14ac:dyDescent="0.25">
      <c r="A495" t="s">
        <v>103</v>
      </c>
      <c r="B495">
        <v>2673.46</v>
      </c>
      <c r="C495">
        <v>2655.45</v>
      </c>
      <c r="D495">
        <v>2636.07</v>
      </c>
      <c r="E495">
        <v>2093.25</v>
      </c>
      <c r="F495">
        <v>229.05500000000001</v>
      </c>
      <c r="G495">
        <v>5.8290399999999999E-2</v>
      </c>
      <c r="H495">
        <v>0.931427</v>
      </c>
      <c r="I495">
        <v>0</v>
      </c>
    </row>
    <row r="496" spans="1:9" x14ac:dyDescent="0.25">
      <c r="A496" t="s">
        <v>103</v>
      </c>
      <c r="B496">
        <v>2674.96</v>
      </c>
      <c r="C496">
        <v>2656.97</v>
      </c>
      <c r="D496">
        <v>2637.74</v>
      </c>
      <c r="E496">
        <v>2094.0500000000002</v>
      </c>
      <c r="F496">
        <v>229.435</v>
      </c>
      <c r="G496">
        <v>6.4093899999999995E-2</v>
      </c>
      <c r="H496">
        <v>0.92904500000000001</v>
      </c>
      <c r="I496">
        <v>0</v>
      </c>
    </row>
    <row r="497" spans="1:25" x14ac:dyDescent="0.25">
      <c r="A497" t="s">
        <v>103</v>
      </c>
      <c r="B497">
        <v>2847.54</v>
      </c>
      <c r="C497">
        <v>2689.99</v>
      </c>
      <c r="D497">
        <v>2670.28</v>
      </c>
      <c r="E497">
        <v>2105.73</v>
      </c>
      <c r="F497">
        <v>238.77199999999999</v>
      </c>
      <c r="G497">
        <v>5.3926799999999997E-2</v>
      </c>
      <c r="H497">
        <v>0.93124700000000005</v>
      </c>
      <c r="I497">
        <v>0</v>
      </c>
    </row>
    <row r="498" spans="1:25" x14ac:dyDescent="0.25">
      <c r="A498" t="s">
        <v>103</v>
      </c>
      <c r="B498">
        <v>2938.49</v>
      </c>
      <c r="C498">
        <v>2672.31</v>
      </c>
      <c r="D498">
        <v>2653</v>
      </c>
      <c r="E498">
        <v>2098.4299999999998</v>
      </c>
      <c r="F498">
        <v>233.49299999999999</v>
      </c>
      <c r="G498">
        <v>5.9272900000000003E-2</v>
      </c>
      <c r="H498">
        <v>0.95860000000000001</v>
      </c>
      <c r="I498">
        <v>0</v>
      </c>
    </row>
    <row r="499" spans="1:25" x14ac:dyDescent="0.25">
      <c r="A499" t="s">
        <v>103</v>
      </c>
      <c r="B499">
        <v>2672.77</v>
      </c>
      <c r="C499">
        <v>2654.84</v>
      </c>
      <c r="D499">
        <v>2635.68</v>
      </c>
      <c r="E499">
        <v>2093.36</v>
      </c>
      <c r="F499">
        <v>229.11699999999999</v>
      </c>
      <c r="G499">
        <v>5.3931100000000003E-2</v>
      </c>
      <c r="H499">
        <v>0.93159599999999998</v>
      </c>
      <c r="I499">
        <v>0</v>
      </c>
    </row>
    <row r="500" spans="1:25" x14ac:dyDescent="0.25">
      <c r="A500" t="s">
        <v>103</v>
      </c>
      <c r="B500">
        <v>3337.16</v>
      </c>
      <c r="C500">
        <v>2669.32</v>
      </c>
      <c r="D500">
        <v>2649.87</v>
      </c>
      <c r="E500">
        <v>2098.02</v>
      </c>
      <c r="F500">
        <v>232.96100000000001</v>
      </c>
      <c r="G500">
        <v>5.6411500000000003E-2</v>
      </c>
      <c r="H500">
        <v>0.94101400000000002</v>
      </c>
      <c r="I500">
        <v>0</v>
      </c>
    </row>
    <row r="501" spans="1:25" x14ac:dyDescent="0.25">
      <c r="A501" t="s">
        <v>103</v>
      </c>
      <c r="B501">
        <v>2874.42</v>
      </c>
      <c r="C501">
        <v>2816.55</v>
      </c>
      <c r="D501">
        <v>2795.52</v>
      </c>
      <c r="E501">
        <v>2136.89</v>
      </c>
      <c r="F501">
        <v>274.95</v>
      </c>
      <c r="G501">
        <v>6.1150000000000003E-2</v>
      </c>
      <c r="H501">
        <v>0.93162299999999998</v>
      </c>
      <c r="I501">
        <v>0</v>
      </c>
    </row>
    <row r="502" spans="1:25" x14ac:dyDescent="0.25">
      <c r="A502" t="s">
        <v>103</v>
      </c>
      <c r="B502">
        <v>2673.3</v>
      </c>
      <c r="C502">
        <v>2655.3</v>
      </c>
      <c r="D502">
        <v>2636.11</v>
      </c>
      <c r="E502">
        <v>2093.31</v>
      </c>
      <c r="F502">
        <v>229.27199999999999</v>
      </c>
      <c r="G502">
        <v>6.1321399999999998E-2</v>
      </c>
      <c r="H502">
        <v>0.92763600000000002</v>
      </c>
      <c r="I502">
        <v>0</v>
      </c>
    </row>
    <row r="503" spans="1:25" x14ac:dyDescent="0.25">
      <c r="A503" t="s">
        <v>103</v>
      </c>
      <c r="B503">
        <v>2673.16</v>
      </c>
      <c r="C503">
        <v>2655.06</v>
      </c>
      <c r="D503">
        <v>2635.87</v>
      </c>
      <c r="E503">
        <v>2093.94</v>
      </c>
      <c r="F503">
        <v>229.755</v>
      </c>
      <c r="G503">
        <v>6.0151799999999998E-2</v>
      </c>
      <c r="H503">
        <v>0.93636299999999995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2696.25</v>
      </c>
      <c r="C504">
        <v>2678.29</v>
      </c>
      <c r="D504">
        <v>2658.71</v>
      </c>
      <c r="E504">
        <v>2101.41</v>
      </c>
      <c r="F504">
        <v>235.83799999999999</v>
      </c>
      <c r="G504">
        <v>6.8967200000000006E-2</v>
      </c>
      <c r="H504">
        <v>0.95918700000000001</v>
      </c>
      <c r="I504">
        <v>0</v>
      </c>
      <c r="R504">
        <f>AVERAGE(B455:B504)</f>
        <v>2853.9334000000003</v>
      </c>
      <c r="S504">
        <f>AVERAGE(C455:C504)</f>
        <v>2698.2039999999997</v>
      </c>
      <c r="U504">
        <f>_xlfn.VAR.P(B455:B504)</f>
        <v>51699.337938439974</v>
      </c>
      <c r="V504">
        <f>_xlfn.VAR.P(C455:C504)</f>
        <v>3202.6916720000004</v>
      </c>
      <c r="X504">
        <f>1.96*SQRT(U504)/50</f>
        <v>8.9130954583536468</v>
      </c>
      <c r="Y504">
        <f>1.96*SQRT(V504)/50</f>
        <v>2.2184192865331114</v>
      </c>
    </row>
    <row r="505" spans="1:25" x14ac:dyDescent="0.25">
      <c r="A505" t="s">
        <v>103</v>
      </c>
      <c r="B505">
        <v>142699.98607499999</v>
      </c>
      <c r="C505" t="s">
        <v>36</v>
      </c>
    </row>
    <row r="506" spans="1:25" x14ac:dyDescent="0.25">
      <c r="A506" t="s">
        <v>104</v>
      </c>
      <c r="B506">
        <v>19110.5</v>
      </c>
      <c r="C506">
        <v>18984</v>
      </c>
      <c r="D506">
        <v>18976.5</v>
      </c>
      <c r="E506">
        <v>18371.400000000001</v>
      </c>
      <c r="F506">
        <v>289.75200000000001</v>
      </c>
      <c r="G506">
        <v>5.6399100000000001E-2</v>
      </c>
      <c r="H506">
        <v>0.93181999999999998</v>
      </c>
      <c r="I506">
        <v>0</v>
      </c>
    </row>
    <row r="507" spans="1:25" x14ac:dyDescent="0.25">
      <c r="A507" t="s">
        <v>104</v>
      </c>
      <c r="B507">
        <v>19389.7</v>
      </c>
      <c r="C507">
        <v>18738.599999999999</v>
      </c>
      <c r="D507">
        <v>18731.5</v>
      </c>
      <c r="E507">
        <v>18116.3</v>
      </c>
      <c r="F507">
        <v>294.38</v>
      </c>
      <c r="G507">
        <v>6.0725700000000001E-2</v>
      </c>
      <c r="H507">
        <v>0.93803199999999998</v>
      </c>
      <c r="I507">
        <v>0</v>
      </c>
    </row>
    <row r="508" spans="1:25" x14ac:dyDescent="0.25">
      <c r="A508" t="s">
        <v>104</v>
      </c>
      <c r="B508">
        <v>19999.900000000001</v>
      </c>
      <c r="C508">
        <v>18734</v>
      </c>
      <c r="D508">
        <v>18726.8</v>
      </c>
      <c r="E508">
        <v>18111.7</v>
      </c>
      <c r="F508">
        <v>294.30900000000003</v>
      </c>
      <c r="G508">
        <v>5.4001100000000003E-2</v>
      </c>
      <c r="H508">
        <v>0.93177600000000005</v>
      </c>
      <c r="I508">
        <v>0</v>
      </c>
    </row>
    <row r="509" spans="1:25" x14ac:dyDescent="0.25">
      <c r="A509" t="s">
        <v>104</v>
      </c>
      <c r="B509">
        <v>19977.599999999999</v>
      </c>
      <c r="C509">
        <v>18423.900000000001</v>
      </c>
      <c r="D509">
        <v>18416.8</v>
      </c>
      <c r="E509">
        <v>17801.7</v>
      </c>
      <c r="F509">
        <v>294.20499999999998</v>
      </c>
      <c r="G509">
        <v>5.3961200000000001E-2</v>
      </c>
      <c r="H509">
        <v>0.93183300000000002</v>
      </c>
      <c r="I509">
        <v>0</v>
      </c>
    </row>
    <row r="510" spans="1:25" x14ac:dyDescent="0.25">
      <c r="A510" t="s">
        <v>104</v>
      </c>
      <c r="B510">
        <v>20042.2</v>
      </c>
      <c r="C510">
        <v>18544.3</v>
      </c>
      <c r="D510">
        <v>18537.2</v>
      </c>
      <c r="E510">
        <v>17922</v>
      </c>
      <c r="F510">
        <v>294.37900000000002</v>
      </c>
      <c r="G510">
        <v>5.7418900000000002E-2</v>
      </c>
      <c r="H510">
        <v>0.93179800000000002</v>
      </c>
      <c r="I510">
        <v>0</v>
      </c>
    </row>
    <row r="511" spans="1:25" x14ac:dyDescent="0.25">
      <c r="A511" t="s">
        <v>104</v>
      </c>
      <c r="B511">
        <v>19971.900000000001</v>
      </c>
      <c r="C511">
        <v>18748.5</v>
      </c>
      <c r="D511">
        <v>18741.3</v>
      </c>
      <c r="E511">
        <v>18126.2</v>
      </c>
      <c r="F511">
        <v>294.19099999999997</v>
      </c>
      <c r="G511">
        <v>5.8214000000000002E-2</v>
      </c>
      <c r="H511">
        <v>0.95563200000000004</v>
      </c>
      <c r="I511">
        <v>0</v>
      </c>
    </row>
    <row r="512" spans="1:25" x14ac:dyDescent="0.25">
      <c r="A512" t="s">
        <v>104</v>
      </c>
      <c r="B512">
        <v>20006.8</v>
      </c>
      <c r="C512">
        <v>18688.099999999999</v>
      </c>
      <c r="D512">
        <v>18681</v>
      </c>
      <c r="E512">
        <v>18065.900000000001</v>
      </c>
      <c r="F512">
        <v>294.25400000000002</v>
      </c>
      <c r="G512">
        <v>5.4877299999999997E-2</v>
      </c>
      <c r="H512">
        <v>0.93183300000000002</v>
      </c>
      <c r="I512">
        <v>0</v>
      </c>
    </row>
    <row r="513" spans="1:9" x14ac:dyDescent="0.25">
      <c r="A513" t="s">
        <v>104</v>
      </c>
      <c r="B513">
        <v>20014.400000000001</v>
      </c>
      <c r="C513">
        <v>18867.3</v>
      </c>
      <c r="D513">
        <v>18860.2</v>
      </c>
      <c r="E513">
        <v>18245.099999999999</v>
      </c>
      <c r="F513">
        <v>294.19600000000003</v>
      </c>
      <c r="G513">
        <v>7.1257500000000001E-2</v>
      </c>
      <c r="H513">
        <v>0.93172100000000002</v>
      </c>
      <c r="I513">
        <v>0</v>
      </c>
    </row>
    <row r="514" spans="1:9" x14ac:dyDescent="0.25">
      <c r="A514" t="s">
        <v>104</v>
      </c>
      <c r="B514">
        <v>20069.599999999999</v>
      </c>
      <c r="C514">
        <v>18735.900000000001</v>
      </c>
      <c r="D514">
        <v>18728.8</v>
      </c>
      <c r="E514">
        <v>18113.7</v>
      </c>
      <c r="F514">
        <v>294.39</v>
      </c>
      <c r="G514">
        <v>5.3924399999999997E-2</v>
      </c>
      <c r="H514">
        <v>0.93180600000000002</v>
      </c>
      <c r="I514">
        <v>0</v>
      </c>
    </row>
    <row r="515" spans="1:9" x14ac:dyDescent="0.25">
      <c r="A515" t="s">
        <v>104</v>
      </c>
      <c r="B515">
        <v>19913.099999999999</v>
      </c>
      <c r="C515">
        <v>18867.5</v>
      </c>
      <c r="D515">
        <v>18860.400000000001</v>
      </c>
      <c r="E515">
        <v>18245.2</v>
      </c>
      <c r="F515">
        <v>294.41399999999999</v>
      </c>
      <c r="G515">
        <v>5.8461699999999998E-2</v>
      </c>
      <c r="H515">
        <v>0.93715400000000004</v>
      </c>
      <c r="I515">
        <v>0</v>
      </c>
    </row>
    <row r="516" spans="1:9" x14ac:dyDescent="0.25">
      <c r="A516" t="s">
        <v>104</v>
      </c>
      <c r="B516">
        <v>20014.900000000001</v>
      </c>
      <c r="C516">
        <v>18760.900000000001</v>
      </c>
      <c r="D516">
        <v>18753.8</v>
      </c>
      <c r="E516">
        <v>18138.599999999999</v>
      </c>
      <c r="F516">
        <v>294.19299999999998</v>
      </c>
      <c r="G516">
        <v>5.7087100000000002E-2</v>
      </c>
      <c r="H516">
        <v>0.931836</v>
      </c>
      <c r="I516">
        <v>0</v>
      </c>
    </row>
    <row r="517" spans="1:9" x14ac:dyDescent="0.25">
      <c r="A517" t="s">
        <v>104</v>
      </c>
      <c r="B517">
        <v>19990.8</v>
      </c>
      <c r="C517">
        <v>18907.400000000001</v>
      </c>
      <c r="D517">
        <v>18900.3</v>
      </c>
      <c r="E517">
        <v>18285.099999999999</v>
      </c>
      <c r="F517">
        <v>294.44099999999997</v>
      </c>
      <c r="G517">
        <v>5.4270100000000002E-2</v>
      </c>
      <c r="H517">
        <v>0.92953600000000003</v>
      </c>
      <c r="I517">
        <v>0</v>
      </c>
    </row>
    <row r="518" spans="1:9" x14ac:dyDescent="0.25">
      <c r="A518" t="s">
        <v>104</v>
      </c>
      <c r="B518">
        <v>19975</v>
      </c>
      <c r="C518">
        <v>18938.900000000001</v>
      </c>
      <c r="D518">
        <v>18931.7</v>
      </c>
      <c r="E518">
        <v>18316.5</v>
      </c>
      <c r="F518">
        <v>294.16399999999999</v>
      </c>
      <c r="G518">
        <v>5.6334000000000002E-2</v>
      </c>
      <c r="H518">
        <v>0.93181199999999997</v>
      </c>
      <c r="I518">
        <v>0</v>
      </c>
    </row>
    <row r="519" spans="1:9" x14ac:dyDescent="0.25">
      <c r="A519" t="s">
        <v>104</v>
      </c>
      <c r="B519">
        <v>20019.5</v>
      </c>
      <c r="C519">
        <v>19063.5</v>
      </c>
      <c r="D519">
        <v>19056.2</v>
      </c>
      <c r="E519">
        <v>18441</v>
      </c>
      <c r="F519">
        <v>294.42700000000002</v>
      </c>
      <c r="G519">
        <v>5.9102399999999999E-2</v>
      </c>
      <c r="H519">
        <v>0.93154800000000004</v>
      </c>
      <c r="I519">
        <v>0</v>
      </c>
    </row>
    <row r="520" spans="1:9" x14ac:dyDescent="0.25">
      <c r="A520" t="s">
        <v>104</v>
      </c>
      <c r="B520">
        <v>19981.7</v>
      </c>
      <c r="C520">
        <v>19274.5</v>
      </c>
      <c r="D520">
        <v>19264.5</v>
      </c>
      <c r="E520">
        <v>18649.3</v>
      </c>
      <c r="F520">
        <v>294.565</v>
      </c>
      <c r="G520">
        <v>5.6421899999999997E-2</v>
      </c>
      <c r="H520">
        <v>0.93181400000000003</v>
      </c>
      <c r="I520">
        <v>0</v>
      </c>
    </row>
    <row r="521" spans="1:9" x14ac:dyDescent="0.25">
      <c r="A521" t="s">
        <v>104</v>
      </c>
      <c r="B521">
        <v>20029.5</v>
      </c>
      <c r="C521">
        <v>19002.5</v>
      </c>
      <c r="D521">
        <v>18995.3</v>
      </c>
      <c r="E521">
        <v>18380.2</v>
      </c>
      <c r="F521">
        <v>294.303</v>
      </c>
      <c r="G521">
        <v>5.44428E-2</v>
      </c>
      <c r="H521">
        <v>0.93180399999999997</v>
      </c>
      <c r="I521">
        <v>0</v>
      </c>
    </row>
    <row r="522" spans="1:9" x14ac:dyDescent="0.25">
      <c r="A522" t="s">
        <v>104</v>
      </c>
      <c r="B522">
        <v>20066.2</v>
      </c>
      <c r="C522">
        <v>18857.3</v>
      </c>
      <c r="D522">
        <v>18850.099999999999</v>
      </c>
      <c r="E522">
        <v>18235</v>
      </c>
      <c r="F522">
        <v>294.37799999999999</v>
      </c>
      <c r="G522">
        <v>6.4315399999999995E-2</v>
      </c>
      <c r="H522">
        <v>0.94659800000000005</v>
      </c>
      <c r="I522">
        <v>0</v>
      </c>
    </row>
    <row r="523" spans="1:9" x14ac:dyDescent="0.25">
      <c r="A523" t="s">
        <v>104</v>
      </c>
      <c r="B523">
        <v>19905.2</v>
      </c>
      <c r="C523">
        <v>18900.599999999999</v>
      </c>
      <c r="D523">
        <v>18892.5</v>
      </c>
      <c r="E523">
        <v>18277.3</v>
      </c>
      <c r="F523">
        <v>294.32400000000001</v>
      </c>
      <c r="G523">
        <v>5.5752500000000003E-2</v>
      </c>
      <c r="H523">
        <v>0.95030000000000003</v>
      </c>
      <c r="I523">
        <v>0</v>
      </c>
    </row>
    <row r="524" spans="1:9" x14ac:dyDescent="0.25">
      <c r="A524" t="s">
        <v>104</v>
      </c>
      <c r="B524">
        <v>20018.599999999999</v>
      </c>
      <c r="C524">
        <v>19187.400000000001</v>
      </c>
      <c r="D524">
        <v>19180.2</v>
      </c>
      <c r="E524">
        <v>18565.099999999999</v>
      </c>
      <c r="F524">
        <v>294.20400000000001</v>
      </c>
      <c r="G524">
        <v>5.6777000000000001E-2</v>
      </c>
      <c r="H524">
        <v>0.93181400000000003</v>
      </c>
      <c r="I524">
        <v>0</v>
      </c>
    </row>
    <row r="525" spans="1:9" x14ac:dyDescent="0.25">
      <c r="A525" t="s">
        <v>104</v>
      </c>
      <c r="B525">
        <v>20688.900000000001</v>
      </c>
      <c r="C525">
        <v>19492.900000000001</v>
      </c>
      <c r="D525">
        <v>19455.099999999999</v>
      </c>
      <c r="E525">
        <v>18839.8</v>
      </c>
      <c r="F525">
        <v>294.495</v>
      </c>
      <c r="G525">
        <v>5.4801299999999997E-2</v>
      </c>
      <c r="H525">
        <v>0.94443900000000003</v>
      </c>
      <c r="I525">
        <v>0</v>
      </c>
    </row>
    <row r="526" spans="1:9" x14ac:dyDescent="0.25">
      <c r="A526" t="s">
        <v>104</v>
      </c>
      <c r="B526">
        <v>19931.7</v>
      </c>
      <c r="C526">
        <v>19204.5</v>
      </c>
      <c r="D526">
        <v>19197.3</v>
      </c>
      <c r="E526">
        <v>18582.099999999999</v>
      </c>
      <c r="F526">
        <v>294.51900000000001</v>
      </c>
      <c r="G526">
        <v>8.3275199999999994E-2</v>
      </c>
      <c r="H526">
        <v>0.93180700000000005</v>
      </c>
      <c r="I526">
        <v>0</v>
      </c>
    </row>
    <row r="527" spans="1:9" x14ac:dyDescent="0.25">
      <c r="A527" t="s">
        <v>104</v>
      </c>
      <c r="B527">
        <v>19467.8</v>
      </c>
      <c r="C527">
        <v>18871.3</v>
      </c>
      <c r="D527">
        <v>18864</v>
      </c>
      <c r="E527">
        <v>18248.5</v>
      </c>
      <c r="F527">
        <v>294.73200000000003</v>
      </c>
      <c r="G527">
        <v>5.3911199999999999E-2</v>
      </c>
      <c r="H527">
        <v>0.93177500000000002</v>
      </c>
      <c r="I527">
        <v>0</v>
      </c>
    </row>
    <row r="528" spans="1:9" x14ac:dyDescent="0.25">
      <c r="A528" t="s">
        <v>104</v>
      </c>
      <c r="B528">
        <v>20571.599999999999</v>
      </c>
      <c r="C528">
        <v>19451.7</v>
      </c>
      <c r="D528">
        <v>19444.5</v>
      </c>
      <c r="E528">
        <v>18829</v>
      </c>
      <c r="F528">
        <v>294.334</v>
      </c>
      <c r="G528">
        <v>8.0687900000000007E-2</v>
      </c>
      <c r="H528">
        <v>0.950206</v>
      </c>
      <c r="I528">
        <v>0</v>
      </c>
    </row>
    <row r="529" spans="1:9" x14ac:dyDescent="0.25">
      <c r="A529" t="s">
        <v>104</v>
      </c>
      <c r="B529">
        <v>19912.400000000001</v>
      </c>
      <c r="C529">
        <v>19241.400000000001</v>
      </c>
      <c r="D529">
        <v>19234.099999999999</v>
      </c>
      <c r="E529">
        <v>18619</v>
      </c>
      <c r="F529">
        <v>294.69900000000001</v>
      </c>
      <c r="G529">
        <v>5.4327899999999998E-2</v>
      </c>
      <c r="H529">
        <v>0.93151799999999996</v>
      </c>
      <c r="I529">
        <v>0</v>
      </c>
    </row>
    <row r="530" spans="1:9" x14ac:dyDescent="0.25">
      <c r="A530" t="s">
        <v>104</v>
      </c>
      <c r="B530">
        <v>19474.400000000001</v>
      </c>
      <c r="C530">
        <v>19113.7</v>
      </c>
      <c r="D530">
        <v>19106.5</v>
      </c>
      <c r="E530">
        <v>18491.099999999999</v>
      </c>
      <c r="F530">
        <v>294.42099999999999</v>
      </c>
      <c r="G530">
        <v>5.59611E-2</v>
      </c>
      <c r="H530">
        <v>0.95834399999999997</v>
      </c>
      <c r="I530">
        <v>0</v>
      </c>
    </row>
    <row r="531" spans="1:9" x14ac:dyDescent="0.25">
      <c r="A531" t="s">
        <v>104</v>
      </c>
      <c r="B531">
        <v>19940.900000000001</v>
      </c>
      <c r="C531">
        <v>19114.900000000001</v>
      </c>
      <c r="D531">
        <v>19107.599999999999</v>
      </c>
      <c r="E531">
        <v>18492.5</v>
      </c>
      <c r="F531">
        <v>294.267</v>
      </c>
      <c r="G531">
        <v>5.3922600000000001E-2</v>
      </c>
      <c r="H531">
        <v>0.931836</v>
      </c>
      <c r="I531">
        <v>0</v>
      </c>
    </row>
    <row r="532" spans="1:9" x14ac:dyDescent="0.25">
      <c r="A532" t="s">
        <v>104</v>
      </c>
      <c r="B532">
        <v>20609.099999999999</v>
      </c>
      <c r="C532">
        <v>19488.900000000001</v>
      </c>
      <c r="D532">
        <v>19481.5</v>
      </c>
      <c r="E532">
        <v>18866.3</v>
      </c>
      <c r="F532">
        <v>294.53500000000003</v>
      </c>
      <c r="G532">
        <v>8.3257999999999999E-2</v>
      </c>
      <c r="H532">
        <v>0.93095899999999998</v>
      </c>
      <c r="I532">
        <v>0</v>
      </c>
    </row>
    <row r="533" spans="1:9" x14ac:dyDescent="0.25">
      <c r="A533" t="s">
        <v>104</v>
      </c>
      <c r="B533">
        <v>19390.900000000001</v>
      </c>
      <c r="C533">
        <v>19142.3</v>
      </c>
      <c r="D533">
        <v>19135</v>
      </c>
      <c r="E533">
        <v>18519.8</v>
      </c>
      <c r="F533">
        <v>294.36200000000002</v>
      </c>
      <c r="G533">
        <v>5.4067900000000002E-2</v>
      </c>
      <c r="H533">
        <v>0.93584599999999996</v>
      </c>
      <c r="I533">
        <v>0</v>
      </c>
    </row>
    <row r="534" spans="1:9" x14ac:dyDescent="0.25">
      <c r="A534" t="s">
        <v>104</v>
      </c>
      <c r="B534">
        <v>20595.599999999999</v>
      </c>
      <c r="C534">
        <v>19085.400000000001</v>
      </c>
      <c r="D534">
        <v>19078.2</v>
      </c>
      <c r="E534">
        <v>18463</v>
      </c>
      <c r="F534">
        <v>294.39499999999998</v>
      </c>
      <c r="G534">
        <v>8.3264500000000005E-2</v>
      </c>
      <c r="H534">
        <v>0.93179299999999998</v>
      </c>
      <c r="I534">
        <v>0</v>
      </c>
    </row>
    <row r="535" spans="1:9" x14ac:dyDescent="0.25">
      <c r="A535" t="s">
        <v>104</v>
      </c>
      <c r="B535">
        <v>19414.900000000001</v>
      </c>
      <c r="C535">
        <v>18900.599999999999</v>
      </c>
      <c r="D535">
        <v>18893.400000000001</v>
      </c>
      <c r="E535">
        <v>18278.2</v>
      </c>
      <c r="F535">
        <v>294.32499999999999</v>
      </c>
      <c r="G535">
        <v>5.3996599999999999E-2</v>
      </c>
      <c r="H535">
        <v>0.93130299999999999</v>
      </c>
      <c r="I535">
        <v>0</v>
      </c>
    </row>
    <row r="536" spans="1:9" x14ac:dyDescent="0.25">
      <c r="A536" t="s">
        <v>104</v>
      </c>
      <c r="B536">
        <v>20643.2</v>
      </c>
      <c r="C536">
        <v>19082.2</v>
      </c>
      <c r="D536">
        <v>19075</v>
      </c>
      <c r="E536">
        <v>18459.599999999999</v>
      </c>
      <c r="F536">
        <v>294.15499999999997</v>
      </c>
      <c r="G536">
        <v>5.8052600000000003E-2</v>
      </c>
      <c r="H536">
        <v>0.93180200000000002</v>
      </c>
      <c r="I536">
        <v>0</v>
      </c>
    </row>
    <row r="537" spans="1:9" x14ac:dyDescent="0.25">
      <c r="A537" t="s">
        <v>104</v>
      </c>
      <c r="B537">
        <v>19353.599999999999</v>
      </c>
      <c r="C537">
        <v>19102.099999999999</v>
      </c>
      <c r="D537">
        <v>19094.900000000001</v>
      </c>
      <c r="E537">
        <v>18479.7</v>
      </c>
      <c r="F537">
        <v>294.26400000000001</v>
      </c>
      <c r="G537">
        <v>6.9395499999999999E-2</v>
      </c>
      <c r="H537">
        <v>0.93146099999999998</v>
      </c>
      <c r="I537">
        <v>0</v>
      </c>
    </row>
    <row r="538" spans="1:9" x14ac:dyDescent="0.25">
      <c r="A538" t="s">
        <v>104</v>
      </c>
      <c r="B538">
        <v>20060.400000000001</v>
      </c>
      <c r="C538">
        <v>19128.599999999999</v>
      </c>
      <c r="D538">
        <v>19120.5</v>
      </c>
      <c r="E538">
        <v>18505.3</v>
      </c>
      <c r="F538">
        <v>294.35599999999999</v>
      </c>
      <c r="G538">
        <v>5.6851199999999998E-2</v>
      </c>
      <c r="H538">
        <v>0.93155200000000005</v>
      </c>
      <c r="I538">
        <v>0</v>
      </c>
    </row>
    <row r="539" spans="1:9" x14ac:dyDescent="0.25">
      <c r="A539" t="s">
        <v>104</v>
      </c>
      <c r="B539">
        <v>20536.7</v>
      </c>
      <c r="C539">
        <v>19391.2</v>
      </c>
      <c r="D539">
        <v>19378.400000000001</v>
      </c>
      <c r="E539">
        <v>18763.2</v>
      </c>
      <c r="F539">
        <v>294.42899999999997</v>
      </c>
      <c r="G539">
        <v>5.4099800000000003E-2</v>
      </c>
      <c r="H539">
        <v>0.94955400000000001</v>
      </c>
      <c r="I539">
        <v>0</v>
      </c>
    </row>
    <row r="540" spans="1:9" x14ac:dyDescent="0.25">
      <c r="A540" t="s">
        <v>104</v>
      </c>
      <c r="B540">
        <v>19998.5</v>
      </c>
      <c r="C540">
        <v>18930.7</v>
      </c>
      <c r="D540">
        <v>18923.599999999999</v>
      </c>
      <c r="E540">
        <v>18308.5</v>
      </c>
      <c r="F540">
        <v>294.32400000000001</v>
      </c>
      <c r="G540">
        <v>5.43381E-2</v>
      </c>
      <c r="H540">
        <v>0.93176700000000001</v>
      </c>
      <c r="I540">
        <v>0</v>
      </c>
    </row>
    <row r="541" spans="1:9" x14ac:dyDescent="0.25">
      <c r="A541" t="s">
        <v>104</v>
      </c>
      <c r="B541">
        <v>19989.400000000001</v>
      </c>
      <c r="C541">
        <v>19257.900000000001</v>
      </c>
      <c r="D541">
        <v>19250.7</v>
      </c>
      <c r="E541">
        <v>18635.599999999999</v>
      </c>
      <c r="F541">
        <v>294.38299999999998</v>
      </c>
      <c r="G541">
        <v>8.3255700000000002E-2</v>
      </c>
      <c r="H541">
        <v>0.95590900000000001</v>
      </c>
      <c r="I541">
        <v>0</v>
      </c>
    </row>
    <row r="542" spans="1:9" x14ac:dyDescent="0.25">
      <c r="A542" t="s">
        <v>104</v>
      </c>
      <c r="B542">
        <v>19410</v>
      </c>
      <c r="C542">
        <v>18835.2</v>
      </c>
      <c r="D542">
        <v>18828.099999999999</v>
      </c>
      <c r="E542">
        <v>18213</v>
      </c>
      <c r="F542">
        <v>294.32600000000002</v>
      </c>
      <c r="G542">
        <v>5.4378000000000003E-2</v>
      </c>
      <c r="H542">
        <v>0.93130000000000002</v>
      </c>
      <c r="I542">
        <v>0</v>
      </c>
    </row>
    <row r="543" spans="1:9" x14ac:dyDescent="0.25">
      <c r="A543" t="s">
        <v>104</v>
      </c>
      <c r="B543">
        <v>20008.099999999999</v>
      </c>
      <c r="C543">
        <v>18901.099999999999</v>
      </c>
      <c r="D543">
        <v>18893.900000000001</v>
      </c>
      <c r="E543">
        <v>18278.7</v>
      </c>
      <c r="F543">
        <v>294.37799999999999</v>
      </c>
      <c r="G543">
        <v>8.3269599999999999E-2</v>
      </c>
      <c r="H543">
        <v>0.958847</v>
      </c>
      <c r="I543">
        <v>0</v>
      </c>
    </row>
    <row r="544" spans="1:9" x14ac:dyDescent="0.25">
      <c r="A544" t="s">
        <v>104</v>
      </c>
      <c r="B544">
        <v>20573.400000000001</v>
      </c>
      <c r="C544">
        <v>18840.599999999999</v>
      </c>
      <c r="D544">
        <v>18833.5</v>
      </c>
      <c r="E544">
        <v>18218.400000000001</v>
      </c>
      <c r="F544">
        <v>294.33600000000001</v>
      </c>
      <c r="G544">
        <v>8.32566E-2</v>
      </c>
      <c r="H544">
        <v>0.95723000000000003</v>
      </c>
      <c r="I544">
        <v>0</v>
      </c>
    </row>
    <row r="545" spans="1:25" x14ac:dyDescent="0.25">
      <c r="A545" t="s">
        <v>104</v>
      </c>
      <c r="B545">
        <v>19403.8</v>
      </c>
      <c r="C545">
        <v>19124.099999999999</v>
      </c>
      <c r="D545">
        <v>19019.2</v>
      </c>
      <c r="E545">
        <v>18404.099999999999</v>
      </c>
      <c r="F545">
        <v>294.44900000000001</v>
      </c>
      <c r="G545">
        <v>5.4798899999999998E-2</v>
      </c>
      <c r="H545">
        <v>0.93164000000000002</v>
      </c>
      <c r="I545">
        <v>0</v>
      </c>
    </row>
    <row r="546" spans="1:25" x14ac:dyDescent="0.25">
      <c r="A546" t="s">
        <v>104</v>
      </c>
      <c r="B546">
        <v>20009.5</v>
      </c>
      <c r="C546">
        <v>18791.5</v>
      </c>
      <c r="D546">
        <v>18784.3</v>
      </c>
      <c r="E546">
        <v>18169.2</v>
      </c>
      <c r="F546">
        <v>294.30900000000003</v>
      </c>
      <c r="G546">
        <v>6.3447000000000003E-2</v>
      </c>
      <c r="H546">
        <v>0.93169500000000005</v>
      </c>
      <c r="I546">
        <v>0</v>
      </c>
    </row>
    <row r="547" spans="1:25" x14ac:dyDescent="0.25">
      <c r="A547" t="s">
        <v>104</v>
      </c>
      <c r="B547">
        <v>19988.8</v>
      </c>
      <c r="C547">
        <v>19070.599999999999</v>
      </c>
      <c r="D547">
        <v>19063.400000000001</v>
      </c>
      <c r="E547">
        <v>18448.2</v>
      </c>
      <c r="F547">
        <v>294.36700000000002</v>
      </c>
      <c r="G547">
        <v>7.7855099999999997E-2</v>
      </c>
      <c r="H547">
        <v>0.93182600000000004</v>
      </c>
      <c r="I547">
        <v>0</v>
      </c>
    </row>
    <row r="548" spans="1:25" x14ac:dyDescent="0.25">
      <c r="A548" t="s">
        <v>104</v>
      </c>
      <c r="B548">
        <v>20003.099999999999</v>
      </c>
      <c r="C548">
        <v>19057.3</v>
      </c>
      <c r="D548">
        <v>19050</v>
      </c>
      <c r="E548">
        <v>18434.900000000001</v>
      </c>
      <c r="F548">
        <v>294.286</v>
      </c>
      <c r="G548">
        <v>5.7691800000000001E-2</v>
      </c>
      <c r="H548">
        <v>0.93167</v>
      </c>
      <c r="I548">
        <v>0</v>
      </c>
    </row>
    <row r="549" spans="1:25" x14ac:dyDescent="0.25">
      <c r="A549" t="s">
        <v>104</v>
      </c>
      <c r="B549">
        <v>20010.3</v>
      </c>
      <c r="C549">
        <v>18800.3</v>
      </c>
      <c r="D549">
        <v>18793.2</v>
      </c>
      <c r="E549">
        <v>18178.2</v>
      </c>
      <c r="F549">
        <v>294.19</v>
      </c>
      <c r="G549">
        <v>5.3910699999999999E-2</v>
      </c>
      <c r="H549">
        <v>0.93179199999999995</v>
      </c>
      <c r="I549">
        <v>0</v>
      </c>
    </row>
    <row r="550" spans="1:25" x14ac:dyDescent="0.25">
      <c r="A550" t="s">
        <v>104</v>
      </c>
      <c r="B550">
        <v>20046.5</v>
      </c>
      <c r="C550">
        <v>19329.599999999999</v>
      </c>
      <c r="D550">
        <v>19172</v>
      </c>
      <c r="E550">
        <v>18556.900000000001</v>
      </c>
      <c r="F550">
        <v>294.286</v>
      </c>
      <c r="G550">
        <v>5.4148799999999997E-2</v>
      </c>
      <c r="H550">
        <v>0.93181800000000004</v>
      </c>
      <c r="I550">
        <v>0</v>
      </c>
    </row>
    <row r="551" spans="1:25" x14ac:dyDescent="0.25">
      <c r="A551" t="s">
        <v>104</v>
      </c>
      <c r="B551">
        <v>19961.599999999999</v>
      </c>
      <c r="C551">
        <v>19083.099999999999</v>
      </c>
      <c r="D551">
        <v>19075.900000000001</v>
      </c>
      <c r="E551">
        <v>18460.8</v>
      </c>
      <c r="F551">
        <v>294.23599999999999</v>
      </c>
      <c r="G551">
        <v>5.6543799999999998E-2</v>
      </c>
      <c r="H551">
        <v>0.93183499999999997</v>
      </c>
      <c r="I551">
        <v>0</v>
      </c>
    </row>
    <row r="552" spans="1:25" x14ac:dyDescent="0.25">
      <c r="A552" t="s">
        <v>104</v>
      </c>
      <c r="B552">
        <v>19983.2</v>
      </c>
      <c r="C552">
        <v>19257.3</v>
      </c>
      <c r="D552">
        <v>19243</v>
      </c>
      <c r="E552">
        <v>18627.8</v>
      </c>
      <c r="F552">
        <v>294.54899999999998</v>
      </c>
      <c r="G552">
        <v>5.46817E-2</v>
      </c>
      <c r="H552">
        <v>0.931558</v>
      </c>
      <c r="I552">
        <v>0</v>
      </c>
    </row>
    <row r="553" spans="1:25" x14ac:dyDescent="0.25">
      <c r="A553" t="s">
        <v>104</v>
      </c>
      <c r="B553">
        <v>20013.900000000001</v>
      </c>
      <c r="C553">
        <v>19364.5</v>
      </c>
      <c r="D553">
        <v>19350.5</v>
      </c>
      <c r="E553">
        <v>18735.400000000001</v>
      </c>
      <c r="F553">
        <v>294.37700000000001</v>
      </c>
      <c r="G553">
        <v>5.56228E-2</v>
      </c>
      <c r="H553">
        <v>0.93131799999999998</v>
      </c>
      <c r="I553">
        <v>0</v>
      </c>
    </row>
    <row r="554" spans="1:25" x14ac:dyDescent="0.25">
      <c r="A554" t="s">
        <v>104</v>
      </c>
      <c r="B554">
        <v>20045.900000000001</v>
      </c>
      <c r="C554">
        <v>19340.2</v>
      </c>
      <c r="D554">
        <v>19333</v>
      </c>
      <c r="E554">
        <v>18717.8</v>
      </c>
      <c r="F554">
        <v>294.38200000000001</v>
      </c>
      <c r="G554">
        <v>5.4290499999999998E-2</v>
      </c>
      <c r="H554">
        <v>0.93151300000000004</v>
      </c>
      <c r="I554">
        <v>0</v>
      </c>
    </row>
    <row r="555" spans="1:25" x14ac:dyDescent="0.25">
      <c r="A555" t="s">
        <v>104</v>
      </c>
      <c r="B555">
        <v>19977.400000000001</v>
      </c>
      <c r="C555">
        <v>19115.7</v>
      </c>
      <c r="D555">
        <v>19108.5</v>
      </c>
      <c r="E555">
        <v>18493.3</v>
      </c>
      <c r="F555">
        <v>294.21899999999999</v>
      </c>
      <c r="G555">
        <v>5.6028000000000001E-2</v>
      </c>
      <c r="H555">
        <v>0.93168499999999999</v>
      </c>
      <c r="I555">
        <v>0</v>
      </c>
    </row>
    <row r="556" spans="1:25" x14ac:dyDescent="0.25">
      <c r="A556" t="s">
        <v>104</v>
      </c>
      <c r="B556">
        <v>20616.099999999999</v>
      </c>
      <c r="C556">
        <v>18997.400000000001</v>
      </c>
      <c r="D556">
        <v>18983.900000000001</v>
      </c>
      <c r="E556">
        <v>18368.8</v>
      </c>
      <c r="F556">
        <v>294.40800000000002</v>
      </c>
      <c r="G556">
        <v>6.7153900000000002E-2</v>
      </c>
      <c r="H556">
        <v>0.93050200000000005</v>
      </c>
      <c r="I556">
        <v>0</v>
      </c>
    </row>
    <row r="557" spans="1:25" x14ac:dyDescent="0.25">
      <c r="A557" t="s">
        <v>104</v>
      </c>
      <c r="B557">
        <v>19992.900000000001</v>
      </c>
      <c r="C557">
        <v>19490.7</v>
      </c>
      <c r="D557">
        <v>19477.900000000001</v>
      </c>
      <c r="E557">
        <v>18862.7</v>
      </c>
      <c r="F557">
        <v>294.36200000000002</v>
      </c>
      <c r="G557">
        <v>5.4583399999999997E-2</v>
      </c>
      <c r="H557">
        <v>0.93171700000000002</v>
      </c>
      <c r="I557">
        <v>0</v>
      </c>
    </row>
    <row r="558" spans="1:25" x14ac:dyDescent="0.25">
      <c r="A558" t="s">
        <v>104</v>
      </c>
      <c r="B558">
        <v>20092.099999999999</v>
      </c>
      <c r="C558">
        <v>19608.099999999999</v>
      </c>
      <c r="D558">
        <v>19600.900000000001</v>
      </c>
      <c r="E558">
        <v>18985.5</v>
      </c>
      <c r="F558">
        <v>294.81</v>
      </c>
      <c r="G558">
        <v>5.73766E-2</v>
      </c>
      <c r="H558">
        <v>0.93155600000000005</v>
      </c>
      <c r="I558">
        <v>0</v>
      </c>
    </row>
    <row r="559" spans="1:25" x14ac:dyDescent="0.25">
      <c r="A559" t="s">
        <v>104</v>
      </c>
      <c r="B559">
        <v>19871.599999999999</v>
      </c>
      <c r="C559">
        <v>19435.099999999999</v>
      </c>
      <c r="D559">
        <v>19422.8</v>
      </c>
      <c r="E559">
        <v>18807.599999999999</v>
      </c>
      <c r="F559">
        <v>294.58199999999999</v>
      </c>
      <c r="G559">
        <v>5.8755700000000001E-2</v>
      </c>
      <c r="H559">
        <v>0.93183499999999997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19392.8</v>
      </c>
      <c r="C560">
        <v>19085.400000000001</v>
      </c>
      <c r="D560">
        <v>19078.2</v>
      </c>
      <c r="E560">
        <v>18463</v>
      </c>
      <c r="F560">
        <v>294.32100000000003</v>
      </c>
      <c r="G560">
        <v>6.0461000000000001E-2</v>
      </c>
      <c r="H560">
        <v>0.93122499999999997</v>
      </c>
      <c r="I560">
        <v>0</v>
      </c>
      <c r="R560">
        <f>AVERAGE(B511:B560)</f>
        <v>19999.164000000004</v>
      </c>
      <c r="S560">
        <f>AVERAGE(C511:C560)</f>
        <v>19086.567999999996</v>
      </c>
      <c r="U560">
        <f>_xlfn.VAR.P(B511:B560)</f>
        <v>115629.30110399997</v>
      </c>
      <c r="V560">
        <f>_xlfn.VAR.P(C511:C560)</f>
        <v>52990.899376000052</v>
      </c>
      <c r="X560">
        <f>1.96*SQRT(U560)/50</f>
        <v>13.329689015444078</v>
      </c>
      <c r="Y560">
        <f>1.96*SQRT(V560)/50</f>
        <v>9.0237428829248412</v>
      </c>
    </row>
    <row r="561" spans="1:9" x14ac:dyDescent="0.25">
      <c r="A561" t="s">
        <v>105</v>
      </c>
      <c r="B561">
        <v>999965.36836600001</v>
      </c>
      <c r="C561" t="s">
        <v>36</v>
      </c>
    </row>
    <row r="562" spans="1:9" x14ac:dyDescent="0.25">
      <c r="A562" t="s">
        <v>38</v>
      </c>
      <c r="B562">
        <v>1573.2</v>
      </c>
      <c r="C562">
        <v>0</v>
      </c>
      <c r="D562">
        <v>0</v>
      </c>
      <c r="E562">
        <v>0</v>
      </c>
      <c r="F562">
        <v>0</v>
      </c>
      <c r="G562">
        <v>3.8692499999999999E-3</v>
      </c>
      <c r="H562">
        <v>1</v>
      </c>
      <c r="I562">
        <v>0</v>
      </c>
    </row>
    <row r="563" spans="1:9" x14ac:dyDescent="0.25">
      <c r="A563" t="s">
        <v>38</v>
      </c>
      <c r="B563">
        <v>927.91399999999999</v>
      </c>
      <c r="C563">
        <v>0</v>
      </c>
      <c r="D563">
        <v>0</v>
      </c>
      <c r="E563">
        <v>0</v>
      </c>
      <c r="F563">
        <v>0</v>
      </c>
      <c r="G563">
        <v>1.25658E-3</v>
      </c>
      <c r="H563">
        <v>1</v>
      </c>
      <c r="I563">
        <v>0</v>
      </c>
    </row>
    <row r="564" spans="1:9" x14ac:dyDescent="0.25">
      <c r="A564" t="s">
        <v>38</v>
      </c>
      <c r="B564">
        <v>922.94799999999998</v>
      </c>
      <c r="C564">
        <v>0</v>
      </c>
      <c r="D564">
        <v>0</v>
      </c>
      <c r="E564">
        <v>0</v>
      </c>
      <c r="F564">
        <v>0</v>
      </c>
      <c r="G564">
        <v>1.9680300000000001E-2</v>
      </c>
      <c r="H564">
        <v>1</v>
      </c>
      <c r="I564">
        <v>0</v>
      </c>
    </row>
    <row r="565" spans="1:9" x14ac:dyDescent="0.25">
      <c r="A565" t="s">
        <v>38</v>
      </c>
      <c r="B565">
        <v>924.97799999999995</v>
      </c>
      <c r="C565">
        <v>0</v>
      </c>
      <c r="D565">
        <v>0</v>
      </c>
      <c r="E565">
        <v>0</v>
      </c>
      <c r="F565">
        <v>0</v>
      </c>
      <c r="G565">
        <v>0.14716899999999999</v>
      </c>
      <c r="H565">
        <v>1</v>
      </c>
      <c r="I565">
        <v>0</v>
      </c>
    </row>
    <row r="566" spans="1:9" x14ac:dyDescent="0.25">
      <c r="A566" t="s">
        <v>38</v>
      </c>
      <c r="B566">
        <v>919.08100000000002</v>
      </c>
      <c r="C566">
        <v>0</v>
      </c>
      <c r="D566">
        <v>0</v>
      </c>
      <c r="E566">
        <v>0</v>
      </c>
      <c r="F566">
        <v>0</v>
      </c>
      <c r="G566">
        <v>4.1485399999999999E-2</v>
      </c>
      <c r="H566">
        <v>1</v>
      </c>
      <c r="I566">
        <v>0</v>
      </c>
    </row>
    <row r="567" spans="1:9" x14ac:dyDescent="0.25">
      <c r="A567" t="s">
        <v>38</v>
      </c>
      <c r="B567">
        <v>925.51800000000003</v>
      </c>
      <c r="C567">
        <v>0</v>
      </c>
      <c r="D567">
        <v>0</v>
      </c>
      <c r="E567">
        <v>0</v>
      </c>
      <c r="F567">
        <v>0</v>
      </c>
      <c r="G567">
        <v>9.2967400000000006E-2</v>
      </c>
      <c r="H567">
        <v>1</v>
      </c>
      <c r="I567">
        <v>0</v>
      </c>
    </row>
    <row r="568" spans="1:9" x14ac:dyDescent="0.25">
      <c r="A568" t="s">
        <v>38</v>
      </c>
      <c r="B568">
        <v>918.85699999999997</v>
      </c>
      <c r="C568">
        <v>0</v>
      </c>
      <c r="D568">
        <v>0</v>
      </c>
      <c r="E568">
        <v>0</v>
      </c>
      <c r="F568">
        <v>0</v>
      </c>
      <c r="G568">
        <v>4.3443700000000002E-3</v>
      </c>
      <c r="H568">
        <v>1</v>
      </c>
      <c r="I568">
        <v>0</v>
      </c>
    </row>
    <row r="569" spans="1:9" x14ac:dyDescent="0.25">
      <c r="A569" t="s">
        <v>38</v>
      </c>
      <c r="B569">
        <v>918.25</v>
      </c>
      <c r="C569">
        <v>0</v>
      </c>
      <c r="D569">
        <v>0</v>
      </c>
      <c r="E569">
        <v>0</v>
      </c>
      <c r="F569">
        <v>0</v>
      </c>
      <c r="G569">
        <v>4.41381E-2</v>
      </c>
      <c r="H569">
        <v>1</v>
      </c>
      <c r="I569">
        <v>0</v>
      </c>
    </row>
    <row r="570" spans="1:9" x14ac:dyDescent="0.25">
      <c r="A570" t="s">
        <v>38</v>
      </c>
      <c r="B570">
        <v>918.67899999999997</v>
      </c>
      <c r="C570">
        <v>0</v>
      </c>
      <c r="D570">
        <v>0</v>
      </c>
      <c r="E570">
        <v>0</v>
      </c>
      <c r="F570">
        <v>0</v>
      </c>
      <c r="G570">
        <v>5.10597E-2</v>
      </c>
      <c r="H570">
        <v>1</v>
      </c>
      <c r="I570">
        <v>0</v>
      </c>
    </row>
    <row r="571" spans="1:9" x14ac:dyDescent="0.25">
      <c r="A571" t="s">
        <v>38</v>
      </c>
      <c r="B571">
        <v>1671.66</v>
      </c>
      <c r="C571">
        <v>0</v>
      </c>
      <c r="D571">
        <v>0</v>
      </c>
      <c r="E571">
        <v>0</v>
      </c>
      <c r="F571">
        <v>0</v>
      </c>
      <c r="G571">
        <v>7.9522800000000005E-2</v>
      </c>
      <c r="H571">
        <v>1</v>
      </c>
      <c r="I571">
        <v>0</v>
      </c>
    </row>
    <row r="572" spans="1:9" x14ac:dyDescent="0.25">
      <c r="A572" t="s">
        <v>38</v>
      </c>
      <c r="B572">
        <v>1340.46</v>
      </c>
      <c r="C572">
        <v>0</v>
      </c>
      <c r="D572">
        <v>0</v>
      </c>
      <c r="E572">
        <v>0</v>
      </c>
      <c r="F572">
        <v>0</v>
      </c>
      <c r="G572">
        <v>5.6191899999999996E-3</v>
      </c>
      <c r="H572">
        <v>1</v>
      </c>
      <c r="I572">
        <v>0</v>
      </c>
    </row>
    <row r="573" spans="1:9" x14ac:dyDescent="0.25">
      <c r="A573" t="s">
        <v>38</v>
      </c>
      <c r="B573">
        <v>949.44</v>
      </c>
      <c r="C573">
        <v>0</v>
      </c>
      <c r="D573">
        <v>0</v>
      </c>
      <c r="E573">
        <v>0</v>
      </c>
      <c r="F573">
        <v>0</v>
      </c>
      <c r="G573">
        <v>0.15471099999999999</v>
      </c>
      <c r="H573">
        <v>1</v>
      </c>
      <c r="I573">
        <v>0</v>
      </c>
    </row>
    <row r="574" spans="1:9" x14ac:dyDescent="0.25">
      <c r="A574" t="s">
        <v>38</v>
      </c>
      <c r="B574">
        <v>923.18200000000002</v>
      </c>
      <c r="C574">
        <v>0</v>
      </c>
      <c r="D574">
        <v>0</v>
      </c>
      <c r="E574">
        <v>0</v>
      </c>
      <c r="F574">
        <v>0</v>
      </c>
      <c r="G574">
        <v>2.6950400000000001E-3</v>
      </c>
      <c r="H574">
        <v>1</v>
      </c>
      <c r="I574">
        <v>0</v>
      </c>
    </row>
    <row r="575" spans="1:9" x14ac:dyDescent="0.25">
      <c r="A575" t="s">
        <v>38</v>
      </c>
      <c r="B575">
        <v>918.52599999999995</v>
      </c>
      <c r="C575">
        <v>0</v>
      </c>
      <c r="D575">
        <v>0</v>
      </c>
      <c r="E575">
        <v>0</v>
      </c>
      <c r="F575">
        <v>0</v>
      </c>
      <c r="G575">
        <v>2.56382E-2</v>
      </c>
      <c r="H575">
        <v>1</v>
      </c>
      <c r="I575">
        <v>0</v>
      </c>
    </row>
    <row r="576" spans="1:9" x14ac:dyDescent="0.25">
      <c r="A576" t="s">
        <v>38</v>
      </c>
      <c r="B576">
        <v>924.072</v>
      </c>
      <c r="C576">
        <v>0</v>
      </c>
      <c r="D576">
        <v>0</v>
      </c>
      <c r="E576">
        <v>0</v>
      </c>
      <c r="F576">
        <v>0</v>
      </c>
      <c r="G576">
        <v>1.2880599999999999E-3</v>
      </c>
      <c r="H576">
        <v>1</v>
      </c>
      <c r="I576">
        <v>0</v>
      </c>
    </row>
    <row r="577" spans="1:9" x14ac:dyDescent="0.25">
      <c r="A577" t="s">
        <v>38</v>
      </c>
      <c r="B577">
        <v>919.18299999999999</v>
      </c>
      <c r="C577">
        <v>0</v>
      </c>
      <c r="D577">
        <v>0</v>
      </c>
      <c r="E577">
        <v>0</v>
      </c>
      <c r="F577">
        <v>0</v>
      </c>
      <c r="G577">
        <v>1.9729499999999998E-3</v>
      </c>
      <c r="H577">
        <v>1</v>
      </c>
      <c r="I577">
        <v>0</v>
      </c>
    </row>
    <row r="578" spans="1:9" x14ac:dyDescent="0.25">
      <c r="A578" t="s">
        <v>38</v>
      </c>
      <c r="B578">
        <v>926.14300000000003</v>
      </c>
      <c r="C578">
        <v>0</v>
      </c>
      <c r="D578">
        <v>0</v>
      </c>
      <c r="E578">
        <v>0</v>
      </c>
      <c r="F578">
        <v>0</v>
      </c>
      <c r="G578">
        <v>0.14713699999999999</v>
      </c>
      <c r="H578">
        <v>1</v>
      </c>
      <c r="I578">
        <v>0</v>
      </c>
    </row>
    <row r="579" spans="1:9" x14ac:dyDescent="0.25">
      <c r="A579" t="s">
        <v>38</v>
      </c>
      <c r="B579">
        <v>920.09500000000003</v>
      </c>
      <c r="C579">
        <v>0</v>
      </c>
      <c r="D579">
        <v>0</v>
      </c>
      <c r="E579">
        <v>0</v>
      </c>
      <c r="F579">
        <v>0</v>
      </c>
      <c r="G579">
        <v>3.1071200000000001E-3</v>
      </c>
      <c r="H579">
        <v>1</v>
      </c>
      <c r="I579">
        <v>0</v>
      </c>
    </row>
    <row r="580" spans="1:9" x14ac:dyDescent="0.25">
      <c r="A580" t="s">
        <v>38</v>
      </c>
      <c r="B580">
        <v>2175.67</v>
      </c>
      <c r="C580">
        <v>0</v>
      </c>
      <c r="D580">
        <v>0</v>
      </c>
      <c r="E580">
        <v>0</v>
      </c>
      <c r="F580">
        <v>0</v>
      </c>
      <c r="G580">
        <v>4.3774E-2</v>
      </c>
      <c r="H580">
        <v>1</v>
      </c>
      <c r="I580">
        <v>0</v>
      </c>
    </row>
    <row r="581" spans="1:9" x14ac:dyDescent="0.25">
      <c r="A581" t="s">
        <v>38</v>
      </c>
      <c r="B581">
        <v>954.03</v>
      </c>
      <c r="C581">
        <v>0</v>
      </c>
      <c r="D581">
        <v>0</v>
      </c>
      <c r="E581">
        <v>0</v>
      </c>
      <c r="F581">
        <v>0</v>
      </c>
      <c r="G581">
        <v>1.26975E-2</v>
      </c>
      <c r="H581">
        <v>1</v>
      </c>
      <c r="I581">
        <v>0</v>
      </c>
    </row>
    <row r="582" spans="1:9" x14ac:dyDescent="0.25">
      <c r="A582" t="s">
        <v>38</v>
      </c>
      <c r="B582">
        <v>1021.53</v>
      </c>
      <c r="C582">
        <v>0</v>
      </c>
      <c r="D582">
        <v>0</v>
      </c>
      <c r="E582">
        <v>0</v>
      </c>
      <c r="F582">
        <v>0</v>
      </c>
      <c r="G582">
        <v>0.17846100000000001</v>
      </c>
      <c r="H582">
        <v>1</v>
      </c>
      <c r="I582">
        <v>0</v>
      </c>
    </row>
    <row r="583" spans="1:9" x14ac:dyDescent="0.25">
      <c r="A583" t="s">
        <v>38</v>
      </c>
      <c r="B583">
        <v>919.45799999999997</v>
      </c>
      <c r="C583">
        <v>0</v>
      </c>
      <c r="D583">
        <v>0</v>
      </c>
      <c r="E583">
        <v>0</v>
      </c>
      <c r="F583">
        <v>0</v>
      </c>
      <c r="G583">
        <v>1.5808800000000001E-2</v>
      </c>
      <c r="H583">
        <v>1</v>
      </c>
      <c r="I583">
        <v>0</v>
      </c>
    </row>
    <row r="584" spans="1:9" x14ac:dyDescent="0.25">
      <c r="A584" t="s">
        <v>38</v>
      </c>
      <c r="B584">
        <v>936.99599999999998</v>
      </c>
      <c r="C584">
        <v>0</v>
      </c>
      <c r="D584">
        <v>0</v>
      </c>
      <c r="E584">
        <v>0</v>
      </c>
      <c r="F584">
        <v>0</v>
      </c>
      <c r="G584">
        <v>6.8017099999999999E-3</v>
      </c>
      <c r="H584">
        <v>1</v>
      </c>
      <c r="I584">
        <v>0</v>
      </c>
    </row>
    <row r="585" spans="1:9" x14ac:dyDescent="0.25">
      <c r="A585" t="s">
        <v>38</v>
      </c>
      <c r="B585">
        <v>931.67100000000005</v>
      </c>
      <c r="C585">
        <v>0</v>
      </c>
      <c r="D585">
        <v>0</v>
      </c>
      <c r="E585">
        <v>0</v>
      </c>
      <c r="F585">
        <v>0</v>
      </c>
      <c r="G585">
        <v>0.11924899999999999</v>
      </c>
      <c r="H585">
        <v>1</v>
      </c>
      <c r="I585">
        <v>0</v>
      </c>
    </row>
    <row r="586" spans="1:9" x14ac:dyDescent="0.25">
      <c r="A586" t="s">
        <v>38</v>
      </c>
      <c r="B586">
        <v>931.65300000000002</v>
      </c>
      <c r="C586">
        <v>0</v>
      </c>
      <c r="D586">
        <v>0</v>
      </c>
      <c r="E586">
        <v>0</v>
      </c>
      <c r="F586">
        <v>0</v>
      </c>
      <c r="G586">
        <v>1.89473E-2</v>
      </c>
      <c r="H586">
        <v>1</v>
      </c>
      <c r="I586">
        <v>0</v>
      </c>
    </row>
    <row r="587" spans="1:9" x14ac:dyDescent="0.25">
      <c r="A587" t="s">
        <v>38</v>
      </c>
      <c r="B587">
        <v>930.71199999999999</v>
      </c>
      <c r="C587">
        <v>0</v>
      </c>
      <c r="D587">
        <v>0</v>
      </c>
      <c r="E587">
        <v>0</v>
      </c>
      <c r="F587">
        <v>0</v>
      </c>
      <c r="G587">
        <v>1.4000800000000001E-2</v>
      </c>
      <c r="H587">
        <v>1</v>
      </c>
      <c r="I587">
        <v>0</v>
      </c>
    </row>
    <row r="588" spans="1:9" x14ac:dyDescent="0.25">
      <c r="A588" t="s">
        <v>38</v>
      </c>
      <c r="B588">
        <v>931.52599999999995</v>
      </c>
      <c r="C588">
        <v>0</v>
      </c>
      <c r="D588">
        <v>0</v>
      </c>
      <c r="E588">
        <v>0</v>
      </c>
      <c r="F588">
        <v>0</v>
      </c>
      <c r="G588">
        <v>3.4280100000000001E-2</v>
      </c>
      <c r="H588">
        <v>1</v>
      </c>
      <c r="I588">
        <v>0</v>
      </c>
    </row>
    <row r="589" spans="1:9" x14ac:dyDescent="0.25">
      <c r="A589" t="s">
        <v>38</v>
      </c>
      <c r="B589">
        <v>2418.19</v>
      </c>
      <c r="C589">
        <v>0</v>
      </c>
      <c r="D589">
        <v>0</v>
      </c>
      <c r="E589">
        <v>0</v>
      </c>
      <c r="F589">
        <v>0</v>
      </c>
      <c r="G589">
        <v>0.104853</v>
      </c>
      <c r="H589">
        <v>1</v>
      </c>
      <c r="I589">
        <v>0</v>
      </c>
    </row>
    <row r="590" spans="1:9" x14ac:dyDescent="0.25">
      <c r="A590" t="s">
        <v>38</v>
      </c>
      <c r="B590">
        <v>970.05</v>
      </c>
      <c r="C590">
        <v>0</v>
      </c>
      <c r="D590">
        <v>0</v>
      </c>
      <c r="E590">
        <v>0</v>
      </c>
      <c r="F590">
        <v>0</v>
      </c>
      <c r="G590">
        <v>0.148676</v>
      </c>
      <c r="H590">
        <v>1</v>
      </c>
      <c r="I590">
        <v>0</v>
      </c>
    </row>
    <row r="591" spans="1:9" x14ac:dyDescent="0.25">
      <c r="A591" t="s">
        <v>38</v>
      </c>
      <c r="B591">
        <v>1408.08</v>
      </c>
      <c r="C591">
        <v>0</v>
      </c>
      <c r="D591">
        <v>0</v>
      </c>
      <c r="E591">
        <v>0</v>
      </c>
      <c r="F591">
        <v>0</v>
      </c>
      <c r="G591">
        <v>8.2154199999999993E-3</v>
      </c>
      <c r="H591">
        <v>1</v>
      </c>
      <c r="I591">
        <v>0</v>
      </c>
    </row>
    <row r="592" spans="1:9" x14ac:dyDescent="0.25">
      <c r="A592" t="s">
        <v>38</v>
      </c>
      <c r="B592">
        <v>933.23400000000004</v>
      </c>
      <c r="C592">
        <v>0</v>
      </c>
      <c r="D592">
        <v>0</v>
      </c>
      <c r="E592">
        <v>0</v>
      </c>
      <c r="F592">
        <v>0</v>
      </c>
      <c r="G592">
        <v>5.0340300000000001E-3</v>
      </c>
      <c r="H592">
        <v>1</v>
      </c>
      <c r="I592">
        <v>0</v>
      </c>
    </row>
    <row r="593" spans="1:9" x14ac:dyDescent="0.25">
      <c r="A593" t="s">
        <v>38</v>
      </c>
      <c r="B593">
        <v>934.79499999999996</v>
      </c>
      <c r="C593">
        <v>0</v>
      </c>
      <c r="D593">
        <v>0</v>
      </c>
      <c r="E593">
        <v>0</v>
      </c>
      <c r="F593">
        <v>0</v>
      </c>
      <c r="G593">
        <v>0.14768899999999999</v>
      </c>
      <c r="H593">
        <v>1</v>
      </c>
      <c r="I593">
        <v>0</v>
      </c>
    </row>
    <row r="594" spans="1:9" x14ac:dyDescent="0.25">
      <c r="A594" t="s">
        <v>38</v>
      </c>
      <c r="B594">
        <v>930.226</v>
      </c>
      <c r="C594">
        <v>0</v>
      </c>
      <c r="D594">
        <v>0</v>
      </c>
      <c r="E594">
        <v>0</v>
      </c>
      <c r="F594">
        <v>0</v>
      </c>
      <c r="G594">
        <v>6.2515799999999996E-2</v>
      </c>
      <c r="H594">
        <v>1</v>
      </c>
      <c r="I594">
        <v>0</v>
      </c>
    </row>
    <row r="595" spans="1:9" x14ac:dyDescent="0.25">
      <c r="A595" t="s">
        <v>38</v>
      </c>
      <c r="B595">
        <v>929.39499999999998</v>
      </c>
      <c r="C595">
        <v>0</v>
      </c>
      <c r="D595">
        <v>0</v>
      </c>
      <c r="E595">
        <v>0</v>
      </c>
      <c r="F595">
        <v>0</v>
      </c>
      <c r="G595">
        <v>1.41797E-2</v>
      </c>
      <c r="H595">
        <v>1</v>
      </c>
      <c r="I595">
        <v>0</v>
      </c>
    </row>
    <row r="596" spans="1:9" x14ac:dyDescent="0.25">
      <c r="A596" t="s">
        <v>38</v>
      </c>
      <c r="B596">
        <v>924.13499999999999</v>
      </c>
      <c r="C596">
        <v>0</v>
      </c>
      <c r="D596">
        <v>0</v>
      </c>
      <c r="E596">
        <v>0</v>
      </c>
      <c r="F596">
        <v>0</v>
      </c>
      <c r="G596">
        <v>0.14710899999999999</v>
      </c>
      <c r="H596">
        <v>1</v>
      </c>
      <c r="I596">
        <v>0</v>
      </c>
    </row>
    <row r="597" spans="1:9" x14ac:dyDescent="0.25">
      <c r="A597" t="s">
        <v>38</v>
      </c>
      <c r="B597">
        <v>924.56</v>
      </c>
      <c r="C597">
        <v>0</v>
      </c>
      <c r="D597">
        <v>0</v>
      </c>
      <c r="E597">
        <v>0</v>
      </c>
      <c r="F597">
        <v>0</v>
      </c>
      <c r="G597">
        <v>1.17512E-2</v>
      </c>
      <c r="H597">
        <v>1</v>
      </c>
      <c r="I597">
        <v>0</v>
      </c>
    </row>
    <row r="598" spans="1:9" x14ac:dyDescent="0.25">
      <c r="A598" t="s">
        <v>38</v>
      </c>
      <c r="B598">
        <v>2053.1799999999998</v>
      </c>
      <c r="C598">
        <v>0</v>
      </c>
      <c r="D598">
        <v>0</v>
      </c>
      <c r="E598">
        <v>0</v>
      </c>
      <c r="F598">
        <v>0</v>
      </c>
      <c r="G598">
        <v>1.8224400000000002E-2</v>
      </c>
      <c r="H598">
        <v>1</v>
      </c>
      <c r="I598">
        <v>0</v>
      </c>
    </row>
    <row r="599" spans="1:9" x14ac:dyDescent="0.25">
      <c r="A599" t="s">
        <v>38</v>
      </c>
      <c r="B599">
        <v>1255.45</v>
      </c>
      <c r="C599">
        <v>0</v>
      </c>
      <c r="D599">
        <v>0</v>
      </c>
      <c r="E599">
        <v>0</v>
      </c>
      <c r="F599">
        <v>0</v>
      </c>
      <c r="G599">
        <v>3.4470500000000001E-2</v>
      </c>
      <c r="H599">
        <v>1</v>
      </c>
      <c r="I599">
        <v>0</v>
      </c>
    </row>
    <row r="600" spans="1:9" x14ac:dyDescent="0.25">
      <c r="A600" t="s">
        <v>38</v>
      </c>
      <c r="B600">
        <v>944.12800000000004</v>
      </c>
      <c r="C600">
        <v>0</v>
      </c>
      <c r="D600">
        <v>0</v>
      </c>
      <c r="E600">
        <v>0</v>
      </c>
      <c r="F600">
        <v>0</v>
      </c>
      <c r="G600">
        <v>1.43635E-2</v>
      </c>
      <c r="H600">
        <v>1</v>
      </c>
      <c r="I600">
        <v>0</v>
      </c>
    </row>
    <row r="601" spans="1:9" x14ac:dyDescent="0.25">
      <c r="A601" t="s">
        <v>38</v>
      </c>
      <c r="B601">
        <v>924.85</v>
      </c>
      <c r="C601">
        <v>0</v>
      </c>
      <c r="D601">
        <v>0</v>
      </c>
      <c r="E601">
        <v>0</v>
      </c>
      <c r="F601">
        <v>0</v>
      </c>
      <c r="G601">
        <v>0.109794</v>
      </c>
      <c r="H601">
        <v>1</v>
      </c>
      <c r="I601">
        <v>0</v>
      </c>
    </row>
    <row r="602" spans="1:9" x14ac:dyDescent="0.25">
      <c r="A602" t="s">
        <v>38</v>
      </c>
      <c r="B602">
        <v>924.14499999999998</v>
      </c>
      <c r="C602">
        <v>0</v>
      </c>
      <c r="D602">
        <v>0</v>
      </c>
      <c r="E602">
        <v>0</v>
      </c>
      <c r="F602">
        <v>0</v>
      </c>
      <c r="G602">
        <v>0.14718100000000001</v>
      </c>
      <c r="H602">
        <v>1</v>
      </c>
      <c r="I602">
        <v>0</v>
      </c>
    </row>
    <row r="603" spans="1:9" x14ac:dyDescent="0.25">
      <c r="A603" t="s">
        <v>38</v>
      </c>
      <c r="B603">
        <v>924.20299999999997</v>
      </c>
      <c r="C603">
        <v>0</v>
      </c>
      <c r="D603">
        <v>0</v>
      </c>
      <c r="E603">
        <v>0</v>
      </c>
      <c r="F603">
        <v>0</v>
      </c>
      <c r="G603">
        <v>9.8015699999999997E-2</v>
      </c>
      <c r="H603">
        <v>1</v>
      </c>
      <c r="I603">
        <v>0</v>
      </c>
    </row>
    <row r="604" spans="1:9" x14ac:dyDescent="0.25">
      <c r="A604" t="s">
        <v>38</v>
      </c>
      <c r="B604">
        <v>919.76099999999997</v>
      </c>
      <c r="C604">
        <v>0</v>
      </c>
      <c r="D604">
        <v>0</v>
      </c>
      <c r="E604">
        <v>0</v>
      </c>
      <c r="F604">
        <v>0</v>
      </c>
      <c r="G604">
        <v>5.4760099999999999E-2</v>
      </c>
      <c r="H604">
        <v>1</v>
      </c>
      <c r="I604">
        <v>0</v>
      </c>
    </row>
    <row r="605" spans="1:9" x14ac:dyDescent="0.25">
      <c r="A605" t="s">
        <v>38</v>
      </c>
      <c r="B605">
        <v>922.64700000000005</v>
      </c>
      <c r="C605">
        <v>0</v>
      </c>
      <c r="D605">
        <v>0</v>
      </c>
      <c r="E605">
        <v>0</v>
      </c>
      <c r="F605">
        <v>0</v>
      </c>
      <c r="G605">
        <v>2.4123700000000001E-2</v>
      </c>
      <c r="H605">
        <v>1</v>
      </c>
      <c r="I605">
        <v>0</v>
      </c>
    </row>
    <row r="606" spans="1:9" x14ac:dyDescent="0.25">
      <c r="A606" t="s">
        <v>38</v>
      </c>
      <c r="B606">
        <v>924.34900000000005</v>
      </c>
      <c r="C606">
        <v>0</v>
      </c>
      <c r="D606">
        <v>0</v>
      </c>
      <c r="E606">
        <v>0</v>
      </c>
      <c r="F606">
        <v>0</v>
      </c>
      <c r="G606">
        <v>1.81861E-3</v>
      </c>
      <c r="H606">
        <v>1</v>
      </c>
      <c r="I606">
        <v>0</v>
      </c>
    </row>
    <row r="607" spans="1:9" x14ac:dyDescent="0.25">
      <c r="A607" t="s">
        <v>38</v>
      </c>
      <c r="B607">
        <v>2321.1</v>
      </c>
      <c r="C607">
        <v>0</v>
      </c>
      <c r="D607">
        <v>0</v>
      </c>
      <c r="E607">
        <v>0</v>
      </c>
      <c r="F607">
        <v>0</v>
      </c>
      <c r="G607">
        <v>3.5591500000000001E-3</v>
      </c>
      <c r="H607">
        <v>1</v>
      </c>
      <c r="I607">
        <v>0</v>
      </c>
    </row>
    <row r="608" spans="1:9" x14ac:dyDescent="0.25">
      <c r="A608" t="s">
        <v>38</v>
      </c>
      <c r="B608">
        <v>1291.45</v>
      </c>
      <c r="C608">
        <v>0</v>
      </c>
      <c r="D608">
        <v>0</v>
      </c>
      <c r="E608">
        <v>0</v>
      </c>
      <c r="F608">
        <v>0</v>
      </c>
      <c r="G608">
        <v>7.1709199999999999E-3</v>
      </c>
      <c r="H608">
        <v>1</v>
      </c>
      <c r="I608">
        <v>0</v>
      </c>
    </row>
    <row r="609" spans="1:25" x14ac:dyDescent="0.25">
      <c r="A609" t="s">
        <v>38</v>
      </c>
      <c r="B609">
        <v>986.67600000000004</v>
      </c>
      <c r="C609">
        <v>0</v>
      </c>
      <c r="D609">
        <v>0</v>
      </c>
      <c r="E609">
        <v>0</v>
      </c>
      <c r="F609">
        <v>0</v>
      </c>
      <c r="G609">
        <v>8.5509000000000002E-2</v>
      </c>
      <c r="H609">
        <v>1</v>
      </c>
      <c r="I609">
        <v>0</v>
      </c>
    </row>
    <row r="610" spans="1:25" x14ac:dyDescent="0.25">
      <c r="A610" t="s">
        <v>38</v>
      </c>
      <c r="B610">
        <v>919.70699999999999</v>
      </c>
      <c r="C610">
        <v>0</v>
      </c>
      <c r="D610">
        <v>0</v>
      </c>
      <c r="E610">
        <v>0</v>
      </c>
      <c r="F610">
        <v>0</v>
      </c>
      <c r="G610">
        <v>1.7588900000000001E-2</v>
      </c>
      <c r="H610">
        <v>1</v>
      </c>
      <c r="I610">
        <v>0</v>
      </c>
    </row>
    <row r="611" spans="1:25" x14ac:dyDescent="0.25">
      <c r="A611" t="s">
        <v>38</v>
      </c>
      <c r="B611">
        <v>919.01700000000005</v>
      </c>
      <c r="C611">
        <v>0</v>
      </c>
      <c r="D611">
        <v>0</v>
      </c>
      <c r="E611">
        <v>0</v>
      </c>
      <c r="F611">
        <v>0</v>
      </c>
      <c r="G611">
        <v>5.6741300000000003E-3</v>
      </c>
      <c r="H611">
        <v>1</v>
      </c>
      <c r="I611">
        <v>0</v>
      </c>
    </row>
    <row r="612" spans="1:25" x14ac:dyDescent="0.25">
      <c r="A612" t="s">
        <v>38</v>
      </c>
      <c r="B612">
        <v>922.93200000000002</v>
      </c>
      <c r="C612">
        <v>0</v>
      </c>
      <c r="D612">
        <v>0</v>
      </c>
      <c r="E612">
        <v>0</v>
      </c>
      <c r="F612">
        <v>0</v>
      </c>
      <c r="G612">
        <v>7.7369900000000005E-2</v>
      </c>
      <c r="H612">
        <v>1</v>
      </c>
      <c r="I612">
        <v>0</v>
      </c>
    </row>
    <row r="613" spans="1:25" x14ac:dyDescent="0.25">
      <c r="A613" t="s">
        <v>38</v>
      </c>
      <c r="B613">
        <v>918.76</v>
      </c>
      <c r="C613">
        <v>0</v>
      </c>
      <c r="D613">
        <v>0</v>
      </c>
      <c r="E613">
        <v>0</v>
      </c>
      <c r="F613">
        <v>0</v>
      </c>
      <c r="G613">
        <v>3.9095400000000004E-3</v>
      </c>
      <c r="H613">
        <v>1</v>
      </c>
      <c r="I613">
        <v>0</v>
      </c>
    </row>
    <row r="614" spans="1:25" x14ac:dyDescent="0.25">
      <c r="A614" t="s">
        <v>38</v>
      </c>
      <c r="B614">
        <v>923.83699999999999</v>
      </c>
      <c r="C614">
        <v>0</v>
      </c>
      <c r="D614">
        <v>0</v>
      </c>
      <c r="E614">
        <v>0</v>
      </c>
      <c r="F614">
        <v>0</v>
      </c>
      <c r="G614">
        <v>0.13628100000000001</v>
      </c>
      <c r="H614">
        <v>1</v>
      </c>
      <c r="I614">
        <v>0</v>
      </c>
    </row>
    <row r="615" spans="1:25" x14ac:dyDescent="0.25">
      <c r="A615" t="s">
        <v>38</v>
      </c>
      <c r="B615">
        <v>918.726</v>
      </c>
      <c r="C615">
        <v>0</v>
      </c>
      <c r="D615">
        <v>0</v>
      </c>
      <c r="E615">
        <v>0</v>
      </c>
      <c r="F615">
        <v>0</v>
      </c>
      <c r="G615">
        <v>3.4385000000000002E-3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2141.73</v>
      </c>
      <c r="C616">
        <v>0</v>
      </c>
      <c r="D616">
        <v>0</v>
      </c>
      <c r="E616">
        <v>0</v>
      </c>
      <c r="F616">
        <v>0</v>
      </c>
      <c r="G616">
        <v>0.17765300000000001</v>
      </c>
      <c r="H616">
        <v>1</v>
      </c>
      <c r="I616">
        <v>0</v>
      </c>
      <c r="R616">
        <f>AVERAGE(B567:B616)</f>
        <v>1106.7324799999997</v>
      </c>
      <c r="S616">
        <f>AVERAGE(C567:C616)</f>
        <v>0</v>
      </c>
      <c r="U616">
        <f>_xlfn.VAR.P(B567:B616)</f>
        <v>161393.00484205055</v>
      </c>
      <c r="V616">
        <f>_xlfn.VAR.P(C567:C616)</f>
        <v>0</v>
      </c>
      <c r="X616">
        <f>1.96*SQRT(U616)/50</f>
        <v>15.748109313834743</v>
      </c>
      <c r="Y616">
        <f>1.96*SQRT(V616)/50</f>
        <v>0</v>
      </c>
    </row>
    <row r="617" spans="1:25" x14ac:dyDescent="0.25">
      <c r="A617" t="s">
        <v>38</v>
      </c>
      <c r="B617">
        <v>55339.574460000003</v>
      </c>
      <c r="C617" t="s">
        <v>36</v>
      </c>
    </row>
    <row r="618" spans="1:25" x14ac:dyDescent="0.25">
      <c r="A618" t="s">
        <v>39</v>
      </c>
      <c r="B618">
        <v>962.99</v>
      </c>
      <c r="C618">
        <v>904.90300000000002</v>
      </c>
      <c r="D618">
        <v>883.81899999999996</v>
      </c>
      <c r="E618">
        <v>81.488799999999998</v>
      </c>
      <c r="F618">
        <v>0</v>
      </c>
      <c r="G618">
        <v>4.69477E-3</v>
      </c>
      <c r="H618">
        <v>1</v>
      </c>
      <c r="I618">
        <v>0</v>
      </c>
    </row>
    <row r="619" spans="1:25" x14ac:dyDescent="0.25">
      <c r="A619" t="s">
        <v>39</v>
      </c>
      <c r="B619">
        <v>938.15599999999995</v>
      </c>
      <c r="C619">
        <v>917.65700000000004</v>
      </c>
      <c r="D619">
        <v>883.95100000000002</v>
      </c>
      <c r="E619">
        <v>81.415199999999999</v>
      </c>
      <c r="F619">
        <v>0</v>
      </c>
      <c r="G619">
        <v>0.147117</v>
      </c>
      <c r="H619">
        <v>1</v>
      </c>
      <c r="I619">
        <v>0</v>
      </c>
    </row>
    <row r="620" spans="1:25" x14ac:dyDescent="0.25">
      <c r="A620" t="s">
        <v>39</v>
      </c>
      <c r="B620">
        <v>952.75300000000004</v>
      </c>
      <c r="C620">
        <v>905.31799999999998</v>
      </c>
      <c r="D620">
        <v>883.78099999999995</v>
      </c>
      <c r="E620">
        <v>81.408000000000001</v>
      </c>
      <c r="F620">
        <v>0</v>
      </c>
      <c r="G620">
        <v>1.14444E-2</v>
      </c>
      <c r="H620">
        <v>1</v>
      </c>
      <c r="I620">
        <v>0</v>
      </c>
    </row>
    <row r="621" spans="1:25" x14ac:dyDescent="0.25">
      <c r="A621" t="s">
        <v>39</v>
      </c>
      <c r="B621">
        <v>925.10199999999998</v>
      </c>
      <c r="C621">
        <v>903.55700000000002</v>
      </c>
      <c r="D621">
        <v>883.12300000000005</v>
      </c>
      <c r="E621">
        <v>81.336200000000005</v>
      </c>
      <c r="F621">
        <v>0</v>
      </c>
      <c r="G621">
        <v>1.0710900000000001E-2</v>
      </c>
      <c r="H621">
        <v>1</v>
      </c>
      <c r="I621">
        <v>0</v>
      </c>
    </row>
    <row r="622" spans="1:25" x14ac:dyDescent="0.25">
      <c r="A622" t="s">
        <v>39</v>
      </c>
      <c r="B622">
        <v>924.69600000000003</v>
      </c>
      <c r="C622">
        <v>903.846</v>
      </c>
      <c r="D622">
        <v>883.8</v>
      </c>
      <c r="E622">
        <v>81.519499999999994</v>
      </c>
      <c r="F622">
        <v>0</v>
      </c>
      <c r="G622">
        <v>5.7011600000000003E-2</v>
      </c>
      <c r="H622">
        <v>1</v>
      </c>
      <c r="I622">
        <v>0</v>
      </c>
    </row>
    <row r="623" spans="1:25" x14ac:dyDescent="0.25">
      <c r="A623" t="s">
        <v>39</v>
      </c>
      <c r="B623">
        <v>926.625</v>
      </c>
      <c r="C623">
        <v>907.68600000000004</v>
      </c>
      <c r="D623">
        <v>882.53099999999995</v>
      </c>
      <c r="E623">
        <v>81.3536</v>
      </c>
      <c r="F623">
        <v>0</v>
      </c>
      <c r="G623">
        <v>4.8412400000000001E-3</v>
      </c>
      <c r="H623">
        <v>1</v>
      </c>
      <c r="I623">
        <v>0</v>
      </c>
    </row>
    <row r="624" spans="1:25" x14ac:dyDescent="0.25">
      <c r="A624" t="s">
        <v>39</v>
      </c>
      <c r="B624">
        <v>922.96699999999998</v>
      </c>
      <c r="C624">
        <v>903.44899999999996</v>
      </c>
      <c r="D624">
        <v>883.375</v>
      </c>
      <c r="E624">
        <v>81.370999999999995</v>
      </c>
      <c r="F624">
        <v>0</v>
      </c>
      <c r="G624">
        <v>9.1580800000000007E-3</v>
      </c>
      <c r="H624">
        <v>1</v>
      </c>
      <c r="I624">
        <v>0</v>
      </c>
    </row>
    <row r="625" spans="1:9" x14ac:dyDescent="0.25">
      <c r="A625" t="s">
        <v>39</v>
      </c>
      <c r="B625">
        <v>921.33500000000004</v>
      </c>
      <c r="C625">
        <v>902.50300000000004</v>
      </c>
      <c r="D625">
        <v>882.51599999999996</v>
      </c>
      <c r="E625">
        <v>81.304500000000004</v>
      </c>
      <c r="F625">
        <v>0</v>
      </c>
      <c r="G625">
        <v>0.13233600000000001</v>
      </c>
      <c r="H625">
        <v>1</v>
      </c>
      <c r="I625">
        <v>0</v>
      </c>
    </row>
    <row r="626" spans="1:9" x14ac:dyDescent="0.25">
      <c r="A626" t="s">
        <v>39</v>
      </c>
      <c r="B626">
        <v>2514.9299999999998</v>
      </c>
      <c r="C626">
        <v>908.125</v>
      </c>
      <c r="D626">
        <v>883.98199999999997</v>
      </c>
      <c r="E626">
        <v>81.516499999999994</v>
      </c>
      <c r="F626">
        <v>0</v>
      </c>
      <c r="G626">
        <v>0.149203</v>
      </c>
      <c r="H626">
        <v>1</v>
      </c>
      <c r="I626">
        <v>0</v>
      </c>
    </row>
    <row r="627" spans="1:9" x14ac:dyDescent="0.25">
      <c r="A627" t="s">
        <v>39</v>
      </c>
      <c r="B627">
        <v>1323.98</v>
      </c>
      <c r="C627">
        <v>912.31299999999999</v>
      </c>
      <c r="D627">
        <v>884.721</v>
      </c>
      <c r="E627">
        <v>81.620900000000006</v>
      </c>
      <c r="F627">
        <v>0</v>
      </c>
      <c r="G627">
        <v>9.8791199999999999E-3</v>
      </c>
      <c r="H627">
        <v>1</v>
      </c>
      <c r="I627">
        <v>0</v>
      </c>
    </row>
    <row r="628" spans="1:9" x14ac:dyDescent="0.25">
      <c r="A628" t="s">
        <v>39</v>
      </c>
      <c r="B628">
        <v>954.93700000000001</v>
      </c>
      <c r="C628">
        <v>904.25599999999997</v>
      </c>
      <c r="D628">
        <v>883.53300000000002</v>
      </c>
      <c r="E628">
        <v>81.429500000000004</v>
      </c>
      <c r="F628">
        <v>0</v>
      </c>
      <c r="G628">
        <v>0.178756</v>
      </c>
      <c r="H628">
        <v>1</v>
      </c>
      <c r="I628">
        <v>0</v>
      </c>
    </row>
    <row r="629" spans="1:9" x14ac:dyDescent="0.25">
      <c r="A629" t="s">
        <v>39</v>
      </c>
      <c r="B629">
        <v>932.99400000000003</v>
      </c>
      <c r="C629">
        <v>903.03300000000002</v>
      </c>
      <c r="D629">
        <v>882.62599999999998</v>
      </c>
      <c r="E629">
        <v>81.344399999999993</v>
      </c>
      <c r="F629">
        <v>0</v>
      </c>
      <c r="G629">
        <v>0.121975</v>
      </c>
      <c r="H629">
        <v>1</v>
      </c>
      <c r="I629">
        <v>0</v>
      </c>
    </row>
    <row r="630" spans="1:9" x14ac:dyDescent="0.25">
      <c r="A630" t="s">
        <v>39</v>
      </c>
      <c r="B630">
        <v>923.43799999999999</v>
      </c>
      <c r="C630">
        <v>904.49099999999999</v>
      </c>
      <c r="D630">
        <v>884.49199999999996</v>
      </c>
      <c r="E630">
        <v>81.600499999999997</v>
      </c>
      <c r="F630">
        <v>0</v>
      </c>
      <c r="G630">
        <v>0.147117</v>
      </c>
      <c r="H630">
        <v>1</v>
      </c>
      <c r="I630">
        <v>0</v>
      </c>
    </row>
    <row r="631" spans="1:9" x14ac:dyDescent="0.25">
      <c r="A631" t="s">
        <v>39</v>
      </c>
      <c r="B631">
        <v>923.34100000000001</v>
      </c>
      <c r="C631">
        <v>904.31700000000001</v>
      </c>
      <c r="D631">
        <v>882.85599999999999</v>
      </c>
      <c r="E631">
        <v>81.419200000000004</v>
      </c>
      <c r="F631">
        <v>0</v>
      </c>
      <c r="G631">
        <v>8.5588299999999999E-3</v>
      </c>
      <c r="H631">
        <v>1</v>
      </c>
      <c r="I631">
        <v>0</v>
      </c>
    </row>
    <row r="632" spans="1:9" x14ac:dyDescent="0.25">
      <c r="A632" t="s">
        <v>39</v>
      </c>
      <c r="B632">
        <v>923.53599999999994</v>
      </c>
      <c r="C632">
        <v>904.38800000000003</v>
      </c>
      <c r="D632">
        <v>884.36800000000005</v>
      </c>
      <c r="E632">
        <v>81.460099999999997</v>
      </c>
      <c r="F632">
        <v>0</v>
      </c>
      <c r="G632">
        <v>0.151086</v>
      </c>
      <c r="H632">
        <v>1</v>
      </c>
      <c r="I632">
        <v>0</v>
      </c>
    </row>
    <row r="633" spans="1:9" x14ac:dyDescent="0.25">
      <c r="A633" t="s">
        <v>39</v>
      </c>
      <c r="B633">
        <v>927.19899999999996</v>
      </c>
      <c r="C633">
        <v>908.27800000000002</v>
      </c>
      <c r="D633">
        <v>882.90700000000004</v>
      </c>
      <c r="E633">
        <v>81.361900000000006</v>
      </c>
      <c r="F633">
        <v>0</v>
      </c>
      <c r="G633">
        <v>3.8909399999999999E-3</v>
      </c>
      <c r="H633">
        <v>1</v>
      </c>
      <c r="I633">
        <v>0</v>
      </c>
    </row>
    <row r="634" spans="1:9" x14ac:dyDescent="0.25">
      <c r="A634" t="s">
        <v>39</v>
      </c>
      <c r="B634">
        <v>923.28</v>
      </c>
      <c r="C634">
        <v>903.93499999999995</v>
      </c>
      <c r="D634">
        <v>883.91800000000001</v>
      </c>
      <c r="E634">
        <v>81.582999999999998</v>
      </c>
      <c r="F634">
        <v>0</v>
      </c>
      <c r="G634">
        <v>0.13686599999999999</v>
      </c>
      <c r="H634">
        <v>1</v>
      </c>
      <c r="I634">
        <v>0</v>
      </c>
    </row>
    <row r="635" spans="1:9" x14ac:dyDescent="0.25">
      <c r="A635" t="s">
        <v>39</v>
      </c>
      <c r="B635">
        <v>2168.56</v>
      </c>
      <c r="C635">
        <v>907.68</v>
      </c>
      <c r="D635">
        <v>883.40300000000002</v>
      </c>
      <c r="E635">
        <v>81.427400000000006</v>
      </c>
      <c r="F635">
        <v>0</v>
      </c>
      <c r="G635">
        <v>6.4830100000000002E-2</v>
      </c>
      <c r="H635">
        <v>1</v>
      </c>
      <c r="I635">
        <v>0</v>
      </c>
    </row>
    <row r="636" spans="1:9" x14ac:dyDescent="0.25">
      <c r="A636" t="s">
        <v>39</v>
      </c>
      <c r="B636">
        <v>963.22400000000005</v>
      </c>
      <c r="C636">
        <v>904.48500000000001</v>
      </c>
      <c r="D636">
        <v>883.572</v>
      </c>
      <c r="E636">
        <v>81.421199999999999</v>
      </c>
      <c r="F636">
        <v>0</v>
      </c>
      <c r="G636">
        <v>0.15507599999999999</v>
      </c>
      <c r="H636">
        <v>1</v>
      </c>
      <c r="I636">
        <v>0</v>
      </c>
    </row>
    <row r="637" spans="1:9" x14ac:dyDescent="0.25">
      <c r="A637" t="s">
        <v>39</v>
      </c>
      <c r="B637">
        <v>928.89400000000001</v>
      </c>
      <c r="C637">
        <v>908.69600000000003</v>
      </c>
      <c r="D637">
        <v>883.01900000000001</v>
      </c>
      <c r="E637">
        <v>81.414100000000005</v>
      </c>
      <c r="F637">
        <v>0</v>
      </c>
      <c r="G637">
        <v>7.6239899999999998E-3</v>
      </c>
      <c r="H637">
        <v>1</v>
      </c>
      <c r="I637">
        <v>0</v>
      </c>
    </row>
    <row r="638" spans="1:9" x14ac:dyDescent="0.25">
      <c r="A638" t="s">
        <v>39</v>
      </c>
      <c r="B638">
        <v>925.92700000000002</v>
      </c>
      <c r="C638">
        <v>904.41499999999996</v>
      </c>
      <c r="D638">
        <v>883.55499999999995</v>
      </c>
      <c r="E638">
        <v>81.475499999999997</v>
      </c>
      <c r="F638">
        <v>0</v>
      </c>
      <c r="G638">
        <v>1.25237E-2</v>
      </c>
      <c r="H638">
        <v>1</v>
      </c>
      <c r="I638">
        <v>0</v>
      </c>
    </row>
    <row r="639" spans="1:9" x14ac:dyDescent="0.25">
      <c r="A639" t="s">
        <v>39</v>
      </c>
      <c r="B639">
        <v>931.27499999999998</v>
      </c>
      <c r="C639">
        <v>910.98500000000001</v>
      </c>
      <c r="D639">
        <v>882.67899999999997</v>
      </c>
      <c r="E639">
        <v>81.474500000000006</v>
      </c>
      <c r="F639">
        <v>0</v>
      </c>
      <c r="G639">
        <v>0.12557399999999999</v>
      </c>
      <c r="H639">
        <v>1</v>
      </c>
      <c r="I639">
        <v>0</v>
      </c>
    </row>
    <row r="640" spans="1:9" x14ac:dyDescent="0.25">
      <c r="A640" t="s">
        <v>39</v>
      </c>
      <c r="B640">
        <v>923.25400000000002</v>
      </c>
      <c r="C640">
        <v>904.36900000000003</v>
      </c>
      <c r="D640">
        <v>884.40700000000004</v>
      </c>
      <c r="E640">
        <v>81.442700000000002</v>
      </c>
      <c r="F640">
        <v>0</v>
      </c>
      <c r="G640">
        <v>2.53654E-2</v>
      </c>
      <c r="H640">
        <v>1</v>
      </c>
      <c r="I640">
        <v>0</v>
      </c>
    </row>
    <row r="641" spans="1:9" x14ac:dyDescent="0.25">
      <c r="A641" t="s">
        <v>39</v>
      </c>
      <c r="B641">
        <v>922.73599999999999</v>
      </c>
      <c r="C641">
        <v>903.90200000000004</v>
      </c>
      <c r="D641">
        <v>882.82899999999995</v>
      </c>
      <c r="E641">
        <v>81.412999999999997</v>
      </c>
      <c r="F641">
        <v>0</v>
      </c>
      <c r="G641">
        <v>9.2049500000000006E-2</v>
      </c>
      <c r="H641">
        <v>1</v>
      </c>
      <c r="I641">
        <v>0</v>
      </c>
    </row>
    <row r="642" spans="1:9" x14ac:dyDescent="0.25">
      <c r="A642" t="s">
        <v>39</v>
      </c>
      <c r="B642">
        <v>922.721</v>
      </c>
      <c r="C642">
        <v>903.81399999999996</v>
      </c>
      <c r="D642">
        <v>883.82399999999996</v>
      </c>
      <c r="E642">
        <v>81.4602</v>
      </c>
      <c r="F642">
        <v>0</v>
      </c>
      <c r="G642">
        <v>0.208343</v>
      </c>
      <c r="H642">
        <v>1</v>
      </c>
      <c r="I642">
        <v>0</v>
      </c>
    </row>
    <row r="643" spans="1:9" x14ac:dyDescent="0.25">
      <c r="A643" t="s">
        <v>39</v>
      </c>
      <c r="B643">
        <v>927.56200000000001</v>
      </c>
      <c r="C643">
        <v>908.56299999999999</v>
      </c>
      <c r="D643">
        <v>882.86699999999996</v>
      </c>
      <c r="E643">
        <v>81.362899999999996</v>
      </c>
      <c r="F643">
        <v>0</v>
      </c>
      <c r="G643">
        <v>0.14724499999999999</v>
      </c>
      <c r="H643">
        <v>1</v>
      </c>
      <c r="I643">
        <v>0</v>
      </c>
    </row>
    <row r="644" spans="1:9" x14ac:dyDescent="0.25">
      <c r="A644" t="s">
        <v>39</v>
      </c>
      <c r="B644">
        <v>923.76099999999997</v>
      </c>
      <c r="C644">
        <v>904.41899999999998</v>
      </c>
      <c r="D644">
        <v>884.41099999999994</v>
      </c>
      <c r="E644">
        <v>81.462199999999996</v>
      </c>
      <c r="F644">
        <v>0</v>
      </c>
      <c r="G644">
        <v>2.5716200000000002E-2</v>
      </c>
      <c r="H644">
        <v>1</v>
      </c>
      <c r="I644">
        <v>0</v>
      </c>
    </row>
    <row r="645" spans="1:9" x14ac:dyDescent="0.25">
      <c r="A645" t="s">
        <v>39</v>
      </c>
      <c r="B645">
        <v>1713.8</v>
      </c>
      <c r="C645">
        <v>908.10900000000004</v>
      </c>
      <c r="D645">
        <v>882.90099999999995</v>
      </c>
      <c r="E645">
        <v>81.469399999999993</v>
      </c>
      <c r="F645">
        <v>0</v>
      </c>
      <c r="G645">
        <v>0.2082</v>
      </c>
      <c r="H645">
        <v>1</v>
      </c>
      <c r="I645">
        <v>0</v>
      </c>
    </row>
    <row r="646" spans="1:9" x14ac:dyDescent="0.25">
      <c r="A646" t="s">
        <v>39</v>
      </c>
      <c r="B646">
        <v>1237.5999999999999</v>
      </c>
      <c r="C646">
        <v>905.06399999999996</v>
      </c>
      <c r="D646">
        <v>883.95500000000004</v>
      </c>
      <c r="E646">
        <v>81.446899999999999</v>
      </c>
      <c r="F646">
        <v>0</v>
      </c>
      <c r="G646">
        <v>0.14710999999999999</v>
      </c>
      <c r="H646">
        <v>1</v>
      </c>
      <c r="I646">
        <v>0</v>
      </c>
    </row>
    <row r="647" spans="1:9" x14ac:dyDescent="0.25">
      <c r="A647" t="s">
        <v>39</v>
      </c>
      <c r="B647">
        <v>976.63599999999997</v>
      </c>
      <c r="C647">
        <v>910.90099999999995</v>
      </c>
      <c r="D647">
        <v>884.51199999999994</v>
      </c>
      <c r="E647">
        <v>81.531899999999993</v>
      </c>
      <c r="F647">
        <v>0</v>
      </c>
      <c r="G647">
        <v>2.7614300000000001E-2</v>
      </c>
      <c r="H647">
        <v>1</v>
      </c>
      <c r="I647">
        <v>0</v>
      </c>
    </row>
    <row r="648" spans="1:9" x14ac:dyDescent="0.25">
      <c r="A648" t="s">
        <v>39</v>
      </c>
      <c r="B648">
        <v>924.49699999999996</v>
      </c>
      <c r="C648">
        <v>904.16899999999998</v>
      </c>
      <c r="D648">
        <v>883.43799999999999</v>
      </c>
      <c r="E648">
        <v>81.505200000000002</v>
      </c>
      <c r="F648">
        <v>0</v>
      </c>
      <c r="G648">
        <v>3.4122300000000001E-2</v>
      </c>
      <c r="H648">
        <v>1</v>
      </c>
      <c r="I648">
        <v>0</v>
      </c>
    </row>
    <row r="649" spans="1:9" x14ac:dyDescent="0.25">
      <c r="A649" t="s">
        <v>39</v>
      </c>
      <c r="B649">
        <v>930.79399999999998</v>
      </c>
      <c r="C649">
        <v>911.11300000000006</v>
      </c>
      <c r="D649">
        <v>883.46900000000005</v>
      </c>
      <c r="E649">
        <v>81.386499999999998</v>
      </c>
      <c r="F649">
        <v>0</v>
      </c>
      <c r="G649">
        <v>2.9044799999999999E-2</v>
      </c>
      <c r="H649">
        <v>1</v>
      </c>
      <c r="I649">
        <v>0</v>
      </c>
    </row>
    <row r="650" spans="1:9" x14ac:dyDescent="0.25">
      <c r="A650" t="s">
        <v>39</v>
      </c>
      <c r="B650">
        <v>921.88099999999997</v>
      </c>
      <c r="C650">
        <v>902.90099999999995</v>
      </c>
      <c r="D650">
        <v>882.85900000000004</v>
      </c>
      <c r="E650">
        <v>81.41</v>
      </c>
      <c r="F650">
        <v>0</v>
      </c>
      <c r="G650">
        <v>3.5719599999999997E-2</v>
      </c>
      <c r="H650">
        <v>1</v>
      </c>
      <c r="I650">
        <v>0</v>
      </c>
    </row>
    <row r="651" spans="1:9" x14ac:dyDescent="0.25">
      <c r="A651" t="s">
        <v>39</v>
      </c>
      <c r="B651">
        <v>923.36599999999999</v>
      </c>
      <c r="C651">
        <v>904.50900000000001</v>
      </c>
      <c r="D651">
        <v>883.67100000000005</v>
      </c>
      <c r="E651">
        <v>81.467299999999994</v>
      </c>
      <c r="F651">
        <v>0</v>
      </c>
      <c r="G651">
        <v>0.20799599999999999</v>
      </c>
      <c r="H651">
        <v>1</v>
      </c>
      <c r="I651">
        <v>0</v>
      </c>
    </row>
    <row r="652" spans="1:9" x14ac:dyDescent="0.25">
      <c r="A652" t="s">
        <v>39</v>
      </c>
      <c r="B652">
        <v>921.79700000000003</v>
      </c>
      <c r="C652">
        <v>902.94299999999998</v>
      </c>
      <c r="D652">
        <v>882.82799999999997</v>
      </c>
      <c r="E652">
        <v>81.407899999999998</v>
      </c>
      <c r="F652">
        <v>0</v>
      </c>
      <c r="G652">
        <v>0.20810300000000001</v>
      </c>
      <c r="H652">
        <v>1</v>
      </c>
      <c r="I652">
        <v>0</v>
      </c>
    </row>
    <row r="653" spans="1:9" x14ac:dyDescent="0.25">
      <c r="A653" t="s">
        <v>39</v>
      </c>
      <c r="B653">
        <v>928.22199999999998</v>
      </c>
      <c r="C653">
        <v>909.15</v>
      </c>
      <c r="D653">
        <v>883.80899999999997</v>
      </c>
      <c r="E653">
        <v>81.503200000000007</v>
      </c>
      <c r="F653">
        <v>0</v>
      </c>
      <c r="G653">
        <v>4.9963500000000001E-2</v>
      </c>
      <c r="H653">
        <v>1</v>
      </c>
      <c r="I653">
        <v>0</v>
      </c>
    </row>
    <row r="654" spans="1:9" x14ac:dyDescent="0.25">
      <c r="A654" t="s">
        <v>39</v>
      </c>
      <c r="B654">
        <v>2163.61</v>
      </c>
      <c r="C654">
        <v>903.16300000000001</v>
      </c>
      <c r="D654">
        <v>882.89800000000002</v>
      </c>
      <c r="E654">
        <v>81.356700000000004</v>
      </c>
      <c r="F654">
        <v>0</v>
      </c>
      <c r="G654">
        <v>0.206869</v>
      </c>
      <c r="H654">
        <v>1</v>
      </c>
      <c r="I654">
        <v>0</v>
      </c>
    </row>
    <row r="655" spans="1:9" x14ac:dyDescent="0.25">
      <c r="A655" t="s">
        <v>39</v>
      </c>
      <c r="B655">
        <v>953.053</v>
      </c>
      <c r="C655">
        <v>904.56600000000003</v>
      </c>
      <c r="D655">
        <v>883.61199999999997</v>
      </c>
      <c r="E655">
        <v>81.546199999999999</v>
      </c>
      <c r="F655">
        <v>0</v>
      </c>
      <c r="G655">
        <v>5.4630199999999997E-2</v>
      </c>
      <c r="H655">
        <v>1</v>
      </c>
      <c r="I655">
        <v>0</v>
      </c>
    </row>
    <row r="656" spans="1:9" x14ac:dyDescent="0.25">
      <c r="A656" t="s">
        <v>39</v>
      </c>
      <c r="B656">
        <v>925.94</v>
      </c>
      <c r="C656">
        <v>906.35699999999997</v>
      </c>
      <c r="D656">
        <v>882.96199999999999</v>
      </c>
      <c r="E656">
        <v>81.308599999999998</v>
      </c>
      <c r="F656">
        <v>0</v>
      </c>
      <c r="G656">
        <v>1.7195700000000001E-2</v>
      </c>
      <c r="H656">
        <v>1</v>
      </c>
      <c r="I656">
        <v>0</v>
      </c>
    </row>
    <row r="657" spans="1:25" x14ac:dyDescent="0.25">
      <c r="A657" t="s">
        <v>39</v>
      </c>
      <c r="B657">
        <v>932.351</v>
      </c>
      <c r="C657">
        <v>911.84699999999998</v>
      </c>
      <c r="D657">
        <v>883.89</v>
      </c>
      <c r="E657">
        <v>81.576999999999998</v>
      </c>
      <c r="F657">
        <v>0</v>
      </c>
      <c r="G657">
        <v>4.9856299999999999E-2</v>
      </c>
      <c r="H657">
        <v>1</v>
      </c>
      <c r="I657">
        <v>0</v>
      </c>
    </row>
    <row r="658" spans="1:25" x14ac:dyDescent="0.25">
      <c r="A658" t="s">
        <v>39</v>
      </c>
      <c r="B658">
        <v>921.80799999999999</v>
      </c>
      <c r="C658">
        <v>902.66700000000003</v>
      </c>
      <c r="D658">
        <v>882.54700000000003</v>
      </c>
      <c r="E658">
        <v>81.374099999999999</v>
      </c>
      <c r="F658">
        <v>0</v>
      </c>
      <c r="G658">
        <v>1.8057800000000001E-3</v>
      </c>
      <c r="H658">
        <v>1</v>
      </c>
      <c r="I658">
        <v>0</v>
      </c>
    </row>
    <row r="659" spans="1:25" x14ac:dyDescent="0.25">
      <c r="A659" t="s">
        <v>39</v>
      </c>
      <c r="B659">
        <v>929.851</v>
      </c>
      <c r="C659">
        <v>910.98299999999995</v>
      </c>
      <c r="D659">
        <v>883.42</v>
      </c>
      <c r="E659">
        <v>81.383399999999995</v>
      </c>
      <c r="F659">
        <v>0</v>
      </c>
      <c r="G659">
        <v>0.178698</v>
      </c>
      <c r="H659">
        <v>1</v>
      </c>
      <c r="I659">
        <v>0</v>
      </c>
    </row>
    <row r="660" spans="1:25" x14ac:dyDescent="0.25">
      <c r="A660" t="s">
        <v>39</v>
      </c>
      <c r="B660">
        <v>922.98400000000004</v>
      </c>
      <c r="C660">
        <v>903.101</v>
      </c>
      <c r="D660">
        <v>882.80499999999995</v>
      </c>
      <c r="E660">
        <v>81.357699999999994</v>
      </c>
      <c r="F660">
        <v>0</v>
      </c>
      <c r="G660">
        <v>4.6824299999999999E-2</v>
      </c>
      <c r="H660">
        <v>1</v>
      </c>
      <c r="I660">
        <v>0</v>
      </c>
    </row>
    <row r="661" spans="1:25" x14ac:dyDescent="0.25">
      <c r="A661" t="s">
        <v>39</v>
      </c>
      <c r="B661">
        <v>925.15200000000004</v>
      </c>
      <c r="C661">
        <v>906.26700000000005</v>
      </c>
      <c r="D661">
        <v>884.50900000000001</v>
      </c>
      <c r="E661">
        <v>81.540000000000006</v>
      </c>
      <c r="F661">
        <v>0</v>
      </c>
      <c r="G661">
        <v>0.101965</v>
      </c>
      <c r="H661">
        <v>1</v>
      </c>
      <c r="I661">
        <v>0</v>
      </c>
    </row>
    <row r="662" spans="1:25" x14ac:dyDescent="0.25">
      <c r="A662" t="s">
        <v>39</v>
      </c>
      <c r="B662">
        <v>921.40800000000002</v>
      </c>
      <c r="C662">
        <v>902.55399999999997</v>
      </c>
      <c r="D662">
        <v>882.54200000000003</v>
      </c>
      <c r="E662">
        <v>81.385400000000004</v>
      </c>
      <c r="F662">
        <v>0</v>
      </c>
      <c r="G662">
        <v>2.52655E-2</v>
      </c>
      <c r="H662">
        <v>1</v>
      </c>
      <c r="I662">
        <v>0</v>
      </c>
    </row>
    <row r="663" spans="1:25" x14ac:dyDescent="0.25">
      <c r="A663" t="s">
        <v>39</v>
      </c>
      <c r="B663">
        <v>928.75099999999998</v>
      </c>
      <c r="C663">
        <v>909.79700000000003</v>
      </c>
      <c r="D663">
        <v>883.84</v>
      </c>
      <c r="E663">
        <v>81.514399999999995</v>
      </c>
      <c r="F663">
        <v>0</v>
      </c>
      <c r="G663">
        <v>4.8995599999999999E-3</v>
      </c>
      <c r="H663">
        <v>1</v>
      </c>
      <c r="I663">
        <v>0</v>
      </c>
    </row>
    <row r="664" spans="1:25" x14ac:dyDescent="0.25">
      <c r="A664" t="s">
        <v>39</v>
      </c>
      <c r="B664">
        <v>1627.17</v>
      </c>
      <c r="C664">
        <v>903.92499999999995</v>
      </c>
      <c r="D664">
        <v>882.95299999999997</v>
      </c>
      <c r="E664">
        <v>81.377200000000002</v>
      </c>
      <c r="F664">
        <v>0</v>
      </c>
      <c r="G664">
        <v>9.9156800000000003E-2</v>
      </c>
      <c r="H664">
        <v>1</v>
      </c>
      <c r="I664">
        <v>0</v>
      </c>
    </row>
    <row r="665" spans="1:25" x14ac:dyDescent="0.25">
      <c r="A665" t="s">
        <v>39</v>
      </c>
      <c r="B665">
        <v>1313.41</v>
      </c>
      <c r="C665">
        <v>910.26499999999999</v>
      </c>
      <c r="D665">
        <v>883.67600000000004</v>
      </c>
      <c r="E665">
        <v>81.515500000000003</v>
      </c>
      <c r="F665">
        <v>0</v>
      </c>
      <c r="G665">
        <v>6.2873499999999997E-3</v>
      </c>
      <c r="H665">
        <v>1</v>
      </c>
      <c r="I665">
        <v>0</v>
      </c>
    </row>
    <row r="666" spans="1:25" x14ac:dyDescent="0.25">
      <c r="A666" t="s">
        <v>39</v>
      </c>
      <c r="B666">
        <v>951.78399999999999</v>
      </c>
      <c r="C666">
        <v>903.82500000000005</v>
      </c>
      <c r="D666">
        <v>883.56</v>
      </c>
      <c r="E666">
        <v>81.345500000000001</v>
      </c>
      <c r="F666">
        <v>0</v>
      </c>
      <c r="G666">
        <v>7.2931999999999997E-2</v>
      </c>
      <c r="H666">
        <v>1</v>
      </c>
      <c r="I666">
        <v>0</v>
      </c>
    </row>
    <row r="667" spans="1:25" x14ac:dyDescent="0.25">
      <c r="A667" t="s">
        <v>39</v>
      </c>
      <c r="B667">
        <v>928.19299999999998</v>
      </c>
      <c r="C667">
        <v>908.38800000000003</v>
      </c>
      <c r="D667">
        <v>882.88800000000003</v>
      </c>
      <c r="E667">
        <v>81.464200000000005</v>
      </c>
      <c r="F667">
        <v>0</v>
      </c>
      <c r="G667">
        <v>7.5833899999999996E-2</v>
      </c>
      <c r="H667">
        <v>1</v>
      </c>
      <c r="I667">
        <v>0</v>
      </c>
    </row>
    <row r="668" spans="1:25" x14ac:dyDescent="0.25">
      <c r="A668" t="s">
        <v>39</v>
      </c>
      <c r="B668">
        <v>923.74800000000005</v>
      </c>
      <c r="C668">
        <v>903.94600000000003</v>
      </c>
      <c r="D668">
        <v>883.83600000000001</v>
      </c>
      <c r="E668">
        <v>81.568700000000007</v>
      </c>
      <c r="F668">
        <v>0</v>
      </c>
      <c r="G668">
        <v>2.8460900000000001E-2</v>
      </c>
      <c r="H668">
        <v>1</v>
      </c>
      <c r="I668">
        <v>0</v>
      </c>
    </row>
    <row r="669" spans="1:25" x14ac:dyDescent="0.25">
      <c r="A669" t="s">
        <v>39</v>
      </c>
      <c r="B669">
        <v>929.22199999999998</v>
      </c>
      <c r="C669">
        <v>910.38</v>
      </c>
      <c r="D669">
        <v>882.899</v>
      </c>
      <c r="E669">
        <v>81.390500000000003</v>
      </c>
      <c r="F669">
        <v>0</v>
      </c>
      <c r="G669">
        <v>1.4886399999999999E-2</v>
      </c>
      <c r="H669">
        <v>1</v>
      </c>
      <c r="I669">
        <v>0</v>
      </c>
    </row>
    <row r="670" spans="1:25" x14ac:dyDescent="0.25">
      <c r="A670" t="s">
        <v>39</v>
      </c>
      <c r="B670">
        <v>922.95399999999995</v>
      </c>
      <c r="C670">
        <v>904.00699999999995</v>
      </c>
      <c r="D670">
        <v>883.95399999999995</v>
      </c>
      <c r="E670">
        <v>81.469399999999993</v>
      </c>
      <c r="F670">
        <v>0</v>
      </c>
      <c r="G670">
        <v>9.62065E-2</v>
      </c>
      <c r="H670">
        <v>1</v>
      </c>
      <c r="I670">
        <v>0</v>
      </c>
    </row>
    <row r="671" spans="1:25" x14ac:dyDescent="0.25">
      <c r="A671" t="s">
        <v>39</v>
      </c>
      <c r="B671">
        <v>923.14</v>
      </c>
      <c r="C671">
        <v>903.43100000000004</v>
      </c>
      <c r="D671">
        <v>882.94299999999998</v>
      </c>
      <c r="E671">
        <v>81.4131</v>
      </c>
      <c r="F671">
        <v>0</v>
      </c>
      <c r="G671">
        <v>5.76652E-2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923.96799999999996</v>
      </c>
      <c r="C672">
        <v>904.16</v>
      </c>
      <c r="D672">
        <v>883.90800000000002</v>
      </c>
      <c r="E672">
        <v>81.461200000000005</v>
      </c>
      <c r="F672">
        <v>0</v>
      </c>
      <c r="G672">
        <v>1.60484E-3</v>
      </c>
      <c r="H672">
        <v>1</v>
      </c>
      <c r="I672">
        <v>0</v>
      </c>
      <c r="R672">
        <f>AVERAGE(B623:B672)</f>
        <v>1062.07132</v>
      </c>
      <c r="S672">
        <f>AVERAGE(C623:C672)</f>
        <v>906.01180000000011</v>
      </c>
      <c r="U672">
        <f>_xlfn.VAR.P(B623:B672)</f>
        <v>123979.78889813785</v>
      </c>
      <c r="V672">
        <f>_xlfn.VAR.P(C623:C672)</f>
        <v>8.6191105600000011</v>
      </c>
      <c r="X672">
        <f>1.96*SQRT(U672)/50</f>
        <v>13.802619418517434</v>
      </c>
      <c r="Y672">
        <f>1.96*SQRT(V672)/50</f>
        <v>0.11508462126156736</v>
      </c>
    </row>
    <row r="673" spans="1:9" x14ac:dyDescent="0.25">
      <c r="A673" t="s">
        <v>38</v>
      </c>
      <c r="B673">
        <v>53106.481978000003</v>
      </c>
      <c r="C673" t="s">
        <v>36</v>
      </c>
    </row>
    <row r="674" spans="1:9" x14ac:dyDescent="0.25">
      <c r="A674" t="s">
        <v>40</v>
      </c>
      <c r="B674">
        <v>2178.38</v>
      </c>
      <c r="C674">
        <v>905.73599999999999</v>
      </c>
      <c r="D674">
        <v>880.76700000000005</v>
      </c>
      <c r="E674">
        <v>79.787999999999997</v>
      </c>
      <c r="F674">
        <v>0</v>
      </c>
      <c r="G674">
        <v>4.8920100000000001E-2</v>
      </c>
      <c r="H674">
        <v>1</v>
      </c>
      <c r="I674">
        <v>0</v>
      </c>
    </row>
    <row r="675" spans="1:9" x14ac:dyDescent="0.25">
      <c r="A675" t="s">
        <v>40</v>
      </c>
      <c r="B675">
        <v>1216.68</v>
      </c>
      <c r="C675">
        <v>907.74300000000005</v>
      </c>
      <c r="D675">
        <v>881.68899999999996</v>
      </c>
      <c r="E675">
        <v>79.761399999999995</v>
      </c>
      <c r="F675">
        <v>0</v>
      </c>
      <c r="G675">
        <v>4.6021800000000002E-2</v>
      </c>
      <c r="H675">
        <v>1</v>
      </c>
      <c r="I675">
        <v>0</v>
      </c>
    </row>
    <row r="676" spans="1:9" x14ac:dyDescent="0.25">
      <c r="A676" t="s">
        <v>40</v>
      </c>
      <c r="B676">
        <v>944.50099999999998</v>
      </c>
      <c r="C676">
        <v>902.28</v>
      </c>
      <c r="D676">
        <v>881.62800000000004</v>
      </c>
      <c r="E676">
        <v>79.852500000000006</v>
      </c>
      <c r="F676">
        <v>0</v>
      </c>
      <c r="G676">
        <v>1.17412E-2</v>
      </c>
      <c r="H676">
        <v>1</v>
      </c>
      <c r="I676">
        <v>0</v>
      </c>
    </row>
    <row r="677" spans="1:9" x14ac:dyDescent="0.25">
      <c r="A677" t="s">
        <v>40</v>
      </c>
      <c r="B677">
        <v>924.77</v>
      </c>
      <c r="C677">
        <v>906.67399999999998</v>
      </c>
      <c r="D677">
        <v>881.47</v>
      </c>
      <c r="E677">
        <v>79.731700000000004</v>
      </c>
      <c r="F677">
        <v>0</v>
      </c>
      <c r="G677">
        <v>1.24238E-3</v>
      </c>
      <c r="H677">
        <v>1</v>
      </c>
      <c r="I677">
        <v>0</v>
      </c>
    </row>
    <row r="678" spans="1:9" x14ac:dyDescent="0.25">
      <c r="A678" t="s">
        <v>40</v>
      </c>
      <c r="B678">
        <v>919.76400000000001</v>
      </c>
      <c r="C678">
        <v>901.73099999999999</v>
      </c>
      <c r="D678">
        <v>881.68600000000004</v>
      </c>
      <c r="E678">
        <v>79.898600000000002</v>
      </c>
      <c r="F678">
        <v>0</v>
      </c>
      <c r="G678">
        <v>1.7841800000000001E-2</v>
      </c>
      <c r="H678">
        <v>1</v>
      </c>
      <c r="I678">
        <v>0</v>
      </c>
    </row>
    <row r="679" spans="1:9" x14ac:dyDescent="0.25">
      <c r="A679" t="s">
        <v>40</v>
      </c>
      <c r="B679">
        <v>926.55899999999997</v>
      </c>
      <c r="C679">
        <v>908.24199999999996</v>
      </c>
      <c r="D679">
        <v>881.68399999999997</v>
      </c>
      <c r="E679">
        <v>79.782899999999998</v>
      </c>
      <c r="F679">
        <v>0</v>
      </c>
      <c r="G679">
        <v>5.1725100000000003E-2</v>
      </c>
      <c r="H679">
        <v>1</v>
      </c>
      <c r="I679">
        <v>0</v>
      </c>
    </row>
    <row r="680" spans="1:9" x14ac:dyDescent="0.25">
      <c r="A680" t="s">
        <v>40</v>
      </c>
      <c r="B680">
        <v>919.846</v>
      </c>
      <c r="C680">
        <v>901.78800000000001</v>
      </c>
      <c r="D680">
        <v>881.69899999999996</v>
      </c>
      <c r="E680">
        <v>79.780900000000003</v>
      </c>
      <c r="F680">
        <v>0</v>
      </c>
      <c r="G680">
        <v>2.4138400000000001E-2</v>
      </c>
      <c r="H680">
        <v>1</v>
      </c>
      <c r="I680">
        <v>0</v>
      </c>
    </row>
    <row r="681" spans="1:9" x14ac:dyDescent="0.25">
      <c r="A681" t="s">
        <v>40</v>
      </c>
      <c r="B681">
        <v>920.88199999999995</v>
      </c>
      <c r="C681">
        <v>902.774</v>
      </c>
      <c r="D681">
        <v>881.70699999999999</v>
      </c>
      <c r="E681">
        <v>79.872</v>
      </c>
      <c r="F681">
        <v>0</v>
      </c>
      <c r="G681">
        <v>9.9475300000000003E-2</v>
      </c>
      <c r="H681">
        <v>1</v>
      </c>
      <c r="I681">
        <v>0</v>
      </c>
    </row>
    <row r="682" spans="1:9" x14ac:dyDescent="0.25">
      <c r="A682" t="s">
        <v>40</v>
      </c>
      <c r="B682">
        <v>919.77</v>
      </c>
      <c r="C682">
        <v>901.62599999999998</v>
      </c>
      <c r="D682">
        <v>881.57799999999997</v>
      </c>
      <c r="E682">
        <v>79.758300000000006</v>
      </c>
      <c r="F682">
        <v>0</v>
      </c>
      <c r="G682">
        <v>1.29152E-2</v>
      </c>
      <c r="H682">
        <v>1</v>
      </c>
      <c r="I682">
        <v>0</v>
      </c>
    </row>
    <row r="683" spans="1:9" x14ac:dyDescent="0.25">
      <c r="A683" t="s">
        <v>40</v>
      </c>
      <c r="B683">
        <v>2295.06</v>
      </c>
      <c r="C683">
        <v>906.79899999999998</v>
      </c>
      <c r="D683">
        <v>881.62699999999995</v>
      </c>
      <c r="E683">
        <v>79.745000000000005</v>
      </c>
      <c r="F683">
        <v>0</v>
      </c>
      <c r="G683">
        <v>4.0181899999999996E-3</v>
      </c>
      <c r="H683">
        <v>1</v>
      </c>
      <c r="I683">
        <v>0</v>
      </c>
    </row>
    <row r="684" spans="1:9" x14ac:dyDescent="0.25">
      <c r="A684" t="s">
        <v>40</v>
      </c>
      <c r="B684">
        <v>1279.53</v>
      </c>
      <c r="C684">
        <v>915.24300000000005</v>
      </c>
      <c r="D684">
        <v>881.79499999999996</v>
      </c>
      <c r="E684">
        <v>79.785899999999998</v>
      </c>
      <c r="F684">
        <v>0</v>
      </c>
      <c r="G684">
        <v>9.9840600000000002E-2</v>
      </c>
      <c r="H684">
        <v>1</v>
      </c>
      <c r="I684">
        <v>0</v>
      </c>
    </row>
    <row r="685" spans="1:9" x14ac:dyDescent="0.25">
      <c r="A685" t="s">
        <v>40</v>
      </c>
      <c r="B685">
        <v>947.22500000000002</v>
      </c>
      <c r="C685">
        <v>906.13800000000003</v>
      </c>
      <c r="D685">
        <v>882.11400000000003</v>
      </c>
      <c r="E685">
        <v>79.800299999999993</v>
      </c>
      <c r="F685">
        <v>0</v>
      </c>
      <c r="G685">
        <v>5.20674E-2</v>
      </c>
      <c r="H685">
        <v>1</v>
      </c>
      <c r="I685">
        <v>0</v>
      </c>
    </row>
    <row r="686" spans="1:9" x14ac:dyDescent="0.25">
      <c r="A686" t="s">
        <v>40</v>
      </c>
      <c r="B686">
        <v>921.20500000000004</v>
      </c>
      <c r="C686">
        <v>901.95899999999995</v>
      </c>
      <c r="D686">
        <v>881.61099999999999</v>
      </c>
      <c r="E686">
        <v>79.795199999999994</v>
      </c>
      <c r="F686">
        <v>0</v>
      </c>
      <c r="G686">
        <v>1.8415000000000001E-2</v>
      </c>
      <c r="H686">
        <v>1</v>
      </c>
      <c r="I686">
        <v>0</v>
      </c>
    </row>
    <row r="687" spans="1:9" x14ac:dyDescent="0.25">
      <c r="A687" t="s">
        <v>40</v>
      </c>
      <c r="B687">
        <v>926.03499999999997</v>
      </c>
      <c r="C687">
        <v>901.40300000000002</v>
      </c>
      <c r="D687">
        <v>881.43</v>
      </c>
      <c r="E687">
        <v>79.733699999999999</v>
      </c>
      <c r="F687">
        <v>0</v>
      </c>
      <c r="G687">
        <v>1.6156799999999999E-2</v>
      </c>
      <c r="H687">
        <v>1</v>
      </c>
      <c r="I687">
        <v>0</v>
      </c>
    </row>
    <row r="688" spans="1:9" x14ac:dyDescent="0.25">
      <c r="A688" t="s">
        <v>40</v>
      </c>
      <c r="B688">
        <v>919.69899999999996</v>
      </c>
      <c r="C688">
        <v>901.66200000000003</v>
      </c>
      <c r="D688">
        <v>881.67899999999997</v>
      </c>
      <c r="E688">
        <v>79.802400000000006</v>
      </c>
      <c r="F688">
        <v>0</v>
      </c>
      <c r="G688">
        <v>1.8620500000000002E-2</v>
      </c>
      <c r="H688">
        <v>1</v>
      </c>
      <c r="I688">
        <v>0</v>
      </c>
    </row>
    <row r="689" spans="1:9" x14ac:dyDescent="0.25">
      <c r="A689" t="s">
        <v>40</v>
      </c>
      <c r="B689">
        <v>927.52200000000005</v>
      </c>
      <c r="C689">
        <v>909.02300000000002</v>
      </c>
      <c r="D689">
        <v>881.55100000000004</v>
      </c>
      <c r="E689">
        <v>79.801299999999998</v>
      </c>
      <c r="F689">
        <v>0</v>
      </c>
      <c r="G689">
        <v>3.7185200000000002E-2</v>
      </c>
      <c r="H689">
        <v>1</v>
      </c>
      <c r="I689">
        <v>0</v>
      </c>
    </row>
    <row r="690" spans="1:9" x14ac:dyDescent="0.25">
      <c r="A690" t="s">
        <v>40</v>
      </c>
      <c r="B690">
        <v>919.67899999999997</v>
      </c>
      <c r="C690">
        <v>901.625</v>
      </c>
      <c r="D690">
        <v>881.61199999999997</v>
      </c>
      <c r="E690">
        <v>79.822800000000001</v>
      </c>
      <c r="F690">
        <v>0</v>
      </c>
      <c r="G690">
        <v>2.5653500000000001E-3</v>
      </c>
      <c r="H690">
        <v>1</v>
      </c>
      <c r="I690">
        <v>0</v>
      </c>
    </row>
    <row r="691" spans="1:9" x14ac:dyDescent="0.25">
      <c r="A691" t="s">
        <v>40</v>
      </c>
      <c r="B691">
        <v>920.221</v>
      </c>
      <c r="C691">
        <v>902.04300000000001</v>
      </c>
      <c r="D691">
        <v>881.64099999999996</v>
      </c>
      <c r="E691">
        <v>79.781899999999993</v>
      </c>
      <c r="F691">
        <v>0</v>
      </c>
      <c r="G691">
        <v>4.4754200000000001E-2</v>
      </c>
      <c r="H691">
        <v>1</v>
      </c>
      <c r="I691">
        <v>0</v>
      </c>
    </row>
    <row r="692" spans="1:9" x14ac:dyDescent="0.25">
      <c r="A692" t="s">
        <v>40</v>
      </c>
      <c r="B692">
        <v>1673.67</v>
      </c>
      <c r="C692">
        <v>901.76599999999996</v>
      </c>
      <c r="D692">
        <v>881.60900000000004</v>
      </c>
      <c r="E692">
        <v>79.769599999999997</v>
      </c>
      <c r="F692">
        <v>0</v>
      </c>
      <c r="G692">
        <v>6.1888999999999998E-3</v>
      </c>
      <c r="H692">
        <v>1</v>
      </c>
      <c r="I692">
        <v>0</v>
      </c>
    </row>
    <row r="693" spans="1:9" x14ac:dyDescent="0.25">
      <c r="A693" t="s">
        <v>40</v>
      </c>
      <c r="B693">
        <v>1634.73</v>
      </c>
      <c r="C693">
        <v>902.81200000000001</v>
      </c>
      <c r="D693">
        <v>881.72900000000004</v>
      </c>
      <c r="E693">
        <v>79.773700000000005</v>
      </c>
      <c r="F693">
        <v>0</v>
      </c>
      <c r="G693">
        <v>2.3257799999999999E-3</v>
      </c>
      <c r="H693">
        <v>1</v>
      </c>
      <c r="I693">
        <v>0</v>
      </c>
    </row>
    <row r="694" spans="1:9" x14ac:dyDescent="0.25">
      <c r="A694" t="s">
        <v>40</v>
      </c>
      <c r="B694">
        <v>1193.3499999999999</v>
      </c>
      <c r="C694">
        <v>909.03399999999999</v>
      </c>
      <c r="D694">
        <v>881.56399999999996</v>
      </c>
      <c r="E694">
        <v>79.759299999999996</v>
      </c>
      <c r="F694">
        <v>0</v>
      </c>
      <c r="G694">
        <v>3.3029099999999999E-2</v>
      </c>
      <c r="H694">
        <v>1</v>
      </c>
      <c r="I694">
        <v>0</v>
      </c>
    </row>
    <row r="695" spans="1:9" x14ac:dyDescent="0.25">
      <c r="A695" t="s">
        <v>40</v>
      </c>
      <c r="B695">
        <v>920.34500000000003</v>
      </c>
      <c r="C695">
        <v>901.88800000000003</v>
      </c>
      <c r="D695">
        <v>881.74699999999996</v>
      </c>
      <c r="E695">
        <v>79.761399999999995</v>
      </c>
      <c r="F695">
        <v>0</v>
      </c>
      <c r="G695">
        <v>2.2064199999999999E-2</v>
      </c>
      <c r="H695">
        <v>1</v>
      </c>
      <c r="I695">
        <v>0</v>
      </c>
    </row>
    <row r="696" spans="1:9" x14ac:dyDescent="0.25">
      <c r="A696" t="s">
        <v>40</v>
      </c>
      <c r="B696">
        <v>919.66600000000005</v>
      </c>
      <c r="C696">
        <v>901.64499999999998</v>
      </c>
      <c r="D696">
        <v>881.71199999999999</v>
      </c>
      <c r="E696">
        <v>79.904799999999994</v>
      </c>
      <c r="F696">
        <v>0</v>
      </c>
      <c r="G696">
        <v>5.8706700000000001E-2</v>
      </c>
      <c r="H696">
        <v>1</v>
      </c>
      <c r="I696">
        <v>0</v>
      </c>
    </row>
    <row r="697" spans="1:9" x14ac:dyDescent="0.25">
      <c r="A697" t="s">
        <v>40</v>
      </c>
      <c r="B697">
        <v>925.71600000000001</v>
      </c>
      <c r="C697">
        <v>907.70699999999999</v>
      </c>
      <c r="D697">
        <v>881.428</v>
      </c>
      <c r="E697">
        <v>79.668199999999999</v>
      </c>
      <c r="F697">
        <v>0</v>
      </c>
      <c r="G697">
        <v>3.4160299999999998E-2</v>
      </c>
      <c r="H697">
        <v>1</v>
      </c>
      <c r="I697">
        <v>0</v>
      </c>
    </row>
    <row r="698" spans="1:9" x14ac:dyDescent="0.25">
      <c r="A698" t="s">
        <v>40</v>
      </c>
      <c r="B698">
        <v>920.91399999999999</v>
      </c>
      <c r="C698">
        <v>901.96199999999999</v>
      </c>
      <c r="D698">
        <v>881.68</v>
      </c>
      <c r="E698">
        <v>79.840199999999996</v>
      </c>
      <c r="F698">
        <v>0</v>
      </c>
      <c r="G698">
        <v>1.26406E-3</v>
      </c>
      <c r="H698">
        <v>1</v>
      </c>
      <c r="I698">
        <v>0</v>
      </c>
    </row>
    <row r="699" spans="1:9" x14ac:dyDescent="0.25">
      <c r="A699" t="s">
        <v>40</v>
      </c>
      <c r="B699">
        <v>927.36300000000006</v>
      </c>
      <c r="C699">
        <v>908.40200000000004</v>
      </c>
      <c r="D699">
        <v>881.56299999999999</v>
      </c>
      <c r="E699">
        <v>79.821799999999996</v>
      </c>
      <c r="F699">
        <v>0</v>
      </c>
      <c r="G699">
        <v>0.14713599999999999</v>
      </c>
      <c r="H699">
        <v>1</v>
      </c>
      <c r="I699">
        <v>0</v>
      </c>
    </row>
    <row r="700" spans="1:9" x14ac:dyDescent="0.25">
      <c r="A700" t="s">
        <v>40</v>
      </c>
      <c r="B700">
        <v>919.59299999999996</v>
      </c>
      <c r="C700">
        <v>901.41899999999998</v>
      </c>
      <c r="D700">
        <v>881.40200000000004</v>
      </c>
      <c r="E700">
        <v>79.694900000000004</v>
      </c>
      <c r="F700">
        <v>0</v>
      </c>
      <c r="G700">
        <v>1.25687E-3</v>
      </c>
      <c r="H700">
        <v>1</v>
      </c>
      <c r="I700">
        <v>0</v>
      </c>
    </row>
    <row r="701" spans="1:9" x14ac:dyDescent="0.25">
      <c r="A701" t="s">
        <v>40</v>
      </c>
      <c r="B701">
        <v>1606.4</v>
      </c>
      <c r="C701">
        <v>901.69200000000001</v>
      </c>
      <c r="D701">
        <v>881.51400000000001</v>
      </c>
      <c r="E701">
        <v>79.688699999999997</v>
      </c>
      <c r="F701">
        <v>0</v>
      </c>
      <c r="G701">
        <v>4.2679800000000002E-3</v>
      </c>
      <c r="H701">
        <v>1</v>
      </c>
      <c r="I701">
        <v>0</v>
      </c>
    </row>
    <row r="702" spans="1:9" x14ac:dyDescent="0.25">
      <c r="A702" t="s">
        <v>40</v>
      </c>
      <c r="B702">
        <v>2005.55</v>
      </c>
      <c r="C702">
        <v>907.73699999999997</v>
      </c>
      <c r="D702">
        <v>881.76700000000005</v>
      </c>
      <c r="E702">
        <v>79.894499999999994</v>
      </c>
      <c r="F702">
        <v>0</v>
      </c>
      <c r="G702">
        <v>1.30656E-2</v>
      </c>
      <c r="H702">
        <v>1</v>
      </c>
      <c r="I702">
        <v>0</v>
      </c>
    </row>
    <row r="703" spans="1:9" x14ac:dyDescent="0.25">
      <c r="A703" t="s">
        <v>40</v>
      </c>
      <c r="B703">
        <v>969.74300000000005</v>
      </c>
      <c r="C703">
        <v>902.54499999999996</v>
      </c>
      <c r="D703">
        <v>881.63499999999999</v>
      </c>
      <c r="E703">
        <v>79.720399999999998</v>
      </c>
      <c r="F703">
        <v>0</v>
      </c>
      <c r="G703">
        <v>2.22317E-3</v>
      </c>
      <c r="H703">
        <v>1</v>
      </c>
      <c r="I703">
        <v>0</v>
      </c>
    </row>
    <row r="704" spans="1:9" x14ac:dyDescent="0.25">
      <c r="A704" t="s">
        <v>40</v>
      </c>
      <c r="B704">
        <v>925.56100000000004</v>
      </c>
      <c r="C704">
        <v>906.51599999999996</v>
      </c>
      <c r="D704">
        <v>881.63099999999997</v>
      </c>
      <c r="E704">
        <v>79.812600000000003</v>
      </c>
      <c r="F704">
        <v>0</v>
      </c>
      <c r="G704">
        <v>1.3084500000000001E-3</v>
      </c>
      <c r="H704">
        <v>1</v>
      </c>
      <c r="I704">
        <v>0</v>
      </c>
    </row>
    <row r="705" spans="1:9" x14ac:dyDescent="0.25">
      <c r="A705" t="s">
        <v>40</v>
      </c>
      <c r="B705">
        <v>919.822</v>
      </c>
      <c r="C705">
        <v>901.73500000000001</v>
      </c>
      <c r="D705">
        <v>881.66600000000005</v>
      </c>
      <c r="E705">
        <v>79.831000000000003</v>
      </c>
      <c r="F705">
        <v>0</v>
      </c>
      <c r="G705">
        <v>4.1295899999999998E-3</v>
      </c>
      <c r="H705">
        <v>1</v>
      </c>
      <c r="I705">
        <v>0</v>
      </c>
    </row>
    <row r="706" spans="1:9" x14ac:dyDescent="0.25">
      <c r="A706" t="s">
        <v>40</v>
      </c>
      <c r="B706">
        <v>925.06100000000004</v>
      </c>
      <c r="C706">
        <v>906.94100000000003</v>
      </c>
      <c r="D706">
        <v>881.46699999999998</v>
      </c>
      <c r="E706">
        <v>79.744</v>
      </c>
      <c r="F706">
        <v>0</v>
      </c>
      <c r="G706">
        <v>1.24471E-3</v>
      </c>
      <c r="H706">
        <v>1</v>
      </c>
      <c r="I706">
        <v>0</v>
      </c>
    </row>
    <row r="707" spans="1:9" x14ac:dyDescent="0.25">
      <c r="A707" t="s">
        <v>40</v>
      </c>
      <c r="B707">
        <v>919.73</v>
      </c>
      <c r="C707">
        <v>901.63599999999997</v>
      </c>
      <c r="D707">
        <v>881.59799999999996</v>
      </c>
      <c r="E707">
        <v>79.780799999999999</v>
      </c>
      <c r="F707">
        <v>0</v>
      </c>
      <c r="G707">
        <v>2.8246E-2</v>
      </c>
      <c r="H707">
        <v>1</v>
      </c>
      <c r="I707">
        <v>0</v>
      </c>
    </row>
    <row r="708" spans="1:9" x14ac:dyDescent="0.25">
      <c r="A708" t="s">
        <v>40</v>
      </c>
      <c r="B708">
        <v>926.58699999999999</v>
      </c>
      <c r="C708">
        <v>908.346</v>
      </c>
      <c r="D708">
        <v>881.54700000000003</v>
      </c>
      <c r="E708">
        <v>79.697900000000004</v>
      </c>
      <c r="F708">
        <v>0</v>
      </c>
      <c r="G708">
        <v>5.3045700000000001E-2</v>
      </c>
      <c r="H708">
        <v>1</v>
      </c>
      <c r="I708">
        <v>0</v>
      </c>
    </row>
    <row r="709" spans="1:9" x14ac:dyDescent="0.25">
      <c r="A709" t="s">
        <v>40</v>
      </c>
      <c r="B709">
        <v>920.85500000000002</v>
      </c>
      <c r="C709">
        <v>901.88199999999995</v>
      </c>
      <c r="D709">
        <v>881.54100000000005</v>
      </c>
      <c r="E709">
        <v>79.755200000000002</v>
      </c>
      <c r="F709">
        <v>0</v>
      </c>
      <c r="G709">
        <v>2.8776099999999999E-2</v>
      </c>
      <c r="H709">
        <v>1</v>
      </c>
      <c r="I709">
        <v>0</v>
      </c>
    </row>
    <row r="710" spans="1:9" x14ac:dyDescent="0.25">
      <c r="A710" t="s">
        <v>40</v>
      </c>
      <c r="B710">
        <v>2104.25</v>
      </c>
      <c r="C710">
        <v>901.92200000000003</v>
      </c>
      <c r="D710">
        <v>881.7</v>
      </c>
      <c r="E710">
        <v>79.757300000000001</v>
      </c>
      <c r="F710">
        <v>0</v>
      </c>
      <c r="G710">
        <v>1.2899799999999999E-2</v>
      </c>
      <c r="H710">
        <v>1</v>
      </c>
      <c r="I710">
        <v>0</v>
      </c>
    </row>
    <row r="711" spans="1:9" x14ac:dyDescent="0.25">
      <c r="A711" t="s">
        <v>40</v>
      </c>
      <c r="B711">
        <v>1060.74</v>
      </c>
      <c r="C711">
        <v>902.95799999999997</v>
      </c>
      <c r="D711">
        <v>881.66899999999998</v>
      </c>
      <c r="E711">
        <v>79.836200000000005</v>
      </c>
      <c r="F711">
        <v>0</v>
      </c>
      <c r="G711">
        <v>7.3849799999999993E-2</v>
      </c>
      <c r="H711">
        <v>1</v>
      </c>
      <c r="I711">
        <v>0</v>
      </c>
    </row>
    <row r="712" spans="1:9" x14ac:dyDescent="0.25">
      <c r="A712" t="s">
        <v>40</v>
      </c>
      <c r="B712">
        <v>1191.79</v>
      </c>
      <c r="C712">
        <v>909.21</v>
      </c>
      <c r="D712">
        <v>881.70600000000002</v>
      </c>
      <c r="E712">
        <v>79.809600000000003</v>
      </c>
      <c r="F712">
        <v>0</v>
      </c>
      <c r="G712">
        <v>6.6761799999999996E-2</v>
      </c>
      <c r="H712">
        <v>1</v>
      </c>
      <c r="I712">
        <v>0</v>
      </c>
    </row>
    <row r="713" spans="1:9" x14ac:dyDescent="0.25">
      <c r="A713" t="s">
        <v>40</v>
      </c>
      <c r="B713">
        <v>921.80100000000004</v>
      </c>
      <c r="C713">
        <v>902.22400000000005</v>
      </c>
      <c r="D713">
        <v>881.65</v>
      </c>
      <c r="E713">
        <v>79.807500000000005</v>
      </c>
      <c r="F713">
        <v>0</v>
      </c>
      <c r="G713">
        <v>2.1391600000000002E-3</v>
      </c>
      <c r="H713">
        <v>1</v>
      </c>
      <c r="I713">
        <v>0</v>
      </c>
    </row>
    <row r="714" spans="1:9" x14ac:dyDescent="0.25">
      <c r="A714" t="s">
        <v>40</v>
      </c>
      <c r="B714">
        <v>925.50400000000002</v>
      </c>
      <c r="C714">
        <v>906.49199999999996</v>
      </c>
      <c r="D714">
        <v>881.65700000000004</v>
      </c>
      <c r="E714">
        <v>79.821799999999996</v>
      </c>
      <c r="F714">
        <v>0</v>
      </c>
      <c r="G714">
        <v>9.4126500000000002E-2</v>
      </c>
      <c r="H714">
        <v>1</v>
      </c>
      <c r="I714">
        <v>0</v>
      </c>
    </row>
    <row r="715" spans="1:9" x14ac:dyDescent="0.25">
      <c r="A715" t="s">
        <v>40</v>
      </c>
      <c r="B715">
        <v>919.745</v>
      </c>
      <c r="C715">
        <v>901.63099999999997</v>
      </c>
      <c r="D715">
        <v>881.52700000000004</v>
      </c>
      <c r="E715">
        <v>79.767499999999998</v>
      </c>
      <c r="F715">
        <v>0</v>
      </c>
      <c r="G715">
        <v>1.40746E-2</v>
      </c>
      <c r="H715">
        <v>1</v>
      </c>
      <c r="I715">
        <v>0</v>
      </c>
    </row>
    <row r="716" spans="1:9" x14ac:dyDescent="0.25">
      <c r="A716" t="s">
        <v>40</v>
      </c>
      <c r="B716">
        <v>925.95899999999995</v>
      </c>
      <c r="C716">
        <v>907.74300000000005</v>
      </c>
      <c r="D716">
        <v>881.60299999999995</v>
      </c>
      <c r="E716">
        <v>79.83</v>
      </c>
      <c r="F716">
        <v>0</v>
      </c>
      <c r="G716">
        <v>4.2717600000000001E-2</v>
      </c>
      <c r="H716">
        <v>1</v>
      </c>
      <c r="I716">
        <v>0</v>
      </c>
    </row>
    <row r="717" spans="1:9" x14ac:dyDescent="0.25">
      <c r="A717" t="s">
        <v>40</v>
      </c>
      <c r="B717">
        <v>919.72900000000004</v>
      </c>
      <c r="C717">
        <v>901.72500000000002</v>
      </c>
      <c r="D717">
        <v>881.65099999999995</v>
      </c>
      <c r="E717">
        <v>79.769599999999997</v>
      </c>
      <c r="F717">
        <v>0</v>
      </c>
      <c r="G717">
        <v>1.8444200000000001E-2</v>
      </c>
      <c r="H717">
        <v>1</v>
      </c>
      <c r="I717">
        <v>0</v>
      </c>
    </row>
    <row r="718" spans="1:9" x14ac:dyDescent="0.25">
      <c r="A718" t="s">
        <v>40</v>
      </c>
      <c r="B718">
        <v>927.64499999999998</v>
      </c>
      <c r="C718">
        <v>909.50300000000004</v>
      </c>
      <c r="D718">
        <v>881.84900000000005</v>
      </c>
      <c r="E718">
        <v>79.942700000000002</v>
      </c>
      <c r="F718">
        <v>0</v>
      </c>
      <c r="G718">
        <v>1.7949000000000001E-3</v>
      </c>
      <c r="H718">
        <v>1</v>
      </c>
      <c r="I718">
        <v>0</v>
      </c>
    </row>
    <row r="719" spans="1:9" x14ac:dyDescent="0.25">
      <c r="A719" t="s">
        <v>40</v>
      </c>
      <c r="B719">
        <v>2199.7600000000002</v>
      </c>
      <c r="C719">
        <v>902.04899999999998</v>
      </c>
      <c r="D719">
        <v>881.62199999999996</v>
      </c>
      <c r="E719">
        <v>79.782799999999995</v>
      </c>
      <c r="F719">
        <v>0</v>
      </c>
      <c r="G719">
        <v>2.1610899999999999E-2</v>
      </c>
      <c r="H719">
        <v>1</v>
      </c>
      <c r="I719">
        <v>0</v>
      </c>
    </row>
    <row r="720" spans="1:9" x14ac:dyDescent="0.25">
      <c r="A720" t="s">
        <v>40</v>
      </c>
      <c r="B720">
        <v>962.81700000000001</v>
      </c>
      <c r="C720">
        <v>903.84799999999996</v>
      </c>
      <c r="D720">
        <v>881.64599999999996</v>
      </c>
      <c r="E720">
        <v>79.752200000000002</v>
      </c>
      <c r="F720">
        <v>0</v>
      </c>
      <c r="G720">
        <v>5.0550600000000001E-3</v>
      </c>
      <c r="H720">
        <v>1</v>
      </c>
      <c r="I720">
        <v>0</v>
      </c>
    </row>
    <row r="721" spans="1:25" x14ac:dyDescent="0.25">
      <c r="A721" t="s">
        <v>40</v>
      </c>
      <c r="B721">
        <v>925.08699999999999</v>
      </c>
      <c r="C721">
        <v>906.32399999999996</v>
      </c>
      <c r="D721">
        <v>882.16800000000001</v>
      </c>
      <c r="E721">
        <v>79.780799999999999</v>
      </c>
      <c r="F721">
        <v>0</v>
      </c>
      <c r="G721">
        <v>5.8386599999999997E-2</v>
      </c>
      <c r="H721">
        <v>1</v>
      </c>
      <c r="I721">
        <v>0</v>
      </c>
    </row>
    <row r="722" spans="1:25" x14ac:dyDescent="0.25">
      <c r="A722" t="s">
        <v>40</v>
      </c>
      <c r="B722">
        <v>960.95299999999997</v>
      </c>
      <c r="C722">
        <v>907.55</v>
      </c>
      <c r="D722">
        <v>881.60799999999995</v>
      </c>
      <c r="E722">
        <v>79.811599999999999</v>
      </c>
      <c r="F722">
        <v>0</v>
      </c>
      <c r="G722">
        <v>0.14732700000000001</v>
      </c>
      <c r="H722">
        <v>1</v>
      </c>
      <c r="I722">
        <v>0</v>
      </c>
    </row>
    <row r="723" spans="1:25" x14ac:dyDescent="0.25">
      <c r="A723" t="s">
        <v>40</v>
      </c>
      <c r="B723">
        <v>921.69</v>
      </c>
      <c r="C723">
        <v>901.928</v>
      </c>
      <c r="D723">
        <v>881.64200000000005</v>
      </c>
      <c r="E723">
        <v>79.846400000000003</v>
      </c>
      <c r="F723">
        <v>0</v>
      </c>
      <c r="G723">
        <v>4.4614700000000004E-3</v>
      </c>
      <c r="H723">
        <v>1</v>
      </c>
      <c r="I723">
        <v>0</v>
      </c>
    </row>
    <row r="724" spans="1:25" x14ac:dyDescent="0.25">
      <c r="A724" t="s">
        <v>40</v>
      </c>
      <c r="B724">
        <v>925.495</v>
      </c>
      <c r="C724">
        <v>907.37599999999998</v>
      </c>
      <c r="D724">
        <v>881.62300000000005</v>
      </c>
      <c r="E724">
        <v>79.793099999999995</v>
      </c>
      <c r="F724">
        <v>0</v>
      </c>
      <c r="G724">
        <v>5.8923900000000001E-2</v>
      </c>
      <c r="H724">
        <v>1</v>
      </c>
      <c r="I724">
        <v>0</v>
      </c>
    </row>
    <row r="725" spans="1:25" x14ac:dyDescent="0.25">
      <c r="A725" t="s">
        <v>40</v>
      </c>
      <c r="B725">
        <v>919.96100000000001</v>
      </c>
      <c r="C725">
        <v>901.85199999999998</v>
      </c>
      <c r="D725">
        <v>881.74199999999996</v>
      </c>
      <c r="E725">
        <v>79.826899999999995</v>
      </c>
      <c r="F725">
        <v>0</v>
      </c>
      <c r="G725">
        <v>2.4629000000000002E-2</v>
      </c>
      <c r="H725">
        <v>1</v>
      </c>
      <c r="I725">
        <v>0</v>
      </c>
    </row>
    <row r="726" spans="1:25" x14ac:dyDescent="0.25">
      <c r="A726" t="s">
        <v>40</v>
      </c>
      <c r="B726">
        <v>924.875</v>
      </c>
      <c r="C726">
        <v>906.85799999999995</v>
      </c>
      <c r="D726">
        <v>881.673</v>
      </c>
      <c r="E726">
        <v>79.839200000000005</v>
      </c>
      <c r="F726">
        <v>0</v>
      </c>
      <c r="G726">
        <v>0.14710300000000001</v>
      </c>
      <c r="H726">
        <v>1</v>
      </c>
      <c r="I726">
        <v>0</v>
      </c>
    </row>
    <row r="727" spans="1:25" x14ac:dyDescent="0.25">
      <c r="A727" t="s">
        <v>40</v>
      </c>
      <c r="B727">
        <v>919.72500000000002</v>
      </c>
      <c r="C727">
        <v>901.72400000000005</v>
      </c>
      <c r="D727">
        <v>881.678</v>
      </c>
      <c r="E727">
        <v>79.835099999999997</v>
      </c>
      <c r="F727">
        <v>0</v>
      </c>
      <c r="G727">
        <v>5.4461900000000001E-2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926.47400000000005</v>
      </c>
      <c r="C728">
        <v>908.29899999999998</v>
      </c>
      <c r="D728">
        <v>881.59400000000005</v>
      </c>
      <c r="E728">
        <v>79.751199999999997</v>
      </c>
      <c r="F728">
        <v>0</v>
      </c>
      <c r="G728">
        <v>1.1973599999999999E-2</v>
      </c>
      <c r="H728">
        <v>1</v>
      </c>
      <c r="I728">
        <v>0</v>
      </c>
      <c r="R728">
        <f>AVERAGE(B679:B728)</f>
        <v>1087.6377800000005</v>
      </c>
      <c r="S728">
        <f>AVERAGE(C679:C728)</f>
        <v>904.54411999999968</v>
      </c>
      <c r="U728">
        <f>_xlfn.VAR.P(B679:B728)</f>
        <v>131185.78074289073</v>
      </c>
      <c r="V728">
        <f>_xlfn.VAR.P(C679:C728)</f>
        <v>10.64473238560003</v>
      </c>
      <c r="X728">
        <f>1.96*SQRT(U728)/50</f>
        <v>14.198074451162581</v>
      </c>
      <c r="Y728">
        <f>1.96*SQRT(V728)/50</f>
        <v>0.12789496304784026</v>
      </c>
    </row>
    <row r="729" spans="1:25" x14ac:dyDescent="0.25">
      <c r="A729" t="s">
        <v>40</v>
      </c>
      <c r="B729">
        <v>54384.968838000001</v>
      </c>
      <c r="C729" t="s">
        <v>36</v>
      </c>
      <c r="U729" t="s">
        <v>73</v>
      </c>
    </row>
    <row r="730" spans="1:25" x14ac:dyDescent="0.25">
      <c r="A730" t="s">
        <v>87</v>
      </c>
      <c r="B730">
        <v>2999.65</v>
      </c>
      <c r="C730">
        <v>2851.26</v>
      </c>
      <c r="D730">
        <v>2830.01</v>
      </c>
      <c r="E730">
        <v>2145.4499999999998</v>
      </c>
      <c r="F730">
        <v>0</v>
      </c>
      <c r="G730">
        <v>5.8222999999999997E-2</v>
      </c>
      <c r="H730">
        <v>0.93183499999999997</v>
      </c>
      <c r="I730">
        <v>0</v>
      </c>
      <c r="U730">
        <f>_xlfn.STDEV.P(B679:B728)</f>
        <v>362.19577681537197</v>
      </c>
      <c r="V730">
        <f>_xlfn.STDEV.P(C679:C728)</f>
        <v>3.2626266083632722</v>
      </c>
    </row>
    <row r="731" spans="1:25" x14ac:dyDescent="0.25">
      <c r="A731" t="s">
        <v>87</v>
      </c>
      <c r="B731">
        <v>2930.76</v>
      </c>
      <c r="C731">
        <v>2877.72</v>
      </c>
      <c r="D731">
        <v>2825.34</v>
      </c>
      <c r="E731">
        <v>2142.17</v>
      </c>
      <c r="F731">
        <v>0</v>
      </c>
      <c r="G731">
        <v>5.8592100000000001E-2</v>
      </c>
      <c r="H731">
        <v>0.94499</v>
      </c>
      <c r="I731">
        <v>0</v>
      </c>
    </row>
    <row r="732" spans="1:25" x14ac:dyDescent="0.25">
      <c r="A732" t="s">
        <v>87</v>
      </c>
      <c r="B732">
        <v>2872.32</v>
      </c>
      <c r="C732">
        <v>2852.55</v>
      </c>
      <c r="D732">
        <v>2821.52</v>
      </c>
      <c r="E732">
        <v>2138.02</v>
      </c>
      <c r="F732">
        <v>0</v>
      </c>
      <c r="G732">
        <v>8.3256499999999997E-2</v>
      </c>
      <c r="H732">
        <v>0.93164599999999997</v>
      </c>
      <c r="I732">
        <v>0</v>
      </c>
    </row>
    <row r="733" spans="1:25" x14ac:dyDescent="0.25">
      <c r="A733" t="s">
        <v>87</v>
      </c>
      <c r="B733">
        <v>2882.21</v>
      </c>
      <c r="C733">
        <v>2855.8</v>
      </c>
      <c r="D733">
        <v>2827.5</v>
      </c>
      <c r="E733">
        <v>2144.21</v>
      </c>
      <c r="F733">
        <v>0</v>
      </c>
      <c r="G733">
        <v>8.3255599999999999E-2</v>
      </c>
      <c r="H733">
        <v>0.94616500000000003</v>
      </c>
      <c r="I733">
        <v>0</v>
      </c>
    </row>
    <row r="734" spans="1:25" x14ac:dyDescent="0.25">
      <c r="A734" t="s">
        <v>87</v>
      </c>
      <c r="B734">
        <v>2880.49</v>
      </c>
      <c r="C734">
        <v>2860.17</v>
      </c>
      <c r="D734">
        <v>2819.68</v>
      </c>
      <c r="E734">
        <v>2136.0100000000002</v>
      </c>
      <c r="F734">
        <v>0</v>
      </c>
      <c r="G734">
        <v>5.46373E-2</v>
      </c>
      <c r="H734">
        <v>0.93181599999999998</v>
      </c>
      <c r="I734">
        <v>0</v>
      </c>
    </row>
    <row r="735" spans="1:25" x14ac:dyDescent="0.25">
      <c r="A735" t="s">
        <v>87</v>
      </c>
      <c r="B735">
        <v>2878.63</v>
      </c>
      <c r="C735">
        <v>2858.95</v>
      </c>
      <c r="D735">
        <v>2826.66</v>
      </c>
      <c r="E735">
        <v>2142.27</v>
      </c>
      <c r="F735">
        <v>0</v>
      </c>
      <c r="G735">
        <v>5.5518400000000002E-2</v>
      </c>
      <c r="H735">
        <v>0.93182799999999999</v>
      </c>
      <c r="I735">
        <v>0</v>
      </c>
    </row>
    <row r="736" spans="1:25" x14ac:dyDescent="0.25">
      <c r="A736" t="s">
        <v>87</v>
      </c>
      <c r="B736">
        <v>4200.08</v>
      </c>
      <c r="C736">
        <v>2847.61</v>
      </c>
      <c r="D736">
        <v>2819.83</v>
      </c>
      <c r="E736">
        <v>2135.6799999999998</v>
      </c>
      <c r="F736">
        <v>0</v>
      </c>
      <c r="G736">
        <v>6.5804000000000001E-2</v>
      </c>
      <c r="H736">
        <v>0.93183099999999996</v>
      </c>
      <c r="I736">
        <v>0</v>
      </c>
    </row>
    <row r="737" spans="1:9" x14ac:dyDescent="0.25">
      <c r="A737" t="s">
        <v>87</v>
      </c>
      <c r="B737">
        <v>2904.43</v>
      </c>
      <c r="C737">
        <v>2850.52</v>
      </c>
      <c r="D737">
        <v>2826.61</v>
      </c>
      <c r="E737">
        <v>2143.0500000000002</v>
      </c>
      <c r="F737">
        <v>0</v>
      </c>
      <c r="G737">
        <v>6.0067200000000001E-2</v>
      </c>
      <c r="H737">
        <v>0.93150900000000003</v>
      </c>
      <c r="I737">
        <v>0</v>
      </c>
    </row>
    <row r="738" spans="1:9" x14ac:dyDescent="0.25">
      <c r="A738" t="s">
        <v>87</v>
      </c>
      <c r="B738">
        <v>2867.44</v>
      </c>
      <c r="C738">
        <v>2847.58</v>
      </c>
      <c r="D738">
        <v>2820.56</v>
      </c>
      <c r="E738">
        <v>2137.13</v>
      </c>
      <c r="F738">
        <v>0</v>
      </c>
      <c r="G738">
        <v>8.3283599999999999E-2</v>
      </c>
      <c r="H738">
        <v>0.95791700000000002</v>
      </c>
      <c r="I738">
        <v>0</v>
      </c>
    </row>
    <row r="739" spans="1:9" x14ac:dyDescent="0.25">
      <c r="A739" t="s">
        <v>87</v>
      </c>
      <c r="B739">
        <v>4279.8100000000004</v>
      </c>
      <c r="C739">
        <v>2853.01</v>
      </c>
      <c r="D739">
        <v>2826.91</v>
      </c>
      <c r="E739">
        <v>2142.42</v>
      </c>
      <c r="F739">
        <v>0</v>
      </c>
      <c r="G739">
        <v>5.4584100000000003E-2</v>
      </c>
      <c r="H739">
        <v>0.93138799999999999</v>
      </c>
      <c r="I739">
        <v>0</v>
      </c>
    </row>
    <row r="740" spans="1:9" x14ac:dyDescent="0.25">
      <c r="A740" t="s">
        <v>87</v>
      </c>
      <c r="B740">
        <v>2897.41</v>
      </c>
      <c r="C740">
        <v>2844.58</v>
      </c>
      <c r="D740">
        <v>2821.39</v>
      </c>
      <c r="E740">
        <v>2136.89</v>
      </c>
      <c r="F740">
        <v>0</v>
      </c>
      <c r="G740">
        <v>5.3913900000000001E-2</v>
      </c>
      <c r="H740">
        <v>0.93183499999999997</v>
      </c>
      <c r="I740">
        <v>0</v>
      </c>
    </row>
    <row r="741" spans="1:9" x14ac:dyDescent="0.25">
      <c r="A741" t="s">
        <v>87</v>
      </c>
      <c r="B741">
        <v>2873.49</v>
      </c>
      <c r="C741">
        <v>2854.29</v>
      </c>
      <c r="D741">
        <v>2827.29</v>
      </c>
      <c r="E741">
        <v>2143.04</v>
      </c>
      <c r="F741">
        <v>0</v>
      </c>
      <c r="G741">
        <v>5.47114E-2</v>
      </c>
      <c r="H741">
        <v>0.93178300000000003</v>
      </c>
      <c r="I741">
        <v>0</v>
      </c>
    </row>
    <row r="742" spans="1:9" x14ac:dyDescent="0.25">
      <c r="A742" t="s">
        <v>87</v>
      </c>
      <c r="B742">
        <v>4132.41</v>
      </c>
      <c r="C742">
        <v>2850.43</v>
      </c>
      <c r="D742">
        <v>2824.12</v>
      </c>
      <c r="E742">
        <v>2140.36</v>
      </c>
      <c r="F742">
        <v>0</v>
      </c>
      <c r="G742">
        <v>5.3945399999999998E-2</v>
      </c>
      <c r="H742">
        <v>0.93163399999999996</v>
      </c>
      <c r="I742">
        <v>0</v>
      </c>
    </row>
    <row r="743" spans="1:9" x14ac:dyDescent="0.25">
      <c r="A743" t="s">
        <v>87</v>
      </c>
      <c r="B743">
        <v>2911.89</v>
      </c>
      <c r="C743">
        <v>2860.03</v>
      </c>
      <c r="D743">
        <v>2828.47</v>
      </c>
      <c r="E743">
        <v>2144.94</v>
      </c>
      <c r="F743">
        <v>0</v>
      </c>
      <c r="G743">
        <v>5.6125300000000003E-2</v>
      </c>
      <c r="H743">
        <v>0.93180200000000002</v>
      </c>
      <c r="I743">
        <v>0</v>
      </c>
    </row>
    <row r="744" spans="1:9" x14ac:dyDescent="0.25">
      <c r="A744" t="s">
        <v>87</v>
      </c>
      <c r="B744">
        <v>2861.16</v>
      </c>
      <c r="C744">
        <v>2842.04</v>
      </c>
      <c r="D744">
        <v>2820.84</v>
      </c>
      <c r="E744">
        <v>2136.9499999999998</v>
      </c>
      <c r="F744">
        <v>0</v>
      </c>
      <c r="G744">
        <v>8.3255599999999999E-2</v>
      </c>
      <c r="H744">
        <v>0.93182200000000004</v>
      </c>
      <c r="I744">
        <v>0</v>
      </c>
    </row>
    <row r="745" spans="1:9" x14ac:dyDescent="0.25">
      <c r="A745" t="s">
        <v>87</v>
      </c>
      <c r="B745">
        <v>4216.5600000000004</v>
      </c>
      <c r="C745">
        <v>2858.52</v>
      </c>
      <c r="D745">
        <v>2829.93</v>
      </c>
      <c r="E745">
        <v>2146</v>
      </c>
      <c r="F745">
        <v>0</v>
      </c>
      <c r="G745">
        <v>5.67748E-2</v>
      </c>
      <c r="H745">
        <v>0.93183099999999996</v>
      </c>
      <c r="I745">
        <v>0</v>
      </c>
    </row>
    <row r="746" spans="1:9" x14ac:dyDescent="0.25">
      <c r="A746" t="s">
        <v>87</v>
      </c>
      <c r="B746">
        <v>2900.14</v>
      </c>
      <c r="C746">
        <v>2850.16</v>
      </c>
      <c r="D746">
        <v>2821.1</v>
      </c>
      <c r="E746">
        <v>2135.75</v>
      </c>
      <c r="F746">
        <v>0</v>
      </c>
      <c r="G746">
        <v>6.5583199999999994E-2</v>
      </c>
      <c r="H746">
        <v>0.93146700000000004</v>
      </c>
      <c r="I746">
        <v>0</v>
      </c>
    </row>
    <row r="747" spans="1:9" x14ac:dyDescent="0.25">
      <c r="A747" t="s">
        <v>87</v>
      </c>
      <c r="B747">
        <v>2867.97</v>
      </c>
      <c r="C747">
        <v>2848.51</v>
      </c>
      <c r="D747">
        <v>2824.85</v>
      </c>
      <c r="E747">
        <v>2140.86</v>
      </c>
      <c r="F747">
        <v>0</v>
      </c>
      <c r="G747">
        <v>5.7804500000000002E-2</v>
      </c>
      <c r="H747">
        <v>0.93183199999999999</v>
      </c>
      <c r="I747">
        <v>0</v>
      </c>
    </row>
    <row r="748" spans="1:9" x14ac:dyDescent="0.25">
      <c r="A748" t="s">
        <v>87</v>
      </c>
      <c r="B748">
        <v>4242.3100000000004</v>
      </c>
      <c r="C748">
        <v>2848.5</v>
      </c>
      <c r="D748">
        <v>2820.69</v>
      </c>
      <c r="E748">
        <v>2136.9699999999998</v>
      </c>
      <c r="F748">
        <v>0</v>
      </c>
      <c r="G748">
        <v>5.5196700000000001E-2</v>
      </c>
      <c r="H748">
        <v>0.931809</v>
      </c>
      <c r="I748">
        <v>0</v>
      </c>
    </row>
    <row r="749" spans="1:9" x14ac:dyDescent="0.25">
      <c r="A749" t="s">
        <v>87</v>
      </c>
      <c r="B749">
        <v>2903.07</v>
      </c>
      <c r="C749">
        <v>2850.87</v>
      </c>
      <c r="D749">
        <v>2822.32</v>
      </c>
      <c r="E749">
        <v>2138.77</v>
      </c>
      <c r="F749">
        <v>0</v>
      </c>
      <c r="G749">
        <v>6.4206600000000003E-2</v>
      </c>
      <c r="H749">
        <v>0.93183000000000005</v>
      </c>
      <c r="I749">
        <v>0</v>
      </c>
    </row>
    <row r="750" spans="1:9" x14ac:dyDescent="0.25">
      <c r="A750" t="s">
        <v>87</v>
      </c>
      <c r="B750">
        <v>2865.5</v>
      </c>
      <c r="C750">
        <v>2845.79</v>
      </c>
      <c r="D750">
        <v>2824.12</v>
      </c>
      <c r="E750">
        <v>2139.66</v>
      </c>
      <c r="F750">
        <v>0</v>
      </c>
      <c r="G750">
        <v>5.6494000000000003E-2</v>
      </c>
      <c r="H750">
        <v>0.93177900000000002</v>
      </c>
      <c r="I750">
        <v>0</v>
      </c>
    </row>
    <row r="751" spans="1:9" x14ac:dyDescent="0.25">
      <c r="A751" t="s">
        <v>87</v>
      </c>
      <c r="B751">
        <v>4305.42</v>
      </c>
      <c r="C751">
        <v>2848.96</v>
      </c>
      <c r="D751">
        <v>2828.12</v>
      </c>
      <c r="E751">
        <v>2143.96</v>
      </c>
      <c r="F751">
        <v>0</v>
      </c>
      <c r="G751">
        <v>5.5475799999999999E-2</v>
      </c>
      <c r="H751">
        <v>0.93183099999999996</v>
      </c>
      <c r="I751">
        <v>0</v>
      </c>
    </row>
    <row r="752" spans="1:9" x14ac:dyDescent="0.25">
      <c r="A752" t="s">
        <v>87</v>
      </c>
      <c r="B752">
        <v>2899.44</v>
      </c>
      <c r="C752">
        <v>2849.79</v>
      </c>
      <c r="D752">
        <v>2822.87</v>
      </c>
      <c r="E752">
        <v>2138.44</v>
      </c>
      <c r="F752">
        <v>0</v>
      </c>
      <c r="G752">
        <v>5.66568E-2</v>
      </c>
      <c r="H752">
        <v>0.93103100000000005</v>
      </c>
      <c r="I752">
        <v>0</v>
      </c>
    </row>
    <row r="753" spans="1:9" x14ac:dyDescent="0.25">
      <c r="A753" t="s">
        <v>87</v>
      </c>
      <c r="B753">
        <v>2870.45</v>
      </c>
      <c r="C753">
        <v>2851.23</v>
      </c>
      <c r="D753">
        <v>2825.41</v>
      </c>
      <c r="E753">
        <v>2141.27</v>
      </c>
      <c r="F753">
        <v>0</v>
      </c>
      <c r="G753">
        <v>5.4220200000000003E-2</v>
      </c>
      <c r="H753">
        <v>0.93177200000000004</v>
      </c>
      <c r="I753">
        <v>0</v>
      </c>
    </row>
    <row r="754" spans="1:9" x14ac:dyDescent="0.25">
      <c r="A754" t="s">
        <v>87</v>
      </c>
      <c r="B754">
        <v>4169.0200000000004</v>
      </c>
      <c r="C754">
        <v>2843.19</v>
      </c>
      <c r="D754">
        <v>2818.89</v>
      </c>
      <c r="E754">
        <v>2135.8200000000002</v>
      </c>
      <c r="F754">
        <v>0</v>
      </c>
      <c r="G754">
        <v>8.3256800000000006E-2</v>
      </c>
      <c r="H754">
        <v>0.931836</v>
      </c>
      <c r="I754">
        <v>0</v>
      </c>
    </row>
    <row r="755" spans="1:9" x14ac:dyDescent="0.25">
      <c r="A755" t="s">
        <v>87</v>
      </c>
      <c r="B755">
        <v>2911.29</v>
      </c>
      <c r="C755">
        <v>2858.52</v>
      </c>
      <c r="D755">
        <v>2826.46</v>
      </c>
      <c r="E755">
        <v>2142.9</v>
      </c>
      <c r="F755">
        <v>0</v>
      </c>
      <c r="G755">
        <v>5.3911000000000001E-2</v>
      </c>
      <c r="H755">
        <v>0.95789000000000002</v>
      </c>
      <c r="I755">
        <v>0</v>
      </c>
    </row>
    <row r="756" spans="1:9" x14ac:dyDescent="0.25">
      <c r="A756" t="s">
        <v>87</v>
      </c>
      <c r="B756">
        <v>2857.47</v>
      </c>
      <c r="C756">
        <v>2838.19</v>
      </c>
      <c r="D756">
        <v>2816.76</v>
      </c>
      <c r="E756">
        <v>2132.7399999999998</v>
      </c>
      <c r="F756">
        <v>0</v>
      </c>
      <c r="G756">
        <v>8.3257399999999995E-2</v>
      </c>
      <c r="H756">
        <v>0.931836</v>
      </c>
      <c r="I756">
        <v>0</v>
      </c>
    </row>
    <row r="757" spans="1:9" x14ac:dyDescent="0.25">
      <c r="A757" t="s">
        <v>87</v>
      </c>
      <c r="B757">
        <v>4213.79</v>
      </c>
      <c r="C757">
        <v>2854.76</v>
      </c>
      <c r="D757">
        <v>2829.27</v>
      </c>
      <c r="E757">
        <v>2145.14</v>
      </c>
      <c r="F757">
        <v>0</v>
      </c>
      <c r="G757">
        <v>5.4631100000000002E-2</v>
      </c>
      <c r="H757">
        <v>0.93183499999999997</v>
      </c>
      <c r="I757">
        <v>0</v>
      </c>
    </row>
    <row r="758" spans="1:9" x14ac:dyDescent="0.25">
      <c r="A758" t="s">
        <v>87</v>
      </c>
      <c r="B758">
        <v>2915.07</v>
      </c>
      <c r="C758">
        <v>2863.1</v>
      </c>
      <c r="D758">
        <v>2829.15</v>
      </c>
      <c r="E758">
        <v>2145.0500000000002</v>
      </c>
      <c r="F758">
        <v>0</v>
      </c>
      <c r="G758">
        <v>5.9233800000000003E-2</v>
      </c>
      <c r="H758">
        <v>0.93152999999999997</v>
      </c>
      <c r="I758">
        <v>0</v>
      </c>
    </row>
    <row r="759" spans="1:9" x14ac:dyDescent="0.25">
      <c r="A759" t="s">
        <v>87</v>
      </c>
      <c r="B759">
        <v>2860.32</v>
      </c>
      <c r="C759">
        <v>2840.75</v>
      </c>
      <c r="D759">
        <v>2820.54</v>
      </c>
      <c r="E759">
        <v>2136.4499999999998</v>
      </c>
      <c r="F759">
        <v>0</v>
      </c>
      <c r="G759">
        <v>5.5198400000000002E-2</v>
      </c>
      <c r="H759">
        <v>0.93183199999999999</v>
      </c>
      <c r="I759">
        <v>0</v>
      </c>
    </row>
    <row r="760" spans="1:9" x14ac:dyDescent="0.25">
      <c r="A760" t="s">
        <v>87</v>
      </c>
      <c r="B760">
        <v>4234.13</v>
      </c>
      <c r="C760">
        <v>2854.86</v>
      </c>
      <c r="D760">
        <v>2829.03</v>
      </c>
      <c r="E760">
        <v>2145.41</v>
      </c>
      <c r="F760">
        <v>0</v>
      </c>
      <c r="G760">
        <v>5.4575800000000001E-2</v>
      </c>
      <c r="H760">
        <v>0.95598300000000003</v>
      </c>
      <c r="I760">
        <v>0</v>
      </c>
    </row>
    <row r="761" spans="1:9" x14ac:dyDescent="0.25">
      <c r="A761" t="s">
        <v>87</v>
      </c>
      <c r="B761">
        <v>2915.55</v>
      </c>
      <c r="C761">
        <v>2862.34</v>
      </c>
      <c r="D761">
        <v>2827.68</v>
      </c>
      <c r="E761">
        <v>2143.19</v>
      </c>
      <c r="F761">
        <v>0</v>
      </c>
      <c r="G761">
        <v>5.5454999999999997E-2</v>
      </c>
      <c r="H761">
        <v>0.93171599999999999</v>
      </c>
      <c r="I761">
        <v>0</v>
      </c>
    </row>
    <row r="762" spans="1:9" x14ac:dyDescent="0.25">
      <c r="A762" t="s">
        <v>87</v>
      </c>
      <c r="B762">
        <v>2862.24</v>
      </c>
      <c r="C762">
        <v>2842.56</v>
      </c>
      <c r="D762">
        <v>2821.15</v>
      </c>
      <c r="E762">
        <v>2137.1</v>
      </c>
      <c r="F762">
        <v>0</v>
      </c>
      <c r="G762">
        <v>5.5067600000000001E-2</v>
      </c>
      <c r="H762">
        <v>0.93517799999999995</v>
      </c>
      <c r="I762">
        <v>0</v>
      </c>
    </row>
    <row r="763" spans="1:9" x14ac:dyDescent="0.25">
      <c r="A763" t="s">
        <v>87</v>
      </c>
      <c r="B763">
        <v>4251.2</v>
      </c>
      <c r="C763">
        <v>2852.81</v>
      </c>
      <c r="D763">
        <v>2828.19</v>
      </c>
      <c r="E763">
        <v>2144.4899999999998</v>
      </c>
      <c r="F763">
        <v>0</v>
      </c>
      <c r="G763">
        <v>6.4082299999999995E-2</v>
      </c>
      <c r="H763">
        <v>0.93046600000000002</v>
      </c>
      <c r="I763">
        <v>0</v>
      </c>
    </row>
    <row r="764" spans="1:9" x14ac:dyDescent="0.25">
      <c r="A764" t="s">
        <v>87</v>
      </c>
      <c r="B764">
        <v>2915.8</v>
      </c>
      <c r="C764">
        <v>2862.76</v>
      </c>
      <c r="D764">
        <v>2828.58</v>
      </c>
      <c r="E764">
        <v>2144.6799999999998</v>
      </c>
      <c r="F764">
        <v>0</v>
      </c>
      <c r="G764">
        <v>6.0196E-2</v>
      </c>
      <c r="H764">
        <v>0.93171000000000004</v>
      </c>
      <c r="I764">
        <v>0</v>
      </c>
    </row>
    <row r="765" spans="1:9" x14ac:dyDescent="0.25">
      <c r="A765" t="s">
        <v>87</v>
      </c>
      <c r="B765">
        <v>2859.05</v>
      </c>
      <c r="C765">
        <v>2839.6</v>
      </c>
      <c r="D765">
        <v>2819.48</v>
      </c>
      <c r="E765">
        <v>2135.21</v>
      </c>
      <c r="F765">
        <v>0</v>
      </c>
      <c r="G765">
        <v>5.39105E-2</v>
      </c>
      <c r="H765">
        <v>0.931836</v>
      </c>
      <c r="I765">
        <v>0</v>
      </c>
    </row>
    <row r="766" spans="1:9" x14ac:dyDescent="0.25">
      <c r="A766" t="s">
        <v>87</v>
      </c>
      <c r="B766">
        <v>4216.1899999999996</v>
      </c>
      <c r="C766">
        <v>2856.18</v>
      </c>
      <c r="D766">
        <v>2826.72</v>
      </c>
      <c r="E766">
        <v>2143.17</v>
      </c>
      <c r="F766">
        <v>0</v>
      </c>
      <c r="G766">
        <v>5.6045499999999998E-2</v>
      </c>
      <c r="H766">
        <v>0.93991100000000005</v>
      </c>
      <c r="I766">
        <v>0</v>
      </c>
    </row>
    <row r="767" spans="1:9" x14ac:dyDescent="0.25">
      <c r="A767" t="s">
        <v>87</v>
      </c>
      <c r="B767">
        <v>2908.99</v>
      </c>
      <c r="C767">
        <v>2856.06</v>
      </c>
      <c r="D767">
        <v>2828.9</v>
      </c>
      <c r="E767">
        <v>2145.11</v>
      </c>
      <c r="F767">
        <v>0</v>
      </c>
      <c r="G767">
        <v>5.4208699999999999E-2</v>
      </c>
      <c r="H767">
        <v>0.93182200000000004</v>
      </c>
      <c r="I767">
        <v>0</v>
      </c>
    </row>
    <row r="768" spans="1:9" x14ac:dyDescent="0.25">
      <c r="A768" t="s">
        <v>87</v>
      </c>
      <c r="B768">
        <v>2860.19</v>
      </c>
      <c r="C768">
        <v>2840.71</v>
      </c>
      <c r="D768">
        <v>2815.16</v>
      </c>
      <c r="E768">
        <v>2131.12</v>
      </c>
      <c r="F768">
        <v>0</v>
      </c>
      <c r="G768">
        <v>5.5483299999999999E-2</v>
      </c>
      <c r="H768">
        <v>0.93154199999999998</v>
      </c>
      <c r="I768">
        <v>0</v>
      </c>
    </row>
    <row r="769" spans="1:25" x14ac:dyDescent="0.25">
      <c r="A769" t="s">
        <v>87</v>
      </c>
      <c r="B769">
        <v>4212.25</v>
      </c>
      <c r="C769">
        <v>2850.07</v>
      </c>
      <c r="D769">
        <v>2827.56</v>
      </c>
      <c r="E769">
        <v>2144.36</v>
      </c>
      <c r="F769">
        <v>0</v>
      </c>
      <c r="G769">
        <v>5.3911899999999999E-2</v>
      </c>
      <c r="H769">
        <v>0.94706299999999999</v>
      </c>
      <c r="I769">
        <v>0</v>
      </c>
    </row>
    <row r="770" spans="1:25" x14ac:dyDescent="0.25">
      <c r="A770" t="s">
        <v>87</v>
      </c>
      <c r="B770">
        <v>2904.14</v>
      </c>
      <c r="C770">
        <v>2854.89</v>
      </c>
      <c r="D770">
        <v>2827.64</v>
      </c>
      <c r="E770">
        <v>2143.88</v>
      </c>
      <c r="F770">
        <v>0</v>
      </c>
      <c r="G770">
        <v>5.5022300000000003E-2</v>
      </c>
      <c r="H770">
        <v>0.93171599999999999</v>
      </c>
      <c r="I770">
        <v>0</v>
      </c>
    </row>
    <row r="771" spans="1:25" x14ac:dyDescent="0.25">
      <c r="A771" t="s">
        <v>87</v>
      </c>
      <c r="B771">
        <v>2866.66</v>
      </c>
      <c r="C771">
        <v>2847.63</v>
      </c>
      <c r="D771">
        <v>2821.28</v>
      </c>
      <c r="E771">
        <v>2137.41</v>
      </c>
      <c r="F771">
        <v>0</v>
      </c>
      <c r="G771">
        <v>8.3257200000000003E-2</v>
      </c>
      <c r="H771">
        <v>0.93173300000000003</v>
      </c>
      <c r="I771">
        <v>0</v>
      </c>
    </row>
    <row r="772" spans="1:25" x14ac:dyDescent="0.25">
      <c r="A772" t="s">
        <v>87</v>
      </c>
      <c r="B772">
        <v>4232.8900000000003</v>
      </c>
      <c r="C772">
        <v>2849.83</v>
      </c>
      <c r="D772">
        <v>2827.53</v>
      </c>
      <c r="E772">
        <v>2143.3200000000002</v>
      </c>
      <c r="F772">
        <v>0</v>
      </c>
      <c r="G772">
        <v>5.4771300000000002E-2</v>
      </c>
      <c r="H772">
        <v>0.95680399999999999</v>
      </c>
      <c r="I772">
        <v>0</v>
      </c>
    </row>
    <row r="773" spans="1:25" x14ac:dyDescent="0.25">
      <c r="A773" t="s">
        <v>87</v>
      </c>
      <c r="B773">
        <v>2910.33</v>
      </c>
      <c r="C773">
        <v>2857.31</v>
      </c>
      <c r="D773">
        <v>2827.99</v>
      </c>
      <c r="E773">
        <v>2143.35</v>
      </c>
      <c r="F773">
        <v>0</v>
      </c>
      <c r="G773">
        <v>5.4817100000000001E-2</v>
      </c>
      <c r="H773">
        <v>0.93317099999999997</v>
      </c>
      <c r="I773">
        <v>0</v>
      </c>
    </row>
    <row r="774" spans="1:25" x14ac:dyDescent="0.25">
      <c r="A774" t="s">
        <v>87</v>
      </c>
      <c r="B774">
        <v>2869.85</v>
      </c>
      <c r="C774">
        <v>2850.61</v>
      </c>
      <c r="D774">
        <v>2823.45</v>
      </c>
      <c r="E774">
        <v>2139.4899999999998</v>
      </c>
      <c r="F774">
        <v>0</v>
      </c>
      <c r="G774">
        <v>5.4789299999999999E-2</v>
      </c>
      <c r="H774">
        <v>0.93162199999999995</v>
      </c>
      <c r="I774">
        <v>0</v>
      </c>
    </row>
    <row r="775" spans="1:25" x14ac:dyDescent="0.25">
      <c r="A775" t="s">
        <v>87</v>
      </c>
      <c r="B775">
        <v>4282.2700000000004</v>
      </c>
      <c r="C775">
        <v>2848.77</v>
      </c>
      <c r="D775">
        <v>2825.81</v>
      </c>
      <c r="E775">
        <v>2142.41</v>
      </c>
      <c r="F775">
        <v>0</v>
      </c>
      <c r="G775">
        <v>7.3712399999999997E-2</v>
      </c>
      <c r="H775">
        <v>0.93176599999999998</v>
      </c>
      <c r="I775">
        <v>0</v>
      </c>
    </row>
    <row r="776" spans="1:25" x14ac:dyDescent="0.25">
      <c r="A776" t="s">
        <v>87</v>
      </c>
      <c r="B776">
        <v>2911.01</v>
      </c>
      <c r="C776">
        <v>2858.2</v>
      </c>
      <c r="D776">
        <v>2829.24</v>
      </c>
      <c r="E776">
        <v>2144.9299999999998</v>
      </c>
      <c r="F776">
        <v>0</v>
      </c>
      <c r="G776">
        <v>5.3941599999999999E-2</v>
      </c>
      <c r="H776">
        <v>0.93155399999999999</v>
      </c>
      <c r="I776">
        <v>0</v>
      </c>
    </row>
    <row r="777" spans="1:25" x14ac:dyDescent="0.25">
      <c r="A777" t="s">
        <v>87</v>
      </c>
      <c r="B777">
        <v>2864.99</v>
      </c>
      <c r="C777">
        <v>2845.44</v>
      </c>
      <c r="D777">
        <v>2818.67</v>
      </c>
      <c r="E777">
        <v>2135.08</v>
      </c>
      <c r="F777">
        <v>0</v>
      </c>
      <c r="G777">
        <v>8.32677E-2</v>
      </c>
      <c r="H777">
        <v>0.931755</v>
      </c>
      <c r="I777">
        <v>0</v>
      </c>
    </row>
    <row r="778" spans="1:25" x14ac:dyDescent="0.25">
      <c r="A778" t="s">
        <v>87</v>
      </c>
      <c r="B778">
        <v>4160.01</v>
      </c>
      <c r="C778">
        <v>2852.02</v>
      </c>
      <c r="D778">
        <v>2826.47</v>
      </c>
      <c r="E778">
        <v>2143.4299999999998</v>
      </c>
      <c r="F778">
        <v>0</v>
      </c>
      <c r="G778">
        <v>5.6985399999999999E-2</v>
      </c>
      <c r="H778">
        <v>0.931585</v>
      </c>
      <c r="I778">
        <v>0</v>
      </c>
    </row>
    <row r="779" spans="1:25" x14ac:dyDescent="0.25">
      <c r="A779" t="s">
        <v>87</v>
      </c>
      <c r="B779">
        <v>2908.77</v>
      </c>
      <c r="C779">
        <v>2855.73</v>
      </c>
      <c r="D779">
        <v>2827.9</v>
      </c>
      <c r="E779">
        <v>2143.5</v>
      </c>
      <c r="F779">
        <v>0</v>
      </c>
      <c r="G779">
        <v>6.1454700000000001E-2</v>
      </c>
      <c r="H779">
        <v>0.93183499999999997</v>
      </c>
      <c r="I779">
        <v>0</v>
      </c>
    </row>
    <row r="780" spans="1:25" x14ac:dyDescent="0.25">
      <c r="A780" t="s">
        <v>87</v>
      </c>
      <c r="B780">
        <v>2889.76</v>
      </c>
      <c r="C780">
        <v>2870.58</v>
      </c>
      <c r="D780">
        <v>2820.07</v>
      </c>
      <c r="E780">
        <v>2136.2600000000002</v>
      </c>
      <c r="F780">
        <v>0</v>
      </c>
      <c r="G780">
        <v>5.5004600000000001E-2</v>
      </c>
      <c r="H780">
        <v>0.93173700000000004</v>
      </c>
      <c r="I780">
        <v>0</v>
      </c>
    </row>
    <row r="781" spans="1:25" x14ac:dyDescent="0.25">
      <c r="A781" t="s">
        <v>87</v>
      </c>
      <c r="B781">
        <v>4225.93</v>
      </c>
      <c r="C781">
        <v>2869.86</v>
      </c>
      <c r="D781">
        <v>2827.76</v>
      </c>
      <c r="E781">
        <v>2143.7399999999998</v>
      </c>
      <c r="F781">
        <v>0</v>
      </c>
      <c r="G781">
        <v>5.3924899999999998E-2</v>
      </c>
      <c r="H781">
        <v>0.93134799999999995</v>
      </c>
      <c r="I781">
        <v>0</v>
      </c>
    </row>
    <row r="782" spans="1:25" x14ac:dyDescent="0.25">
      <c r="A782" t="s">
        <v>87</v>
      </c>
      <c r="B782">
        <v>2901.14</v>
      </c>
      <c r="C782">
        <v>2861.1</v>
      </c>
      <c r="D782">
        <v>2829.34</v>
      </c>
      <c r="E782">
        <v>2144.65</v>
      </c>
      <c r="F782">
        <v>0</v>
      </c>
      <c r="G782">
        <v>8.3304199999999995E-2</v>
      </c>
      <c r="H782">
        <v>0.93176800000000004</v>
      </c>
      <c r="I782">
        <v>0</v>
      </c>
    </row>
    <row r="783" spans="1:25" x14ac:dyDescent="0.25">
      <c r="A783" t="s">
        <v>87</v>
      </c>
      <c r="B783">
        <v>2878.34</v>
      </c>
      <c r="C783">
        <v>2857.74</v>
      </c>
      <c r="D783">
        <v>2823.88</v>
      </c>
      <c r="E783">
        <v>2139.9499999999998</v>
      </c>
      <c r="F783">
        <v>0</v>
      </c>
      <c r="G783">
        <v>5.8837199999999999E-2</v>
      </c>
      <c r="H783">
        <v>0.93154999999999999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4289</v>
      </c>
      <c r="C784">
        <v>2853.13</v>
      </c>
      <c r="D784">
        <v>2825.93</v>
      </c>
      <c r="E784">
        <v>2142.2800000000002</v>
      </c>
      <c r="F784">
        <v>0</v>
      </c>
      <c r="G784">
        <v>6.8793900000000005E-2</v>
      </c>
      <c r="H784">
        <v>0.93172900000000003</v>
      </c>
      <c r="I784">
        <v>0</v>
      </c>
      <c r="R784">
        <f>AVERAGE(B735:B784)</f>
        <v>3342.7050000000004</v>
      </c>
      <c r="S784">
        <f>AVERAGE(C735:C784)</f>
        <v>2852.2134000000001</v>
      </c>
      <c r="U784">
        <f>_xlfn.VAR.P(B735:B784)</f>
        <v>404055.18543698883</v>
      </c>
      <c r="V784">
        <f>_xlfn.VAR.P(C735:C784)</f>
        <v>51.929894440000005</v>
      </c>
      <c r="X784">
        <f>1.96*SQRT(U784)/50</f>
        <v>24.9176114455197</v>
      </c>
      <c r="Y784">
        <f>1.96*SQRT(V784)/50</f>
        <v>0.28248460664659519</v>
      </c>
    </row>
    <row r="785" spans="1:9" x14ac:dyDescent="0.25">
      <c r="A785" t="s">
        <v>87</v>
      </c>
      <c r="B785">
        <v>167139.77494999999</v>
      </c>
      <c r="C785" t="s">
        <v>36</v>
      </c>
    </row>
    <row r="786" spans="1:9" x14ac:dyDescent="0.25">
      <c r="A786" t="s">
        <v>88</v>
      </c>
      <c r="B786">
        <v>2901.08</v>
      </c>
      <c r="C786">
        <v>2849.13</v>
      </c>
      <c r="D786">
        <v>2818.32</v>
      </c>
      <c r="E786">
        <v>2134.34</v>
      </c>
      <c r="F786">
        <v>0</v>
      </c>
      <c r="G786">
        <v>8.3256399999999994E-2</v>
      </c>
      <c r="H786">
        <v>0.93178499999999997</v>
      </c>
      <c r="I786">
        <v>0</v>
      </c>
    </row>
    <row r="787" spans="1:9" x14ac:dyDescent="0.25">
      <c r="A787" t="s">
        <v>88</v>
      </c>
      <c r="B787">
        <v>2861.89</v>
      </c>
      <c r="C787">
        <v>2843.37</v>
      </c>
      <c r="D787">
        <v>2818.13</v>
      </c>
      <c r="E787">
        <v>2134.38</v>
      </c>
      <c r="F787">
        <v>0</v>
      </c>
      <c r="G787">
        <v>6.3073400000000002E-2</v>
      </c>
      <c r="H787">
        <v>0.93142199999999997</v>
      </c>
      <c r="I787">
        <v>0</v>
      </c>
    </row>
    <row r="788" spans="1:9" x14ac:dyDescent="0.25">
      <c r="A788" t="s">
        <v>88</v>
      </c>
      <c r="B788">
        <v>4167.04</v>
      </c>
      <c r="C788">
        <v>2842.03</v>
      </c>
      <c r="D788">
        <v>2818.08</v>
      </c>
      <c r="E788">
        <v>2134.36</v>
      </c>
      <c r="F788">
        <v>0</v>
      </c>
      <c r="G788">
        <v>6.1191099999999998E-2</v>
      </c>
      <c r="H788">
        <v>0.93181899999999995</v>
      </c>
      <c r="I788">
        <v>0</v>
      </c>
    </row>
    <row r="789" spans="1:9" x14ac:dyDescent="0.25">
      <c r="A789" t="s">
        <v>88</v>
      </c>
      <c r="B789">
        <v>2908.49</v>
      </c>
      <c r="C789">
        <v>2849.47</v>
      </c>
      <c r="D789">
        <v>2818.43</v>
      </c>
      <c r="E789">
        <v>2134.37</v>
      </c>
      <c r="F789">
        <v>0</v>
      </c>
      <c r="G789">
        <v>5.6780299999999999E-2</v>
      </c>
      <c r="H789">
        <v>0.93181199999999997</v>
      </c>
      <c r="I789">
        <v>0</v>
      </c>
    </row>
    <row r="790" spans="1:9" x14ac:dyDescent="0.25">
      <c r="A790" t="s">
        <v>88</v>
      </c>
      <c r="B790">
        <v>2860.07</v>
      </c>
      <c r="C790">
        <v>2841.74</v>
      </c>
      <c r="D790">
        <v>2818.1</v>
      </c>
      <c r="E790">
        <v>2134.38</v>
      </c>
      <c r="F790">
        <v>0</v>
      </c>
      <c r="G790">
        <v>5.5300700000000001E-2</v>
      </c>
      <c r="H790">
        <v>0.93182699999999996</v>
      </c>
      <c r="I790">
        <v>0</v>
      </c>
    </row>
    <row r="791" spans="1:9" x14ac:dyDescent="0.25">
      <c r="A791" t="s">
        <v>88</v>
      </c>
      <c r="B791">
        <v>4288.25</v>
      </c>
      <c r="C791">
        <v>2839.83</v>
      </c>
      <c r="D791">
        <v>2818.1</v>
      </c>
      <c r="E791">
        <v>2134.39</v>
      </c>
      <c r="F791">
        <v>0</v>
      </c>
      <c r="G791">
        <v>5.4354800000000002E-2</v>
      </c>
      <c r="H791">
        <v>0.93182299999999996</v>
      </c>
      <c r="I791">
        <v>0</v>
      </c>
    </row>
    <row r="792" spans="1:9" x14ac:dyDescent="0.25">
      <c r="A792" t="s">
        <v>88</v>
      </c>
      <c r="B792">
        <v>2916.5</v>
      </c>
      <c r="C792">
        <v>2847.66</v>
      </c>
      <c r="D792">
        <v>2818.4</v>
      </c>
      <c r="E792">
        <v>2134.31</v>
      </c>
      <c r="F792">
        <v>0</v>
      </c>
      <c r="G792">
        <v>8.3255599999999999E-2</v>
      </c>
      <c r="H792">
        <v>0.93170900000000001</v>
      </c>
      <c r="I792">
        <v>0</v>
      </c>
    </row>
    <row r="793" spans="1:9" x14ac:dyDescent="0.25">
      <c r="A793" t="s">
        <v>88</v>
      </c>
      <c r="B793">
        <v>2856.49</v>
      </c>
      <c r="C793">
        <v>2838.08</v>
      </c>
      <c r="D793">
        <v>2817.96</v>
      </c>
      <c r="E793">
        <v>2134.2600000000002</v>
      </c>
      <c r="F793">
        <v>0</v>
      </c>
      <c r="G793">
        <v>5.5467200000000001E-2</v>
      </c>
      <c r="H793">
        <v>0.954152</v>
      </c>
      <c r="I793">
        <v>0</v>
      </c>
    </row>
    <row r="794" spans="1:9" x14ac:dyDescent="0.25">
      <c r="A794" t="s">
        <v>88</v>
      </c>
      <c r="B794">
        <v>3536.6</v>
      </c>
      <c r="C794">
        <v>2845.15</v>
      </c>
      <c r="D794">
        <v>2817.9</v>
      </c>
      <c r="E794">
        <v>2134.2199999999998</v>
      </c>
      <c r="F794">
        <v>0</v>
      </c>
      <c r="G794">
        <v>6.27336E-2</v>
      </c>
      <c r="H794">
        <v>0.93171400000000004</v>
      </c>
      <c r="I794">
        <v>0</v>
      </c>
    </row>
    <row r="795" spans="1:9" x14ac:dyDescent="0.25">
      <c r="A795" t="s">
        <v>88</v>
      </c>
      <c r="B795">
        <v>3444.57</v>
      </c>
      <c r="C795">
        <v>2847.69</v>
      </c>
      <c r="D795">
        <v>2818.34</v>
      </c>
      <c r="E795">
        <v>2134.29</v>
      </c>
      <c r="F795">
        <v>0</v>
      </c>
      <c r="G795">
        <v>5.4035E-2</v>
      </c>
      <c r="H795">
        <v>0.93171899999999996</v>
      </c>
      <c r="I795">
        <v>0</v>
      </c>
    </row>
    <row r="796" spans="1:9" x14ac:dyDescent="0.25">
      <c r="A796" t="s">
        <v>88</v>
      </c>
      <c r="B796">
        <v>2856.51</v>
      </c>
      <c r="C796">
        <v>2838.25</v>
      </c>
      <c r="D796">
        <v>2818.13</v>
      </c>
      <c r="E796">
        <v>2134.35</v>
      </c>
      <c r="F796">
        <v>0</v>
      </c>
      <c r="G796">
        <v>8.3255700000000002E-2</v>
      </c>
      <c r="H796">
        <v>0.93183400000000005</v>
      </c>
      <c r="I796">
        <v>0</v>
      </c>
    </row>
    <row r="797" spans="1:9" x14ac:dyDescent="0.25">
      <c r="A797" t="s">
        <v>88</v>
      </c>
      <c r="B797">
        <v>4318.75</v>
      </c>
      <c r="C797">
        <v>2842.55</v>
      </c>
      <c r="D797">
        <v>2818.13</v>
      </c>
      <c r="E797">
        <v>2134.38</v>
      </c>
      <c r="F797">
        <v>0</v>
      </c>
      <c r="G797">
        <v>6.0507900000000003E-2</v>
      </c>
      <c r="H797">
        <v>0.93179000000000001</v>
      </c>
      <c r="I797">
        <v>0</v>
      </c>
    </row>
    <row r="798" spans="1:9" x14ac:dyDescent="0.25">
      <c r="A798" t="s">
        <v>88</v>
      </c>
      <c r="B798">
        <v>2904.74</v>
      </c>
      <c r="C798">
        <v>2844.59</v>
      </c>
      <c r="D798">
        <v>2818.49</v>
      </c>
      <c r="E798">
        <v>2134.38</v>
      </c>
      <c r="F798">
        <v>0</v>
      </c>
      <c r="G798">
        <v>5.6703900000000002E-2</v>
      </c>
      <c r="H798">
        <v>0.93183400000000005</v>
      </c>
      <c r="I798">
        <v>0</v>
      </c>
    </row>
    <row r="799" spans="1:9" x14ac:dyDescent="0.25">
      <c r="A799" t="s">
        <v>88</v>
      </c>
      <c r="B799">
        <v>2859.15</v>
      </c>
      <c r="C799">
        <v>2840.88</v>
      </c>
      <c r="D799">
        <v>2817.99</v>
      </c>
      <c r="E799">
        <v>2134.27</v>
      </c>
      <c r="F799">
        <v>0</v>
      </c>
      <c r="G799">
        <v>5.4013199999999997E-2</v>
      </c>
      <c r="H799">
        <v>0.93182600000000004</v>
      </c>
      <c r="I799">
        <v>0</v>
      </c>
    </row>
    <row r="800" spans="1:9" x14ac:dyDescent="0.25">
      <c r="A800" t="s">
        <v>88</v>
      </c>
      <c r="B800">
        <v>4227.3500000000004</v>
      </c>
      <c r="C800">
        <v>2843.2</v>
      </c>
      <c r="D800">
        <v>2818.09</v>
      </c>
      <c r="E800">
        <v>2134.36</v>
      </c>
      <c r="F800">
        <v>0</v>
      </c>
      <c r="G800">
        <v>5.7169999999999999E-2</v>
      </c>
      <c r="H800">
        <v>0.95728400000000002</v>
      </c>
      <c r="I800">
        <v>0</v>
      </c>
    </row>
    <row r="801" spans="1:9" x14ac:dyDescent="0.25">
      <c r="A801" t="s">
        <v>88</v>
      </c>
      <c r="B801">
        <v>2912.38</v>
      </c>
      <c r="C801">
        <v>2843.21</v>
      </c>
      <c r="D801">
        <v>2818.31</v>
      </c>
      <c r="E801">
        <v>2134.29</v>
      </c>
      <c r="F801">
        <v>0</v>
      </c>
      <c r="G801">
        <v>5.53721E-2</v>
      </c>
      <c r="H801">
        <v>0.931836</v>
      </c>
      <c r="I801">
        <v>0</v>
      </c>
    </row>
    <row r="802" spans="1:9" x14ac:dyDescent="0.25">
      <c r="A802" t="s">
        <v>88</v>
      </c>
      <c r="B802">
        <v>2860.28</v>
      </c>
      <c r="C802">
        <v>2842.01</v>
      </c>
      <c r="D802">
        <v>2818.04</v>
      </c>
      <c r="E802">
        <v>2134.35</v>
      </c>
      <c r="F802">
        <v>0</v>
      </c>
      <c r="G802">
        <v>5.90568E-2</v>
      </c>
      <c r="H802">
        <v>0.93180700000000005</v>
      </c>
      <c r="I802">
        <v>0</v>
      </c>
    </row>
    <row r="803" spans="1:9" x14ac:dyDescent="0.25">
      <c r="A803" t="s">
        <v>88</v>
      </c>
      <c r="B803">
        <v>4281.24</v>
      </c>
      <c r="C803">
        <v>2840.71</v>
      </c>
      <c r="D803">
        <v>2818.03</v>
      </c>
      <c r="E803">
        <v>2134.29</v>
      </c>
      <c r="F803">
        <v>0</v>
      </c>
      <c r="G803">
        <v>7.6469099999999998E-2</v>
      </c>
      <c r="H803">
        <v>0.95770900000000003</v>
      </c>
      <c r="I803">
        <v>0</v>
      </c>
    </row>
    <row r="804" spans="1:9" x14ac:dyDescent="0.25">
      <c r="A804" t="s">
        <v>88</v>
      </c>
      <c r="B804">
        <v>2905.2</v>
      </c>
      <c r="C804">
        <v>2846.04</v>
      </c>
      <c r="D804">
        <v>2818.48</v>
      </c>
      <c r="E804">
        <v>2134.4</v>
      </c>
      <c r="F804">
        <v>0</v>
      </c>
      <c r="G804">
        <v>5.5450199999999998E-2</v>
      </c>
      <c r="H804">
        <v>0.93182799999999999</v>
      </c>
      <c r="I804">
        <v>0</v>
      </c>
    </row>
    <row r="805" spans="1:9" x14ac:dyDescent="0.25">
      <c r="A805" t="s">
        <v>88</v>
      </c>
      <c r="B805">
        <v>2861.24</v>
      </c>
      <c r="C805">
        <v>2842.96</v>
      </c>
      <c r="D805">
        <v>2818.08</v>
      </c>
      <c r="E805">
        <v>2134.29</v>
      </c>
      <c r="F805">
        <v>0</v>
      </c>
      <c r="G805">
        <v>5.5098000000000001E-2</v>
      </c>
      <c r="H805">
        <v>0.93168300000000004</v>
      </c>
      <c r="I805">
        <v>0</v>
      </c>
    </row>
    <row r="806" spans="1:9" x14ac:dyDescent="0.25">
      <c r="A806" t="s">
        <v>88</v>
      </c>
      <c r="B806">
        <v>4214.66</v>
      </c>
      <c r="C806">
        <v>2839.8</v>
      </c>
      <c r="D806">
        <v>2818.05</v>
      </c>
      <c r="E806">
        <v>2134.33</v>
      </c>
      <c r="F806">
        <v>0</v>
      </c>
      <c r="G806">
        <v>5.4236699999999999E-2</v>
      </c>
      <c r="H806">
        <v>0.95418400000000003</v>
      </c>
      <c r="I806">
        <v>0</v>
      </c>
    </row>
    <row r="807" spans="1:9" x14ac:dyDescent="0.25">
      <c r="A807" t="s">
        <v>88</v>
      </c>
      <c r="B807">
        <v>2903.33</v>
      </c>
      <c r="C807">
        <v>2843.95</v>
      </c>
      <c r="D807">
        <v>2818.25</v>
      </c>
      <c r="E807">
        <v>2134.2800000000002</v>
      </c>
      <c r="F807">
        <v>0</v>
      </c>
      <c r="G807">
        <v>5.4210899999999999E-2</v>
      </c>
      <c r="H807">
        <v>0.93321699999999996</v>
      </c>
      <c r="I807">
        <v>0</v>
      </c>
    </row>
    <row r="808" spans="1:9" x14ac:dyDescent="0.25">
      <c r="A808" t="s">
        <v>88</v>
      </c>
      <c r="B808">
        <v>2863.87</v>
      </c>
      <c r="C808">
        <v>2845.62</v>
      </c>
      <c r="D808">
        <v>2818.05</v>
      </c>
      <c r="E808">
        <v>2134.3000000000002</v>
      </c>
      <c r="F808">
        <v>0</v>
      </c>
      <c r="G808">
        <v>5.5148099999999999E-2</v>
      </c>
      <c r="H808">
        <v>0.93182600000000004</v>
      </c>
      <c r="I808">
        <v>0</v>
      </c>
    </row>
    <row r="809" spans="1:9" x14ac:dyDescent="0.25">
      <c r="A809" t="s">
        <v>88</v>
      </c>
      <c r="B809">
        <v>3708.1</v>
      </c>
      <c r="C809">
        <v>2838.13</v>
      </c>
      <c r="D809">
        <v>2817.87</v>
      </c>
      <c r="E809">
        <v>2134.23</v>
      </c>
      <c r="F809">
        <v>0</v>
      </c>
      <c r="G809">
        <v>5.6189799999999998E-2</v>
      </c>
      <c r="H809">
        <v>0.93156799999999995</v>
      </c>
      <c r="I809">
        <v>0</v>
      </c>
    </row>
    <row r="810" spans="1:9" x14ac:dyDescent="0.25">
      <c r="A810" t="s">
        <v>88</v>
      </c>
      <c r="B810">
        <v>3521.82</v>
      </c>
      <c r="C810">
        <v>2867.19</v>
      </c>
      <c r="D810">
        <v>2818.16</v>
      </c>
      <c r="E810">
        <v>2134.31</v>
      </c>
      <c r="F810">
        <v>0</v>
      </c>
      <c r="G810">
        <v>5.3216100000000002E-2</v>
      </c>
      <c r="H810">
        <v>0.93181999999999998</v>
      </c>
      <c r="I810">
        <v>0</v>
      </c>
    </row>
    <row r="811" spans="1:9" x14ac:dyDescent="0.25">
      <c r="A811" t="s">
        <v>88</v>
      </c>
      <c r="B811">
        <v>2888.23</v>
      </c>
      <c r="C811">
        <v>2868.9</v>
      </c>
      <c r="D811">
        <v>2818.07</v>
      </c>
      <c r="E811">
        <v>2134.35</v>
      </c>
      <c r="F811">
        <v>0</v>
      </c>
      <c r="G811">
        <v>5.5702599999999998E-2</v>
      </c>
      <c r="H811">
        <v>0.93183400000000005</v>
      </c>
      <c r="I811">
        <v>0</v>
      </c>
    </row>
    <row r="812" spans="1:9" x14ac:dyDescent="0.25">
      <c r="A812" t="s">
        <v>88</v>
      </c>
      <c r="B812">
        <v>4069.06</v>
      </c>
      <c r="C812">
        <v>2847.16</v>
      </c>
      <c r="D812">
        <v>2818.03</v>
      </c>
      <c r="E812">
        <v>2134.33</v>
      </c>
      <c r="F812">
        <v>0</v>
      </c>
      <c r="G812">
        <v>5.49551E-2</v>
      </c>
      <c r="H812">
        <v>0.93178300000000003</v>
      </c>
      <c r="I812">
        <v>0</v>
      </c>
    </row>
    <row r="813" spans="1:9" x14ac:dyDescent="0.25">
      <c r="A813" t="s">
        <v>88</v>
      </c>
      <c r="B813">
        <v>2882.91</v>
      </c>
      <c r="C813">
        <v>2845.1</v>
      </c>
      <c r="D813">
        <v>2818.01</v>
      </c>
      <c r="E813">
        <v>2134.27</v>
      </c>
      <c r="F813">
        <v>0</v>
      </c>
      <c r="G813">
        <v>8.3267900000000006E-2</v>
      </c>
      <c r="H813">
        <v>0.93103599999999997</v>
      </c>
      <c r="I813">
        <v>0</v>
      </c>
    </row>
    <row r="814" spans="1:9" x14ac:dyDescent="0.25">
      <c r="A814" t="s">
        <v>88</v>
      </c>
      <c r="B814">
        <v>2870.88</v>
      </c>
      <c r="C814">
        <v>2851.83</v>
      </c>
      <c r="D814">
        <v>2817.98</v>
      </c>
      <c r="E814">
        <v>2134.27</v>
      </c>
      <c r="F814">
        <v>0</v>
      </c>
      <c r="G814">
        <v>6.5903000000000003E-2</v>
      </c>
      <c r="H814">
        <v>0.94883899999999999</v>
      </c>
      <c r="I814">
        <v>0</v>
      </c>
    </row>
    <row r="815" spans="1:9" x14ac:dyDescent="0.25">
      <c r="A815" t="s">
        <v>88</v>
      </c>
      <c r="B815">
        <v>4231.82</v>
      </c>
      <c r="C815">
        <v>2847.15</v>
      </c>
      <c r="D815">
        <v>2817.94</v>
      </c>
      <c r="E815">
        <v>2134.1999999999998</v>
      </c>
      <c r="F815">
        <v>0</v>
      </c>
      <c r="G815">
        <v>5.5460000000000002E-2</v>
      </c>
      <c r="H815">
        <v>0.931836</v>
      </c>
      <c r="I815">
        <v>0</v>
      </c>
    </row>
    <row r="816" spans="1:9" x14ac:dyDescent="0.25">
      <c r="A816" t="s">
        <v>88</v>
      </c>
      <c r="B816">
        <v>2894.24</v>
      </c>
      <c r="C816">
        <v>2846.73</v>
      </c>
      <c r="D816">
        <v>2818.26</v>
      </c>
      <c r="E816">
        <v>2134.3000000000002</v>
      </c>
      <c r="F816">
        <v>0</v>
      </c>
      <c r="G816">
        <v>5.4100500000000003E-2</v>
      </c>
      <c r="H816">
        <v>0.93182100000000001</v>
      </c>
      <c r="I816">
        <v>0</v>
      </c>
    </row>
    <row r="817" spans="1:9" x14ac:dyDescent="0.25">
      <c r="A817" t="s">
        <v>88</v>
      </c>
      <c r="B817">
        <v>2862.24</v>
      </c>
      <c r="C817">
        <v>2843.77</v>
      </c>
      <c r="D817">
        <v>2818.11</v>
      </c>
      <c r="E817">
        <v>2134.35</v>
      </c>
      <c r="F817">
        <v>0</v>
      </c>
      <c r="G817">
        <v>6.1208199999999997E-2</v>
      </c>
      <c r="H817">
        <v>0.95818099999999995</v>
      </c>
      <c r="I817">
        <v>0</v>
      </c>
    </row>
    <row r="818" spans="1:9" x14ac:dyDescent="0.25">
      <c r="A818" t="s">
        <v>88</v>
      </c>
      <c r="B818">
        <v>4275.09</v>
      </c>
      <c r="C818">
        <v>2843.3</v>
      </c>
      <c r="D818">
        <v>2817.98</v>
      </c>
      <c r="E818">
        <v>2134.2600000000002</v>
      </c>
      <c r="F818">
        <v>0</v>
      </c>
      <c r="G818">
        <v>5.76775E-2</v>
      </c>
      <c r="H818">
        <v>0.93177500000000002</v>
      </c>
      <c r="I818">
        <v>0</v>
      </c>
    </row>
    <row r="819" spans="1:9" x14ac:dyDescent="0.25">
      <c r="A819" t="s">
        <v>88</v>
      </c>
      <c r="B819">
        <v>2888.7</v>
      </c>
      <c r="C819">
        <v>2840.87</v>
      </c>
      <c r="D819">
        <v>2818.5</v>
      </c>
      <c r="E819">
        <v>2134.4299999999998</v>
      </c>
      <c r="F819">
        <v>0</v>
      </c>
      <c r="G819">
        <v>6.8158300000000005E-2</v>
      </c>
      <c r="H819">
        <v>0.930863</v>
      </c>
      <c r="I819">
        <v>0</v>
      </c>
    </row>
    <row r="820" spans="1:9" x14ac:dyDescent="0.25">
      <c r="A820" t="s">
        <v>88</v>
      </c>
      <c r="B820">
        <v>2861.75</v>
      </c>
      <c r="C820">
        <v>2843.34</v>
      </c>
      <c r="D820">
        <v>2818.04</v>
      </c>
      <c r="E820">
        <v>2134.3200000000002</v>
      </c>
      <c r="F820">
        <v>0</v>
      </c>
      <c r="G820">
        <v>5.9512900000000001E-2</v>
      </c>
      <c r="H820">
        <v>0.93183300000000002</v>
      </c>
      <c r="I820">
        <v>0</v>
      </c>
    </row>
    <row r="821" spans="1:9" x14ac:dyDescent="0.25">
      <c r="A821" t="s">
        <v>88</v>
      </c>
      <c r="B821">
        <v>3626.43</v>
      </c>
      <c r="C821">
        <v>2843.61</v>
      </c>
      <c r="D821">
        <v>2818.03</v>
      </c>
      <c r="E821">
        <v>2134.33</v>
      </c>
      <c r="F821">
        <v>0</v>
      </c>
      <c r="G821">
        <v>5.4550500000000002E-2</v>
      </c>
      <c r="H821">
        <v>0.93171400000000004</v>
      </c>
      <c r="I821">
        <v>0</v>
      </c>
    </row>
    <row r="822" spans="1:9" x14ac:dyDescent="0.25">
      <c r="A822" t="s">
        <v>88</v>
      </c>
      <c r="B822">
        <v>3491.19</v>
      </c>
      <c r="C822">
        <v>2846.94</v>
      </c>
      <c r="D822">
        <v>2818.26</v>
      </c>
      <c r="E822">
        <v>2134.27</v>
      </c>
      <c r="F822">
        <v>0</v>
      </c>
      <c r="G822">
        <v>5.3987199999999999E-2</v>
      </c>
      <c r="H822">
        <v>0.93183400000000005</v>
      </c>
      <c r="I822">
        <v>0</v>
      </c>
    </row>
    <row r="823" spans="1:9" x14ac:dyDescent="0.25">
      <c r="A823" t="s">
        <v>88</v>
      </c>
      <c r="B823">
        <v>2859.88</v>
      </c>
      <c r="C823">
        <v>2841.55</v>
      </c>
      <c r="D823">
        <v>2817.99</v>
      </c>
      <c r="E823">
        <v>2134.2399999999998</v>
      </c>
      <c r="F823">
        <v>0</v>
      </c>
      <c r="G823">
        <v>5.7992500000000002E-2</v>
      </c>
      <c r="H823">
        <v>0.954932</v>
      </c>
      <c r="I823">
        <v>0</v>
      </c>
    </row>
    <row r="824" spans="1:9" x14ac:dyDescent="0.25">
      <c r="A824" t="s">
        <v>88</v>
      </c>
      <c r="B824">
        <v>3670.72</v>
      </c>
      <c r="C824">
        <v>2839.85</v>
      </c>
      <c r="D824">
        <v>2818.12</v>
      </c>
      <c r="E824">
        <v>2134.38</v>
      </c>
      <c r="F824">
        <v>0</v>
      </c>
      <c r="G824">
        <v>7.0418700000000001E-2</v>
      </c>
      <c r="H824">
        <v>0.93166899999999997</v>
      </c>
      <c r="I824">
        <v>0</v>
      </c>
    </row>
    <row r="825" spans="1:9" x14ac:dyDescent="0.25">
      <c r="A825" t="s">
        <v>88</v>
      </c>
      <c r="B825">
        <v>3493.77</v>
      </c>
      <c r="C825">
        <v>2846.36</v>
      </c>
      <c r="D825">
        <v>2818.38</v>
      </c>
      <c r="E825">
        <v>2134.31</v>
      </c>
      <c r="F825">
        <v>0</v>
      </c>
      <c r="G825">
        <v>5.4200100000000001E-2</v>
      </c>
      <c r="H825">
        <v>0.93175300000000005</v>
      </c>
      <c r="I825">
        <v>0</v>
      </c>
    </row>
    <row r="826" spans="1:9" x14ac:dyDescent="0.25">
      <c r="A826" t="s">
        <v>88</v>
      </c>
      <c r="B826">
        <v>2862.39</v>
      </c>
      <c r="C826">
        <v>2844</v>
      </c>
      <c r="D826">
        <v>2818.02</v>
      </c>
      <c r="E826">
        <v>2134.3200000000002</v>
      </c>
      <c r="F826">
        <v>0</v>
      </c>
      <c r="G826">
        <v>5.7008000000000003E-2</v>
      </c>
      <c r="H826">
        <v>0.93183099999999996</v>
      </c>
      <c r="I826">
        <v>0</v>
      </c>
    </row>
    <row r="827" spans="1:9" x14ac:dyDescent="0.25">
      <c r="A827" t="s">
        <v>88</v>
      </c>
      <c r="B827">
        <v>4296.66</v>
      </c>
      <c r="C827">
        <v>2839.03</v>
      </c>
      <c r="D827">
        <v>2818.08</v>
      </c>
      <c r="E827">
        <v>2134.35</v>
      </c>
      <c r="F827">
        <v>0</v>
      </c>
      <c r="G827">
        <v>8.3257399999999995E-2</v>
      </c>
      <c r="H827">
        <v>0.93181599999999998</v>
      </c>
      <c r="I827">
        <v>0</v>
      </c>
    </row>
    <row r="828" spans="1:9" x14ac:dyDescent="0.25">
      <c r="A828" t="s">
        <v>88</v>
      </c>
      <c r="B828">
        <v>2904.32</v>
      </c>
      <c r="C828">
        <v>2851.97</v>
      </c>
      <c r="D828">
        <v>2818.46</v>
      </c>
      <c r="E828">
        <v>2134.36</v>
      </c>
      <c r="F828">
        <v>0</v>
      </c>
      <c r="G828">
        <v>5.4007899999999998E-2</v>
      </c>
      <c r="H828">
        <v>0.93276400000000004</v>
      </c>
      <c r="I828">
        <v>0</v>
      </c>
    </row>
    <row r="829" spans="1:9" x14ac:dyDescent="0.25">
      <c r="A829" t="s">
        <v>88</v>
      </c>
      <c r="B829">
        <v>2877.24</v>
      </c>
      <c r="C829">
        <v>2839.57</v>
      </c>
      <c r="D829">
        <v>2818.12</v>
      </c>
      <c r="E829">
        <v>2134.37</v>
      </c>
      <c r="F829">
        <v>0</v>
      </c>
      <c r="G829">
        <v>5.9856899999999998E-2</v>
      </c>
      <c r="H829">
        <v>0.95124600000000004</v>
      </c>
      <c r="I829">
        <v>0</v>
      </c>
    </row>
    <row r="830" spans="1:9" x14ac:dyDescent="0.25">
      <c r="A830" t="s">
        <v>88</v>
      </c>
      <c r="B830">
        <v>3543.13</v>
      </c>
      <c r="C830">
        <v>2839.41</v>
      </c>
      <c r="D830">
        <v>2818.06</v>
      </c>
      <c r="E830">
        <v>2134.3200000000002</v>
      </c>
      <c r="F830">
        <v>0</v>
      </c>
      <c r="G830">
        <v>8.3259E-2</v>
      </c>
      <c r="H830">
        <v>0.93140299999999998</v>
      </c>
      <c r="I830">
        <v>0</v>
      </c>
    </row>
    <row r="831" spans="1:9" x14ac:dyDescent="0.25">
      <c r="A831" t="s">
        <v>88</v>
      </c>
      <c r="B831">
        <v>3505.92</v>
      </c>
      <c r="C831">
        <v>2850.68</v>
      </c>
      <c r="D831">
        <v>2818.48</v>
      </c>
      <c r="E831">
        <v>2134.35</v>
      </c>
      <c r="F831">
        <v>0</v>
      </c>
      <c r="G831">
        <v>8.3278400000000002E-2</v>
      </c>
      <c r="H831">
        <v>0.95915600000000001</v>
      </c>
      <c r="I831">
        <v>0</v>
      </c>
    </row>
    <row r="832" spans="1:9" x14ac:dyDescent="0.25">
      <c r="A832" t="s">
        <v>88</v>
      </c>
      <c r="B832">
        <v>2858.86</v>
      </c>
      <c r="C832">
        <v>2839.66</v>
      </c>
      <c r="D832">
        <v>2817.92</v>
      </c>
      <c r="E832">
        <v>2134.23</v>
      </c>
      <c r="F832">
        <v>0</v>
      </c>
      <c r="G832">
        <v>6.1378599999999998E-2</v>
      </c>
      <c r="H832">
        <v>0.93173300000000003</v>
      </c>
      <c r="I832">
        <v>0</v>
      </c>
    </row>
    <row r="833" spans="1:25" x14ac:dyDescent="0.25">
      <c r="A833" t="s">
        <v>88</v>
      </c>
      <c r="B833">
        <v>4309.96</v>
      </c>
      <c r="C833">
        <v>2842.59</v>
      </c>
      <c r="D833">
        <v>2818.05</v>
      </c>
      <c r="E833">
        <v>2134.27</v>
      </c>
      <c r="F833">
        <v>0</v>
      </c>
      <c r="G833">
        <v>5.4051700000000001E-2</v>
      </c>
      <c r="H833">
        <v>0.93149000000000004</v>
      </c>
      <c r="I833">
        <v>0</v>
      </c>
    </row>
    <row r="834" spans="1:25" x14ac:dyDescent="0.25">
      <c r="A834" t="s">
        <v>88</v>
      </c>
      <c r="B834">
        <v>2908.28</v>
      </c>
      <c r="C834">
        <v>2848.92</v>
      </c>
      <c r="D834">
        <v>2817.96</v>
      </c>
      <c r="E834">
        <v>2134.2399999999998</v>
      </c>
      <c r="F834">
        <v>0</v>
      </c>
      <c r="G834">
        <v>5.5193899999999997E-2</v>
      </c>
      <c r="H834">
        <v>0.931836</v>
      </c>
      <c r="I834">
        <v>0</v>
      </c>
    </row>
    <row r="835" spans="1:25" x14ac:dyDescent="0.25">
      <c r="A835" t="s">
        <v>88</v>
      </c>
      <c r="B835">
        <v>2856.63</v>
      </c>
      <c r="C835">
        <v>2838.26</v>
      </c>
      <c r="D835">
        <v>2818.11</v>
      </c>
      <c r="E835">
        <v>2134.38</v>
      </c>
      <c r="F835">
        <v>0</v>
      </c>
      <c r="G835">
        <v>8.3255599999999999E-2</v>
      </c>
      <c r="H835">
        <v>0.931836</v>
      </c>
      <c r="I835">
        <v>0</v>
      </c>
    </row>
    <row r="836" spans="1:25" x14ac:dyDescent="0.25">
      <c r="A836" t="s">
        <v>88</v>
      </c>
      <c r="B836">
        <v>4154.3599999999997</v>
      </c>
      <c r="C836">
        <v>2848.03</v>
      </c>
      <c r="D836">
        <v>2817.97</v>
      </c>
      <c r="E836">
        <v>2134.2800000000002</v>
      </c>
      <c r="F836">
        <v>0</v>
      </c>
      <c r="G836">
        <v>6.0099699999999999E-2</v>
      </c>
      <c r="H836">
        <v>0.93968200000000002</v>
      </c>
      <c r="I836">
        <v>0</v>
      </c>
    </row>
    <row r="837" spans="1:25" x14ac:dyDescent="0.25">
      <c r="A837" t="s">
        <v>88</v>
      </c>
      <c r="B837">
        <v>2903.41</v>
      </c>
      <c r="C837">
        <v>2844.28</v>
      </c>
      <c r="D837">
        <v>2818.06</v>
      </c>
      <c r="E837">
        <v>2134.3200000000002</v>
      </c>
      <c r="F837">
        <v>0</v>
      </c>
      <c r="G837">
        <v>6.1386099999999999E-2</v>
      </c>
      <c r="H837">
        <v>0.93177200000000004</v>
      </c>
      <c r="I837">
        <v>0</v>
      </c>
    </row>
    <row r="838" spans="1:25" x14ac:dyDescent="0.25">
      <c r="A838" t="s">
        <v>88</v>
      </c>
      <c r="B838">
        <v>2862.16</v>
      </c>
      <c r="C838">
        <v>2843.91</v>
      </c>
      <c r="D838">
        <v>2817.99</v>
      </c>
      <c r="E838">
        <v>2134.25</v>
      </c>
      <c r="F838">
        <v>0</v>
      </c>
      <c r="G838">
        <v>5.9378399999999998E-2</v>
      </c>
      <c r="H838">
        <v>0.93183300000000002</v>
      </c>
      <c r="I838">
        <v>0</v>
      </c>
    </row>
    <row r="839" spans="1:25" x14ac:dyDescent="0.25">
      <c r="A839" t="s">
        <v>88</v>
      </c>
      <c r="B839">
        <v>4258.29</v>
      </c>
      <c r="C839">
        <v>2843.95</v>
      </c>
      <c r="D839">
        <v>2818.18</v>
      </c>
      <c r="E839">
        <v>2134.3200000000002</v>
      </c>
      <c r="F839">
        <v>0</v>
      </c>
      <c r="G839">
        <v>8.3255800000000005E-2</v>
      </c>
      <c r="H839">
        <v>0.93127700000000002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2896.89</v>
      </c>
      <c r="C840">
        <v>2842.54</v>
      </c>
      <c r="D840">
        <v>2818.16</v>
      </c>
      <c r="E840">
        <v>2134.4</v>
      </c>
      <c r="F840">
        <v>0</v>
      </c>
      <c r="G840">
        <v>5.4535599999999997E-2</v>
      </c>
      <c r="H840">
        <v>0.93146300000000004</v>
      </c>
      <c r="I840">
        <v>0</v>
      </c>
      <c r="R840">
        <f>AVERAGE(B791:B840)</f>
        <v>3342.1288000000004</v>
      </c>
      <c r="S840">
        <f>AVERAGE(C791:C840)</f>
        <v>2844.6152000000002</v>
      </c>
      <c r="U840">
        <f>_xlfn.VAR.P(B791:B840)</f>
        <v>326437.76891855471</v>
      </c>
      <c r="V840">
        <f>_xlfn.VAR.P(C791:C840)</f>
        <v>34.982336959999898</v>
      </c>
      <c r="X840">
        <f>1.96*SQRT(U840)/50</f>
        <v>22.396815247508027</v>
      </c>
      <c r="Y840">
        <f>1.96*SQRT(V840)/50</f>
        <v>0.2318518023786191</v>
      </c>
    </row>
    <row r="841" spans="1:25" x14ac:dyDescent="0.25">
      <c r="A841" t="s">
        <v>88</v>
      </c>
      <c r="B841">
        <v>167110.95335200001</v>
      </c>
      <c r="C841" t="s">
        <v>36</v>
      </c>
    </row>
    <row r="842" spans="1:25" x14ac:dyDescent="0.25">
      <c r="A842" t="s">
        <v>106</v>
      </c>
      <c r="B842">
        <v>2588.5</v>
      </c>
      <c r="C842">
        <v>2569.54</v>
      </c>
      <c r="D842">
        <v>2543.39</v>
      </c>
      <c r="E842">
        <v>1747.58</v>
      </c>
      <c r="F842">
        <v>0</v>
      </c>
      <c r="G842">
        <v>6.3265699999999994E-2</v>
      </c>
      <c r="H842">
        <v>0.931836</v>
      </c>
      <c r="I842">
        <v>0</v>
      </c>
    </row>
    <row r="843" spans="1:25" x14ac:dyDescent="0.25">
      <c r="A843" t="s">
        <v>106</v>
      </c>
      <c r="B843">
        <v>2584.31</v>
      </c>
      <c r="C843">
        <v>2564.4699999999998</v>
      </c>
      <c r="D843">
        <v>2542.23</v>
      </c>
      <c r="E843">
        <v>1747.47</v>
      </c>
      <c r="F843">
        <v>0</v>
      </c>
      <c r="G843">
        <v>4.58579E-2</v>
      </c>
      <c r="H843">
        <v>0.931836</v>
      </c>
      <c r="I843">
        <v>0</v>
      </c>
    </row>
    <row r="844" spans="1:25" x14ac:dyDescent="0.25">
      <c r="A844" t="s">
        <v>106</v>
      </c>
      <c r="B844">
        <v>2589.12</v>
      </c>
      <c r="C844">
        <v>2568.4899999999998</v>
      </c>
      <c r="D844">
        <v>2545.19</v>
      </c>
      <c r="E844">
        <v>1748.43</v>
      </c>
      <c r="F844">
        <v>0</v>
      </c>
      <c r="G844">
        <v>8.3256800000000006E-2</v>
      </c>
      <c r="H844">
        <v>0.93169100000000005</v>
      </c>
      <c r="I844">
        <v>0</v>
      </c>
    </row>
    <row r="845" spans="1:25" x14ac:dyDescent="0.25">
      <c r="A845" t="s">
        <v>106</v>
      </c>
      <c r="B845">
        <v>2587.33</v>
      </c>
      <c r="C845">
        <v>2567.6999999999998</v>
      </c>
      <c r="D845">
        <v>2542.46</v>
      </c>
      <c r="E845">
        <v>1747.45</v>
      </c>
      <c r="F845">
        <v>0</v>
      </c>
      <c r="G845">
        <v>5.4984600000000002E-2</v>
      </c>
      <c r="H845">
        <v>0.93183400000000005</v>
      </c>
      <c r="I845">
        <v>0</v>
      </c>
    </row>
    <row r="846" spans="1:25" x14ac:dyDescent="0.25">
      <c r="A846" t="s">
        <v>106</v>
      </c>
      <c r="B846">
        <v>2588.0300000000002</v>
      </c>
      <c r="C846">
        <v>2568.92</v>
      </c>
      <c r="D846">
        <v>2542.27</v>
      </c>
      <c r="E846">
        <v>1747.54</v>
      </c>
      <c r="F846">
        <v>0</v>
      </c>
      <c r="G846">
        <v>5.45222E-2</v>
      </c>
      <c r="H846">
        <v>0.93182100000000001</v>
      </c>
      <c r="I846">
        <v>0</v>
      </c>
    </row>
    <row r="847" spans="1:25" x14ac:dyDescent="0.25">
      <c r="A847" t="s">
        <v>106</v>
      </c>
      <c r="B847">
        <v>4161.58</v>
      </c>
      <c r="C847">
        <v>2567.58</v>
      </c>
      <c r="D847">
        <v>2542.15</v>
      </c>
      <c r="E847">
        <v>1747.4</v>
      </c>
      <c r="F847">
        <v>0</v>
      </c>
      <c r="G847">
        <v>6.2256499999999999E-2</v>
      </c>
      <c r="H847">
        <v>0.93181700000000001</v>
      </c>
      <c r="I847">
        <v>0</v>
      </c>
    </row>
    <row r="848" spans="1:25" x14ac:dyDescent="0.25">
      <c r="A848" t="s">
        <v>106</v>
      </c>
      <c r="B848">
        <v>2625.63</v>
      </c>
      <c r="C848">
        <v>2571.56</v>
      </c>
      <c r="D848">
        <v>2543.4</v>
      </c>
      <c r="E848">
        <v>1747.61</v>
      </c>
      <c r="F848">
        <v>0</v>
      </c>
      <c r="G848">
        <v>5.5458199999999999E-2</v>
      </c>
      <c r="H848">
        <v>0.93101699999999998</v>
      </c>
      <c r="I848">
        <v>0</v>
      </c>
    </row>
    <row r="849" spans="1:9" x14ac:dyDescent="0.25">
      <c r="A849" t="s">
        <v>106</v>
      </c>
      <c r="B849">
        <v>2587.65</v>
      </c>
      <c r="C849">
        <v>2567.5</v>
      </c>
      <c r="D849">
        <v>2542.5300000000002</v>
      </c>
      <c r="E849">
        <v>1747.4</v>
      </c>
      <c r="F849">
        <v>0</v>
      </c>
      <c r="G849">
        <v>8.3257499999999998E-2</v>
      </c>
      <c r="H849">
        <v>0.93104699999999996</v>
      </c>
      <c r="I849">
        <v>0</v>
      </c>
    </row>
    <row r="850" spans="1:9" x14ac:dyDescent="0.25">
      <c r="A850" t="s">
        <v>106</v>
      </c>
      <c r="B850">
        <v>2586.04</v>
      </c>
      <c r="C850">
        <v>2566.27</v>
      </c>
      <c r="D850">
        <v>2543.2800000000002</v>
      </c>
      <c r="E850">
        <v>1747.66</v>
      </c>
      <c r="F850">
        <v>0</v>
      </c>
      <c r="G850">
        <v>5.6626200000000002E-2</v>
      </c>
      <c r="H850">
        <v>0.95818499999999995</v>
      </c>
      <c r="I850">
        <v>0</v>
      </c>
    </row>
    <row r="851" spans="1:9" x14ac:dyDescent="0.25">
      <c r="A851" t="s">
        <v>106</v>
      </c>
      <c r="B851">
        <v>2588.4899999999998</v>
      </c>
      <c r="C851">
        <v>2568.89</v>
      </c>
      <c r="D851">
        <v>2544.0100000000002</v>
      </c>
      <c r="E851">
        <v>1748.86</v>
      </c>
      <c r="F851">
        <v>0</v>
      </c>
      <c r="G851">
        <v>6.5088199999999999E-2</v>
      </c>
      <c r="H851">
        <v>0.93163799999999997</v>
      </c>
      <c r="I851">
        <v>0</v>
      </c>
    </row>
    <row r="852" spans="1:9" x14ac:dyDescent="0.25">
      <c r="A852" t="s">
        <v>106</v>
      </c>
      <c r="B852">
        <v>2596.92</v>
      </c>
      <c r="C852">
        <v>2576.65</v>
      </c>
      <c r="D852">
        <v>2542.65</v>
      </c>
      <c r="E852">
        <v>1747.6</v>
      </c>
      <c r="F852">
        <v>0</v>
      </c>
      <c r="G852">
        <v>5.6423300000000003E-2</v>
      </c>
      <c r="H852">
        <v>0.93181899999999995</v>
      </c>
      <c r="I852">
        <v>0</v>
      </c>
    </row>
    <row r="853" spans="1:9" x14ac:dyDescent="0.25">
      <c r="A853" t="s">
        <v>106</v>
      </c>
      <c r="B853">
        <v>2588.7399999999998</v>
      </c>
      <c r="C853">
        <v>2569.6</v>
      </c>
      <c r="D853">
        <v>2542.39</v>
      </c>
      <c r="E853">
        <v>1747.51</v>
      </c>
      <c r="F853">
        <v>0</v>
      </c>
      <c r="G853">
        <v>5.9194900000000002E-2</v>
      </c>
      <c r="H853">
        <v>0.93181700000000001</v>
      </c>
      <c r="I853">
        <v>0</v>
      </c>
    </row>
    <row r="854" spans="1:9" x14ac:dyDescent="0.25">
      <c r="A854" t="s">
        <v>106</v>
      </c>
      <c r="B854">
        <v>2586.23</v>
      </c>
      <c r="C854">
        <v>2567.16</v>
      </c>
      <c r="D854">
        <v>2543.23</v>
      </c>
      <c r="E854">
        <v>1747.59</v>
      </c>
      <c r="F854">
        <v>0</v>
      </c>
      <c r="G854">
        <v>5.4948999999999998E-2</v>
      </c>
      <c r="H854">
        <v>0.93177500000000002</v>
      </c>
      <c r="I854">
        <v>0</v>
      </c>
    </row>
    <row r="855" spans="1:9" x14ac:dyDescent="0.25">
      <c r="A855" t="s">
        <v>106</v>
      </c>
      <c r="B855">
        <v>2590.44</v>
      </c>
      <c r="C855">
        <v>2569.7199999999998</v>
      </c>
      <c r="D855">
        <v>2543.9</v>
      </c>
      <c r="E855">
        <v>1748.35</v>
      </c>
      <c r="F855">
        <v>0</v>
      </c>
      <c r="G855">
        <v>8.2221799999999998E-2</v>
      </c>
      <c r="H855">
        <v>0.93176599999999998</v>
      </c>
      <c r="I855">
        <v>0</v>
      </c>
    </row>
    <row r="856" spans="1:9" x14ac:dyDescent="0.25">
      <c r="A856" t="s">
        <v>106</v>
      </c>
      <c r="B856">
        <v>2595.5100000000002</v>
      </c>
      <c r="C856">
        <v>2575.7800000000002</v>
      </c>
      <c r="D856">
        <v>2543.52</v>
      </c>
      <c r="E856">
        <v>1747.57</v>
      </c>
      <c r="F856">
        <v>0</v>
      </c>
      <c r="G856">
        <v>5.4507199999999999E-2</v>
      </c>
      <c r="H856">
        <v>0.93178099999999997</v>
      </c>
      <c r="I856">
        <v>0</v>
      </c>
    </row>
    <row r="857" spans="1:9" x14ac:dyDescent="0.25">
      <c r="A857" t="s">
        <v>106</v>
      </c>
      <c r="B857">
        <v>2582.31</v>
      </c>
      <c r="C857">
        <v>2562.9499999999998</v>
      </c>
      <c r="D857">
        <v>2542.19</v>
      </c>
      <c r="E857">
        <v>1747.48</v>
      </c>
      <c r="F857">
        <v>0</v>
      </c>
      <c r="G857">
        <v>5.7487499999999997E-2</v>
      </c>
      <c r="H857">
        <v>0.93181400000000003</v>
      </c>
      <c r="I857">
        <v>0</v>
      </c>
    </row>
    <row r="858" spans="1:9" x14ac:dyDescent="0.25">
      <c r="A858" t="s">
        <v>106</v>
      </c>
      <c r="B858">
        <v>4077.53</v>
      </c>
      <c r="C858">
        <v>2565.81</v>
      </c>
      <c r="D858">
        <v>2542.4299999999998</v>
      </c>
      <c r="E858">
        <v>1747.57</v>
      </c>
      <c r="F858">
        <v>0</v>
      </c>
      <c r="G858">
        <v>8.1120200000000003E-2</v>
      </c>
      <c r="H858">
        <v>0.93175699999999995</v>
      </c>
      <c r="I858">
        <v>0</v>
      </c>
    </row>
    <row r="859" spans="1:9" x14ac:dyDescent="0.25">
      <c r="A859" t="s">
        <v>106</v>
      </c>
      <c r="B859">
        <v>2633.82</v>
      </c>
      <c r="C859">
        <v>2570.81</v>
      </c>
      <c r="D859">
        <v>2543.56</v>
      </c>
      <c r="E859">
        <v>1747.6</v>
      </c>
      <c r="F859">
        <v>0</v>
      </c>
      <c r="G859">
        <v>5.8003899999999997E-2</v>
      </c>
      <c r="H859">
        <v>0.95506500000000005</v>
      </c>
      <c r="I859">
        <v>0</v>
      </c>
    </row>
    <row r="860" spans="1:9" x14ac:dyDescent="0.25">
      <c r="A860" t="s">
        <v>106</v>
      </c>
      <c r="B860">
        <v>2589.0100000000002</v>
      </c>
      <c r="C860">
        <v>2568.5500000000002</v>
      </c>
      <c r="D860">
        <v>2542.06</v>
      </c>
      <c r="E860">
        <v>1747.44</v>
      </c>
      <c r="F860">
        <v>0</v>
      </c>
      <c r="G860">
        <v>6.04822E-2</v>
      </c>
      <c r="H860">
        <v>0.95850500000000005</v>
      </c>
      <c r="I860">
        <v>0</v>
      </c>
    </row>
    <row r="861" spans="1:9" x14ac:dyDescent="0.25">
      <c r="A861" t="s">
        <v>106</v>
      </c>
      <c r="B861">
        <v>2582.77</v>
      </c>
      <c r="C861">
        <v>2563</v>
      </c>
      <c r="D861">
        <v>2543.0300000000002</v>
      </c>
      <c r="E861">
        <v>1747.58</v>
      </c>
      <c r="F861">
        <v>0</v>
      </c>
      <c r="G861">
        <v>5.9902400000000001E-2</v>
      </c>
      <c r="H861">
        <v>0.95579700000000001</v>
      </c>
      <c r="I861">
        <v>0</v>
      </c>
    </row>
    <row r="862" spans="1:9" x14ac:dyDescent="0.25">
      <c r="A862" t="s">
        <v>106</v>
      </c>
      <c r="B862">
        <v>2592.5500000000002</v>
      </c>
      <c r="C862">
        <v>2573.25</v>
      </c>
      <c r="D862">
        <v>2543.7199999999998</v>
      </c>
      <c r="E862">
        <v>1748.77</v>
      </c>
      <c r="F862">
        <v>0</v>
      </c>
      <c r="G862">
        <v>5.5376399999999999E-2</v>
      </c>
      <c r="H862">
        <v>0.95769800000000005</v>
      </c>
      <c r="I862">
        <v>0</v>
      </c>
    </row>
    <row r="863" spans="1:9" x14ac:dyDescent="0.25">
      <c r="A863" t="s">
        <v>106</v>
      </c>
      <c r="B863">
        <v>2586.71</v>
      </c>
      <c r="C863">
        <v>2566.4299999999998</v>
      </c>
      <c r="D863">
        <v>2542.58</v>
      </c>
      <c r="E863">
        <v>1747.55</v>
      </c>
      <c r="F863">
        <v>0</v>
      </c>
      <c r="G863">
        <v>5.7352599999999997E-2</v>
      </c>
      <c r="H863">
        <v>0.931724</v>
      </c>
      <c r="I863">
        <v>0</v>
      </c>
    </row>
    <row r="864" spans="1:9" x14ac:dyDescent="0.25">
      <c r="A864" t="s">
        <v>106</v>
      </c>
      <c r="B864">
        <v>2588.2600000000002</v>
      </c>
      <c r="C864">
        <v>2569.13</v>
      </c>
      <c r="D864">
        <v>2542.63</v>
      </c>
      <c r="E864">
        <v>1747.44</v>
      </c>
      <c r="F864">
        <v>0</v>
      </c>
      <c r="G864">
        <v>5.86886E-2</v>
      </c>
      <c r="H864">
        <v>0.93180200000000002</v>
      </c>
      <c r="I864">
        <v>0</v>
      </c>
    </row>
    <row r="865" spans="1:9" x14ac:dyDescent="0.25">
      <c r="A865" t="s">
        <v>106</v>
      </c>
      <c r="B865">
        <v>2583.19</v>
      </c>
      <c r="C865">
        <v>2563.2800000000002</v>
      </c>
      <c r="D865">
        <v>2543.23</v>
      </c>
      <c r="E865">
        <v>1747.59</v>
      </c>
      <c r="F865">
        <v>0</v>
      </c>
      <c r="G865">
        <v>5.8063999999999998E-2</v>
      </c>
      <c r="H865">
        <v>0.93676499999999996</v>
      </c>
      <c r="I865">
        <v>0</v>
      </c>
    </row>
    <row r="866" spans="1:9" x14ac:dyDescent="0.25">
      <c r="A866" t="s">
        <v>106</v>
      </c>
      <c r="B866">
        <v>3003.11</v>
      </c>
      <c r="C866">
        <v>2569.14</v>
      </c>
      <c r="D866">
        <v>2544.11</v>
      </c>
      <c r="E866">
        <v>1749.1</v>
      </c>
      <c r="F866">
        <v>0</v>
      </c>
      <c r="G866">
        <v>7.4492500000000003E-2</v>
      </c>
      <c r="H866">
        <v>0.93182699999999996</v>
      </c>
      <c r="I866">
        <v>0</v>
      </c>
    </row>
    <row r="867" spans="1:9" x14ac:dyDescent="0.25">
      <c r="A867" t="s">
        <v>106</v>
      </c>
      <c r="B867">
        <v>2593.94</v>
      </c>
      <c r="C867">
        <v>2569.6799999999998</v>
      </c>
      <c r="D867">
        <v>2543.46</v>
      </c>
      <c r="E867">
        <v>1747.6</v>
      </c>
      <c r="F867">
        <v>0</v>
      </c>
      <c r="G867">
        <v>6.0113800000000002E-2</v>
      </c>
      <c r="H867">
        <v>0.931836</v>
      </c>
      <c r="I867">
        <v>0</v>
      </c>
    </row>
    <row r="868" spans="1:9" x14ac:dyDescent="0.25">
      <c r="A868" t="s">
        <v>106</v>
      </c>
      <c r="B868">
        <v>2586.48</v>
      </c>
      <c r="C868">
        <v>2567.27</v>
      </c>
      <c r="D868">
        <v>2542.23</v>
      </c>
      <c r="E868">
        <v>1747.46</v>
      </c>
      <c r="F868">
        <v>0</v>
      </c>
      <c r="G868">
        <v>5.4291100000000002E-2</v>
      </c>
      <c r="H868">
        <v>0.93182500000000001</v>
      </c>
      <c r="I868">
        <v>0</v>
      </c>
    </row>
    <row r="869" spans="1:9" x14ac:dyDescent="0.25">
      <c r="A869" t="s">
        <v>106</v>
      </c>
      <c r="B869">
        <v>3640.08</v>
      </c>
      <c r="C869">
        <v>2562.9</v>
      </c>
      <c r="D869">
        <v>2542.83</v>
      </c>
      <c r="E869">
        <v>1747.58</v>
      </c>
      <c r="F869">
        <v>0</v>
      </c>
      <c r="G869">
        <v>7.1658799999999995E-2</v>
      </c>
      <c r="H869">
        <v>0.95918999999999999</v>
      </c>
      <c r="I869">
        <v>0</v>
      </c>
    </row>
    <row r="870" spans="1:9" x14ac:dyDescent="0.25">
      <c r="A870" t="s">
        <v>106</v>
      </c>
      <c r="B870">
        <v>2623.7</v>
      </c>
      <c r="C870">
        <v>2569.5500000000002</v>
      </c>
      <c r="D870">
        <v>2542.4699999999998</v>
      </c>
      <c r="E870">
        <v>1747.46</v>
      </c>
      <c r="F870">
        <v>0</v>
      </c>
      <c r="G870">
        <v>5.4896800000000003E-2</v>
      </c>
      <c r="H870">
        <v>0.95106999999999997</v>
      </c>
      <c r="I870">
        <v>0</v>
      </c>
    </row>
    <row r="871" spans="1:9" x14ac:dyDescent="0.25">
      <c r="A871" t="s">
        <v>106</v>
      </c>
      <c r="B871">
        <v>2596.19</v>
      </c>
      <c r="C871">
        <v>2575.66</v>
      </c>
      <c r="D871">
        <v>2542.96</v>
      </c>
      <c r="E871">
        <v>1747.64</v>
      </c>
      <c r="F871">
        <v>0</v>
      </c>
      <c r="G871">
        <v>5.4168300000000003E-2</v>
      </c>
      <c r="H871">
        <v>0.93165399999999998</v>
      </c>
      <c r="I871">
        <v>0</v>
      </c>
    </row>
    <row r="872" spans="1:9" x14ac:dyDescent="0.25">
      <c r="A872" t="s">
        <v>106</v>
      </c>
      <c r="B872">
        <v>2581.08</v>
      </c>
      <c r="C872">
        <v>2561.9899999999998</v>
      </c>
      <c r="D872">
        <v>2541.98</v>
      </c>
      <c r="E872">
        <v>1747.42</v>
      </c>
      <c r="F872">
        <v>0</v>
      </c>
      <c r="G872">
        <v>7.1888800000000003E-2</v>
      </c>
      <c r="H872">
        <v>0.95918099999999995</v>
      </c>
      <c r="I872">
        <v>0</v>
      </c>
    </row>
    <row r="873" spans="1:9" x14ac:dyDescent="0.25">
      <c r="A873" t="s">
        <v>106</v>
      </c>
      <c r="B873">
        <v>2590.8000000000002</v>
      </c>
      <c r="C873">
        <v>2571.37</v>
      </c>
      <c r="D873">
        <v>2544.62</v>
      </c>
      <c r="E873">
        <v>1748.51</v>
      </c>
      <c r="F873">
        <v>0</v>
      </c>
      <c r="G873">
        <v>6.1182599999999997E-2</v>
      </c>
      <c r="H873">
        <v>0.93182200000000004</v>
      </c>
      <c r="I873">
        <v>0</v>
      </c>
    </row>
    <row r="874" spans="1:9" x14ac:dyDescent="0.25">
      <c r="A874" t="s">
        <v>106</v>
      </c>
      <c r="B874">
        <v>2592.96</v>
      </c>
      <c r="C874">
        <v>2573.1</v>
      </c>
      <c r="D874">
        <v>2542.11</v>
      </c>
      <c r="E874">
        <v>1747.42</v>
      </c>
      <c r="F874">
        <v>0</v>
      </c>
      <c r="G874">
        <v>8.3255700000000002E-2</v>
      </c>
      <c r="H874">
        <v>0.93183099999999996</v>
      </c>
      <c r="I874">
        <v>0</v>
      </c>
    </row>
    <row r="875" spans="1:9" x14ac:dyDescent="0.25">
      <c r="A875" t="s">
        <v>106</v>
      </c>
      <c r="B875">
        <v>2587.39</v>
      </c>
      <c r="C875">
        <v>2567.86</v>
      </c>
      <c r="D875">
        <v>2543.34</v>
      </c>
      <c r="E875">
        <v>1747.61</v>
      </c>
      <c r="F875">
        <v>0</v>
      </c>
      <c r="G875">
        <v>5.8455800000000002E-2</v>
      </c>
      <c r="H875">
        <v>0.93183000000000005</v>
      </c>
      <c r="I875">
        <v>0</v>
      </c>
    </row>
    <row r="876" spans="1:9" x14ac:dyDescent="0.25">
      <c r="A876" t="s">
        <v>106</v>
      </c>
      <c r="B876">
        <v>2587.41</v>
      </c>
      <c r="C876">
        <v>2567.92</v>
      </c>
      <c r="D876">
        <v>2542.65</v>
      </c>
      <c r="E876">
        <v>1747.51</v>
      </c>
      <c r="F876">
        <v>0</v>
      </c>
      <c r="G876">
        <v>6.6379900000000006E-2</v>
      </c>
      <c r="H876">
        <v>0.93146499999999999</v>
      </c>
      <c r="I876">
        <v>0</v>
      </c>
    </row>
    <row r="877" spans="1:9" x14ac:dyDescent="0.25">
      <c r="A877" t="s">
        <v>106</v>
      </c>
      <c r="B877">
        <v>3078.27</v>
      </c>
      <c r="C877">
        <v>2572.2199999999998</v>
      </c>
      <c r="D877">
        <v>2544.2800000000002</v>
      </c>
      <c r="E877">
        <v>1748.79</v>
      </c>
      <c r="F877">
        <v>0</v>
      </c>
      <c r="G877">
        <v>5.7555799999999997E-2</v>
      </c>
      <c r="H877">
        <v>0.93128</v>
      </c>
      <c r="I877">
        <v>0</v>
      </c>
    </row>
    <row r="878" spans="1:9" x14ac:dyDescent="0.25">
      <c r="A878" t="s">
        <v>106</v>
      </c>
      <c r="B878">
        <v>2597.3000000000002</v>
      </c>
      <c r="C878">
        <v>2572.83</v>
      </c>
      <c r="D878">
        <v>2543.36</v>
      </c>
      <c r="E878">
        <v>1747.58</v>
      </c>
      <c r="F878">
        <v>0</v>
      </c>
      <c r="G878">
        <v>6.4442100000000002E-2</v>
      </c>
      <c r="H878">
        <v>0.931836</v>
      </c>
      <c r="I878">
        <v>0</v>
      </c>
    </row>
    <row r="879" spans="1:9" x14ac:dyDescent="0.25">
      <c r="A879" t="s">
        <v>106</v>
      </c>
      <c r="B879">
        <v>2582.4299999999998</v>
      </c>
      <c r="C879">
        <v>2562.9899999999998</v>
      </c>
      <c r="D879">
        <v>2542.02</v>
      </c>
      <c r="E879">
        <v>1747.43</v>
      </c>
      <c r="F879">
        <v>0</v>
      </c>
      <c r="G879">
        <v>6.0135899999999999E-2</v>
      </c>
      <c r="H879">
        <v>0.93183400000000005</v>
      </c>
      <c r="I879">
        <v>0</v>
      </c>
    </row>
    <row r="880" spans="1:9" x14ac:dyDescent="0.25">
      <c r="A880" t="s">
        <v>106</v>
      </c>
      <c r="B880">
        <v>3575.17</v>
      </c>
      <c r="C880">
        <v>2566.4</v>
      </c>
      <c r="D880">
        <v>2543.1</v>
      </c>
      <c r="E880">
        <v>1747.59</v>
      </c>
      <c r="F880">
        <v>0</v>
      </c>
      <c r="G880">
        <v>5.3944199999999998E-2</v>
      </c>
      <c r="H880">
        <v>0.95916800000000002</v>
      </c>
      <c r="I880">
        <v>0</v>
      </c>
    </row>
    <row r="881" spans="1:25" x14ac:dyDescent="0.25">
      <c r="A881" t="s">
        <v>106</v>
      </c>
      <c r="B881">
        <v>2631.58</v>
      </c>
      <c r="C881">
        <v>2576.1799999999998</v>
      </c>
      <c r="D881">
        <v>2542.29</v>
      </c>
      <c r="E881">
        <v>1747.49</v>
      </c>
      <c r="F881">
        <v>0</v>
      </c>
      <c r="G881">
        <v>5.4203399999999999E-2</v>
      </c>
      <c r="H881">
        <v>0.93182900000000002</v>
      </c>
      <c r="I881">
        <v>0</v>
      </c>
    </row>
    <row r="882" spans="1:25" x14ac:dyDescent="0.25">
      <c r="A882" t="s">
        <v>106</v>
      </c>
      <c r="B882">
        <v>2586.88</v>
      </c>
      <c r="C882">
        <v>2566.42</v>
      </c>
      <c r="D882">
        <v>2543.11</v>
      </c>
      <c r="E882">
        <v>1747.6</v>
      </c>
      <c r="F882">
        <v>0</v>
      </c>
      <c r="G882">
        <v>6.0836899999999999E-2</v>
      </c>
      <c r="H882">
        <v>0.93179599999999996</v>
      </c>
      <c r="I882">
        <v>0</v>
      </c>
    </row>
    <row r="883" spans="1:25" x14ac:dyDescent="0.25">
      <c r="A883" t="s">
        <v>106</v>
      </c>
      <c r="B883">
        <v>2582.5500000000002</v>
      </c>
      <c r="C883">
        <v>2563.27</v>
      </c>
      <c r="D883">
        <v>2542.6799999999998</v>
      </c>
      <c r="E883">
        <v>1747.45</v>
      </c>
      <c r="F883">
        <v>0</v>
      </c>
      <c r="G883">
        <v>5.5096899999999997E-2</v>
      </c>
      <c r="H883">
        <v>0.93181700000000001</v>
      </c>
      <c r="I883">
        <v>0</v>
      </c>
    </row>
    <row r="884" spans="1:25" x14ac:dyDescent="0.25">
      <c r="A884" t="s">
        <v>106</v>
      </c>
      <c r="B884">
        <v>2601.84</v>
      </c>
      <c r="C884">
        <v>2575.2600000000002</v>
      </c>
      <c r="D884">
        <v>2544.1999999999998</v>
      </c>
      <c r="E884">
        <v>1748.37</v>
      </c>
      <c r="F884">
        <v>0</v>
      </c>
      <c r="G884">
        <v>5.4087299999999998E-2</v>
      </c>
      <c r="H884">
        <v>0.951233</v>
      </c>
      <c r="I884">
        <v>0</v>
      </c>
    </row>
    <row r="885" spans="1:25" x14ac:dyDescent="0.25">
      <c r="A885" t="s">
        <v>106</v>
      </c>
      <c r="B885">
        <v>2591.2600000000002</v>
      </c>
      <c r="C885">
        <v>2570.96</v>
      </c>
      <c r="D885">
        <v>2542.48</v>
      </c>
      <c r="E885">
        <v>1747.42</v>
      </c>
      <c r="F885">
        <v>0</v>
      </c>
      <c r="G885">
        <v>7.38066E-2</v>
      </c>
      <c r="H885">
        <v>0.93723400000000001</v>
      </c>
      <c r="I885">
        <v>0</v>
      </c>
    </row>
    <row r="886" spans="1:25" x14ac:dyDescent="0.25">
      <c r="A886" t="s">
        <v>106</v>
      </c>
      <c r="B886">
        <v>2590.6999999999998</v>
      </c>
      <c r="C886">
        <v>2570.66</v>
      </c>
      <c r="D886">
        <v>2543.1799999999998</v>
      </c>
      <c r="E886">
        <v>1747.62</v>
      </c>
      <c r="F886">
        <v>0</v>
      </c>
      <c r="G886">
        <v>5.4159600000000002E-2</v>
      </c>
      <c r="H886">
        <v>0.93174100000000004</v>
      </c>
      <c r="I886">
        <v>0</v>
      </c>
    </row>
    <row r="887" spans="1:25" x14ac:dyDescent="0.25">
      <c r="A887" t="s">
        <v>106</v>
      </c>
      <c r="B887">
        <v>2585.3200000000002</v>
      </c>
      <c r="C887">
        <v>2566.17</v>
      </c>
      <c r="D887">
        <v>2542.0700000000002</v>
      </c>
      <c r="E887">
        <v>1747.47</v>
      </c>
      <c r="F887">
        <v>0</v>
      </c>
      <c r="G887">
        <v>7.5220099999999998E-2</v>
      </c>
      <c r="H887">
        <v>0.93181999999999998</v>
      </c>
      <c r="I887">
        <v>0</v>
      </c>
    </row>
    <row r="888" spans="1:25" x14ac:dyDescent="0.25">
      <c r="A888" t="s">
        <v>106</v>
      </c>
      <c r="B888">
        <v>3050.09</v>
      </c>
      <c r="C888">
        <v>2569.79</v>
      </c>
      <c r="D888">
        <v>2544.8000000000002</v>
      </c>
      <c r="E888">
        <v>1748.17</v>
      </c>
      <c r="F888">
        <v>0</v>
      </c>
      <c r="G888">
        <v>6.3379099999999994E-2</v>
      </c>
      <c r="H888">
        <v>0.93167599999999995</v>
      </c>
      <c r="I888">
        <v>0</v>
      </c>
    </row>
    <row r="889" spans="1:25" x14ac:dyDescent="0.25">
      <c r="A889" t="s">
        <v>106</v>
      </c>
      <c r="B889">
        <v>2603.8000000000002</v>
      </c>
      <c r="C889">
        <v>2572.6999999999998</v>
      </c>
      <c r="D889">
        <v>2542.9899999999998</v>
      </c>
      <c r="E889">
        <v>1747.6</v>
      </c>
      <c r="F889">
        <v>0</v>
      </c>
      <c r="G889">
        <v>5.4223599999999997E-2</v>
      </c>
      <c r="H889">
        <v>0.93183499999999997</v>
      </c>
      <c r="I889">
        <v>0</v>
      </c>
    </row>
    <row r="890" spans="1:25" x14ac:dyDescent="0.25">
      <c r="A890" t="s">
        <v>106</v>
      </c>
      <c r="B890">
        <v>2582.19</v>
      </c>
      <c r="C890">
        <v>2563</v>
      </c>
      <c r="D890">
        <v>2542.17</v>
      </c>
      <c r="E890">
        <v>1747.45</v>
      </c>
      <c r="F890">
        <v>0</v>
      </c>
      <c r="G890">
        <v>5.3996599999999999E-2</v>
      </c>
      <c r="H890">
        <v>0.93181800000000004</v>
      </c>
      <c r="I890">
        <v>0</v>
      </c>
    </row>
    <row r="891" spans="1:25" x14ac:dyDescent="0.25">
      <c r="A891" t="s">
        <v>106</v>
      </c>
      <c r="B891">
        <v>3681.08</v>
      </c>
      <c r="C891">
        <v>2567.21</v>
      </c>
      <c r="D891">
        <v>2543.12</v>
      </c>
      <c r="E891">
        <v>1747.6</v>
      </c>
      <c r="F891">
        <v>0</v>
      </c>
      <c r="G891">
        <v>8.3255700000000002E-2</v>
      </c>
      <c r="H891">
        <v>0.93181400000000003</v>
      </c>
      <c r="I891">
        <v>0</v>
      </c>
    </row>
    <row r="892" spans="1:25" x14ac:dyDescent="0.25">
      <c r="A892" t="s">
        <v>106</v>
      </c>
      <c r="B892">
        <v>2624.22</v>
      </c>
      <c r="C892">
        <v>2570.81</v>
      </c>
      <c r="D892">
        <v>2543</v>
      </c>
      <c r="E892">
        <v>1747.47</v>
      </c>
      <c r="F892">
        <v>0</v>
      </c>
      <c r="G892">
        <v>5.3911599999999997E-2</v>
      </c>
      <c r="H892">
        <v>0.93170699999999995</v>
      </c>
      <c r="I892">
        <v>0</v>
      </c>
    </row>
    <row r="893" spans="1:25" x14ac:dyDescent="0.25">
      <c r="A893" t="s">
        <v>106</v>
      </c>
      <c r="B893">
        <v>2588.5</v>
      </c>
      <c r="C893">
        <v>2568.52</v>
      </c>
      <c r="D893">
        <v>2543.16</v>
      </c>
      <c r="E893">
        <v>1747.58</v>
      </c>
      <c r="F893">
        <v>0</v>
      </c>
      <c r="G893">
        <v>5.8381099999999998E-2</v>
      </c>
      <c r="H893">
        <v>0.93176199999999998</v>
      </c>
      <c r="I893">
        <v>0</v>
      </c>
    </row>
    <row r="894" spans="1:25" x14ac:dyDescent="0.25">
      <c r="A894" t="s">
        <v>106</v>
      </c>
      <c r="B894">
        <v>2584.17</v>
      </c>
      <c r="C894">
        <v>2565.0700000000002</v>
      </c>
      <c r="D894">
        <v>2542.25</v>
      </c>
      <c r="E894">
        <v>1747.43</v>
      </c>
      <c r="F894">
        <v>0</v>
      </c>
      <c r="G894">
        <v>5.8708099999999999E-2</v>
      </c>
      <c r="H894">
        <v>0.93980399999999997</v>
      </c>
      <c r="I894">
        <v>0</v>
      </c>
    </row>
    <row r="895" spans="1:25" x14ac:dyDescent="0.25">
      <c r="A895" t="s">
        <v>106</v>
      </c>
      <c r="B895">
        <v>2587.44</v>
      </c>
      <c r="C895">
        <v>2567.5100000000002</v>
      </c>
      <c r="D895">
        <v>2544.77</v>
      </c>
      <c r="E895">
        <v>1748.12</v>
      </c>
      <c r="F895">
        <v>0</v>
      </c>
      <c r="G895">
        <v>5.3983200000000002E-2</v>
      </c>
      <c r="H895">
        <v>0.93179599999999996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2589.42</v>
      </c>
      <c r="C896">
        <v>2568.7399999999998</v>
      </c>
      <c r="D896">
        <v>2542.64</v>
      </c>
      <c r="E896">
        <v>1747.55</v>
      </c>
      <c r="F896">
        <v>0</v>
      </c>
      <c r="G896">
        <v>6.1647300000000002E-2</v>
      </c>
      <c r="H896">
        <v>0.93183700000000003</v>
      </c>
      <c r="I896">
        <v>0</v>
      </c>
      <c r="R896">
        <f>AVERAGE(B847:B896)</f>
        <v>2744.0146000000013</v>
      </c>
      <c r="S896">
        <f>AVERAGE(C847:C896)</f>
        <v>2568.7414000000003</v>
      </c>
      <c r="U896">
        <f>_xlfn.VAR.P(B847:B896)</f>
        <v>147786.87060883333</v>
      </c>
      <c r="V896">
        <f>_xlfn.VAR.P(C847:C896)</f>
        <v>14.284844039999975</v>
      </c>
      <c r="X896">
        <f>1.96*SQRT(U896)/50</f>
        <v>15.069678724258113</v>
      </c>
      <c r="Y896">
        <f>1.96*SQRT(V896)/50</f>
        <v>0.14815756054155846</v>
      </c>
    </row>
    <row r="897" spans="1:15" x14ac:dyDescent="0.25">
      <c r="A897" t="s">
        <v>106</v>
      </c>
      <c r="B897">
        <v>137204.43796099999</v>
      </c>
      <c r="C897" t="s">
        <v>36</v>
      </c>
    </row>
    <row r="898" spans="1:15" x14ac:dyDescent="0.25">
      <c r="A898" t="s">
        <v>41</v>
      </c>
      <c r="B898">
        <v>20573.599999999999</v>
      </c>
      <c r="C898">
        <v>20443.5</v>
      </c>
      <c r="D898">
        <v>20443</v>
      </c>
      <c r="E898">
        <v>19866.2</v>
      </c>
      <c r="F898">
        <v>235.75399999999999</v>
      </c>
      <c r="G898">
        <v>1350.04</v>
      </c>
      <c r="H898">
        <v>247.785</v>
      </c>
      <c r="I898">
        <v>228.125</v>
      </c>
      <c r="J898">
        <v>335.01799999999997</v>
      </c>
      <c r="K898">
        <v>17918.400000000001</v>
      </c>
      <c r="L898">
        <v>6.0352000000000003E-2</v>
      </c>
      <c r="M898">
        <v>0.931836</v>
      </c>
      <c r="N898">
        <v>12</v>
      </c>
      <c r="O898" t="s">
        <v>42</v>
      </c>
    </row>
    <row r="899" spans="1:15" x14ac:dyDescent="0.25">
      <c r="A899" t="s">
        <v>41</v>
      </c>
      <c r="B899">
        <v>20663.8</v>
      </c>
      <c r="C899">
        <v>20537.900000000001</v>
      </c>
      <c r="D899">
        <v>20537.400000000001</v>
      </c>
      <c r="E899">
        <v>19957</v>
      </c>
      <c r="F899">
        <v>236.07</v>
      </c>
      <c r="G899">
        <v>1345.64</v>
      </c>
      <c r="H899">
        <v>248.98699999999999</v>
      </c>
      <c r="I899">
        <v>229.25</v>
      </c>
      <c r="J899">
        <v>326.93400000000003</v>
      </c>
      <c r="K899">
        <v>18009.400000000001</v>
      </c>
      <c r="L899">
        <v>5.6940699999999997E-2</v>
      </c>
      <c r="M899">
        <v>0.95905899999999999</v>
      </c>
      <c r="N899">
        <v>0</v>
      </c>
      <c r="O899" t="s">
        <v>42</v>
      </c>
    </row>
    <row r="900" spans="1:15" x14ac:dyDescent="0.25">
      <c r="A900" t="s">
        <v>41</v>
      </c>
      <c r="B900">
        <v>20228</v>
      </c>
      <c r="C900">
        <v>20101.5</v>
      </c>
      <c r="D900">
        <v>20100.900000000001</v>
      </c>
      <c r="E900">
        <v>19537.400000000001</v>
      </c>
      <c r="F900">
        <v>230.92400000000001</v>
      </c>
      <c r="G900">
        <v>1303.53</v>
      </c>
      <c r="H900">
        <v>249.94200000000001</v>
      </c>
      <c r="I900">
        <v>224.85400000000001</v>
      </c>
      <c r="J900">
        <v>298.47899999999998</v>
      </c>
      <c r="K900">
        <v>17644.900000000001</v>
      </c>
      <c r="L900">
        <v>7.6334600000000002E-2</v>
      </c>
      <c r="M900">
        <v>0.93128200000000005</v>
      </c>
      <c r="N900">
        <v>0</v>
      </c>
      <c r="O900" t="s">
        <v>42</v>
      </c>
    </row>
    <row r="901" spans="1:15" x14ac:dyDescent="0.25">
      <c r="A901" t="s">
        <v>41</v>
      </c>
      <c r="B901">
        <v>20225.599999999999</v>
      </c>
      <c r="C901">
        <v>20099.3</v>
      </c>
      <c r="D901">
        <v>20098.8</v>
      </c>
      <c r="E901">
        <v>19537.8</v>
      </c>
      <c r="F901">
        <v>230.054</v>
      </c>
      <c r="G901">
        <v>1341.2</v>
      </c>
      <c r="H901">
        <v>243.65899999999999</v>
      </c>
      <c r="I901">
        <v>224.279</v>
      </c>
      <c r="J901">
        <v>338.28500000000003</v>
      </c>
      <c r="K901">
        <v>17609.599999999999</v>
      </c>
      <c r="L901">
        <v>5.5414100000000001E-2</v>
      </c>
      <c r="M901">
        <v>0.93157800000000002</v>
      </c>
      <c r="N901">
        <v>0</v>
      </c>
      <c r="O901" t="s">
        <v>42</v>
      </c>
    </row>
    <row r="902" spans="1:15" x14ac:dyDescent="0.25">
      <c r="A902" t="s">
        <v>41</v>
      </c>
      <c r="B902">
        <v>20515.3</v>
      </c>
      <c r="C902">
        <v>20389.099999999999</v>
      </c>
      <c r="D902">
        <v>20388.5</v>
      </c>
      <c r="E902">
        <v>19822.400000000001</v>
      </c>
      <c r="F902">
        <v>231.31100000000001</v>
      </c>
      <c r="G902">
        <v>1602.35</v>
      </c>
      <c r="H902">
        <v>241.76900000000001</v>
      </c>
      <c r="I902">
        <v>222.19800000000001</v>
      </c>
      <c r="J902">
        <v>606.99099999999999</v>
      </c>
      <c r="K902">
        <v>17634.099999999999</v>
      </c>
      <c r="L902">
        <v>4.8804100000000003E-2</v>
      </c>
      <c r="M902">
        <v>0.93181599999999998</v>
      </c>
      <c r="N902">
        <v>0</v>
      </c>
      <c r="O902" t="s">
        <v>42</v>
      </c>
    </row>
    <row r="903" spans="1:15" x14ac:dyDescent="0.25">
      <c r="A903" t="s">
        <v>41</v>
      </c>
      <c r="B903">
        <v>21081.599999999999</v>
      </c>
      <c r="C903">
        <v>20956</v>
      </c>
      <c r="D903">
        <v>20955.5</v>
      </c>
      <c r="E903">
        <v>20372.400000000001</v>
      </c>
      <c r="F903">
        <v>244.71100000000001</v>
      </c>
      <c r="G903">
        <v>1453.14</v>
      </c>
      <c r="H903">
        <v>250.773</v>
      </c>
      <c r="I903">
        <v>230.75800000000001</v>
      </c>
      <c r="J903">
        <v>426.55200000000002</v>
      </c>
      <c r="K903">
        <v>18300.8</v>
      </c>
      <c r="L903">
        <v>5.4143499999999997E-2</v>
      </c>
      <c r="M903">
        <v>0.93099699999999996</v>
      </c>
      <c r="N903">
        <v>0</v>
      </c>
      <c r="O903" t="s">
        <v>42</v>
      </c>
    </row>
    <row r="904" spans="1:15" x14ac:dyDescent="0.25">
      <c r="A904" t="s">
        <v>41</v>
      </c>
      <c r="B904">
        <v>21177.200000000001</v>
      </c>
      <c r="C904">
        <v>21045.4</v>
      </c>
      <c r="D904">
        <v>21044.799999999999</v>
      </c>
      <c r="E904">
        <v>20466.5</v>
      </c>
      <c r="F904">
        <v>237.38300000000001</v>
      </c>
      <c r="G904">
        <v>1722.73</v>
      </c>
      <c r="H904">
        <v>246.81899999999999</v>
      </c>
      <c r="I904">
        <v>226.78100000000001</v>
      </c>
      <c r="J904">
        <v>715.9</v>
      </c>
      <c r="K904">
        <v>18136.599999999999</v>
      </c>
      <c r="L904">
        <v>6.0312999999999999E-2</v>
      </c>
      <c r="M904">
        <v>0.95827099999999998</v>
      </c>
      <c r="N904">
        <v>0</v>
      </c>
      <c r="O904" t="s">
        <v>42</v>
      </c>
    </row>
    <row r="905" spans="1:15" x14ac:dyDescent="0.25">
      <c r="A905" t="s">
        <v>41</v>
      </c>
      <c r="B905">
        <v>20697.5</v>
      </c>
      <c r="C905">
        <v>20571.8</v>
      </c>
      <c r="D905">
        <v>20571.3</v>
      </c>
      <c r="E905">
        <v>19998.8</v>
      </c>
      <c r="F905">
        <v>234.51900000000001</v>
      </c>
      <c r="G905">
        <v>1481.7</v>
      </c>
      <c r="H905">
        <v>244.27699999999999</v>
      </c>
      <c r="I905">
        <v>224.58699999999999</v>
      </c>
      <c r="J905">
        <v>468.70600000000002</v>
      </c>
      <c r="K905">
        <v>17919.2</v>
      </c>
      <c r="L905">
        <v>5.4220499999999998E-2</v>
      </c>
      <c r="M905">
        <v>0.93178399999999995</v>
      </c>
      <c r="N905">
        <v>0</v>
      </c>
      <c r="O905" t="s">
        <v>42</v>
      </c>
    </row>
    <row r="906" spans="1:15" x14ac:dyDescent="0.25">
      <c r="A906" t="s">
        <v>41</v>
      </c>
      <c r="B906">
        <v>20441.599999999999</v>
      </c>
      <c r="C906">
        <v>20313.400000000001</v>
      </c>
      <c r="D906">
        <v>20312.8</v>
      </c>
      <c r="E906">
        <v>19750.599999999999</v>
      </c>
      <c r="F906">
        <v>231.80199999999999</v>
      </c>
      <c r="G906">
        <v>1430.24</v>
      </c>
      <c r="H906">
        <v>250.047</v>
      </c>
      <c r="I906">
        <v>224.73699999999999</v>
      </c>
      <c r="J906">
        <v>419.50599999999997</v>
      </c>
      <c r="K906">
        <v>17730.5</v>
      </c>
      <c r="L906">
        <v>5.6938900000000001E-2</v>
      </c>
      <c r="M906">
        <v>0.93170299999999995</v>
      </c>
      <c r="N906">
        <v>0</v>
      </c>
      <c r="O906" t="s">
        <v>42</v>
      </c>
    </row>
    <row r="907" spans="1:15" x14ac:dyDescent="0.25">
      <c r="A907" t="s">
        <v>41</v>
      </c>
      <c r="B907">
        <v>20225.3</v>
      </c>
      <c r="C907">
        <v>20093</v>
      </c>
      <c r="D907">
        <v>20092.5</v>
      </c>
      <c r="E907">
        <v>19511.400000000001</v>
      </c>
      <c r="F907">
        <v>230.797</v>
      </c>
      <c r="G907">
        <v>1331.18</v>
      </c>
      <c r="H907">
        <v>243.63399999999999</v>
      </c>
      <c r="I907">
        <v>224.5</v>
      </c>
      <c r="J907">
        <v>328.089</v>
      </c>
      <c r="K907">
        <v>17592.400000000001</v>
      </c>
      <c r="L907">
        <v>6.1434999999999997E-2</v>
      </c>
      <c r="M907">
        <v>0.93034700000000004</v>
      </c>
      <c r="N907">
        <v>0</v>
      </c>
      <c r="O907" t="s">
        <v>42</v>
      </c>
    </row>
    <row r="908" spans="1:15" x14ac:dyDescent="0.25">
      <c r="A908" t="s">
        <v>41</v>
      </c>
      <c r="B908">
        <v>20176.7</v>
      </c>
      <c r="C908">
        <v>20049.099999999999</v>
      </c>
      <c r="D908">
        <v>20048.599999999999</v>
      </c>
      <c r="E908">
        <v>19477.099999999999</v>
      </c>
      <c r="F908">
        <v>231.32</v>
      </c>
      <c r="G908">
        <v>1309.8900000000001</v>
      </c>
      <c r="H908">
        <v>243.34299999999999</v>
      </c>
      <c r="I908">
        <v>224.11099999999999</v>
      </c>
      <c r="J908">
        <v>305.82900000000001</v>
      </c>
      <c r="K908">
        <v>17577.599999999999</v>
      </c>
      <c r="L908">
        <v>5.5751099999999998E-2</v>
      </c>
      <c r="M908">
        <v>0.93178300000000003</v>
      </c>
      <c r="N908">
        <v>0</v>
      </c>
      <c r="O908" t="s">
        <v>42</v>
      </c>
    </row>
    <row r="909" spans="1:15" x14ac:dyDescent="0.25">
      <c r="A909" t="s">
        <v>41</v>
      </c>
      <c r="B909">
        <v>20451.099999999999</v>
      </c>
      <c r="C909">
        <v>20323.8</v>
      </c>
      <c r="D909">
        <v>20323.2</v>
      </c>
      <c r="E909">
        <v>19750.5</v>
      </c>
      <c r="F909">
        <v>232.83199999999999</v>
      </c>
      <c r="G909">
        <v>1356.74</v>
      </c>
      <c r="H909">
        <v>245.56899999999999</v>
      </c>
      <c r="I909">
        <v>225.91800000000001</v>
      </c>
      <c r="J909">
        <v>343.91199999999998</v>
      </c>
      <c r="K909">
        <v>17795.099999999999</v>
      </c>
      <c r="L909">
        <v>6.5030000000000004E-2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21090.2</v>
      </c>
      <c r="C910">
        <v>20962.099999999999</v>
      </c>
      <c r="D910">
        <v>20961.599999999999</v>
      </c>
      <c r="E910">
        <v>20236</v>
      </c>
      <c r="F910">
        <v>236.65</v>
      </c>
      <c r="G910">
        <v>1666.22</v>
      </c>
      <c r="H910">
        <v>263.82600000000002</v>
      </c>
      <c r="I910">
        <v>226.346</v>
      </c>
      <c r="J910">
        <v>642.16700000000003</v>
      </c>
      <c r="K910">
        <v>17957.5</v>
      </c>
      <c r="L910">
        <v>8.3256800000000006E-2</v>
      </c>
      <c r="M910">
        <v>0.93183400000000005</v>
      </c>
      <c r="N910">
        <v>0</v>
      </c>
      <c r="O910" t="s">
        <v>42</v>
      </c>
    </row>
    <row r="911" spans="1:15" x14ac:dyDescent="0.25">
      <c r="A911" t="s">
        <v>41</v>
      </c>
      <c r="B911">
        <v>20091</v>
      </c>
      <c r="C911">
        <v>19953</v>
      </c>
      <c r="D911">
        <v>19952.5</v>
      </c>
      <c r="E911">
        <v>19391.3</v>
      </c>
      <c r="F911">
        <v>228.67699999999999</v>
      </c>
      <c r="G911">
        <v>1380.31</v>
      </c>
      <c r="H911">
        <v>238.39500000000001</v>
      </c>
      <c r="I911">
        <v>218.982</v>
      </c>
      <c r="J911">
        <v>405.92399999999998</v>
      </c>
      <c r="K911">
        <v>17433.900000000001</v>
      </c>
      <c r="L911">
        <v>5.4117699999999998E-2</v>
      </c>
      <c r="M911">
        <v>0.931836</v>
      </c>
      <c r="N911">
        <v>0</v>
      </c>
      <c r="O911" t="s">
        <v>42</v>
      </c>
    </row>
    <row r="912" spans="1:15" x14ac:dyDescent="0.25">
      <c r="A912" t="s">
        <v>41</v>
      </c>
      <c r="B912">
        <v>20074.400000000001</v>
      </c>
      <c r="C912">
        <v>19940</v>
      </c>
      <c r="D912">
        <v>19939.400000000001</v>
      </c>
      <c r="E912">
        <v>19384.7</v>
      </c>
      <c r="F912">
        <v>228.08</v>
      </c>
      <c r="G912">
        <v>1380.27</v>
      </c>
      <c r="H912">
        <v>237.95400000000001</v>
      </c>
      <c r="I912">
        <v>218.721</v>
      </c>
      <c r="J912">
        <v>408.08499999999998</v>
      </c>
      <c r="K912">
        <v>17429.5</v>
      </c>
      <c r="L912">
        <v>3.10397E-2</v>
      </c>
      <c r="M912">
        <v>0.93035500000000004</v>
      </c>
      <c r="N912">
        <v>0</v>
      </c>
      <c r="O912" t="s">
        <v>42</v>
      </c>
    </row>
    <row r="913" spans="1:15" x14ac:dyDescent="0.25">
      <c r="A913" t="s">
        <v>41</v>
      </c>
      <c r="B913">
        <v>20748.5</v>
      </c>
      <c r="C913">
        <v>20616.8</v>
      </c>
      <c r="D913">
        <v>20616.2</v>
      </c>
      <c r="E913">
        <v>20048.7</v>
      </c>
      <c r="F913">
        <v>237.04300000000001</v>
      </c>
      <c r="G913">
        <v>1488.64</v>
      </c>
      <c r="H913">
        <v>246.43700000000001</v>
      </c>
      <c r="I913">
        <v>227.96600000000001</v>
      </c>
      <c r="J913">
        <v>454.464</v>
      </c>
      <c r="K913">
        <v>17954.400000000001</v>
      </c>
      <c r="L913">
        <v>6.5972199999999995E-2</v>
      </c>
      <c r="M913">
        <v>0.93180600000000002</v>
      </c>
      <c r="N913">
        <v>0</v>
      </c>
      <c r="O913" t="s">
        <v>42</v>
      </c>
    </row>
    <row r="914" spans="1:15" x14ac:dyDescent="0.25">
      <c r="A914" t="s">
        <v>41</v>
      </c>
      <c r="B914">
        <v>20860.3</v>
      </c>
      <c r="C914">
        <v>20669.7</v>
      </c>
      <c r="D914">
        <v>20669.099999999999</v>
      </c>
      <c r="E914">
        <v>20102.099999999999</v>
      </c>
      <c r="F914">
        <v>233.07300000000001</v>
      </c>
      <c r="G914">
        <v>1655.31</v>
      </c>
      <c r="H914">
        <v>253.02500000000001</v>
      </c>
      <c r="I914">
        <v>232.61</v>
      </c>
      <c r="J914">
        <v>635.16</v>
      </c>
      <c r="K914">
        <v>17853</v>
      </c>
      <c r="L914">
        <v>5.3982299999999997E-2</v>
      </c>
      <c r="M914">
        <v>0.95308999999999999</v>
      </c>
      <c r="N914">
        <v>0</v>
      </c>
      <c r="O914" t="s">
        <v>42</v>
      </c>
    </row>
    <row r="915" spans="1:15" x14ac:dyDescent="0.25">
      <c r="A915" t="s">
        <v>41</v>
      </c>
      <c r="B915">
        <v>20684.599999999999</v>
      </c>
      <c r="C915">
        <v>20551</v>
      </c>
      <c r="D915">
        <v>20550.400000000001</v>
      </c>
      <c r="E915">
        <v>19969.2</v>
      </c>
      <c r="F915">
        <v>235.536</v>
      </c>
      <c r="G915">
        <v>1398.11</v>
      </c>
      <c r="H915">
        <v>247.661</v>
      </c>
      <c r="I915">
        <v>227.595</v>
      </c>
      <c r="J915">
        <v>386.06799999999998</v>
      </c>
      <c r="K915">
        <v>17973.3</v>
      </c>
      <c r="L915">
        <v>6.0863500000000001E-2</v>
      </c>
      <c r="M915">
        <v>0.93180600000000002</v>
      </c>
      <c r="N915">
        <v>0</v>
      </c>
      <c r="O915" t="s">
        <v>42</v>
      </c>
    </row>
    <row r="916" spans="1:15" x14ac:dyDescent="0.25">
      <c r="A916" t="s">
        <v>41</v>
      </c>
      <c r="B916">
        <v>20450.900000000001</v>
      </c>
      <c r="C916">
        <v>20322.3</v>
      </c>
      <c r="D916">
        <v>20321.7</v>
      </c>
      <c r="E916">
        <v>19755.099999999999</v>
      </c>
      <c r="F916">
        <v>232.92599999999999</v>
      </c>
      <c r="G916">
        <v>1431.68</v>
      </c>
      <c r="H916">
        <v>244.911</v>
      </c>
      <c r="I916">
        <v>225.59800000000001</v>
      </c>
      <c r="J916">
        <v>429.572</v>
      </c>
      <c r="K916">
        <v>17731.599999999999</v>
      </c>
      <c r="L916">
        <v>5.40548E-2</v>
      </c>
      <c r="M916">
        <v>0.93182100000000001</v>
      </c>
      <c r="N916">
        <v>0</v>
      </c>
      <c r="O916" t="s">
        <v>42</v>
      </c>
    </row>
    <row r="917" spans="1:15" x14ac:dyDescent="0.25">
      <c r="A917" t="s">
        <v>41</v>
      </c>
      <c r="B917">
        <v>21004.9</v>
      </c>
      <c r="C917">
        <v>20876.599999999999</v>
      </c>
      <c r="D917">
        <v>20876</v>
      </c>
      <c r="E917">
        <v>20300.5</v>
      </c>
      <c r="F917">
        <v>235.934</v>
      </c>
      <c r="G917">
        <v>1569.35</v>
      </c>
      <c r="H917">
        <v>253.87200000000001</v>
      </c>
      <c r="I917">
        <v>236.196</v>
      </c>
      <c r="J917">
        <v>542.03200000000004</v>
      </c>
      <c r="K917">
        <v>18125</v>
      </c>
      <c r="L917">
        <v>6.0778899999999997E-2</v>
      </c>
      <c r="M917">
        <v>0.93040999999999996</v>
      </c>
      <c r="N917">
        <v>0</v>
      </c>
      <c r="O917" t="s">
        <v>42</v>
      </c>
    </row>
    <row r="918" spans="1:15" x14ac:dyDescent="0.25">
      <c r="A918" t="s">
        <v>41</v>
      </c>
      <c r="B918">
        <v>20487</v>
      </c>
      <c r="C918">
        <v>20357.900000000001</v>
      </c>
      <c r="D918">
        <v>20357.400000000001</v>
      </c>
      <c r="E918">
        <v>19797.599999999999</v>
      </c>
      <c r="F918">
        <v>231.26900000000001</v>
      </c>
      <c r="G918">
        <v>1596.72</v>
      </c>
      <c r="H918">
        <v>248.32300000000001</v>
      </c>
      <c r="I918">
        <v>223.05500000000001</v>
      </c>
      <c r="J918">
        <v>587.53499999999997</v>
      </c>
      <c r="K918">
        <v>17614.7</v>
      </c>
      <c r="L918">
        <v>5.3959100000000003E-2</v>
      </c>
      <c r="M918">
        <v>0.93174900000000005</v>
      </c>
      <c r="N918">
        <v>0</v>
      </c>
      <c r="O918" t="s">
        <v>42</v>
      </c>
    </row>
    <row r="919" spans="1:15" x14ac:dyDescent="0.25">
      <c r="A919" t="s">
        <v>41</v>
      </c>
      <c r="B919">
        <v>20147.5</v>
      </c>
      <c r="C919">
        <v>20020.2</v>
      </c>
      <c r="D919">
        <v>20019.7</v>
      </c>
      <c r="E919">
        <v>19457.3</v>
      </c>
      <c r="F919">
        <v>228.58799999999999</v>
      </c>
      <c r="G919">
        <v>1402.11</v>
      </c>
      <c r="H919">
        <v>241.15600000000001</v>
      </c>
      <c r="I919">
        <v>221.77500000000001</v>
      </c>
      <c r="J919">
        <v>416.43599999999998</v>
      </c>
      <c r="K919">
        <v>17467.599999999999</v>
      </c>
      <c r="L919">
        <v>5.50451E-2</v>
      </c>
      <c r="M919">
        <v>0.93183700000000003</v>
      </c>
      <c r="N919">
        <v>0</v>
      </c>
      <c r="O919" t="s">
        <v>42</v>
      </c>
    </row>
    <row r="920" spans="1:15" x14ac:dyDescent="0.25">
      <c r="A920" t="s">
        <v>41</v>
      </c>
      <c r="B920">
        <v>20964.7</v>
      </c>
      <c r="C920">
        <v>20835.900000000001</v>
      </c>
      <c r="D920">
        <v>20835.400000000001</v>
      </c>
      <c r="E920">
        <v>20257.8</v>
      </c>
      <c r="F920">
        <v>240.53800000000001</v>
      </c>
      <c r="G920">
        <v>1472.54</v>
      </c>
      <c r="H920">
        <v>249.512</v>
      </c>
      <c r="I920">
        <v>231.35599999999999</v>
      </c>
      <c r="J920">
        <v>436.73599999999999</v>
      </c>
      <c r="K920">
        <v>18166.099999999999</v>
      </c>
      <c r="L920">
        <v>6.3376399999999999E-2</v>
      </c>
      <c r="M920">
        <v>0.931836</v>
      </c>
      <c r="N920">
        <v>0</v>
      </c>
      <c r="O920" t="s">
        <v>42</v>
      </c>
    </row>
    <row r="921" spans="1:15" x14ac:dyDescent="0.25">
      <c r="A921" t="s">
        <v>41</v>
      </c>
      <c r="B921">
        <v>20524.599999999999</v>
      </c>
      <c r="C921">
        <v>20392.3</v>
      </c>
      <c r="D921">
        <v>20391.8</v>
      </c>
      <c r="E921">
        <v>19825.7</v>
      </c>
      <c r="F921">
        <v>232.745</v>
      </c>
      <c r="G921">
        <v>1381.87</v>
      </c>
      <c r="H921">
        <v>246.12799999999999</v>
      </c>
      <c r="I921">
        <v>227.745</v>
      </c>
      <c r="J921">
        <v>373.971</v>
      </c>
      <c r="K921">
        <v>17847.900000000001</v>
      </c>
      <c r="L921">
        <v>5.39479E-2</v>
      </c>
      <c r="M921">
        <v>0.93183499999999997</v>
      </c>
      <c r="N921">
        <v>0</v>
      </c>
      <c r="O921" t="s">
        <v>42</v>
      </c>
    </row>
    <row r="922" spans="1:15" x14ac:dyDescent="0.25">
      <c r="A922" t="s">
        <v>41</v>
      </c>
      <c r="B922">
        <v>20402.599999999999</v>
      </c>
      <c r="C922">
        <v>20274.599999999999</v>
      </c>
      <c r="D922">
        <v>20274.099999999999</v>
      </c>
      <c r="E922">
        <v>19701</v>
      </c>
      <c r="F922">
        <v>232.01900000000001</v>
      </c>
      <c r="G922">
        <v>1315.29</v>
      </c>
      <c r="H922">
        <v>246.42099999999999</v>
      </c>
      <c r="I922">
        <v>226.68</v>
      </c>
      <c r="J922">
        <v>307.85700000000003</v>
      </c>
      <c r="K922">
        <v>17792.400000000001</v>
      </c>
      <c r="L922">
        <v>6.1953800000000003E-2</v>
      </c>
      <c r="M922">
        <v>0.93181499999999995</v>
      </c>
      <c r="N922">
        <v>0</v>
      </c>
      <c r="O922" t="s">
        <v>42</v>
      </c>
    </row>
    <row r="923" spans="1:15" x14ac:dyDescent="0.25">
      <c r="A923" t="s">
        <v>41</v>
      </c>
      <c r="B923">
        <v>20653.400000000001</v>
      </c>
      <c r="C923">
        <v>20526.099999999999</v>
      </c>
      <c r="D923">
        <v>20525.599999999999</v>
      </c>
      <c r="E923">
        <v>19960.099999999999</v>
      </c>
      <c r="F923">
        <v>232.89500000000001</v>
      </c>
      <c r="G923">
        <v>1599.73</v>
      </c>
      <c r="H923">
        <v>245.09899999999999</v>
      </c>
      <c r="I923">
        <v>225.17599999999999</v>
      </c>
      <c r="J923">
        <v>598.03899999999999</v>
      </c>
      <c r="K923">
        <v>17769.099999999999</v>
      </c>
      <c r="L923">
        <v>5.5634099999999999E-2</v>
      </c>
      <c r="M923">
        <v>0.93179100000000004</v>
      </c>
      <c r="N923">
        <v>0</v>
      </c>
      <c r="O923" t="s">
        <v>42</v>
      </c>
    </row>
    <row r="924" spans="1:15" x14ac:dyDescent="0.25">
      <c r="A924" t="s">
        <v>41</v>
      </c>
      <c r="B924">
        <v>20098.599999999999</v>
      </c>
      <c r="C924">
        <v>19971.2</v>
      </c>
      <c r="D924">
        <v>19970.7</v>
      </c>
      <c r="E924">
        <v>19410.099999999999</v>
      </c>
      <c r="F924">
        <v>229.46100000000001</v>
      </c>
      <c r="G924">
        <v>1287.5999999999999</v>
      </c>
      <c r="H924">
        <v>242.30500000000001</v>
      </c>
      <c r="I924">
        <v>223.28899999999999</v>
      </c>
      <c r="J924">
        <v>295.286</v>
      </c>
      <c r="K924">
        <v>17537.599999999999</v>
      </c>
      <c r="L924">
        <v>6.4921900000000005E-2</v>
      </c>
      <c r="M924">
        <v>0.95804699999999998</v>
      </c>
      <c r="N924">
        <v>0</v>
      </c>
      <c r="O924" t="s">
        <v>42</v>
      </c>
    </row>
    <row r="925" spans="1:15" x14ac:dyDescent="0.25">
      <c r="A925" t="s">
        <v>41</v>
      </c>
      <c r="B925">
        <v>20499.8</v>
      </c>
      <c r="C925">
        <v>20371.7</v>
      </c>
      <c r="D925">
        <v>20371.2</v>
      </c>
      <c r="E925">
        <v>19801.900000000001</v>
      </c>
      <c r="F925">
        <v>233.65600000000001</v>
      </c>
      <c r="G925">
        <v>1354.23</v>
      </c>
      <c r="H925">
        <v>246.83699999999999</v>
      </c>
      <c r="I925">
        <v>227.27099999999999</v>
      </c>
      <c r="J925">
        <v>344.27</v>
      </c>
      <c r="K925">
        <v>17850.8</v>
      </c>
      <c r="L925">
        <v>5.7033899999999998E-2</v>
      </c>
      <c r="M925">
        <v>0.93161700000000003</v>
      </c>
      <c r="N925">
        <v>0</v>
      </c>
      <c r="O925" t="s">
        <v>42</v>
      </c>
    </row>
    <row r="926" spans="1:15" x14ac:dyDescent="0.25">
      <c r="A926" t="s">
        <v>41</v>
      </c>
      <c r="B926">
        <v>20608.400000000001</v>
      </c>
      <c r="C926">
        <v>20477.5</v>
      </c>
      <c r="D926">
        <v>20476.900000000001</v>
      </c>
      <c r="E926">
        <v>19906.2</v>
      </c>
      <c r="F926">
        <v>233.25800000000001</v>
      </c>
      <c r="G926">
        <v>1565.39</v>
      </c>
      <c r="H926">
        <v>251.97</v>
      </c>
      <c r="I926">
        <v>225.24199999999999</v>
      </c>
      <c r="J926">
        <v>549.47500000000002</v>
      </c>
      <c r="K926">
        <v>17743.400000000001</v>
      </c>
      <c r="L926">
        <v>8.3261299999999996E-2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20465.3</v>
      </c>
      <c r="C927">
        <v>20329.599999999999</v>
      </c>
      <c r="D927">
        <v>20329</v>
      </c>
      <c r="E927">
        <v>19760.599999999999</v>
      </c>
      <c r="F927">
        <v>234.02199999999999</v>
      </c>
      <c r="G927">
        <v>1344.6</v>
      </c>
      <c r="H927">
        <v>246.36500000000001</v>
      </c>
      <c r="I927">
        <v>226.773</v>
      </c>
      <c r="J927">
        <v>330.96699999999998</v>
      </c>
      <c r="K927">
        <v>17819.400000000001</v>
      </c>
      <c r="L927">
        <v>8.0216999999999997E-2</v>
      </c>
      <c r="M927">
        <v>0.93106999999999995</v>
      </c>
      <c r="N927">
        <v>0</v>
      </c>
      <c r="O927" t="s">
        <v>42</v>
      </c>
    </row>
    <row r="928" spans="1:15" x14ac:dyDescent="0.25">
      <c r="A928" t="s">
        <v>41</v>
      </c>
      <c r="B928">
        <v>20814.099999999999</v>
      </c>
      <c r="C928">
        <v>20683.400000000001</v>
      </c>
      <c r="D928">
        <v>20682.8</v>
      </c>
      <c r="E928">
        <v>20103.400000000001</v>
      </c>
      <c r="F928">
        <v>237.68299999999999</v>
      </c>
      <c r="G928">
        <v>1350.97</v>
      </c>
      <c r="H928">
        <v>250.74600000000001</v>
      </c>
      <c r="I928">
        <v>230.923</v>
      </c>
      <c r="J928">
        <v>324.85500000000002</v>
      </c>
      <c r="K928">
        <v>18147.3</v>
      </c>
      <c r="L928">
        <v>6.3158199999999998E-2</v>
      </c>
      <c r="M928">
        <v>0.93180099999999999</v>
      </c>
      <c r="N928">
        <v>0</v>
      </c>
      <c r="O928" t="s">
        <v>42</v>
      </c>
    </row>
    <row r="929" spans="1:15" x14ac:dyDescent="0.25">
      <c r="A929" t="s">
        <v>41</v>
      </c>
      <c r="B929">
        <v>20225.900000000001</v>
      </c>
      <c r="C929">
        <v>20097.5</v>
      </c>
      <c r="D929">
        <v>20097</v>
      </c>
      <c r="E929">
        <v>19532.599999999999</v>
      </c>
      <c r="F929">
        <v>231.31800000000001</v>
      </c>
      <c r="G929">
        <v>1299.19</v>
      </c>
      <c r="H929">
        <v>244.24700000000001</v>
      </c>
      <c r="I929">
        <v>224.54300000000001</v>
      </c>
      <c r="J929">
        <v>300.56200000000001</v>
      </c>
      <c r="K929">
        <v>17644.2</v>
      </c>
      <c r="L929">
        <v>6.0910100000000002E-2</v>
      </c>
      <c r="M929">
        <v>0.93182699999999996</v>
      </c>
      <c r="N929">
        <v>0</v>
      </c>
      <c r="O929" t="s">
        <v>42</v>
      </c>
    </row>
    <row r="930" spans="1:15" x14ac:dyDescent="0.25">
      <c r="A930" t="s">
        <v>41</v>
      </c>
      <c r="B930">
        <v>20394.2</v>
      </c>
      <c r="C930">
        <v>20264.5</v>
      </c>
      <c r="D930">
        <v>20263.900000000001</v>
      </c>
      <c r="E930">
        <v>19696.3</v>
      </c>
      <c r="F930">
        <v>240.73599999999999</v>
      </c>
      <c r="G930">
        <v>1390.22</v>
      </c>
      <c r="H930">
        <v>243.34899999999999</v>
      </c>
      <c r="I930">
        <v>223.76400000000001</v>
      </c>
      <c r="J930">
        <v>396.16300000000001</v>
      </c>
      <c r="K930">
        <v>17709.3</v>
      </c>
      <c r="L930">
        <v>6.8277599999999994E-2</v>
      </c>
      <c r="M930">
        <v>0.92594399999999999</v>
      </c>
      <c r="N930">
        <v>0</v>
      </c>
      <c r="O930" t="s">
        <v>42</v>
      </c>
    </row>
    <row r="931" spans="1:15" x14ac:dyDescent="0.25">
      <c r="A931" t="s">
        <v>41</v>
      </c>
      <c r="B931">
        <v>21060.2</v>
      </c>
      <c r="C931">
        <v>20921.5</v>
      </c>
      <c r="D931">
        <v>20920.900000000001</v>
      </c>
      <c r="E931">
        <v>20323.099999999999</v>
      </c>
      <c r="F931">
        <v>240.298</v>
      </c>
      <c r="G931">
        <v>1556.28</v>
      </c>
      <c r="H931">
        <v>250.726</v>
      </c>
      <c r="I931">
        <v>237.39599999999999</v>
      </c>
      <c r="J931">
        <v>525.79200000000003</v>
      </c>
      <c r="K931">
        <v>18159.7</v>
      </c>
      <c r="L931">
        <v>5.95855E-2</v>
      </c>
      <c r="M931">
        <v>0.93182399999999999</v>
      </c>
      <c r="N931">
        <v>0</v>
      </c>
      <c r="O931" t="s">
        <v>42</v>
      </c>
    </row>
    <row r="932" spans="1:15" x14ac:dyDescent="0.25">
      <c r="A932" t="s">
        <v>41</v>
      </c>
      <c r="B932">
        <v>20562.900000000001</v>
      </c>
      <c r="C932">
        <v>20435.400000000001</v>
      </c>
      <c r="D932">
        <v>20434.900000000001</v>
      </c>
      <c r="E932">
        <v>19875.599999999999</v>
      </c>
      <c r="F932">
        <v>242.90799999999999</v>
      </c>
      <c r="G932">
        <v>1625</v>
      </c>
      <c r="H932">
        <v>247.99799999999999</v>
      </c>
      <c r="I932">
        <v>222.8</v>
      </c>
      <c r="J932">
        <v>620.85599999999999</v>
      </c>
      <c r="K932">
        <v>17653.5</v>
      </c>
      <c r="L932">
        <v>5.4810900000000003E-2</v>
      </c>
      <c r="M932">
        <v>0.93180799999999997</v>
      </c>
      <c r="N932">
        <v>0</v>
      </c>
      <c r="O932" t="s">
        <v>42</v>
      </c>
    </row>
    <row r="933" spans="1:15" x14ac:dyDescent="0.25">
      <c r="A933" t="s">
        <v>41</v>
      </c>
      <c r="B933">
        <v>20328.900000000001</v>
      </c>
      <c r="C933">
        <v>20198.3</v>
      </c>
      <c r="D933">
        <v>20197.8</v>
      </c>
      <c r="E933">
        <v>19631.2</v>
      </c>
      <c r="F933">
        <v>237.495</v>
      </c>
      <c r="G933">
        <v>1427.54</v>
      </c>
      <c r="H933">
        <v>241.08600000000001</v>
      </c>
      <c r="I933">
        <v>221.68</v>
      </c>
      <c r="J933">
        <v>437.38200000000001</v>
      </c>
      <c r="K933">
        <v>17613.400000000001</v>
      </c>
      <c r="L933">
        <v>5.5182099999999998E-2</v>
      </c>
      <c r="M933">
        <v>0.93174000000000001</v>
      </c>
      <c r="N933">
        <v>0</v>
      </c>
      <c r="O933" t="s">
        <v>42</v>
      </c>
    </row>
    <row r="934" spans="1:15" x14ac:dyDescent="0.25">
      <c r="A934" t="s">
        <v>41</v>
      </c>
      <c r="B934">
        <v>20602.599999999999</v>
      </c>
      <c r="C934">
        <v>20468.3</v>
      </c>
      <c r="D934">
        <v>20467.8</v>
      </c>
      <c r="E934">
        <v>19898.7</v>
      </c>
      <c r="F934">
        <v>232.976</v>
      </c>
      <c r="G934">
        <v>1563.5</v>
      </c>
      <c r="H934">
        <v>243.37100000000001</v>
      </c>
      <c r="I934">
        <v>225.27699999999999</v>
      </c>
      <c r="J934">
        <v>562.524</v>
      </c>
      <c r="K934">
        <v>17727.2</v>
      </c>
      <c r="L934">
        <v>5.4792100000000003E-2</v>
      </c>
      <c r="M934">
        <v>0.95368299999999995</v>
      </c>
      <c r="N934">
        <v>0</v>
      </c>
      <c r="O934" t="s">
        <v>42</v>
      </c>
    </row>
    <row r="935" spans="1:15" x14ac:dyDescent="0.25">
      <c r="A935" t="s">
        <v>41</v>
      </c>
      <c r="B935">
        <v>20730.7</v>
      </c>
      <c r="C935">
        <v>20595.099999999999</v>
      </c>
      <c r="D935">
        <v>20594.599999999999</v>
      </c>
      <c r="E935">
        <v>20018.3</v>
      </c>
      <c r="F935">
        <v>232.709</v>
      </c>
      <c r="G935">
        <v>1514.7</v>
      </c>
      <c r="H935">
        <v>245.31899999999999</v>
      </c>
      <c r="I935">
        <v>225.83</v>
      </c>
      <c r="J935">
        <v>506.36399999999998</v>
      </c>
      <c r="K935">
        <v>17904.7</v>
      </c>
      <c r="L935">
        <v>5.4252700000000001E-2</v>
      </c>
      <c r="M935">
        <v>0.93182100000000001</v>
      </c>
      <c r="N935">
        <v>0</v>
      </c>
      <c r="O935" t="s">
        <v>42</v>
      </c>
    </row>
    <row r="936" spans="1:15" x14ac:dyDescent="0.25">
      <c r="A936" t="s">
        <v>41</v>
      </c>
      <c r="B936">
        <v>20655.2</v>
      </c>
      <c r="C936">
        <v>20527.599999999999</v>
      </c>
      <c r="D936">
        <v>20527</v>
      </c>
      <c r="E936">
        <v>19960</v>
      </c>
      <c r="F936">
        <v>240.6</v>
      </c>
      <c r="G936">
        <v>1552.69</v>
      </c>
      <c r="H936">
        <v>243.37</v>
      </c>
      <c r="I936">
        <v>225.209</v>
      </c>
      <c r="J936">
        <v>549.91</v>
      </c>
      <c r="K936">
        <v>17805</v>
      </c>
      <c r="L936">
        <v>5.4294599999999998E-2</v>
      </c>
      <c r="M936">
        <v>0.95784800000000003</v>
      </c>
      <c r="N936">
        <v>0</v>
      </c>
      <c r="O936" t="s">
        <v>42</v>
      </c>
    </row>
    <row r="937" spans="1:15" x14ac:dyDescent="0.25">
      <c r="A937" t="s">
        <v>41</v>
      </c>
      <c r="B937">
        <v>20463</v>
      </c>
      <c r="C937">
        <v>20328</v>
      </c>
      <c r="D937">
        <v>20327.400000000001</v>
      </c>
      <c r="E937">
        <v>19766.400000000001</v>
      </c>
      <c r="F937">
        <v>231.733</v>
      </c>
      <c r="G937">
        <v>1455.52</v>
      </c>
      <c r="H937">
        <v>249.27699999999999</v>
      </c>
      <c r="I937">
        <v>229.917</v>
      </c>
      <c r="J937">
        <v>433.22899999999998</v>
      </c>
      <c r="K937">
        <v>17722.3</v>
      </c>
      <c r="L937">
        <v>5.6994299999999998E-2</v>
      </c>
      <c r="M937">
        <v>0.94458200000000003</v>
      </c>
      <c r="N937">
        <v>0</v>
      </c>
      <c r="O937" t="s">
        <v>42</v>
      </c>
    </row>
    <row r="938" spans="1:15" x14ac:dyDescent="0.25">
      <c r="A938" t="s">
        <v>41</v>
      </c>
      <c r="B938">
        <v>20529.7</v>
      </c>
      <c r="C938">
        <v>20393.8</v>
      </c>
      <c r="D938">
        <v>20393.2</v>
      </c>
      <c r="E938">
        <v>19815.8</v>
      </c>
      <c r="F938">
        <v>232.99</v>
      </c>
      <c r="G938">
        <v>1364.15</v>
      </c>
      <c r="H938">
        <v>245.79499999999999</v>
      </c>
      <c r="I938">
        <v>226.221</v>
      </c>
      <c r="J938">
        <v>358.47399999999999</v>
      </c>
      <c r="K938">
        <v>17852.3</v>
      </c>
      <c r="L938">
        <v>5.4863700000000001E-2</v>
      </c>
      <c r="M938">
        <v>0.931836</v>
      </c>
      <c r="N938">
        <v>0</v>
      </c>
      <c r="O938" t="s">
        <v>42</v>
      </c>
    </row>
    <row r="939" spans="1:15" x14ac:dyDescent="0.25">
      <c r="A939" t="s">
        <v>41</v>
      </c>
      <c r="B939">
        <v>20643.400000000001</v>
      </c>
      <c r="C939">
        <v>20516</v>
      </c>
      <c r="D939">
        <v>20515.400000000001</v>
      </c>
      <c r="E939">
        <v>19944.599999999999</v>
      </c>
      <c r="F939">
        <v>235.43899999999999</v>
      </c>
      <c r="G939">
        <v>1411.11</v>
      </c>
      <c r="H939">
        <v>247.51900000000001</v>
      </c>
      <c r="I939">
        <v>234.95599999999999</v>
      </c>
      <c r="J939">
        <v>389.47399999999999</v>
      </c>
      <c r="K939">
        <v>17926.8</v>
      </c>
      <c r="L939">
        <v>6.3186300000000001E-2</v>
      </c>
      <c r="M939">
        <v>0.93182799999999999</v>
      </c>
      <c r="N939">
        <v>0</v>
      </c>
      <c r="O939" t="s">
        <v>42</v>
      </c>
    </row>
    <row r="940" spans="1:15" x14ac:dyDescent="0.25">
      <c r="A940" t="s">
        <v>41</v>
      </c>
      <c r="B940">
        <v>20324.2</v>
      </c>
      <c r="C940">
        <v>20197.2</v>
      </c>
      <c r="D940">
        <v>20196.599999999999</v>
      </c>
      <c r="E940">
        <v>19629.8</v>
      </c>
      <c r="F940">
        <v>231.14599999999999</v>
      </c>
      <c r="G940">
        <v>1452.45</v>
      </c>
      <c r="H940">
        <v>242.82900000000001</v>
      </c>
      <c r="I940">
        <v>223.29300000000001</v>
      </c>
      <c r="J940">
        <v>459.17200000000003</v>
      </c>
      <c r="K940">
        <v>17589.5</v>
      </c>
      <c r="L940">
        <v>5.4676299999999997E-2</v>
      </c>
      <c r="M940">
        <v>0.93181499999999995</v>
      </c>
      <c r="N940">
        <v>0</v>
      </c>
      <c r="O940" t="s">
        <v>42</v>
      </c>
    </row>
    <row r="941" spans="1:15" x14ac:dyDescent="0.25">
      <c r="A941" t="s">
        <v>41</v>
      </c>
      <c r="B941">
        <v>20738.599999999999</v>
      </c>
      <c r="C941">
        <v>20611.099999999999</v>
      </c>
      <c r="D941">
        <v>20610.599999999999</v>
      </c>
      <c r="E941">
        <v>20032.3</v>
      </c>
      <c r="F941">
        <v>238.54</v>
      </c>
      <c r="G941">
        <v>1376.83</v>
      </c>
      <c r="H941">
        <v>249.03399999999999</v>
      </c>
      <c r="I941">
        <v>229.13800000000001</v>
      </c>
      <c r="J941">
        <v>358.49</v>
      </c>
      <c r="K941">
        <v>18044.7</v>
      </c>
      <c r="L941">
        <v>5.4450999999999999E-2</v>
      </c>
      <c r="M941">
        <v>0.93183099999999996</v>
      </c>
      <c r="N941">
        <v>0</v>
      </c>
      <c r="O941" t="s">
        <v>42</v>
      </c>
    </row>
    <row r="942" spans="1:15" x14ac:dyDescent="0.25">
      <c r="A942" t="s">
        <v>41</v>
      </c>
      <c r="B942">
        <v>20198.3</v>
      </c>
      <c r="C942">
        <v>20070.8</v>
      </c>
      <c r="D942">
        <v>20070.3</v>
      </c>
      <c r="E942">
        <v>19501.900000000001</v>
      </c>
      <c r="F942">
        <v>230.56899999999999</v>
      </c>
      <c r="G942">
        <v>1298.52</v>
      </c>
      <c r="H942">
        <v>243.82</v>
      </c>
      <c r="I942">
        <v>224.68600000000001</v>
      </c>
      <c r="J942">
        <v>300.64699999999999</v>
      </c>
      <c r="K942">
        <v>17615.3</v>
      </c>
      <c r="L942">
        <v>6.6338499999999995E-2</v>
      </c>
      <c r="M942">
        <v>0.92719399999999996</v>
      </c>
      <c r="N942">
        <v>0</v>
      </c>
      <c r="O942" t="s">
        <v>42</v>
      </c>
    </row>
    <row r="943" spans="1:15" x14ac:dyDescent="0.25">
      <c r="A943" t="s">
        <v>41</v>
      </c>
      <c r="B943">
        <v>20690.3</v>
      </c>
      <c r="C943">
        <v>20561.7</v>
      </c>
      <c r="D943">
        <v>20561.099999999999</v>
      </c>
      <c r="E943">
        <v>19987</v>
      </c>
      <c r="F943">
        <v>236.661</v>
      </c>
      <c r="G943">
        <v>1423.29</v>
      </c>
      <c r="H943">
        <v>247.51499999999999</v>
      </c>
      <c r="I943">
        <v>229.38900000000001</v>
      </c>
      <c r="J943">
        <v>400.488</v>
      </c>
      <c r="K943">
        <v>17963.7</v>
      </c>
      <c r="L943">
        <v>5.5280299999999997E-2</v>
      </c>
      <c r="M943">
        <v>0.95767000000000002</v>
      </c>
      <c r="N943">
        <v>0</v>
      </c>
      <c r="O943" t="s">
        <v>42</v>
      </c>
    </row>
    <row r="944" spans="1:15" x14ac:dyDescent="0.25">
      <c r="A944" t="s">
        <v>41</v>
      </c>
      <c r="B944">
        <v>20787.900000000001</v>
      </c>
      <c r="C944">
        <v>20654.400000000001</v>
      </c>
      <c r="D944">
        <v>20653.8</v>
      </c>
      <c r="E944">
        <v>20086.400000000001</v>
      </c>
      <c r="F944">
        <v>234.90700000000001</v>
      </c>
      <c r="G944">
        <v>1559.33</v>
      </c>
      <c r="H944">
        <v>253.24100000000001</v>
      </c>
      <c r="I944">
        <v>226.12899999999999</v>
      </c>
      <c r="J944">
        <v>525.90300000000002</v>
      </c>
      <c r="K944">
        <v>17925.099999999999</v>
      </c>
      <c r="L944">
        <v>5.6455600000000002E-2</v>
      </c>
      <c r="M944">
        <v>0.93327300000000002</v>
      </c>
      <c r="N944">
        <v>0</v>
      </c>
      <c r="O944" t="s">
        <v>42</v>
      </c>
    </row>
    <row r="945" spans="1:25" x14ac:dyDescent="0.25">
      <c r="A945" t="s">
        <v>41</v>
      </c>
      <c r="B945">
        <v>21090.799999999999</v>
      </c>
      <c r="C945">
        <v>20953.5</v>
      </c>
      <c r="D945">
        <v>20952.900000000001</v>
      </c>
      <c r="E945">
        <v>20370.3</v>
      </c>
      <c r="F945">
        <v>236.09899999999999</v>
      </c>
      <c r="G945">
        <v>1635.84</v>
      </c>
      <c r="H945">
        <v>248.976</v>
      </c>
      <c r="I945">
        <v>229.38300000000001</v>
      </c>
      <c r="J945">
        <v>616.36599999999999</v>
      </c>
      <c r="K945">
        <v>18134.099999999999</v>
      </c>
      <c r="L945">
        <v>5.5829700000000003E-2</v>
      </c>
      <c r="M945">
        <v>0.93181700000000001</v>
      </c>
      <c r="N945">
        <v>0</v>
      </c>
      <c r="O945" t="s">
        <v>42</v>
      </c>
    </row>
    <row r="946" spans="1:25" x14ac:dyDescent="0.25">
      <c r="A946" t="s">
        <v>41</v>
      </c>
      <c r="B946">
        <v>20624</v>
      </c>
      <c r="C946">
        <v>20476.5</v>
      </c>
      <c r="D946">
        <v>20460.8</v>
      </c>
      <c r="E946">
        <v>19883.099999999999</v>
      </c>
      <c r="F946">
        <v>231.595</v>
      </c>
      <c r="G946">
        <v>1581.04</v>
      </c>
      <c r="H946">
        <v>242.93799999999999</v>
      </c>
      <c r="I946">
        <v>230.11799999999999</v>
      </c>
      <c r="J946">
        <v>576.47299999999996</v>
      </c>
      <c r="K946">
        <v>17707.099999999999</v>
      </c>
      <c r="L946">
        <v>8.3272299999999994E-2</v>
      </c>
      <c r="M946">
        <v>0.93159599999999998</v>
      </c>
      <c r="N946">
        <v>0</v>
      </c>
      <c r="O946" t="s">
        <v>42</v>
      </c>
    </row>
    <row r="947" spans="1:25" x14ac:dyDescent="0.25">
      <c r="A947" t="s">
        <v>41</v>
      </c>
      <c r="B947">
        <v>20272.900000000001</v>
      </c>
      <c r="C947">
        <v>20138.099999999999</v>
      </c>
      <c r="D947">
        <v>20137.599999999999</v>
      </c>
      <c r="E947">
        <v>19574.5</v>
      </c>
      <c r="F947">
        <v>230.77799999999999</v>
      </c>
      <c r="G947">
        <v>1379.11</v>
      </c>
      <c r="H947">
        <v>243.67599999999999</v>
      </c>
      <c r="I947">
        <v>224.12899999999999</v>
      </c>
      <c r="J947">
        <v>366.53699999999998</v>
      </c>
      <c r="K947">
        <v>17607.400000000001</v>
      </c>
      <c r="L947">
        <v>5.4033100000000001E-2</v>
      </c>
      <c r="M947">
        <v>0.93180700000000005</v>
      </c>
      <c r="N947">
        <v>0</v>
      </c>
      <c r="O947" t="s">
        <v>42</v>
      </c>
    </row>
    <row r="948" spans="1:25" x14ac:dyDescent="0.25">
      <c r="A948" t="s">
        <v>41</v>
      </c>
      <c r="B948">
        <v>20492.400000000001</v>
      </c>
      <c r="C948">
        <v>20347.3</v>
      </c>
      <c r="D948">
        <v>20346.7</v>
      </c>
      <c r="E948">
        <v>19777.099999999999</v>
      </c>
      <c r="F948">
        <v>233.916</v>
      </c>
      <c r="G948">
        <v>1458.89</v>
      </c>
      <c r="H948">
        <v>245.386</v>
      </c>
      <c r="I948">
        <v>232.38300000000001</v>
      </c>
      <c r="J948">
        <v>449.19400000000002</v>
      </c>
      <c r="K948">
        <v>17724</v>
      </c>
      <c r="L948">
        <v>5.4518900000000002E-2</v>
      </c>
      <c r="M948">
        <v>0.93162900000000004</v>
      </c>
      <c r="N948">
        <v>0</v>
      </c>
      <c r="O948" t="s">
        <v>42</v>
      </c>
    </row>
    <row r="949" spans="1:25" x14ac:dyDescent="0.25">
      <c r="A949" t="s">
        <v>41</v>
      </c>
      <c r="B949">
        <v>20597.099999999999</v>
      </c>
      <c r="C949">
        <v>20425.2</v>
      </c>
      <c r="D949">
        <v>20424.599999999999</v>
      </c>
      <c r="E949">
        <v>19854.2</v>
      </c>
      <c r="F949">
        <v>233.75700000000001</v>
      </c>
      <c r="G949">
        <v>1466.02</v>
      </c>
      <c r="H949">
        <v>246.19800000000001</v>
      </c>
      <c r="I949">
        <v>233.214</v>
      </c>
      <c r="J949">
        <v>450.64100000000002</v>
      </c>
      <c r="K949">
        <v>17792</v>
      </c>
      <c r="L949">
        <v>5.4207900000000003E-2</v>
      </c>
      <c r="M949">
        <v>0.93101199999999995</v>
      </c>
      <c r="N949">
        <v>0</v>
      </c>
      <c r="O949" t="s">
        <v>42</v>
      </c>
    </row>
    <row r="950" spans="1:25" x14ac:dyDescent="0.25">
      <c r="A950" t="s">
        <v>41</v>
      </c>
      <c r="B950">
        <v>20600.7</v>
      </c>
      <c r="C950">
        <v>20456.3</v>
      </c>
      <c r="D950">
        <v>20455.8</v>
      </c>
      <c r="E950">
        <v>19889.599999999999</v>
      </c>
      <c r="F950">
        <v>231.46899999999999</v>
      </c>
      <c r="G950">
        <v>1579.38</v>
      </c>
      <c r="H950">
        <v>242.44900000000001</v>
      </c>
      <c r="I950">
        <v>223.209</v>
      </c>
      <c r="J950">
        <v>586.83100000000002</v>
      </c>
      <c r="K950">
        <v>17718.900000000001</v>
      </c>
      <c r="L950">
        <v>8.3297599999999999E-2</v>
      </c>
      <c r="M950">
        <v>0.93178300000000003</v>
      </c>
      <c r="N950">
        <v>0</v>
      </c>
      <c r="O950" t="s">
        <v>42</v>
      </c>
    </row>
    <row r="951" spans="1:25" x14ac:dyDescent="0.25">
      <c r="A951" t="s">
        <v>41</v>
      </c>
      <c r="B951">
        <v>20688.599999999999</v>
      </c>
      <c r="C951">
        <v>20558.7</v>
      </c>
      <c r="D951">
        <v>20558.099999999999</v>
      </c>
      <c r="E951">
        <v>19983.8</v>
      </c>
      <c r="F951">
        <v>235.91200000000001</v>
      </c>
      <c r="G951">
        <v>1588.26</v>
      </c>
      <c r="H951">
        <v>244.24700000000001</v>
      </c>
      <c r="I951">
        <v>229.74299999999999</v>
      </c>
      <c r="J951">
        <v>565.63400000000001</v>
      </c>
      <c r="K951">
        <v>17794.599999999999</v>
      </c>
      <c r="L951">
        <v>7.2271199999999994E-2</v>
      </c>
      <c r="M951">
        <v>0.93176000000000003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20753.2</v>
      </c>
      <c r="C952">
        <v>20625.2</v>
      </c>
      <c r="D952">
        <v>20624.599999999999</v>
      </c>
      <c r="E952">
        <v>20051.599999999999</v>
      </c>
      <c r="F952">
        <v>235.29599999999999</v>
      </c>
      <c r="G952">
        <v>1429.42</v>
      </c>
      <c r="H952">
        <v>247.46</v>
      </c>
      <c r="I952">
        <v>228.83699999999999</v>
      </c>
      <c r="J952">
        <v>414.79899999999998</v>
      </c>
      <c r="K952">
        <v>18023.5</v>
      </c>
      <c r="L952">
        <v>7.9955200000000004E-2</v>
      </c>
      <c r="M952">
        <v>0.93172100000000002</v>
      </c>
      <c r="N952">
        <v>0</v>
      </c>
      <c r="O952" t="s">
        <v>42</v>
      </c>
      <c r="R952">
        <f>AVERAGE(B903:B952)</f>
        <v>20579.55</v>
      </c>
      <c r="S952">
        <f>AVERAGE(C903:C952)</f>
        <v>20446.127999999997</v>
      </c>
      <c r="U952">
        <f>_xlfn.VAR.P(B903:B952)</f>
        <v>78179.884500000015</v>
      </c>
      <c r="V952">
        <f>_xlfn.VAR.P(C903:C952)</f>
        <v>77518.322016000035</v>
      </c>
      <c r="X952">
        <f>1.96*SQRT(U952)/50</f>
        <v>10.960581084873192</v>
      </c>
      <c r="Y952">
        <f>1.96*SQRT(V952)/50</f>
        <v>10.914108041551829</v>
      </c>
    </row>
    <row r="953" spans="1:25" x14ac:dyDescent="0.25">
      <c r="A953" t="s">
        <v>43</v>
      </c>
      <c r="B953">
        <v>1028981.390627</v>
      </c>
      <c r="C953" t="s">
        <v>36</v>
      </c>
    </row>
    <row r="954" spans="1:25" x14ac:dyDescent="0.25">
      <c r="A954" t="s">
        <v>164</v>
      </c>
      <c r="B954">
        <v>18866.099999999999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8.3258399999999996E-2</v>
      </c>
      <c r="L954">
        <v>0.95900799999999997</v>
      </c>
      <c r="M954">
        <v>0</v>
      </c>
      <c r="N954" t="s">
        <v>42</v>
      </c>
    </row>
    <row r="955" spans="1:25" x14ac:dyDescent="0.25">
      <c r="A955" t="s">
        <v>164</v>
      </c>
      <c r="B955">
        <v>18944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5.3972800000000001E-2</v>
      </c>
      <c r="L955">
        <v>0.93076000000000003</v>
      </c>
      <c r="M955">
        <v>0</v>
      </c>
      <c r="N955" t="s">
        <v>42</v>
      </c>
    </row>
    <row r="956" spans="1:25" x14ac:dyDescent="0.25">
      <c r="A956" t="s">
        <v>164</v>
      </c>
      <c r="B956">
        <v>18843.5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5.42744E-2</v>
      </c>
      <c r="L956">
        <v>0.95920399999999995</v>
      </c>
      <c r="M956">
        <v>0</v>
      </c>
      <c r="N956" t="s">
        <v>42</v>
      </c>
    </row>
    <row r="957" spans="1:25" x14ac:dyDescent="0.25">
      <c r="A957" t="s">
        <v>164</v>
      </c>
      <c r="B957">
        <v>18795.099999999999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8.3259700000000006E-2</v>
      </c>
      <c r="L957">
        <v>0.931836</v>
      </c>
      <c r="M957">
        <v>0</v>
      </c>
      <c r="N957" t="s">
        <v>42</v>
      </c>
    </row>
    <row r="958" spans="1:25" x14ac:dyDescent="0.25">
      <c r="A958" t="s">
        <v>164</v>
      </c>
      <c r="B958">
        <v>18746.3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5.4018200000000002E-2</v>
      </c>
      <c r="L958">
        <v>0.93183099999999996</v>
      </c>
      <c r="M958">
        <v>0</v>
      </c>
      <c r="N958" t="s">
        <v>42</v>
      </c>
    </row>
    <row r="959" spans="1:25" x14ac:dyDescent="0.25">
      <c r="A959" t="s">
        <v>164</v>
      </c>
      <c r="B959">
        <v>19092.099999999999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5.4448799999999999E-2</v>
      </c>
      <c r="L959">
        <v>0.93180399999999997</v>
      </c>
      <c r="M959">
        <v>0</v>
      </c>
      <c r="N959" t="s">
        <v>42</v>
      </c>
    </row>
    <row r="960" spans="1:25" x14ac:dyDescent="0.25">
      <c r="A960" t="s">
        <v>164</v>
      </c>
      <c r="B960">
        <v>18950.400000000001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5.5147700000000001E-2</v>
      </c>
      <c r="L960">
        <v>0.93150500000000003</v>
      </c>
      <c r="M960">
        <v>0</v>
      </c>
      <c r="N960" t="s">
        <v>42</v>
      </c>
    </row>
    <row r="961" spans="1:14" x14ac:dyDescent="0.25">
      <c r="A961" t="s">
        <v>164</v>
      </c>
      <c r="B961">
        <v>19146.099999999999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8.3255800000000005E-2</v>
      </c>
      <c r="L961">
        <v>0.931836</v>
      </c>
      <c r="M961">
        <v>0</v>
      </c>
      <c r="N961" t="s">
        <v>42</v>
      </c>
    </row>
    <row r="962" spans="1:14" x14ac:dyDescent="0.25">
      <c r="A962" t="s">
        <v>164</v>
      </c>
      <c r="B962">
        <v>19393.599999999999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6.1800500000000001E-2</v>
      </c>
      <c r="L962">
        <v>0.93170900000000001</v>
      </c>
      <c r="M962">
        <v>0</v>
      </c>
      <c r="N962" t="s">
        <v>42</v>
      </c>
    </row>
    <row r="963" spans="1:14" x14ac:dyDescent="0.25">
      <c r="A963" t="s">
        <v>164</v>
      </c>
      <c r="B963">
        <v>18763.7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5.9931499999999999E-2</v>
      </c>
      <c r="L963">
        <v>0.93181700000000001</v>
      </c>
      <c r="M963">
        <v>0</v>
      </c>
      <c r="N963" t="s">
        <v>42</v>
      </c>
    </row>
    <row r="964" spans="1:14" x14ac:dyDescent="0.25">
      <c r="A964" t="s">
        <v>164</v>
      </c>
      <c r="B964">
        <v>19471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5.3911000000000001E-2</v>
      </c>
      <c r="L964">
        <v>0.93178499999999997</v>
      </c>
      <c r="M964">
        <v>0</v>
      </c>
      <c r="N964" t="s">
        <v>42</v>
      </c>
    </row>
    <row r="965" spans="1:14" x14ac:dyDescent="0.25">
      <c r="A965" t="s">
        <v>164</v>
      </c>
      <c r="B965">
        <v>19089.599999999999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5.4348800000000003E-2</v>
      </c>
      <c r="L965">
        <v>0.93170900000000001</v>
      </c>
      <c r="M965">
        <v>0</v>
      </c>
      <c r="N965" t="s">
        <v>42</v>
      </c>
    </row>
    <row r="966" spans="1:14" x14ac:dyDescent="0.25">
      <c r="A966" t="s">
        <v>164</v>
      </c>
      <c r="B966">
        <v>18783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5.73988E-2</v>
      </c>
      <c r="L966">
        <v>0.93181400000000003</v>
      </c>
      <c r="M966">
        <v>0</v>
      </c>
      <c r="N966" t="s">
        <v>42</v>
      </c>
    </row>
    <row r="967" spans="1:14" x14ac:dyDescent="0.25">
      <c r="A967" t="s">
        <v>164</v>
      </c>
      <c r="B967">
        <v>19082.2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5.41431E-2</v>
      </c>
      <c r="L967">
        <v>0.93183000000000005</v>
      </c>
      <c r="M967">
        <v>0</v>
      </c>
      <c r="N967" t="s">
        <v>42</v>
      </c>
    </row>
    <row r="968" spans="1:14" x14ac:dyDescent="0.25">
      <c r="A968" t="s">
        <v>164</v>
      </c>
      <c r="B968">
        <v>19109.099999999999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5.3927500000000003E-2</v>
      </c>
      <c r="L968">
        <v>0.93172600000000005</v>
      </c>
      <c r="M968">
        <v>0</v>
      </c>
      <c r="N968" t="s">
        <v>42</v>
      </c>
    </row>
    <row r="969" spans="1:14" x14ac:dyDescent="0.25">
      <c r="A969" t="s">
        <v>164</v>
      </c>
      <c r="B969">
        <v>18971.2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7.3106199999999996E-2</v>
      </c>
      <c r="L969">
        <v>0.93182500000000001</v>
      </c>
      <c r="M969">
        <v>0</v>
      </c>
      <c r="N969" t="s">
        <v>42</v>
      </c>
    </row>
    <row r="970" spans="1:14" x14ac:dyDescent="0.25">
      <c r="A970" t="s">
        <v>164</v>
      </c>
      <c r="B970">
        <v>18876.8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5.3909499999999999E-2</v>
      </c>
      <c r="L970">
        <v>0.93168200000000001</v>
      </c>
      <c r="M970">
        <v>0</v>
      </c>
      <c r="N970" t="s">
        <v>42</v>
      </c>
    </row>
    <row r="971" spans="1:14" x14ac:dyDescent="0.25">
      <c r="A971" t="s">
        <v>164</v>
      </c>
      <c r="B971">
        <v>19479.400000000001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5.4375300000000001E-2</v>
      </c>
      <c r="L971">
        <v>0.93023199999999995</v>
      </c>
      <c r="M971">
        <v>0</v>
      </c>
      <c r="N971" t="s">
        <v>42</v>
      </c>
    </row>
    <row r="972" spans="1:14" x14ac:dyDescent="0.25">
      <c r="A972" t="s">
        <v>164</v>
      </c>
      <c r="B972">
        <v>19290.2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5.3958100000000002E-2</v>
      </c>
      <c r="L972">
        <v>0.93183400000000005</v>
      </c>
      <c r="M972">
        <v>0</v>
      </c>
      <c r="N972" t="s">
        <v>42</v>
      </c>
    </row>
    <row r="973" spans="1:14" x14ac:dyDescent="0.25">
      <c r="A973" t="s">
        <v>164</v>
      </c>
      <c r="B973">
        <v>18537.599999999999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5.4207499999999999E-2</v>
      </c>
      <c r="L973">
        <v>0.93182900000000002</v>
      </c>
      <c r="M973">
        <v>0</v>
      </c>
      <c r="N973" t="s">
        <v>42</v>
      </c>
    </row>
    <row r="974" spans="1:14" x14ac:dyDescent="0.25">
      <c r="A974" t="s">
        <v>164</v>
      </c>
      <c r="B974">
        <v>18876.400000000001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5.4740799999999999E-2</v>
      </c>
      <c r="L974">
        <v>0.93136399999999997</v>
      </c>
      <c r="M974">
        <v>0</v>
      </c>
      <c r="N974" t="s">
        <v>42</v>
      </c>
    </row>
    <row r="975" spans="1:14" x14ac:dyDescent="0.25">
      <c r="A975" t="s">
        <v>164</v>
      </c>
      <c r="B975">
        <v>18892.099999999999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6.18661E-2</v>
      </c>
      <c r="L975">
        <v>0.93162999999999996</v>
      </c>
      <c r="M975">
        <v>0</v>
      </c>
      <c r="N975" t="s">
        <v>42</v>
      </c>
    </row>
    <row r="976" spans="1:14" x14ac:dyDescent="0.25">
      <c r="A976" t="s">
        <v>164</v>
      </c>
      <c r="B976">
        <v>18686.2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5.4424500000000001E-2</v>
      </c>
      <c r="L976">
        <v>0.93181899999999995</v>
      </c>
      <c r="M976">
        <v>0</v>
      </c>
      <c r="N976" t="s">
        <v>42</v>
      </c>
    </row>
    <row r="977" spans="1:14" x14ac:dyDescent="0.25">
      <c r="A977" t="s">
        <v>164</v>
      </c>
      <c r="B977">
        <v>19179.599999999999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5.5161099999999998E-2</v>
      </c>
      <c r="L977">
        <v>0.93097799999999997</v>
      </c>
      <c r="M977">
        <v>0</v>
      </c>
      <c r="N977" t="s">
        <v>42</v>
      </c>
    </row>
    <row r="978" spans="1:14" x14ac:dyDescent="0.25">
      <c r="A978" t="s">
        <v>164</v>
      </c>
      <c r="B978">
        <v>18638.099999999999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5.3909499999999999E-2</v>
      </c>
      <c r="L978">
        <v>0.931697</v>
      </c>
      <c r="M978">
        <v>0</v>
      </c>
      <c r="N978" t="s">
        <v>42</v>
      </c>
    </row>
    <row r="979" spans="1:14" x14ac:dyDescent="0.25">
      <c r="A979" t="s">
        <v>164</v>
      </c>
      <c r="B979">
        <v>19414.3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7.9868700000000001E-2</v>
      </c>
      <c r="L979">
        <v>0.95901800000000004</v>
      </c>
      <c r="M979">
        <v>0</v>
      </c>
      <c r="N979" t="s">
        <v>42</v>
      </c>
    </row>
    <row r="980" spans="1:14" x14ac:dyDescent="0.25">
      <c r="A980" t="s">
        <v>164</v>
      </c>
      <c r="B980">
        <v>18894.900000000001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5.8810000000000001E-2</v>
      </c>
      <c r="L980">
        <v>0.93183199999999999</v>
      </c>
      <c r="M980">
        <v>0</v>
      </c>
      <c r="N980" t="s">
        <v>42</v>
      </c>
    </row>
    <row r="981" spans="1:14" x14ac:dyDescent="0.25">
      <c r="A981" t="s">
        <v>164</v>
      </c>
      <c r="B981">
        <v>18774.8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5.4231500000000002E-2</v>
      </c>
      <c r="L981">
        <v>0.931836</v>
      </c>
      <c r="M981">
        <v>0</v>
      </c>
      <c r="N981" t="s">
        <v>42</v>
      </c>
    </row>
    <row r="982" spans="1:14" x14ac:dyDescent="0.25">
      <c r="A982" t="s">
        <v>164</v>
      </c>
      <c r="B982">
        <v>19153.5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5.54435E-2</v>
      </c>
      <c r="L982">
        <v>0.93304500000000001</v>
      </c>
      <c r="M982">
        <v>0</v>
      </c>
      <c r="N982" t="s">
        <v>42</v>
      </c>
    </row>
    <row r="983" spans="1:14" x14ac:dyDescent="0.25">
      <c r="A983" t="s">
        <v>164</v>
      </c>
      <c r="B983">
        <v>19426.2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5.4161099999999997E-2</v>
      </c>
      <c r="L983">
        <v>0.93181499999999995</v>
      </c>
      <c r="M983">
        <v>0</v>
      </c>
      <c r="N983" t="s">
        <v>42</v>
      </c>
    </row>
    <row r="984" spans="1:14" x14ac:dyDescent="0.25">
      <c r="A984" t="s">
        <v>164</v>
      </c>
      <c r="B984">
        <v>19239.5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6.0583400000000003E-2</v>
      </c>
      <c r="L984">
        <v>0.95666799999999996</v>
      </c>
      <c r="M984">
        <v>0</v>
      </c>
      <c r="N984" t="s">
        <v>42</v>
      </c>
    </row>
    <row r="985" spans="1:14" x14ac:dyDescent="0.25">
      <c r="A985" t="s">
        <v>164</v>
      </c>
      <c r="B985">
        <v>19078.599999999999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5.4011799999999999E-2</v>
      </c>
      <c r="L985">
        <v>0.93183499999999997</v>
      </c>
      <c r="M985">
        <v>0</v>
      </c>
      <c r="N985" t="s">
        <v>42</v>
      </c>
    </row>
    <row r="986" spans="1:14" x14ac:dyDescent="0.25">
      <c r="A986" t="s">
        <v>164</v>
      </c>
      <c r="B986">
        <v>19496.400000000001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5.4273200000000001E-2</v>
      </c>
      <c r="L986">
        <v>0.94781700000000002</v>
      </c>
      <c r="M986">
        <v>0</v>
      </c>
      <c r="N986" t="s">
        <v>42</v>
      </c>
    </row>
    <row r="987" spans="1:14" x14ac:dyDescent="0.25">
      <c r="A987" t="s">
        <v>164</v>
      </c>
      <c r="B987">
        <v>19326.599999999999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5.6237000000000002E-2</v>
      </c>
      <c r="L987">
        <v>0.95389299999999999</v>
      </c>
      <c r="M987">
        <v>0</v>
      </c>
      <c r="N987" t="s">
        <v>42</v>
      </c>
    </row>
    <row r="988" spans="1:14" x14ac:dyDescent="0.25">
      <c r="A988" t="s">
        <v>164</v>
      </c>
      <c r="B988">
        <v>19277.5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6.0760300000000003E-2</v>
      </c>
      <c r="L988">
        <v>0.93163899999999999</v>
      </c>
      <c r="M988">
        <v>0</v>
      </c>
      <c r="N988" t="s">
        <v>42</v>
      </c>
    </row>
    <row r="989" spans="1:14" x14ac:dyDescent="0.25">
      <c r="A989" t="s">
        <v>164</v>
      </c>
      <c r="B989">
        <v>18899.7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5.62116E-2</v>
      </c>
      <c r="L989">
        <v>0.93182100000000001</v>
      </c>
      <c r="M989">
        <v>0</v>
      </c>
      <c r="N989" t="s">
        <v>42</v>
      </c>
    </row>
    <row r="990" spans="1:14" x14ac:dyDescent="0.25">
      <c r="A990" t="s">
        <v>164</v>
      </c>
      <c r="B990">
        <v>18853.8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5.4629700000000003E-2</v>
      </c>
      <c r="L990">
        <v>0.93107799999999996</v>
      </c>
      <c r="M990">
        <v>0</v>
      </c>
      <c r="N990" t="s">
        <v>42</v>
      </c>
    </row>
    <row r="991" spans="1:14" x14ac:dyDescent="0.25">
      <c r="A991" t="s">
        <v>164</v>
      </c>
      <c r="B991">
        <v>19066.3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5.4048199999999998E-2</v>
      </c>
      <c r="L991">
        <v>0.93183300000000002</v>
      </c>
      <c r="M991">
        <v>0</v>
      </c>
      <c r="N991" t="s">
        <v>42</v>
      </c>
    </row>
    <row r="992" spans="1:14" x14ac:dyDescent="0.25">
      <c r="A992" t="s">
        <v>164</v>
      </c>
      <c r="B992">
        <v>18866.900000000001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6.6056599999999993E-2</v>
      </c>
      <c r="L992">
        <v>0.92966400000000005</v>
      </c>
      <c r="M992">
        <v>0</v>
      </c>
      <c r="N992" t="s">
        <v>42</v>
      </c>
    </row>
    <row r="993" spans="1:25" x14ac:dyDescent="0.25">
      <c r="A993" t="s">
        <v>164</v>
      </c>
      <c r="B993">
        <v>18632.8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5.4178499999999997E-2</v>
      </c>
      <c r="L993">
        <v>0.93684999999999996</v>
      </c>
      <c r="M993">
        <v>0</v>
      </c>
      <c r="N993" t="s">
        <v>42</v>
      </c>
    </row>
    <row r="994" spans="1:25" x14ac:dyDescent="0.25">
      <c r="A994" t="s">
        <v>164</v>
      </c>
      <c r="B994">
        <v>18818.900000000001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8.3269899999999994E-2</v>
      </c>
      <c r="L994">
        <v>0.95861200000000002</v>
      </c>
      <c r="M994">
        <v>0</v>
      </c>
      <c r="N994" t="s">
        <v>42</v>
      </c>
    </row>
    <row r="995" spans="1:25" x14ac:dyDescent="0.25">
      <c r="A995" t="s">
        <v>164</v>
      </c>
      <c r="B995">
        <v>18785.2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5.5996200000000003E-2</v>
      </c>
      <c r="L995">
        <v>0.92972200000000005</v>
      </c>
      <c r="M995">
        <v>0</v>
      </c>
      <c r="N995" t="s">
        <v>42</v>
      </c>
    </row>
    <row r="996" spans="1:25" x14ac:dyDescent="0.25">
      <c r="A996" t="s">
        <v>164</v>
      </c>
      <c r="B996">
        <v>18651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6.9688100000000003E-2</v>
      </c>
      <c r="L996">
        <v>0.93155200000000005</v>
      </c>
      <c r="M996">
        <v>0</v>
      </c>
      <c r="N996" t="s">
        <v>42</v>
      </c>
    </row>
    <row r="997" spans="1:25" x14ac:dyDescent="0.25">
      <c r="A997" t="s">
        <v>164</v>
      </c>
      <c r="B997">
        <v>18897.5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5.5859199999999998E-2</v>
      </c>
      <c r="L997">
        <v>0.931836</v>
      </c>
      <c r="M997">
        <v>72</v>
      </c>
      <c r="N997" t="s">
        <v>42</v>
      </c>
    </row>
    <row r="998" spans="1:25" x14ac:dyDescent="0.25">
      <c r="A998" t="s">
        <v>164</v>
      </c>
      <c r="B998">
        <v>18992.900000000001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8.3256700000000003E-2</v>
      </c>
      <c r="L998">
        <v>0.931836</v>
      </c>
      <c r="M998">
        <v>0</v>
      </c>
      <c r="N998" t="s">
        <v>42</v>
      </c>
    </row>
    <row r="999" spans="1:25" x14ac:dyDescent="0.25">
      <c r="A999" t="s">
        <v>164</v>
      </c>
      <c r="B999">
        <v>19009.8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5.4304900000000003E-2</v>
      </c>
      <c r="L999">
        <v>0.930091</v>
      </c>
      <c r="M999">
        <v>0</v>
      </c>
      <c r="N999" t="s">
        <v>42</v>
      </c>
    </row>
    <row r="1000" spans="1:25" x14ac:dyDescent="0.25">
      <c r="A1000" t="s">
        <v>164</v>
      </c>
      <c r="B1000">
        <v>19168.2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5.87716E-2</v>
      </c>
      <c r="L1000">
        <v>0.93183400000000005</v>
      </c>
      <c r="M1000">
        <v>0</v>
      </c>
      <c r="N1000" t="s">
        <v>42</v>
      </c>
    </row>
    <row r="1001" spans="1:25" x14ac:dyDescent="0.25">
      <c r="A1001" t="s">
        <v>164</v>
      </c>
      <c r="B1001">
        <v>18972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7.0039699999999996E-2</v>
      </c>
      <c r="L1001">
        <v>0.93163799999999997</v>
      </c>
      <c r="M1001">
        <v>0</v>
      </c>
      <c r="N1001" t="s">
        <v>42</v>
      </c>
    </row>
    <row r="1002" spans="1:25" x14ac:dyDescent="0.25">
      <c r="A1002" t="s">
        <v>164</v>
      </c>
      <c r="B1002">
        <v>18801.3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6.23907E-2</v>
      </c>
      <c r="L1002">
        <v>0.93166400000000005</v>
      </c>
      <c r="M1002">
        <v>0</v>
      </c>
      <c r="N1002" t="s">
        <v>42</v>
      </c>
    </row>
    <row r="1003" spans="1:25" x14ac:dyDescent="0.25">
      <c r="A1003" t="s">
        <v>164</v>
      </c>
      <c r="B1003">
        <v>19050.2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5.4158600000000001E-2</v>
      </c>
      <c r="L1003">
        <v>0.93183700000000003</v>
      </c>
      <c r="M1003">
        <v>0</v>
      </c>
      <c r="N1003" t="s">
        <v>42</v>
      </c>
    </row>
    <row r="1004" spans="1:25" x14ac:dyDescent="0.25">
      <c r="A1004" t="s">
        <v>164</v>
      </c>
      <c r="B1004">
        <v>18752.5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5.9506799999999999E-2</v>
      </c>
      <c r="L1004">
        <v>0.93161300000000002</v>
      </c>
      <c r="M1004">
        <v>0</v>
      </c>
      <c r="N1004" t="s">
        <v>42</v>
      </c>
    </row>
    <row r="1005" spans="1:25" x14ac:dyDescent="0.25">
      <c r="A1005" t="s">
        <v>164</v>
      </c>
      <c r="B1005">
        <v>18804.400000000001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5.3914400000000001E-2</v>
      </c>
      <c r="L1005">
        <v>0.93171199999999998</v>
      </c>
      <c r="M1005">
        <v>0</v>
      </c>
      <c r="N1005" t="s">
        <v>42</v>
      </c>
    </row>
    <row r="1006" spans="1:25" x14ac:dyDescent="0.25">
      <c r="A1006" t="s">
        <v>164</v>
      </c>
      <c r="B1006">
        <v>18644.2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8.3255700000000002E-2</v>
      </c>
      <c r="L1006">
        <v>0.93989500000000004</v>
      </c>
      <c r="M1006">
        <v>0</v>
      </c>
      <c r="N1006" t="s">
        <v>42</v>
      </c>
    </row>
    <row r="1007" spans="1:25" x14ac:dyDescent="0.25">
      <c r="A1007" t="s">
        <v>164</v>
      </c>
      <c r="B1007">
        <v>19036.099999999999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5.5058599999999999E-2</v>
      </c>
      <c r="L1007">
        <v>0.93115700000000001</v>
      </c>
      <c r="M1007">
        <v>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18427.2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5.4112300000000002E-2</v>
      </c>
      <c r="L1008">
        <v>0.93183700000000003</v>
      </c>
      <c r="M1008">
        <v>0</v>
      </c>
      <c r="N1008" t="s">
        <v>42</v>
      </c>
      <c r="R1008">
        <f>AVERAGE(B959:B1008)</f>
        <v>18990.432000000001</v>
      </c>
      <c r="S1008">
        <f>AVERAGE(C959:C1008)</f>
        <v>0</v>
      </c>
      <c r="U1008">
        <f>_xlfn.VAR.P(B959:B1008)</f>
        <v>66503.328575999985</v>
      </c>
      <c r="V1008">
        <f>_xlfn.VAR.P(C959:C1008)</f>
        <v>0</v>
      </c>
      <c r="X1008">
        <f>1.96*SQRT(U1008)/50</f>
        <v>10.10898980230095</v>
      </c>
      <c r="Y1008">
        <f>1.96*SQRT(V1008)/50</f>
        <v>0</v>
      </c>
    </row>
    <row r="1009" spans="1:13" x14ac:dyDescent="0.25">
      <c r="A1009" t="s">
        <v>165</v>
      </c>
      <c r="B1009">
        <v>949525.40690299997</v>
      </c>
      <c r="C1009" t="s">
        <v>36</v>
      </c>
    </row>
    <row r="1010" spans="1:13" x14ac:dyDescent="0.25">
      <c r="A1010" t="s">
        <v>44</v>
      </c>
      <c r="B1010">
        <v>18757.8</v>
      </c>
      <c r="C1010">
        <v>18740.400000000001</v>
      </c>
      <c r="D1010">
        <v>18739.900000000001</v>
      </c>
      <c r="E1010">
        <v>18174.900000000001</v>
      </c>
      <c r="F1010">
        <v>232.209</v>
      </c>
      <c r="G1010">
        <v>0</v>
      </c>
      <c r="H1010">
        <v>253.697</v>
      </c>
      <c r="I1010">
        <v>0</v>
      </c>
      <c r="J1010">
        <v>8.3256899999999995E-2</v>
      </c>
      <c r="K1010">
        <v>0.93182900000000002</v>
      </c>
      <c r="L1010">
        <v>0</v>
      </c>
      <c r="M1010" t="s">
        <v>42</v>
      </c>
    </row>
    <row r="1011" spans="1:13" x14ac:dyDescent="0.25">
      <c r="A1011" t="s">
        <v>44</v>
      </c>
      <c r="B1011">
        <v>18785.400000000001</v>
      </c>
      <c r="C1011">
        <v>18767.900000000001</v>
      </c>
      <c r="D1011">
        <v>18767.400000000001</v>
      </c>
      <c r="E1011">
        <v>18194.2</v>
      </c>
      <c r="F1011">
        <v>232.46799999999999</v>
      </c>
      <c r="G1011">
        <v>0</v>
      </c>
      <c r="H1011">
        <v>258.70400000000001</v>
      </c>
      <c r="I1011">
        <v>0</v>
      </c>
      <c r="J1011">
        <v>5.80245E-2</v>
      </c>
      <c r="K1011">
        <v>0.93181400000000003</v>
      </c>
      <c r="L1011">
        <v>0</v>
      </c>
      <c r="M1011" t="s">
        <v>42</v>
      </c>
    </row>
    <row r="1012" spans="1:13" x14ac:dyDescent="0.25">
      <c r="A1012" t="s">
        <v>44</v>
      </c>
      <c r="B1012">
        <v>18579.099999999999</v>
      </c>
      <c r="C1012">
        <v>18561.900000000001</v>
      </c>
      <c r="D1012">
        <v>18561.400000000001</v>
      </c>
      <c r="E1012">
        <v>18000.3</v>
      </c>
      <c r="F1012">
        <v>229.80799999999999</v>
      </c>
      <c r="G1012">
        <v>0</v>
      </c>
      <c r="H1012">
        <v>251.46</v>
      </c>
      <c r="I1012">
        <v>0</v>
      </c>
      <c r="J1012">
        <v>6.4617599999999997E-2</v>
      </c>
      <c r="K1012">
        <v>0.93173899999999998</v>
      </c>
      <c r="L1012">
        <v>0</v>
      </c>
      <c r="M1012" t="s">
        <v>42</v>
      </c>
    </row>
    <row r="1013" spans="1:13" x14ac:dyDescent="0.25">
      <c r="A1013" t="s">
        <v>44</v>
      </c>
      <c r="B1013">
        <v>18523.900000000001</v>
      </c>
      <c r="C1013">
        <v>18506.900000000001</v>
      </c>
      <c r="D1013">
        <v>18506.400000000001</v>
      </c>
      <c r="E1013">
        <v>17947.099999999999</v>
      </c>
      <c r="F1013">
        <v>229.25800000000001</v>
      </c>
      <c r="G1013">
        <v>0</v>
      </c>
      <c r="H1013">
        <v>250.77</v>
      </c>
      <c r="I1013">
        <v>0</v>
      </c>
      <c r="J1013">
        <v>5.4291699999999998E-2</v>
      </c>
      <c r="K1013">
        <v>0.93182699999999996</v>
      </c>
      <c r="L1013">
        <v>0</v>
      </c>
      <c r="M1013" t="s">
        <v>42</v>
      </c>
    </row>
    <row r="1014" spans="1:13" x14ac:dyDescent="0.25">
      <c r="A1014" t="s">
        <v>44</v>
      </c>
      <c r="B1014">
        <v>18354.3</v>
      </c>
      <c r="C1014">
        <v>18337.2</v>
      </c>
      <c r="D1014">
        <v>18336.7</v>
      </c>
      <c r="E1014">
        <v>17781.2</v>
      </c>
      <c r="F1014">
        <v>227.42500000000001</v>
      </c>
      <c r="G1014">
        <v>0</v>
      </c>
      <c r="H1014">
        <v>254.75899999999999</v>
      </c>
      <c r="I1014">
        <v>0</v>
      </c>
      <c r="J1014">
        <v>5.4443600000000002E-2</v>
      </c>
      <c r="K1014">
        <v>0.93183300000000002</v>
      </c>
      <c r="L1014">
        <v>0</v>
      </c>
      <c r="M1014" t="s">
        <v>42</v>
      </c>
    </row>
    <row r="1015" spans="1:13" x14ac:dyDescent="0.25">
      <c r="A1015" t="s">
        <v>44</v>
      </c>
      <c r="B1015">
        <v>18401.5</v>
      </c>
      <c r="C1015">
        <v>18384.2</v>
      </c>
      <c r="D1015">
        <v>18383.7</v>
      </c>
      <c r="E1015">
        <v>17822.599999999999</v>
      </c>
      <c r="F1015">
        <v>227.75200000000001</v>
      </c>
      <c r="G1015">
        <v>0</v>
      </c>
      <c r="H1015">
        <v>250.69300000000001</v>
      </c>
      <c r="I1015">
        <v>0</v>
      </c>
      <c r="J1015">
        <v>5.6363900000000002E-2</v>
      </c>
      <c r="K1015">
        <v>0.95921699999999999</v>
      </c>
      <c r="L1015">
        <v>0</v>
      </c>
      <c r="M1015" t="s">
        <v>42</v>
      </c>
    </row>
    <row r="1016" spans="1:13" x14ac:dyDescent="0.25">
      <c r="A1016" t="s">
        <v>44</v>
      </c>
      <c r="B1016">
        <v>18515.099999999999</v>
      </c>
      <c r="C1016">
        <v>18497.900000000001</v>
      </c>
      <c r="D1016">
        <v>18497.400000000001</v>
      </c>
      <c r="E1016">
        <v>17939.8</v>
      </c>
      <c r="F1016">
        <v>239.57300000000001</v>
      </c>
      <c r="G1016">
        <v>0</v>
      </c>
      <c r="H1016">
        <v>250.374</v>
      </c>
      <c r="I1016">
        <v>0</v>
      </c>
      <c r="J1016">
        <v>5.5969600000000001E-2</v>
      </c>
      <c r="K1016">
        <v>0.93161400000000005</v>
      </c>
      <c r="L1016">
        <v>0</v>
      </c>
      <c r="M1016" t="s">
        <v>42</v>
      </c>
    </row>
    <row r="1017" spans="1:13" x14ac:dyDescent="0.25">
      <c r="A1017" t="s">
        <v>44</v>
      </c>
      <c r="B1017">
        <v>18790.7</v>
      </c>
      <c r="C1017">
        <v>18773.5</v>
      </c>
      <c r="D1017">
        <v>18773</v>
      </c>
      <c r="E1017">
        <v>18205</v>
      </c>
      <c r="F1017">
        <v>233.191</v>
      </c>
      <c r="G1017">
        <v>0</v>
      </c>
      <c r="H1017">
        <v>254.196</v>
      </c>
      <c r="I1017">
        <v>0</v>
      </c>
      <c r="J1017">
        <v>8.3262799999999998E-2</v>
      </c>
      <c r="K1017">
        <v>0.95828500000000005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18898.2</v>
      </c>
      <c r="C1018">
        <v>18881.099999999999</v>
      </c>
      <c r="D1018">
        <v>18880.599999999999</v>
      </c>
      <c r="E1018">
        <v>18308.400000000001</v>
      </c>
      <c r="F1018">
        <v>234.798</v>
      </c>
      <c r="G1018">
        <v>0</v>
      </c>
      <c r="H1018">
        <v>265.30900000000003</v>
      </c>
      <c r="I1018">
        <v>0</v>
      </c>
      <c r="J1018">
        <v>8.3262000000000003E-2</v>
      </c>
      <c r="K1018">
        <v>0.93173499999999998</v>
      </c>
      <c r="L1018">
        <v>0</v>
      </c>
      <c r="M1018" t="s">
        <v>42</v>
      </c>
    </row>
    <row r="1019" spans="1:13" x14ac:dyDescent="0.25">
      <c r="A1019" t="s">
        <v>44</v>
      </c>
      <c r="B1019">
        <v>18817.900000000001</v>
      </c>
      <c r="C1019">
        <v>18800.7</v>
      </c>
      <c r="D1019">
        <v>18800.2</v>
      </c>
      <c r="E1019">
        <v>18233</v>
      </c>
      <c r="F1019">
        <v>242.31700000000001</v>
      </c>
      <c r="G1019">
        <v>0</v>
      </c>
      <c r="H1019">
        <v>253.68199999999999</v>
      </c>
      <c r="I1019">
        <v>0</v>
      </c>
      <c r="J1019">
        <v>5.4261999999999998E-2</v>
      </c>
      <c r="K1019">
        <v>0.93145599999999995</v>
      </c>
      <c r="L1019">
        <v>0</v>
      </c>
      <c r="M1019" t="s">
        <v>42</v>
      </c>
    </row>
    <row r="1020" spans="1:13" x14ac:dyDescent="0.25">
      <c r="A1020" t="s">
        <v>44</v>
      </c>
      <c r="B1020">
        <v>18767.7</v>
      </c>
      <c r="C1020">
        <v>18750.7</v>
      </c>
      <c r="D1020">
        <v>18750.2</v>
      </c>
      <c r="E1020">
        <v>18184.599999999999</v>
      </c>
      <c r="F1020">
        <v>232.54400000000001</v>
      </c>
      <c r="G1020">
        <v>0</v>
      </c>
      <c r="H1020">
        <v>252.05199999999999</v>
      </c>
      <c r="I1020">
        <v>0</v>
      </c>
      <c r="J1020">
        <v>7.2300600000000007E-2</v>
      </c>
      <c r="K1020">
        <v>0.93166099999999996</v>
      </c>
      <c r="L1020">
        <v>0</v>
      </c>
      <c r="M1020" t="s">
        <v>42</v>
      </c>
    </row>
    <row r="1021" spans="1:13" x14ac:dyDescent="0.25">
      <c r="A1021" t="s">
        <v>44</v>
      </c>
      <c r="B1021">
        <v>18790.3</v>
      </c>
      <c r="C1021">
        <v>18773.2</v>
      </c>
      <c r="D1021">
        <v>18772.7</v>
      </c>
      <c r="E1021">
        <v>18208.599999999999</v>
      </c>
      <c r="F1021">
        <v>233.08600000000001</v>
      </c>
      <c r="G1021">
        <v>0</v>
      </c>
      <c r="H1021">
        <v>260.21600000000001</v>
      </c>
      <c r="I1021">
        <v>0</v>
      </c>
      <c r="J1021">
        <v>7.4868400000000002E-2</v>
      </c>
      <c r="K1021">
        <v>0.93174500000000005</v>
      </c>
      <c r="L1021">
        <v>0</v>
      </c>
      <c r="M1021" t="s">
        <v>42</v>
      </c>
    </row>
    <row r="1022" spans="1:13" x14ac:dyDescent="0.25">
      <c r="A1022" t="s">
        <v>44</v>
      </c>
      <c r="B1022">
        <v>18727.099999999999</v>
      </c>
      <c r="C1022">
        <v>18686.400000000001</v>
      </c>
      <c r="D1022">
        <v>18685.900000000001</v>
      </c>
      <c r="E1022">
        <v>18114.099999999999</v>
      </c>
      <c r="F1022">
        <v>232.13800000000001</v>
      </c>
      <c r="G1022">
        <v>0</v>
      </c>
      <c r="H1022">
        <v>249.548</v>
      </c>
      <c r="I1022">
        <v>0</v>
      </c>
      <c r="J1022">
        <v>5.3969299999999998E-2</v>
      </c>
      <c r="K1022">
        <v>0.93177500000000002</v>
      </c>
      <c r="L1022">
        <v>0</v>
      </c>
      <c r="M1022" t="s">
        <v>42</v>
      </c>
    </row>
    <row r="1023" spans="1:13" x14ac:dyDescent="0.25">
      <c r="A1023" t="s">
        <v>44</v>
      </c>
      <c r="B1023">
        <v>18787.2</v>
      </c>
      <c r="C1023">
        <v>18764.8</v>
      </c>
      <c r="D1023">
        <v>18764.3</v>
      </c>
      <c r="E1023">
        <v>18193.3</v>
      </c>
      <c r="F1023">
        <v>232.827</v>
      </c>
      <c r="G1023">
        <v>0</v>
      </c>
      <c r="H1023">
        <v>253.90199999999999</v>
      </c>
      <c r="I1023">
        <v>0</v>
      </c>
      <c r="J1023">
        <v>7.3402999999999996E-2</v>
      </c>
      <c r="K1023">
        <v>0.93135800000000002</v>
      </c>
      <c r="L1023">
        <v>0</v>
      </c>
      <c r="M1023" t="s">
        <v>42</v>
      </c>
    </row>
    <row r="1024" spans="1:13" x14ac:dyDescent="0.25">
      <c r="A1024" t="s">
        <v>44</v>
      </c>
      <c r="B1024">
        <v>19106</v>
      </c>
      <c r="C1024">
        <v>19088.400000000001</v>
      </c>
      <c r="D1024">
        <v>19087.900000000001</v>
      </c>
      <c r="E1024">
        <v>18505.900000000001</v>
      </c>
      <c r="F1024">
        <v>235.14599999999999</v>
      </c>
      <c r="G1024">
        <v>0</v>
      </c>
      <c r="H1024">
        <v>255.511</v>
      </c>
      <c r="I1024">
        <v>0</v>
      </c>
      <c r="J1024">
        <v>5.4880499999999999E-2</v>
      </c>
      <c r="K1024">
        <v>0.92974400000000001</v>
      </c>
      <c r="L1024">
        <v>0</v>
      </c>
      <c r="M1024" t="s">
        <v>42</v>
      </c>
    </row>
    <row r="1025" spans="1:13" x14ac:dyDescent="0.25">
      <c r="A1025" t="s">
        <v>44</v>
      </c>
      <c r="B1025">
        <v>19066.7</v>
      </c>
      <c r="C1025">
        <v>19048.599999999999</v>
      </c>
      <c r="D1025">
        <v>19048</v>
      </c>
      <c r="E1025">
        <v>18471.400000000001</v>
      </c>
      <c r="F1025">
        <v>244.06800000000001</v>
      </c>
      <c r="G1025">
        <v>0</v>
      </c>
      <c r="H1025">
        <v>256.45100000000002</v>
      </c>
      <c r="I1025">
        <v>0</v>
      </c>
      <c r="J1025">
        <v>5.4774200000000002E-2</v>
      </c>
      <c r="K1025">
        <v>0.93160299999999996</v>
      </c>
      <c r="L1025">
        <v>0</v>
      </c>
      <c r="M1025" t="s">
        <v>42</v>
      </c>
    </row>
    <row r="1026" spans="1:13" x14ac:dyDescent="0.25">
      <c r="A1026" t="s">
        <v>44</v>
      </c>
      <c r="B1026">
        <v>18836.3</v>
      </c>
      <c r="C1026">
        <v>18818.8</v>
      </c>
      <c r="D1026">
        <v>18818.3</v>
      </c>
      <c r="E1026">
        <v>18251.900000000001</v>
      </c>
      <c r="F1026">
        <v>232.79499999999999</v>
      </c>
      <c r="G1026">
        <v>0</v>
      </c>
      <c r="H1026">
        <v>254.44900000000001</v>
      </c>
      <c r="I1026">
        <v>0</v>
      </c>
      <c r="J1026">
        <v>5.5013100000000002E-2</v>
      </c>
      <c r="K1026">
        <v>0.93057100000000004</v>
      </c>
      <c r="L1026">
        <v>0</v>
      </c>
      <c r="M1026" t="s">
        <v>42</v>
      </c>
    </row>
    <row r="1027" spans="1:13" x14ac:dyDescent="0.25">
      <c r="A1027" t="s">
        <v>44</v>
      </c>
      <c r="B1027">
        <v>18681.8</v>
      </c>
      <c r="C1027">
        <v>18664.099999999999</v>
      </c>
      <c r="D1027">
        <v>18663.599999999999</v>
      </c>
      <c r="E1027">
        <v>18098.3</v>
      </c>
      <c r="F1027">
        <v>231.87200000000001</v>
      </c>
      <c r="G1027">
        <v>0</v>
      </c>
      <c r="H1027">
        <v>252.55699999999999</v>
      </c>
      <c r="I1027">
        <v>0</v>
      </c>
      <c r="J1027">
        <v>6.1576800000000001E-2</v>
      </c>
      <c r="K1027">
        <v>0.93038699999999996</v>
      </c>
      <c r="L1027">
        <v>0</v>
      </c>
      <c r="M1027" t="s">
        <v>42</v>
      </c>
    </row>
    <row r="1028" spans="1:13" x14ac:dyDescent="0.25">
      <c r="A1028" t="s">
        <v>44</v>
      </c>
      <c r="B1028">
        <v>18973.2</v>
      </c>
      <c r="C1028">
        <v>18955.900000000001</v>
      </c>
      <c r="D1028">
        <v>18955.400000000001</v>
      </c>
      <c r="E1028">
        <v>18382.900000000001</v>
      </c>
      <c r="F1028">
        <v>234.64599999999999</v>
      </c>
      <c r="G1028">
        <v>0</v>
      </c>
      <c r="H1028">
        <v>255.065</v>
      </c>
      <c r="I1028">
        <v>0</v>
      </c>
      <c r="J1028">
        <v>5.3924199999999999E-2</v>
      </c>
      <c r="K1028">
        <v>0.93183499999999997</v>
      </c>
      <c r="L1028">
        <v>0</v>
      </c>
      <c r="M1028" t="s">
        <v>42</v>
      </c>
    </row>
    <row r="1029" spans="1:13" x14ac:dyDescent="0.25">
      <c r="A1029" t="s">
        <v>44</v>
      </c>
      <c r="B1029">
        <v>19393.2</v>
      </c>
      <c r="C1029">
        <v>19375.900000000001</v>
      </c>
      <c r="D1029">
        <v>19375.400000000001</v>
      </c>
      <c r="E1029">
        <v>18790.2</v>
      </c>
      <c r="F1029">
        <v>239.83199999999999</v>
      </c>
      <c r="G1029">
        <v>0</v>
      </c>
      <c r="H1029">
        <v>260.08499999999998</v>
      </c>
      <c r="I1029">
        <v>0</v>
      </c>
      <c r="J1029">
        <v>6.6633899999999996E-2</v>
      </c>
      <c r="K1029">
        <v>0.931836</v>
      </c>
      <c r="L1029">
        <v>0</v>
      </c>
      <c r="M1029" t="s">
        <v>42</v>
      </c>
    </row>
    <row r="1030" spans="1:13" x14ac:dyDescent="0.25">
      <c r="A1030" t="s">
        <v>44</v>
      </c>
      <c r="B1030">
        <v>18900</v>
      </c>
      <c r="C1030">
        <v>18881.900000000001</v>
      </c>
      <c r="D1030">
        <v>18881.400000000001</v>
      </c>
      <c r="E1030">
        <v>18305.5</v>
      </c>
      <c r="F1030">
        <v>234.03899999999999</v>
      </c>
      <c r="G1030">
        <v>0</v>
      </c>
      <c r="H1030">
        <v>254.35</v>
      </c>
      <c r="I1030">
        <v>0</v>
      </c>
      <c r="J1030">
        <v>5.4057899999999999E-2</v>
      </c>
      <c r="K1030">
        <v>0.93179199999999995</v>
      </c>
      <c r="L1030">
        <v>0</v>
      </c>
      <c r="M1030" t="s">
        <v>42</v>
      </c>
    </row>
    <row r="1031" spans="1:13" x14ac:dyDescent="0.25">
      <c r="A1031" t="s">
        <v>44</v>
      </c>
      <c r="B1031">
        <v>18791.099999999999</v>
      </c>
      <c r="C1031">
        <v>18772.599999999999</v>
      </c>
      <c r="D1031">
        <v>18772.099999999999</v>
      </c>
      <c r="E1031">
        <v>18204.3</v>
      </c>
      <c r="F1031">
        <v>233.31299999999999</v>
      </c>
      <c r="G1031">
        <v>0</v>
      </c>
      <c r="H1031">
        <v>253.56200000000001</v>
      </c>
      <c r="I1031">
        <v>0</v>
      </c>
      <c r="J1031">
        <v>5.4410100000000003E-2</v>
      </c>
      <c r="K1031">
        <v>0.93183199999999999</v>
      </c>
      <c r="L1031">
        <v>0</v>
      </c>
      <c r="M1031" t="s">
        <v>42</v>
      </c>
    </row>
    <row r="1032" spans="1:13" x14ac:dyDescent="0.25">
      <c r="A1032" t="s">
        <v>44</v>
      </c>
      <c r="B1032">
        <v>18913.3</v>
      </c>
      <c r="C1032">
        <v>18896.099999999999</v>
      </c>
      <c r="D1032">
        <v>18895.599999999999</v>
      </c>
      <c r="E1032">
        <v>18326.599999999999</v>
      </c>
      <c r="F1032">
        <v>235.06100000000001</v>
      </c>
      <c r="G1032">
        <v>0</v>
      </c>
      <c r="H1032">
        <v>255.774</v>
      </c>
      <c r="I1032">
        <v>0</v>
      </c>
      <c r="J1032">
        <v>5.4007600000000003E-2</v>
      </c>
      <c r="K1032">
        <v>0.94569499999999995</v>
      </c>
      <c r="L1032">
        <v>0</v>
      </c>
      <c r="M1032" t="s">
        <v>42</v>
      </c>
    </row>
    <row r="1033" spans="1:13" x14ac:dyDescent="0.25">
      <c r="A1033" t="s">
        <v>44</v>
      </c>
      <c r="B1033">
        <v>19141.099999999999</v>
      </c>
      <c r="C1033">
        <v>19123.900000000001</v>
      </c>
      <c r="D1033">
        <v>19123.400000000001</v>
      </c>
      <c r="E1033">
        <v>18548.400000000001</v>
      </c>
      <c r="F1033">
        <v>242.80199999999999</v>
      </c>
      <c r="G1033">
        <v>0</v>
      </c>
      <c r="H1033">
        <v>257.91800000000001</v>
      </c>
      <c r="I1033">
        <v>0</v>
      </c>
      <c r="J1033">
        <v>6.6590499999999997E-2</v>
      </c>
      <c r="K1033">
        <v>0.93182399999999999</v>
      </c>
      <c r="L1033">
        <v>0</v>
      </c>
      <c r="M1033" t="s">
        <v>42</v>
      </c>
    </row>
    <row r="1034" spans="1:13" x14ac:dyDescent="0.25">
      <c r="A1034" t="s">
        <v>44</v>
      </c>
      <c r="B1034">
        <v>18835.099999999999</v>
      </c>
      <c r="C1034">
        <v>18817.099999999999</v>
      </c>
      <c r="D1034">
        <v>18816.599999999999</v>
      </c>
      <c r="E1034">
        <v>18242.8</v>
      </c>
      <c r="F1034">
        <v>233.56800000000001</v>
      </c>
      <c r="G1034">
        <v>0</v>
      </c>
      <c r="H1034">
        <v>253.91399999999999</v>
      </c>
      <c r="I1034">
        <v>0</v>
      </c>
      <c r="J1034">
        <v>6.6095399999999999E-2</v>
      </c>
      <c r="K1034">
        <v>0.95387999999999995</v>
      </c>
      <c r="L1034">
        <v>0</v>
      </c>
      <c r="M1034" t="s">
        <v>42</v>
      </c>
    </row>
    <row r="1035" spans="1:13" x14ac:dyDescent="0.25">
      <c r="A1035" t="s">
        <v>44</v>
      </c>
      <c r="B1035">
        <v>19583.3</v>
      </c>
      <c r="C1035">
        <v>19566.3</v>
      </c>
      <c r="D1035">
        <v>19565.7</v>
      </c>
      <c r="E1035">
        <v>18976.3</v>
      </c>
      <c r="F1035">
        <v>239.887</v>
      </c>
      <c r="G1035">
        <v>0</v>
      </c>
      <c r="H1035">
        <v>259.98399999999998</v>
      </c>
      <c r="I1035">
        <v>0</v>
      </c>
      <c r="J1035">
        <v>5.7591000000000003E-2</v>
      </c>
      <c r="K1035">
        <v>0.94658799999999998</v>
      </c>
      <c r="L1035">
        <v>0</v>
      </c>
      <c r="M1035" t="s">
        <v>42</v>
      </c>
    </row>
    <row r="1036" spans="1:13" x14ac:dyDescent="0.25">
      <c r="A1036" t="s">
        <v>44</v>
      </c>
      <c r="B1036">
        <v>18968.2</v>
      </c>
      <c r="C1036">
        <v>18950.599999999999</v>
      </c>
      <c r="D1036">
        <v>18950.099999999999</v>
      </c>
      <c r="E1036">
        <v>18374.099999999999</v>
      </c>
      <c r="F1036">
        <v>236.446</v>
      </c>
      <c r="G1036">
        <v>0</v>
      </c>
      <c r="H1036">
        <v>256.24599999999998</v>
      </c>
      <c r="I1036">
        <v>0</v>
      </c>
      <c r="J1036">
        <v>8.3257300000000006E-2</v>
      </c>
      <c r="K1036">
        <v>0.93182500000000001</v>
      </c>
      <c r="L1036">
        <v>0</v>
      </c>
      <c r="M1036" t="s">
        <v>42</v>
      </c>
    </row>
    <row r="1037" spans="1:13" x14ac:dyDescent="0.25">
      <c r="A1037" t="s">
        <v>44</v>
      </c>
      <c r="B1037">
        <v>19180.900000000001</v>
      </c>
      <c r="C1037">
        <v>19163.7</v>
      </c>
      <c r="D1037">
        <v>19163.2</v>
      </c>
      <c r="E1037">
        <v>18580.7</v>
      </c>
      <c r="F1037">
        <v>238.642</v>
      </c>
      <c r="G1037">
        <v>0</v>
      </c>
      <c r="H1037">
        <v>257.41699999999997</v>
      </c>
      <c r="I1037">
        <v>0</v>
      </c>
      <c r="J1037">
        <v>5.4026999999999999E-2</v>
      </c>
      <c r="K1037">
        <v>0.93158099999999999</v>
      </c>
      <c r="L1037">
        <v>0</v>
      </c>
      <c r="M1037" t="s">
        <v>42</v>
      </c>
    </row>
    <row r="1038" spans="1:13" x14ac:dyDescent="0.25">
      <c r="A1038" t="s">
        <v>44</v>
      </c>
      <c r="B1038">
        <v>18903.3</v>
      </c>
      <c r="C1038">
        <v>18886.2</v>
      </c>
      <c r="D1038">
        <v>18885.7</v>
      </c>
      <c r="E1038">
        <v>18316.5</v>
      </c>
      <c r="F1038">
        <v>246.61199999999999</v>
      </c>
      <c r="G1038">
        <v>0</v>
      </c>
      <c r="H1038">
        <v>255.03899999999999</v>
      </c>
      <c r="I1038">
        <v>0</v>
      </c>
      <c r="J1038">
        <v>6.6906099999999996E-2</v>
      </c>
      <c r="K1038">
        <v>0.931836</v>
      </c>
      <c r="L1038">
        <v>0</v>
      </c>
      <c r="M1038" t="s">
        <v>42</v>
      </c>
    </row>
    <row r="1039" spans="1:13" x14ac:dyDescent="0.25">
      <c r="A1039" t="s">
        <v>44</v>
      </c>
      <c r="B1039">
        <v>18756.8</v>
      </c>
      <c r="C1039">
        <v>18739.599999999999</v>
      </c>
      <c r="D1039">
        <v>18739.099999999999</v>
      </c>
      <c r="E1039">
        <v>18166.5</v>
      </c>
      <c r="F1039">
        <v>231.84</v>
      </c>
      <c r="G1039">
        <v>0</v>
      </c>
      <c r="H1039">
        <v>251.56899999999999</v>
      </c>
      <c r="I1039">
        <v>0</v>
      </c>
      <c r="J1039">
        <v>5.5444800000000002E-2</v>
      </c>
      <c r="K1039">
        <v>0.931481</v>
      </c>
      <c r="L1039">
        <v>0</v>
      </c>
      <c r="M1039" t="s">
        <v>42</v>
      </c>
    </row>
    <row r="1040" spans="1:13" x14ac:dyDescent="0.25">
      <c r="A1040" t="s">
        <v>44</v>
      </c>
      <c r="B1040">
        <v>18858.400000000001</v>
      </c>
      <c r="C1040">
        <v>18841.2</v>
      </c>
      <c r="D1040">
        <v>18840.7</v>
      </c>
      <c r="E1040">
        <v>18267.8</v>
      </c>
      <c r="F1040">
        <v>234.96899999999999</v>
      </c>
      <c r="G1040">
        <v>0</v>
      </c>
      <c r="H1040">
        <v>254.892</v>
      </c>
      <c r="I1040">
        <v>0</v>
      </c>
      <c r="J1040">
        <v>7.9025499999999999E-2</v>
      </c>
      <c r="K1040">
        <v>0.93183400000000005</v>
      </c>
      <c r="L1040">
        <v>0</v>
      </c>
      <c r="M1040" t="s">
        <v>42</v>
      </c>
    </row>
    <row r="1041" spans="1:13" x14ac:dyDescent="0.25">
      <c r="A1041" t="s">
        <v>44</v>
      </c>
      <c r="B1041">
        <v>18879.900000000001</v>
      </c>
      <c r="C1041">
        <v>18861.400000000001</v>
      </c>
      <c r="D1041">
        <v>18860.900000000001</v>
      </c>
      <c r="E1041">
        <v>18287.8</v>
      </c>
      <c r="F1041">
        <v>233.69900000000001</v>
      </c>
      <c r="G1041">
        <v>0</v>
      </c>
      <c r="H1041">
        <v>254.108</v>
      </c>
      <c r="I1041">
        <v>0</v>
      </c>
      <c r="J1041">
        <v>6.0531799999999997E-2</v>
      </c>
      <c r="K1041">
        <v>0.93181899999999995</v>
      </c>
      <c r="L1041">
        <v>0</v>
      </c>
      <c r="M1041" t="s">
        <v>42</v>
      </c>
    </row>
    <row r="1042" spans="1:13" x14ac:dyDescent="0.25">
      <c r="A1042" t="s">
        <v>44</v>
      </c>
      <c r="B1042">
        <v>18698.400000000001</v>
      </c>
      <c r="C1042">
        <v>18680.099999999999</v>
      </c>
      <c r="D1042">
        <v>18679.599999999999</v>
      </c>
      <c r="E1042">
        <v>18110.900000000001</v>
      </c>
      <c r="F1042">
        <v>232.22900000000001</v>
      </c>
      <c r="G1042">
        <v>0</v>
      </c>
      <c r="H1042">
        <v>249.52600000000001</v>
      </c>
      <c r="I1042">
        <v>0</v>
      </c>
      <c r="J1042">
        <v>5.58547E-2</v>
      </c>
      <c r="K1042">
        <v>0.93183199999999999</v>
      </c>
      <c r="L1042">
        <v>0</v>
      </c>
      <c r="M1042" t="s">
        <v>42</v>
      </c>
    </row>
    <row r="1043" spans="1:13" x14ac:dyDescent="0.25">
      <c r="A1043" t="s">
        <v>44</v>
      </c>
      <c r="B1043">
        <v>18532.7</v>
      </c>
      <c r="C1043">
        <v>18515.3</v>
      </c>
      <c r="D1043">
        <v>18514.8</v>
      </c>
      <c r="E1043">
        <v>17953</v>
      </c>
      <c r="F1043">
        <v>228.96</v>
      </c>
      <c r="G1043">
        <v>0</v>
      </c>
      <c r="H1043">
        <v>249.62299999999999</v>
      </c>
      <c r="I1043">
        <v>0</v>
      </c>
      <c r="J1043">
        <v>8.2973199999999997E-2</v>
      </c>
      <c r="K1043">
        <v>0.93117300000000003</v>
      </c>
      <c r="L1043">
        <v>0</v>
      </c>
      <c r="M1043" t="s">
        <v>42</v>
      </c>
    </row>
    <row r="1044" spans="1:13" x14ac:dyDescent="0.25">
      <c r="A1044" t="s">
        <v>44</v>
      </c>
      <c r="B1044">
        <v>18848</v>
      </c>
      <c r="C1044">
        <v>18830.3</v>
      </c>
      <c r="D1044">
        <v>18829.8</v>
      </c>
      <c r="E1044">
        <v>18247</v>
      </c>
      <c r="F1044">
        <v>233.06700000000001</v>
      </c>
      <c r="G1044">
        <v>0</v>
      </c>
      <c r="H1044">
        <v>253.05600000000001</v>
      </c>
      <c r="I1044">
        <v>0</v>
      </c>
      <c r="J1044">
        <v>7.5743199999999997E-2</v>
      </c>
      <c r="K1044">
        <v>0.931732</v>
      </c>
      <c r="L1044">
        <v>0</v>
      </c>
      <c r="M1044" t="s">
        <v>42</v>
      </c>
    </row>
    <row r="1045" spans="1:13" x14ac:dyDescent="0.25">
      <c r="A1045" t="s">
        <v>44</v>
      </c>
      <c r="B1045">
        <v>18832.099999999999</v>
      </c>
      <c r="C1045">
        <v>18814.7</v>
      </c>
      <c r="D1045">
        <v>18814.2</v>
      </c>
      <c r="E1045">
        <v>18246.3</v>
      </c>
      <c r="F1045">
        <v>231.994</v>
      </c>
      <c r="G1045">
        <v>0</v>
      </c>
      <c r="H1045">
        <v>254.82900000000001</v>
      </c>
      <c r="I1045">
        <v>0</v>
      </c>
      <c r="J1045">
        <v>5.4130999999999999E-2</v>
      </c>
      <c r="K1045">
        <v>0.93169500000000005</v>
      </c>
      <c r="L1045">
        <v>0</v>
      </c>
      <c r="M1045" t="s">
        <v>42</v>
      </c>
    </row>
    <row r="1046" spans="1:13" x14ac:dyDescent="0.25">
      <c r="A1046" t="s">
        <v>44</v>
      </c>
      <c r="B1046">
        <v>18825.3</v>
      </c>
      <c r="C1046">
        <v>18808.099999999999</v>
      </c>
      <c r="D1046">
        <v>18807.599999999999</v>
      </c>
      <c r="E1046">
        <v>18238.900000000001</v>
      </c>
      <c r="F1046">
        <v>232.64099999999999</v>
      </c>
      <c r="G1046">
        <v>0</v>
      </c>
      <c r="H1046">
        <v>254.86699999999999</v>
      </c>
      <c r="I1046">
        <v>0</v>
      </c>
      <c r="J1046">
        <v>8.3256899999999995E-2</v>
      </c>
      <c r="K1046">
        <v>0.93174699999999999</v>
      </c>
      <c r="L1046">
        <v>0</v>
      </c>
      <c r="M1046" t="s">
        <v>42</v>
      </c>
    </row>
    <row r="1047" spans="1:13" x14ac:dyDescent="0.25">
      <c r="A1047" t="s">
        <v>44</v>
      </c>
      <c r="B1047">
        <v>19017</v>
      </c>
      <c r="C1047">
        <v>18998.900000000001</v>
      </c>
      <c r="D1047">
        <v>18998.400000000001</v>
      </c>
      <c r="E1047">
        <v>18420.8</v>
      </c>
      <c r="F1047">
        <v>235.78200000000001</v>
      </c>
      <c r="G1047">
        <v>0</v>
      </c>
      <c r="H1047">
        <v>262.74099999999999</v>
      </c>
      <c r="I1047">
        <v>0</v>
      </c>
      <c r="J1047">
        <v>6.2370099999999998E-2</v>
      </c>
      <c r="K1047">
        <v>0.93166199999999999</v>
      </c>
      <c r="L1047">
        <v>0</v>
      </c>
      <c r="M1047" t="s">
        <v>42</v>
      </c>
    </row>
    <row r="1048" spans="1:13" x14ac:dyDescent="0.25">
      <c r="A1048" t="s">
        <v>44</v>
      </c>
      <c r="B1048">
        <v>18984.599999999999</v>
      </c>
      <c r="C1048">
        <v>18967.400000000001</v>
      </c>
      <c r="D1048">
        <v>18966.900000000001</v>
      </c>
      <c r="E1048">
        <v>18385.2</v>
      </c>
      <c r="F1048">
        <v>234.83</v>
      </c>
      <c r="G1048">
        <v>0</v>
      </c>
      <c r="H1048">
        <v>255.886</v>
      </c>
      <c r="I1048">
        <v>0</v>
      </c>
      <c r="J1048">
        <v>6.08946E-2</v>
      </c>
      <c r="K1048">
        <v>0.94382900000000003</v>
      </c>
      <c r="L1048">
        <v>0</v>
      </c>
      <c r="M1048" t="s">
        <v>42</v>
      </c>
    </row>
    <row r="1049" spans="1:13" x14ac:dyDescent="0.25">
      <c r="A1049" t="s">
        <v>44</v>
      </c>
      <c r="B1049">
        <v>18874.599999999999</v>
      </c>
      <c r="C1049">
        <v>18856</v>
      </c>
      <c r="D1049">
        <v>18855.5</v>
      </c>
      <c r="E1049">
        <v>18285.900000000001</v>
      </c>
      <c r="F1049">
        <v>240.63900000000001</v>
      </c>
      <c r="G1049">
        <v>0</v>
      </c>
      <c r="H1049">
        <v>254.839</v>
      </c>
      <c r="I1049">
        <v>0</v>
      </c>
      <c r="J1049">
        <v>6.2457899999999997E-2</v>
      </c>
      <c r="K1049">
        <v>0.95325199999999999</v>
      </c>
      <c r="L1049">
        <v>0</v>
      </c>
      <c r="M1049" t="s">
        <v>42</v>
      </c>
    </row>
    <row r="1050" spans="1:13" x14ac:dyDescent="0.25">
      <c r="A1050" t="s">
        <v>44</v>
      </c>
      <c r="B1050">
        <v>18414.900000000001</v>
      </c>
      <c r="C1050">
        <v>18387</v>
      </c>
      <c r="D1050">
        <v>18386.5</v>
      </c>
      <c r="E1050">
        <v>17827</v>
      </c>
      <c r="F1050">
        <v>227.67099999999999</v>
      </c>
      <c r="G1050">
        <v>0</v>
      </c>
      <c r="H1050">
        <v>257.08499999999998</v>
      </c>
      <c r="I1050">
        <v>0</v>
      </c>
      <c r="J1050">
        <v>7.3576000000000003E-2</v>
      </c>
      <c r="K1050">
        <v>0.93149700000000002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18716</v>
      </c>
      <c r="C1051">
        <v>18697.8</v>
      </c>
      <c r="D1051">
        <v>18697.3</v>
      </c>
      <c r="E1051">
        <v>18121.2</v>
      </c>
      <c r="F1051">
        <v>233.08099999999999</v>
      </c>
      <c r="G1051">
        <v>0</v>
      </c>
      <c r="H1051">
        <v>253.19800000000001</v>
      </c>
      <c r="I1051">
        <v>0</v>
      </c>
      <c r="J1051">
        <v>8.0857399999999996E-2</v>
      </c>
      <c r="K1051">
        <v>0.93182200000000004</v>
      </c>
      <c r="L1051">
        <v>0</v>
      </c>
      <c r="M1051" t="s">
        <v>42</v>
      </c>
    </row>
    <row r="1052" spans="1:13" x14ac:dyDescent="0.25">
      <c r="A1052" t="s">
        <v>44</v>
      </c>
      <c r="B1052">
        <v>18630.599999999999</v>
      </c>
      <c r="C1052">
        <v>18612.2</v>
      </c>
      <c r="D1052">
        <v>18611.7</v>
      </c>
      <c r="E1052">
        <v>18045.7</v>
      </c>
      <c r="F1052">
        <v>230.92099999999999</v>
      </c>
      <c r="G1052">
        <v>0</v>
      </c>
      <c r="H1052">
        <v>251.232</v>
      </c>
      <c r="I1052">
        <v>0</v>
      </c>
      <c r="J1052">
        <v>5.83662E-2</v>
      </c>
      <c r="K1052">
        <v>0.95832600000000001</v>
      </c>
      <c r="L1052">
        <v>0</v>
      </c>
      <c r="M1052" t="s">
        <v>42</v>
      </c>
    </row>
    <row r="1053" spans="1:13" x14ac:dyDescent="0.25">
      <c r="A1053" t="s">
        <v>44</v>
      </c>
      <c r="B1053">
        <v>18599.400000000001</v>
      </c>
      <c r="C1053">
        <v>18582.3</v>
      </c>
      <c r="D1053">
        <v>18581.8</v>
      </c>
      <c r="E1053">
        <v>18019.8</v>
      </c>
      <c r="F1053">
        <v>229.64400000000001</v>
      </c>
      <c r="G1053">
        <v>0</v>
      </c>
      <c r="H1053">
        <v>251.97499999999999</v>
      </c>
      <c r="I1053">
        <v>0</v>
      </c>
      <c r="J1053">
        <v>5.4126800000000003E-2</v>
      </c>
      <c r="K1053">
        <v>0.93181599999999998</v>
      </c>
      <c r="L1053">
        <v>0</v>
      </c>
      <c r="M1053" t="s">
        <v>42</v>
      </c>
    </row>
    <row r="1054" spans="1:13" x14ac:dyDescent="0.25">
      <c r="A1054" t="s">
        <v>44</v>
      </c>
      <c r="B1054">
        <v>18410.3</v>
      </c>
      <c r="C1054">
        <v>18392.900000000001</v>
      </c>
      <c r="D1054">
        <v>18392.400000000001</v>
      </c>
      <c r="E1054">
        <v>17833.099999999999</v>
      </c>
      <c r="F1054">
        <v>227.96299999999999</v>
      </c>
      <c r="G1054">
        <v>0</v>
      </c>
      <c r="H1054">
        <v>249.15</v>
      </c>
      <c r="I1054">
        <v>0</v>
      </c>
      <c r="J1054">
        <v>5.6797100000000003E-2</v>
      </c>
      <c r="K1054">
        <v>0.93181400000000003</v>
      </c>
      <c r="L1054">
        <v>0</v>
      </c>
      <c r="M1054" t="s">
        <v>42</v>
      </c>
    </row>
    <row r="1055" spans="1:13" x14ac:dyDescent="0.25">
      <c r="A1055" t="s">
        <v>44</v>
      </c>
      <c r="B1055">
        <v>18887.2</v>
      </c>
      <c r="C1055">
        <v>18869.900000000001</v>
      </c>
      <c r="D1055">
        <v>18869.400000000001</v>
      </c>
      <c r="E1055">
        <v>18299.2</v>
      </c>
      <c r="F1055">
        <v>232.81700000000001</v>
      </c>
      <c r="G1055">
        <v>0</v>
      </c>
      <c r="H1055">
        <v>255.39099999999999</v>
      </c>
      <c r="I1055">
        <v>0</v>
      </c>
      <c r="J1055">
        <v>6.4539600000000003E-2</v>
      </c>
      <c r="K1055">
        <v>0.93173799999999996</v>
      </c>
      <c r="L1055">
        <v>0</v>
      </c>
      <c r="M1055" t="s">
        <v>42</v>
      </c>
    </row>
    <row r="1056" spans="1:13" x14ac:dyDescent="0.25">
      <c r="A1056" t="s">
        <v>44</v>
      </c>
      <c r="B1056">
        <v>18554.2</v>
      </c>
      <c r="C1056">
        <v>18537.099999999999</v>
      </c>
      <c r="D1056">
        <v>18536.599999999999</v>
      </c>
      <c r="E1056">
        <v>17968</v>
      </c>
      <c r="F1056">
        <v>228.965</v>
      </c>
      <c r="G1056">
        <v>0</v>
      </c>
      <c r="H1056">
        <v>250.64400000000001</v>
      </c>
      <c r="I1056">
        <v>0</v>
      </c>
      <c r="J1056">
        <v>5.4142700000000002E-2</v>
      </c>
      <c r="K1056">
        <v>0.93121799999999999</v>
      </c>
      <c r="L1056">
        <v>0</v>
      </c>
      <c r="M1056" t="s">
        <v>42</v>
      </c>
    </row>
    <row r="1057" spans="1:25" x14ac:dyDescent="0.25">
      <c r="A1057" t="s">
        <v>44</v>
      </c>
      <c r="B1057">
        <v>18506.400000000001</v>
      </c>
      <c r="C1057">
        <v>18489.3</v>
      </c>
      <c r="D1057">
        <v>18488.8</v>
      </c>
      <c r="E1057">
        <v>17924.8</v>
      </c>
      <c r="F1057">
        <v>230.06399999999999</v>
      </c>
      <c r="G1057">
        <v>0</v>
      </c>
      <c r="H1057">
        <v>250.15899999999999</v>
      </c>
      <c r="I1057">
        <v>0</v>
      </c>
      <c r="J1057">
        <v>5.5697200000000002E-2</v>
      </c>
      <c r="K1057">
        <v>0.93141200000000002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18745.599999999999</v>
      </c>
      <c r="C1058">
        <v>18728.400000000001</v>
      </c>
      <c r="D1058">
        <v>18727.900000000001</v>
      </c>
      <c r="E1058">
        <v>18160.3</v>
      </c>
      <c r="F1058">
        <v>231.63499999999999</v>
      </c>
      <c r="G1058">
        <v>0</v>
      </c>
      <c r="H1058">
        <v>253.20699999999999</v>
      </c>
      <c r="I1058">
        <v>0</v>
      </c>
      <c r="J1058">
        <v>6.2216800000000003E-2</v>
      </c>
      <c r="K1058">
        <v>0.93181199999999997</v>
      </c>
      <c r="L1058">
        <v>0</v>
      </c>
      <c r="M1058" t="s">
        <v>42</v>
      </c>
    </row>
    <row r="1059" spans="1:25" x14ac:dyDescent="0.25">
      <c r="A1059" t="s">
        <v>44</v>
      </c>
      <c r="B1059">
        <v>18828.5</v>
      </c>
      <c r="C1059">
        <v>18810</v>
      </c>
      <c r="D1059">
        <v>18809.5</v>
      </c>
      <c r="E1059">
        <v>18239</v>
      </c>
      <c r="F1059">
        <v>232.626</v>
      </c>
      <c r="G1059">
        <v>0</v>
      </c>
      <c r="H1059">
        <v>254.15199999999999</v>
      </c>
      <c r="I1059">
        <v>0</v>
      </c>
      <c r="J1059">
        <v>5.4529800000000003E-2</v>
      </c>
      <c r="K1059">
        <v>0.93179800000000002</v>
      </c>
      <c r="L1059">
        <v>0</v>
      </c>
      <c r="M1059" t="s">
        <v>42</v>
      </c>
    </row>
    <row r="1060" spans="1:25" x14ac:dyDescent="0.25">
      <c r="A1060" t="s">
        <v>44</v>
      </c>
      <c r="B1060">
        <v>18709.3</v>
      </c>
      <c r="C1060">
        <v>18692.099999999999</v>
      </c>
      <c r="D1060">
        <v>18691.599999999999</v>
      </c>
      <c r="E1060">
        <v>18128</v>
      </c>
      <c r="F1060">
        <v>231.19800000000001</v>
      </c>
      <c r="G1060">
        <v>0</v>
      </c>
      <c r="H1060">
        <v>251.33699999999999</v>
      </c>
      <c r="I1060">
        <v>0</v>
      </c>
      <c r="J1060">
        <v>6.7392300000000002E-2</v>
      </c>
      <c r="K1060">
        <v>0.94123100000000004</v>
      </c>
      <c r="L1060">
        <v>0</v>
      </c>
      <c r="M1060" t="s">
        <v>42</v>
      </c>
    </row>
    <row r="1061" spans="1:25" x14ac:dyDescent="0.25">
      <c r="A1061" t="s">
        <v>44</v>
      </c>
      <c r="B1061">
        <v>19086.599999999999</v>
      </c>
      <c r="C1061">
        <v>19069.5</v>
      </c>
      <c r="D1061">
        <v>19069</v>
      </c>
      <c r="E1061">
        <v>18491.400000000001</v>
      </c>
      <c r="F1061">
        <v>236.18199999999999</v>
      </c>
      <c r="G1061">
        <v>0</v>
      </c>
      <c r="H1061">
        <v>255.923</v>
      </c>
      <c r="I1061">
        <v>0</v>
      </c>
      <c r="J1061">
        <v>6.4036099999999999E-2</v>
      </c>
      <c r="K1061">
        <v>0.93182399999999999</v>
      </c>
      <c r="L1061">
        <v>0</v>
      </c>
      <c r="M1061" t="s">
        <v>42</v>
      </c>
    </row>
    <row r="1062" spans="1:25" x14ac:dyDescent="0.25">
      <c r="A1062" t="s">
        <v>44</v>
      </c>
      <c r="B1062">
        <v>18433.099999999999</v>
      </c>
      <c r="C1062">
        <v>18416</v>
      </c>
      <c r="D1062">
        <v>18415.5</v>
      </c>
      <c r="E1062">
        <v>17856.8</v>
      </c>
      <c r="F1062">
        <v>227.77199999999999</v>
      </c>
      <c r="G1062">
        <v>0</v>
      </c>
      <c r="H1062">
        <v>249.739</v>
      </c>
      <c r="I1062">
        <v>0</v>
      </c>
      <c r="J1062">
        <v>5.5343200000000002E-2</v>
      </c>
      <c r="K1062">
        <v>0.931786</v>
      </c>
      <c r="L1062">
        <v>0</v>
      </c>
      <c r="M1062" t="s">
        <v>42</v>
      </c>
    </row>
    <row r="1063" spans="1:25" x14ac:dyDescent="0.25">
      <c r="A1063" t="s">
        <v>44</v>
      </c>
      <c r="B1063">
        <v>18825.900000000001</v>
      </c>
      <c r="C1063">
        <v>18808.900000000001</v>
      </c>
      <c r="D1063">
        <v>18808.400000000001</v>
      </c>
      <c r="E1063">
        <v>18237.2</v>
      </c>
      <c r="F1063">
        <v>233.11199999999999</v>
      </c>
      <c r="G1063">
        <v>0</v>
      </c>
      <c r="H1063">
        <v>254.66</v>
      </c>
      <c r="I1063">
        <v>0</v>
      </c>
      <c r="J1063">
        <v>5.40905E-2</v>
      </c>
      <c r="K1063">
        <v>0.93182100000000001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18856.900000000001</v>
      </c>
      <c r="C1064">
        <v>18839.8</v>
      </c>
      <c r="D1064">
        <v>18839.3</v>
      </c>
      <c r="E1064">
        <v>18266.099999999999</v>
      </c>
      <c r="F1064">
        <v>232.00399999999999</v>
      </c>
      <c r="G1064">
        <v>0</v>
      </c>
      <c r="H1064">
        <v>253.749</v>
      </c>
      <c r="I1064">
        <v>0</v>
      </c>
      <c r="J1064">
        <v>6.6010100000000002E-2</v>
      </c>
      <c r="K1064">
        <v>0.93178899999999998</v>
      </c>
      <c r="L1064">
        <v>0</v>
      </c>
      <c r="M1064" t="s">
        <v>42</v>
      </c>
      <c r="R1064">
        <f>AVERAGE(B1015:B1064)</f>
        <v>18821.637999999999</v>
      </c>
      <c r="S1064">
        <f>AVERAGE(C1015:C1064)</f>
        <v>18803.376000000004</v>
      </c>
      <c r="U1064">
        <f>_xlfn.VAR.P(B1015:B1064)</f>
        <v>53609.015155999987</v>
      </c>
      <c r="V1064">
        <f>_xlfn.VAR.P(C1015:C1064)</f>
        <v>53888.996224000075</v>
      </c>
      <c r="X1064">
        <f>1.96*SQRT(U1064)/50</f>
        <v>9.0762193147431063</v>
      </c>
      <c r="Y1064">
        <f>1.96*SQRT(V1064)/50</f>
        <v>9.0998894035942808</v>
      </c>
    </row>
    <row r="1065" spans="1:25" x14ac:dyDescent="0.25">
      <c r="A1065" t="s">
        <v>44</v>
      </c>
      <c r="B1065">
        <v>941085.57966399996</v>
      </c>
      <c r="C1065" t="s">
        <v>36</v>
      </c>
    </row>
    <row r="1066" spans="1:25" x14ac:dyDescent="0.25">
      <c r="A1066" t="s">
        <v>45</v>
      </c>
      <c r="B1066">
        <v>305658</v>
      </c>
      <c r="C1066">
        <v>303219</v>
      </c>
      <c r="D1066">
        <v>303198</v>
      </c>
      <c r="E1066">
        <v>302500</v>
      </c>
      <c r="F1066">
        <v>617.42200000000003</v>
      </c>
      <c r="G1066">
        <v>2232.86</v>
      </c>
      <c r="H1066">
        <v>558.48</v>
      </c>
      <c r="I1066">
        <v>5.4759700000000001E-2</v>
      </c>
      <c r="J1066">
        <v>0.93076999999999999</v>
      </c>
      <c r="K1066">
        <v>0</v>
      </c>
      <c r="L1066" t="s">
        <v>42</v>
      </c>
    </row>
    <row r="1067" spans="1:25" x14ac:dyDescent="0.25">
      <c r="A1067" t="s">
        <v>45</v>
      </c>
      <c r="B1067">
        <v>304809</v>
      </c>
      <c r="C1067">
        <v>302307</v>
      </c>
      <c r="D1067">
        <v>302286</v>
      </c>
      <c r="E1067">
        <v>301595</v>
      </c>
      <c r="F1067">
        <v>618.92499999999995</v>
      </c>
      <c r="G1067">
        <v>1949.86</v>
      </c>
      <c r="H1067">
        <v>556.94600000000003</v>
      </c>
      <c r="I1067">
        <v>5.4328899999999999E-2</v>
      </c>
      <c r="J1067">
        <v>0.93174000000000001</v>
      </c>
      <c r="K1067">
        <v>0</v>
      </c>
      <c r="L1067" t="s">
        <v>42</v>
      </c>
    </row>
    <row r="1068" spans="1:25" x14ac:dyDescent="0.25">
      <c r="A1068" t="s">
        <v>45</v>
      </c>
      <c r="B1068">
        <v>305996</v>
      </c>
      <c r="C1068">
        <v>303519</v>
      </c>
      <c r="D1068">
        <v>303497</v>
      </c>
      <c r="E1068">
        <v>302797</v>
      </c>
      <c r="F1068">
        <v>623.69200000000001</v>
      </c>
      <c r="G1068">
        <v>2617.29</v>
      </c>
      <c r="H1068">
        <v>561.65200000000004</v>
      </c>
      <c r="I1068">
        <v>5.5070500000000001E-2</v>
      </c>
      <c r="J1068">
        <v>0.93181899999999995</v>
      </c>
      <c r="K1068">
        <v>0</v>
      </c>
      <c r="L1068" t="s">
        <v>42</v>
      </c>
    </row>
    <row r="1069" spans="1:25" x14ac:dyDescent="0.25">
      <c r="A1069" t="s">
        <v>45</v>
      </c>
      <c r="B1069">
        <v>305920</v>
      </c>
      <c r="C1069">
        <v>303450</v>
      </c>
      <c r="D1069">
        <v>303428</v>
      </c>
      <c r="E1069">
        <v>302716</v>
      </c>
      <c r="F1069">
        <v>620.18899999999996</v>
      </c>
      <c r="G1069">
        <v>2067.98</v>
      </c>
      <c r="H1069">
        <v>563.21500000000003</v>
      </c>
      <c r="I1069">
        <v>5.55779E-2</v>
      </c>
      <c r="J1069">
        <v>0.93183300000000002</v>
      </c>
      <c r="K1069">
        <v>0</v>
      </c>
      <c r="L1069" t="s">
        <v>42</v>
      </c>
    </row>
    <row r="1070" spans="1:25" x14ac:dyDescent="0.25">
      <c r="A1070" t="s">
        <v>45</v>
      </c>
      <c r="B1070">
        <v>306401</v>
      </c>
      <c r="C1070">
        <v>303898</v>
      </c>
      <c r="D1070">
        <v>303877</v>
      </c>
      <c r="E1070">
        <v>303176</v>
      </c>
      <c r="F1070">
        <v>620.16999999999996</v>
      </c>
      <c r="G1070">
        <v>2408.33</v>
      </c>
      <c r="H1070">
        <v>558.06700000000001</v>
      </c>
      <c r="I1070">
        <v>5.4379799999999999E-2</v>
      </c>
      <c r="J1070">
        <v>0.931836</v>
      </c>
      <c r="K1070">
        <v>0</v>
      </c>
      <c r="L1070" t="s">
        <v>42</v>
      </c>
    </row>
    <row r="1071" spans="1:25" x14ac:dyDescent="0.25">
      <c r="A1071" t="s">
        <v>45</v>
      </c>
      <c r="B1071">
        <v>305858</v>
      </c>
      <c r="C1071">
        <v>303207</v>
      </c>
      <c r="D1071">
        <v>303186</v>
      </c>
      <c r="E1071">
        <v>302481</v>
      </c>
      <c r="F1071">
        <v>623.81899999999996</v>
      </c>
      <c r="G1071">
        <v>2169.06</v>
      </c>
      <c r="H1071">
        <v>562.68399999999997</v>
      </c>
      <c r="I1071">
        <v>5.6327099999999998E-2</v>
      </c>
      <c r="J1071">
        <v>0.93171199999999998</v>
      </c>
      <c r="K1071">
        <v>0</v>
      </c>
      <c r="L1071" t="s">
        <v>42</v>
      </c>
    </row>
    <row r="1072" spans="1:25" x14ac:dyDescent="0.25">
      <c r="A1072" t="s">
        <v>45</v>
      </c>
      <c r="B1072">
        <v>304612</v>
      </c>
      <c r="C1072">
        <v>302195</v>
      </c>
      <c r="D1072">
        <v>302174</v>
      </c>
      <c r="E1072">
        <v>301476</v>
      </c>
      <c r="F1072">
        <v>622.83000000000004</v>
      </c>
      <c r="G1072">
        <v>2042.88</v>
      </c>
      <c r="H1072">
        <v>555.66899999999998</v>
      </c>
      <c r="I1072">
        <v>5.6763599999999997E-2</v>
      </c>
      <c r="J1072">
        <v>0.93183400000000005</v>
      </c>
      <c r="K1072">
        <v>0</v>
      </c>
      <c r="L1072" t="s">
        <v>42</v>
      </c>
    </row>
    <row r="1073" spans="1:12" x14ac:dyDescent="0.25">
      <c r="A1073" t="s">
        <v>45</v>
      </c>
      <c r="B1073">
        <v>302361</v>
      </c>
      <c r="C1073">
        <v>299778</v>
      </c>
      <c r="D1073">
        <v>299758</v>
      </c>
      <c r="E1073">
        <v>299062</v>
      </c>
      <c r="F1073">
        <v>611.53899999999999</v>
      </c>
      <c r="G1073">
        <v>2055.5300000000002</v>
      </c>
      <c r="H1073">
        <v>551.84799999999996</v>
      </c>
      <c r="I1073">
        <v>5.3983700000000003E-2</v>
      </c>
      <c r="J1073">
        <v>0.93182699999999996</v>
      </c>
      <c r="K1073">
        <v>0</v>
      </c>
      <c r="L1073" t="s">
        <v>42</v>
      </c>
    </row>
    <row r="1074" spans="1:12" x14ac:dyDescent="0.25">
      <c r="A1074" t="s">
        <v>45</v>
      </c>
      <c r="B1074">
        <v>305424</v>
      </c>
      <c r="C1074">
        <v>302980</v>
      </c>
      <c r="D1074">
        <v>302958</v>
      </c>
      <c r="E1074">
        <v>302249</v>
      </c>
      <c r="F1074">
        <v>619.54</v>
      </c>
      <c r="G1074">
        <v>2136.92</v>
      </c>
      <c r="H1074">
        <v>559.31200000000001</v>
      </c>
      <c r="I1074">
        <v>5.4277100000000002E-2</v>
      </c>
      <c r="J1074">
        <v>0.931813</v>
      </c>
      <c r="K1074">
        <v>0</v>
      </c>
      <c r="L1074" t="s">
        <v>42</v>
      </c>
    </row>
    <row r="1075" spans="1:12" x14ac:dyDescent="0.25">
      <c r="A1075" t="s">
        <v>45</v>
      </c>
      <c r="B1075">
        <v>303699</v>
      </c>
      <c r="C1075">
        <v>301055</v>
      </c>
      <c r="D1075">
        <v>301034</v>
      </c>
      <c r="E1075">
        <v>300323</v>
      </c>
      <c r="F1075">
        <v>619.46199999999999</v>
      </c>
      <c r="G1075">
        <v>1987.44</v>
      </c>
      <c r="H1075">
        <v>573.38300000000004</v>
      </c>
      <c r="I1075">
        <v>8.1802399999999997E-2</v>
      </c>
      <c r="J1075">
        <v>0.93181800000000004</v>
      </c>
      <c r="K1075">
        <v>0</v>
      </c>
      <c r="L1075" t="s">
        <v>42</v>
      </c>
    </row>
    <row r="1076" spans="1:12" x14ac:dyDescent="0.25">
      <c r="A1076" t="s">
        <v>45</v>
      </c>
      <c r="B1076">
        <v>309058</v>
      </c>
      <c r="C1076">
        <v>306547</v>
      </c>
      <c r="D1076">
        <v>306524</v>
      </c>
      <c r="E1076">
        <v>305797</v>
      </c>
      <c r="F1076">
        <v>637.245</v>
      </c>
      <c r="G1076">
        <v>3054.02</v>
      </c>
      <c r="H1076">
        <v>560.4</v>
      </c>
      <c r="I1076">
        <v>5.4274000000000003E-2</v>
      </c>
      <c r="J1076">
        <v>0.93168099999999998</v>
      </c>
      <c r="K1076">
        <v>0</v>
      </c>
      <c r="L1076" t="s">
        <v>42</v>
      </c>
    </row>
    <row r="1077" spans="1:12" x14ac:dyDescent="0.25">
      <c r="A1077" t="s">
        <v>45</v>
      </c>
      <c r="B1077">
        <v>306342</v>
      </c>
      <c r="C1077">
        <v>303729</v>
      </c>
      <c r="D1077">
        <v>303706</v>
      </c>
      <c r="E1077">
        <v>303005</v>
      </c>
      <c r="F1077">
        <v>624.01400000000001</v>
      </c>
      <c r="G1077">
        <v>2568.7800000000002</v>
      </c>
      <c r="H1077">
        <v>557.34799999999996</v>
      </c>
      <c r="I1077">
        <v>8.3020399999999994E-2</v>
      </c>
      <c r="J1077">
        <v>0.93138600000000005</v>
      </c>
      <c r="K1077">
        <v>0</v>
      </c>
      <c r="L1077" t="s">
        <v>42</v>
      </c>
    </row>
    <row r="1078" spans="1:12" x14ac:dyDescent="0.25">
      <c r="A1078" t="s">
        <v>45</v>
      </c>
      <c r="B1078">
        <v>305773</v>
      </c>
      <c r="C1078">
        <v>303160</v>
      </c>
      <c r="D1078">
        <v>303139</v>
      </c>
      <c r="E1078">
        <v>302432</v>
      </c>
      <c r="F1078">
        <v>623.04600000000005</v>
      </c>
      <c r="G1078">
        <v>2169.27</v>
      </c>
      <c r="H1078">
        <v>556.29300000000001</v>
      </c>
      <c r="I1078">
        <v>6.8033700000000003E-2</v>
      </c>
      <c r="J1078">
        <v>0.93172299999999997</v>
      </c>
      <c r="K1078">
        <v>0</v>
      </c>
      <c r="L1078" t="s">
        <v>42</v>
      </c>
    </row>
    <row r="1079" spans="1:12" x14ac:dyDescent="0.25">
      <c r="A1079" t="s">
        <v>45</v>
      </c>
      <c r="B1079">
        <v>306156</v>
      </c>
      <c r="C1079">
        <v>303604</v>
      </c>
      <c r="D1079">
        <v>303582</v>
      </c>
      <c r="E1079">
        <v>302886</v>
      </c>
      <c r="F1079">
        <v>619.65300000000002</v>
      </c>
      <c r="G1079">
        <v>2903.24</v>
      </c>
      <c r="H1079">
        <v>556.67999999999995</v>
      </c>
      <c r="I1079">
        <v>6.7847099999999994E-2</v>
      </c>
      <c r="J1079">
        <v>0.93068499999999998</v>
      </c>
      <c r="K1079">
        <v>0</v>
      </c>
      <c r="L1079" t="s">
        <v>42</v>
      </c>
    </row>
    <row r="1080" spans="1:12" x14ac:dyDescent="0.25">
      <c r="A1080" t="s">
        <v>45</v>
      </c>
      <c r="B1080">
        <v>308012</v>
      </c>
      <c r="C1080">
        <v>305215</v>
      </c>
      <c r="D1080">
        <v>305193</v>
      </c>
      <c r="E1080">
        <v>304484</v>
      </c>
      <c r="F1080">
        <v>626.06200000000001</v>
      </c>
      <c r="G1080">
        <v>2579.25</v>
      </c>
      <c r="H1080">
        <v>561.48800000000006</v>
      </c>
      <c r="I1080">
        <v>6.6645800000000005E-2</v>
      </c>
      <c r="J1080">
        <v>0.93179999999999996</v>
      </c>
      <c r="K1080">
        <v>0</v>
      </c>
      <c r="L1080" t="s">
        <v>42</v>
      </c>
    </row>
    <row r="1081" spans="1:12" x14ac:dyDescent="0.25">
      <c r="A1081" t="s">
        <v>45</v>
      </c>
      <c r="B1081">
        <v>304913</v>
      </c>
      <c r="C1081">
        <v>302220</v>
      </c>
      <c r="D1081">
        <v>302199</v>
      </c>
      <c r="E1081">
        <v>301491</v>
      </c>
      <c r="F1081">
        <v>621.84500000000003</v>
      </c>
      <c r="G1081">
        <v>2532.06</v>
      </c>
      <c r="H1081">
        <v>560.73299999999995</v>
      </c>
      <c r="I1081">
        <v>5.9943200000000002E-2</v>
      </c>
      <c r="J1081">
        <v>0.93132700000000002</v>
      </c>
      <c r="K1081">
        <v>0</v>
      </c>
      <c r="L1081" t="s">
        <v>42</v>
      </c>
    </row>
    <row r="1082" spans="1:12" x14ac:dyDescent="0.25">
      <c r="A1082" t="s">
        <v>45</v>
      </c>
      <c r="B1082">
        <v>305282</v>
      </c>
      <c r="C1082">
        <v>302822</v>
      </c>
      <c r="D1082">
        <v>302801</v>
      </c>
      <c r="E1082">
        <v>302096</v>
      </c>
      <c r="F1082">
        <v>629.97299999999996</v>
      </c>
      <c r="G1082">
        <v>2287.66</v>
      </c>
      <c r="H1082">
        <v>557.48400000000004</v>
      </c>
      <c r="I1082">
        <v>6.4819500000000002E-2</v>
      </c>
      <c r="J1082">
        <v>0.93179500000000004</v>
      </c>
      <c r="K1082">
        <v>0</v>
      </c>
      <c r="L1082" t="s">
        <v>42</v>
      </c>
    </row>
    <row r="1083" spans="1:12" x14ac:dyDescent="0.25">
      <c r="A1083" t="s">
        <v>45</v>
      </c>
      <c r="B1083">
        <v>305496</v>
      </c>
      <c r="C1083">
        <v>303003</v>
      </c>
      <c r="D1083">
        <v>302981</v>
      </c>
      <c r="E1083">
        <v>302275</v>
      </c>
      <c r="F1083">
        <v>625.346</v>
      </c>
      <c r="G1083">
        <v>2561.71</v>
      </c>
      <c r="H1083">
        <v>560.95000000000005</v>
      </c>
      <c r="I1083">
        <v>6.1686299999999999E-2</v>
      </c>
      <c r="J1083">
        <v>0.930751</v>
      </c>
      <c r="K1083">
        <v>0</v>
      </c>
      <c r="L1083" t="s">
        <v>42</v>
      </c>
    </row>
    <row r="1084" spans="1:12" x14ac:dyDescent="0.25">
      <c r="A1084" t="s">
        <v>45</v>
      </c>
      <c r="B1084">
        <v>305077</v>
      </c>
      <c r="C1084">
        <v>302667</v>
      </c>
      <c r="D1084">
        <v>302645</v>
      </c>
      <c r="E1084">
        <v>301947</v>
      </c>
      <c r="F1084">
        <v>625.66800000000001</v>
      </c>
      <c r="G1084">
        <v>1997.78</v>
      </c>
      <c r="H1084">
        <v>557.85199999999998</v>
      </c>
      <c r="I1084">
        <v>5.4751000000000001E-2</v>
      </c>
      <c r="J1084">
        <v>0.93183400000000005</v>
      </c>
      <c r="K1084">
        <v>0</v>
      </c>
      <c r="L1084" t="s">
        <v>42</v>
      </c>
    </row>
    <row r="1085" spans="1:12" x14ac:dyDescent="0.25">
      <c r="A1085" t="s">
        <v>45</v>
      </c>
      <c r="B1085">
        <v>306431</v>
      </c>
      <c r="C1085">
        <v>303951</v>
      </c>
      <c r="D1085">
        <v>303930</v>
      </c>
      <c r="E1085">
        <v>303226</v>
      </c>
      <c r="F1085">
        <v>627.26599999999996</v>
      </c>
      <c r="G1085">
        <v>2237.44</v>
      </c>
      <c r="H1085">
        <v>559.75199999999995</v>
      </c>
      <c r="I1085">
        <v>7.2356699999999996E-2</v>
      </c>
      <c r="J1085">
        <v>0.93181400000000003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305619</v>
      </c>
      <c r="C1086">
        <v>303209</v>
      </c>
      <c r="D1086">
        <v>303187</v>
      </c>
      <c r="E1086">
        <v>302477</v>
      </c>
      <c r="F1086">
        <v>622.69299999999998</v>
      </c>
      <c r="G1086">
        <v>2762.97</v>
      </c>
      <c r="H1086">
        <v>556.49199999999996</v>
      </c>
      <c r="I1086">
        <v>5.4600799999999998E-2</v>
      </c>
      <c r="J1086">
        <v>0.93153799999999998</v>
      </c>
      <c r="K1086">
        <v>0</v>
      </c>
      <c r="L1086" t="s">
        <v>42</v>
      </c>
    </row>
    <row r="1087" spans="1:12" x14ac:dyDescent="0.25">
      <c r="A1087" t="s">
        <v>45</v>
      </c>
      <c r="B1087">
        <v>307120</v>
      </c>
      <c r="C1087">
        <v>304528</v>
      </c>
      <c r="D1087">
        <v>304507</v>
      </c>
      <c r="E1087">
        <v>303799</v>
      </c>
      <c r="F1087">
        <v>632.721</v>
      </c>
      <c r="G1087">
        <v>3117.6</v>
      </c>
      <c r="H1087">
        <v>556.39</v>
      </c>
      <c r="I1087">
        <v>6.3631800000000002E-2</v>
      </c>
      <c r="J1087">
        <v>0.93151899999999999</v>
      </c>
      <c r="K1087">
        <v>0</v>
      </c>
      <c r="L1087" t="s">
        <v>42</v>
      </c>
    </row>
    <row r="1088" spans="1:12" x14ac:dyDescent="0.25">
      <c r="A1088" t="s">
        <v>45</v>
      </c>
      <c r="B1088">
        <v>305498</v>
      </c>
      <c r="C1088">
        <v>303007</v>
      </c>
      <c r="D1088">
        <v>302986</v>
      </c>
      <c r="E1088">
        <v>302276</v>
      </c>
      <c r="F1088">
        <v>617.85699999999997</v>
      </c>
      <c r="G1088">
        <v>2493.36</v>
      </c>
      <c r="H1088">
        <v>571.59</v>
      </c>
      <c r="I1088">
        <v>5.4531499999999997E-2</v>
      </c>
      <c r="J1088">
        <v>0.93082100000000001</v>
      </c>
      <c r="K1088">
        <v>0</v>
      </c>
      <c r="L1088" t="s">
        <v>42</v>
      </c>
    </row>
    <row r="1089" spans="1:12" x14ac:dyDescent="0.25">
      <c r="A1089" t="s">
        <v>45</v>
      </c>
      <c r="B1089">
        <v>306467</v>
      </c>
      <c r="C1089">
        <v>303880</v>
      </c>
      <c r="D1089">
        <v>303859</v>
      </c>
      <c r="E1089">
        <v>303160</v>
      </c>
      <c r="F1089">
        <v>621.19799999999998</v>
      </c>
      <c r="G1089">
        <v>2425.1</v>
      </c>
      <c r="H1089">
        <v>558.149</v>
      </c>
      <c r="I1089">
        <v>5.4758099999999997E-2</v>
      </c>
      <c r="J1089">
        <v>0.93183499999999997</v>
      </c>
      <c r="K1089">
        <v>0</v>
      </c>
      <c r="L1089" t="s">
        <v>42</v>
      </c>
    </row>
    <row r="1090" spans="1:12" x14ac:dyDescent="0.25">
      <c r="A1090" t="s">
        <v>45</v>
      </c>
      <c r="B1090">
        <v>306488</v>
      </c>
      <c r="C1090">
        <v>303706</v>
      </c>
      <c r="D1090">
        <v>303684</v>
      </c>
      <c r="E1090">
        <v>302983</v>
      </c>
      <c r="F1090">
        <v>628.30899999999997</v>
      </c>
      <c r="G1090">
        <v>2350.48</v>
      </c>
      <c r="H1090">
        <v>563.91899999999998</v>
      </c>
      <c r="I1090">
        <v>7.6248499999999997E-2</v>
      </c>
      <c r="J1090">
        <v>0.931778</v>
      </c>
      <c r="K1090">
        <v>0</v>
      </c>
      <c r="L1090" t="s">
        <v>42</v>
      </c>
    </row>
    <row r="1091" spans="1:12" x14ac:dyDescent="0.25">
      <c r="A1091" t="s">
        <v>45</v>
      </c>
      <c r="B1091">
        <v>307052</v>
      </c>
      <c r="C1091">
        <v>304664</v>
      </c>
      <c r="D1091">
        <v>304642</v>
      </c>
      <c r="E1091">
        <v>303927</v>
      </c>
      <c r="F1091">
        <v>628.42399999999998</v>
      </c>
      <c r="G1091">
        <v>2240.61</v>
      </c>
      <c r="H1091">
        <v>559.62</v>
      </c>
      <c r="I1091">
        <v>5.9683300000000002E-2</v>
      </c>
      <c r="J1091">
        <v>0.93183400000000005</v>
      </c>
      <c r="K1091">
        <v>0</v>
      </c>
      <c r="L1091" t="s">
        <v>42</v>
      </c>
    </row>
    <row r="1092" spans="1:12" x14ac:dyDescent="0.25">
      <c r="A1092" t="s">
        <v>45</v>
      </c>
      <c r="B1092">
        <v>304589</v>
      </c>
      <c r="C1092">
        <v>302160</v>
      </c>
      <c r="D1092">
        <v>302138</v>
      </c>
      <c r="E1092">
        <v>301438</v>
      </c>
      <c r="F1092">
        <v>624.56700000000001</v>
      </c>
      <c r="G1092">
        <v>2614.94</v>
      </c>
      <c r="H1092">
        <v>554.94000000000005</v>
      </c>
      <c r="I1092">
        <v>6.6749699999999995E-2</v>
      </c>
      <c r="J1092">
        <v>0.93151799999999996</v>
      </c>
      <c r="K1092">
        <v>0</v>
      </c>
      <c r="L1092" t="s">
        <v>42</v>
      </c>
    </row>
    <row r="1093" spans="1:12" x14ac:dyDescent="0.25">
      <c r="A1093" t="s">
        <v>45</v>
      </c>
      <c r="B1093">
        <v>305425</v>
      </c>
      <c r="C1093">
        <v>302934</v>
      </c>
      <c r="D1093">
        <v>302913</v>
      </c>
      <c r="E1093">
        <v>302221</v>
      </c>
      <c r="F1093">
        <v>614.45500000000004</v>
      </c>
      <c r="G1093">
        <v>2230.9699999999998</v>
      </c>
      <c r="H1093">
        <v>565.88099999999997</v>
      </c>
      <c r="I1093">
        <v>5.4012600000000001E-2</v>
      </c>
      <c r="J1093">
        <v>0.93175399999999997</v>
      </c>
      <c r="K1093">
        <v>0</v>
      </c>
      <c r="L1093" t="s">
        <v>42</v>
      </c>
    </row>
    <row r="1094" spans="1:12" x14ac:dyDescent="0.25">
      <c r="A1094" t="s">
        <v>45</v>
      </c>
      <c r="B1094">
        <v>302724</v>
      </c>
      <c r="C1094">
        <v>300341</v>
      </c>
      <c r="D1094">
        <v>300319</v>
      </c>
      <c r="E1094">
        <v>299626</v>
      </c>
      <c r="F1094">
        <v>615.33199999999999</v>
      </c>
      <c r="G1094">
        <v>1874.89</v>
      </c>
      <c r="H1094">
        <v>554.048</v>
      </c>
      <c r="I1094">
        <v>6.6095899999999999E-2</v>
      </c>
      <c r="J1094">
        <v>0.931836</v>
      </c>
      <c r="K1094">
        <v>0</v>
      </c>
      <c r="L1094" t="s">
        <v>42</v>
      </c>
    </row>
    <row r="1095" spans="1:12" x14ac:dyDescent="0.25">
      <c r="A1095" t="s">
        <v>45</v>
      </c>
      <c r="B1095">
        <v>305349</v>
      </c>
      <c r="C1095">
        <v>302939</v>
      </c>
      <c r="D1095">
        <v>302917</v>
      </c>
      <c r="E1095">
        <v>302218</v>
      </c>
      <c r="F1095">
        <v>635.88900000000001</v>
      </c>
      <c r="G1095">
        <v>2582.38</v>
      </c>
      <c r="H1095">
        <v>554.52</v>
      </c>
      <c r="I1095">
        <v>5.9523199999999998E-2</v>
      </c>
      <c r="J1095">
        <v>0.93178499999999997</v>
      </c>
      <c r="K1095">
        <v>0</v>
      </c>
      <c r="L1095" t="s">
        <v>42</v>
      </c>
    </row>
    <row r="1096" spans="1:12" x14ac:dyDescent="0.25">
      <c r="A1096" t="s">
        <v>45</v>
      </c>
      <c r="B1096">
        <v>304114</v>
      </c>
      <c r="C1096">
        <v>301735</v>
      </c>
      <c r="D1096">
        <v>301713</v>
      </c>
      <c r="E1096">
        <v>301016</v>
      </c>
      <c r="F1096">
        <v>621.64099999999996</v>
      </c>
      <c r="G1096">
        <v>2842.59</v>
      </c>
      <c r="H1096">
        <v>561.28700000000003</v>
      </c>
      <c r="I1096">
        <v>5.53827E-2</v>
      </c>
      <c r="J1096">
        <v>0.93079199999999995</v>
      </c>
      <c r="K1096">
        <v>0</v>
      </c>
      <c r="L1096" t="s">
        <v>42</v>
      </c>
    </row>
    <row r="1097" spans="1:12" x14ac:dyDescent="0.25">
      <c r="A1097" t="s">
        <v>45</v>
      </c>
      <c r="B1097">
        <v>305104</v>
      </c>
      <c r="C1097">
        <v>302601</v>
      </c>
      <c r="D1097">
        <v>302579</v>
      </c>
      <c r="E1097">
        <v>301859</v>
      </c>
      <c r="F1097">
        <v>619.68399999999997</v>
      </c>
      <c r="G1097">
        <v>2130.46</v>
      </c>
      <c r="H1097">
        <v>563.12599999999998</v>
      </c>
      <c r="I1097">
        <v>5.4929499999999999E-2</v>
      </c>
      <c r="J1097">
        <v>0.93181000000000003</v>
      </c>
      <c r="K1097">
        <v>0</v>
      </c>
      <c r="L1097" t="s">
        <v>42</v>
      </c>
    </row>
    <row r="1098" spans="1:12" x14ac:dyDescent="0.25">
      <c r="A1098" t="s">
        <v>45</v>
      </c>
      <c r="B1098">
        <v>306554</v>
      </c>
      <c r="C1098">
        <v>303971</v>
      </c>
      <c r="D1098">
        <v>303948</v>
      </c>
      <c r="E1098">
        <v>303235</v>
      </c>
      <c r="F1098">
        <v>636.61599999999999</v>
      </c>
      <c r="G1098">
        <v>2785.06</v>
      </c>
      <c r="H1098">
        <v>561.40700000000004</v>
      </c>
      <c r="I1098">
        <v>5.3976400000000001E-2</v>
      </c>
      <c r="J1098">
        <v>0.92789200000000005</v>
      </c>
      <c r="K1098">
        <v>0</v>
      </c>
      <c r="L1098" t="s">
        <v>42</v>
      </c>
    </row>
    <row r="1099" spans="1:12" x14ac:dyDescent="0.25">
      <c r="A1099" t="s">
        <v>45</v>
      </c>
      <c r="B1099">
        <v>306724</v>
      </c>
      <c r="C1099">
        <v>304223</v>
      </c>
      <c r="D1099">
        <v>304200</v>
      </c>
      <c r="E1099">
        <v>303502</v>
      </c>
      <c r="F1099">
        <v>620.87800000000004</v>
      </c>
      <c r="G1099">
        <v>2356.37</v>
      </c>
      <c r="H1099">
        <v>556.64300000000003</v>
      </c>
      <c r="I1099">
        <v>3.1403500000000001E-2</v>
      </c>
      <c r="J1099">
        <v>0.931836</v>
      </c>
      <c r="K1099">
        <v>0</v>
      </c>
      <c r="L1099" t="s">
        <v>42</v>
      </c>
    </row>
    <row r="1100" spans="1:12" x14ac:dyDescent="0.25">
      <c r="A1100" t="s">
        <v>45</v>
      </c>
      <c r="B1100">
        <v>305126</v>
      </c>
      <c r="C1100">
        <v>302685</v>
      </c>
      <c r="D1100">
        <v>302662</v>
      </c>
      <c r="E1100">
        <v>301955</v>
      </c>
      <c r="F1100">
        <v>631.41399999999999</v>
      </c>
      <c r="G1100">
        <v>2879.7</v>
      </c>
      <c r="H1100">
        <v>552.24300000000005</v>
      </c>
      <c r="I1100">
        <v>8.3256499999999997E-2</v>
      </c>
      <c r="J1100">
        <v>0.93163700000000005</v>
      </c>
      <c r="K1100">
        <v>0</v>
      </c>
      <c r="L1100" t="s">
        <v>42</v>
      </c>
    </row>
    <row r="1101" spans="1:12" x14ac:dyDescent="0.25">
      <c r="A1101" t="s">
        <v>45</v>
      </c>
      <c r="B1101">
        <v>308023</v>
      </c>
      <c r="C1101">
        <v>305545</v>
      </c>
      <c r="D1101">
        <v>305522</v>
      </c>
      <c r="E1101">
        <v>304818</v>
      </c>
      <c r="F1101">
        <v>628.78899999999999</v>
      </c>
      <c r="G1101">
        <v>2855.19</v>
      </c>
      <c r="H1101">
        <v>553.94100000000003</v>
      </c>
      <c r="I1101">
        <v>5.3923199999999998E-2</v>
      </c>
      <c r="J1101">
        <v>0.93120499999999995</v>
      </c>
      <c r="K1101">
        <v>0</v>
      </c>
      <c r="L1101" t="s">
        <v>42</v>
      </c>
    </row>
    <row r="1102" spans="1:12" x14ac:dyDescent="0.25">
      <c r="A1102" t="s">
        <v>45</v>
      </c>
      <c r="B1102">
        <v>304507</v>
      </c>
      <c r="C1102">
        <v>301944</v>
      </c>
      <c r="D1102">
        <v>301922</v>
      </c>
      <c r="E1102">
        <v>301215</v>
      </c>
      <c r="F1102">
        <v>619.69200000000001</v>
      </c>
      <c r="G1102">
        <v>2024</v>
      </c>
      <c r="H1102">
        <v>552.77200000000005</v>
      </c>
      <c r="I1102">
        <v>5.4740799999999999E-2</v>
      </c>
      <c r="J1102">
        <v>0.93077299999999996</v>
      </c>
      <c r="K1102">
        <v>0</v>
      </c>
      <c r="L1102" t="s">
        <v>42</v>
      </c>
    </row>
    <row r="1103" spans="1:12" x14ac:dyDescent="0.25">
      <c r="A1103" t="s">
        <v>45</v>
      </c>
      <c r="B1103">
        <v>307407</v>
      </c>
      <c r="C1103">
        <v>304835</v>
      </c>
      <c r="D1103">
        <v>304812</v>
      </c>
      <c r="E1103">
        <v>304104</v>
      </c>
      <c r="F1103">
        <v>637.72400000000005</v>
      </c>
      <c r="G1103">
        <v>2484.7199999999998</v>
      </c>
      <c r="H1103">
        <v>586.26599999999996</v>
      </c>
      <c r="I1103">
        <v>5.3981399999999999E-2</v>
      </c>
      <c r="J1103">
        <v>0.93182699999999996</v>
      </c>
      <c r="K1103">
        <v>0</v>
      </c>
      <c r="L1103" t="s">
        <v>42</v>
      </c>
    </row>
    <row r="1104" spans="1:12" x14ac:dyDescent="0.25">
      <c r="A1104" t="s">
        <v>45</v>
      </c>
      <c r="B1104">
        <v>304392</v>
      </c>
      <c r="C1104">
        <v>301812</v>
      </c>
      <c r="D1104">
        <v>301790</v>
      </c>
      <c r="E1104">
        <v>301088</v>
      </c>
      <c r="F1104">
        <v>618.47799999999995</v>
      </c>
      <c r="G1104">
        <v>2639.57</v>
      </c>
      <c r="H1104">
        <v>545.96199999999999</v>
      </c>
      <c r="I1104">
        <v>5.5274400000000001E-2</v>
      </c>
      <c r="J1104">
        <v>0.95842700000000003</v>
      </c>
      <c r="K1104">
        <v>0</v>
      </c>
      <c r="L1104" t="s">
        <v>42</v>
      </c>
    </row>
    <row r="1105" spans="1:25" x14ac:dyDescent="0.25">
      <c r="A1105" t="s">
        <v>45</v>
      </c>
      <c r="B1105">
        <v>305690</v>
      </c>
      <c r="C1105">
        <v>303256</v>
      </c>
      <c r="D1105">
        <v>303235</v>
      </c>
      <c r="E1105">
        <v>302533</v>
      </c>
      <c r="F1105">
        <v>625.67600000000004</v>
      </c>
      <c r="G1105">
        <v>2287.2600000000002</v>
      </c>
      <c r="H1105">
        <v>558.96299999999997</v>
      </c>
      <c r="I1105">
        <v>8.3257100000000001E-2</v>
      </c>
      <c r="J1105">
        <v>0.93161899999999997</v>
      </c>
      <c r="K1105">
        <v>0</v>
      </c>
      <c r="L1105" t="s">
        <v>42</v>
      </c>
    </row>
    <row r="1106" spans="1:25" x14ac:dyDescent="0.25">
      <c r="A1106" t="s">
        <v>45</v>
      </c>
      <c r="B1106">
        <v>304800</v>
      </c>
      <c r="C1106">
        <v>302304</v>
      </c>
      <c r="D1106">
        <v>302280</v>
      </c>
      <c r="E1106">
        <v>301578</v>
      </c>
      <c r="F1106">
        <v>618.61400000000003</v>
      </c>
      <c r="G1106">
        <v>2220.1</v>
      </c>
      <c r="H1106">
        <v>551.57399999999996</v>
      </c>
      <c r="I1106">
        <v>5.3914999999999998E-2</v>
      </c>
      <c r="J1106">
        <v>0.95172199999999996</v>
      </c>
      <c r="K1106">
        <v>0</v>
      </c>
      <c r="L1106" t="s">
        <v>42</v>
      </c>
    </row>
    <row r="1107" spans="1:25" x14ac:dyDescent="0.25">
      <c r="A1107" t="s">
        <v>45</v>
      </c>
      <c r="B1107">
        <v>304798</v>
      </c>
      <c r="C1107">
        <v>302291</v>
      </c>
      <c r="D1107">
        <v>302269</v>
      </c>
      <c r="E1107">
        <v>301574</v>
      </c>
      <c r="F1107">
        <v>617.78700000000003</v>
      </c>
      <c r="G1107">
        <v>2239.6999999999998</v>
      </c>
      <c r="H1107">
        <v>552.62</v>
      </c>
      <c r="I1107">
        <v>6.0072100000000003E-2</v>
      </c>
      <c r="J1107">
        <v>0.95736600000000005</v>
      </c>
      <c r="K1107">
        <v>0</v>
      </c>
      <c r="L1107" t="s">
        <v>42</v>
      </c>
    </row>
    <row r="1108" spans="1:25" x14ac:dyDescent="0.25">
      <c r="A1108" t="s">
        <v>45</v>
      </c>
      <c r="B1108">
        <v>303817</v>
      </c>
      <c r="C1108">
        <v>300704</v>
      </c>
      <c r="D1108">
        <v>300684</v>
      </c>
      <c r="E1108">
        <v>299987</v>
      </c>
      <c r="F1108">
        <v>616.31200000000001</v>
      </c>
      <c r="G1108">
        <v>2081.41</v>
      </c>
      <c r="H1108">
        <v>551.30200000000002</v>
      </c>
      <c r="I1108">
        <v>5.5011600000000001E-2</v>
      </c>
      <c r="J1108">
        <v>0.93161899999999997</v>
      </c>
      <c r="K1108">
        <v>0</v>
      </c>
      <c r="L1108" t="s">
        <v>42</v>
      </c>
    </row>
    <row r="1109" spans="1:25" x14ac:dyDescent="0.25">
      <c r="A1109" t="s">
        <v>45</v>
      </c>
      <c r="B1109">
        <v>304311</v>
      </c>
      <c r="C1109">
        <v>301872</v>
      </c>
      <c r="D1109">
        <v>301850</v>
      </c>
      <c r="E1109">
        <v>301148</v>
      </c>
      <c r="F1109">
        <v>622.92899999999997</v>
      </c>
      <c r="G1109">
        <v>2488.6799999999998</v>
      </c>
      <c r="H1109">
        <v>550.33000000000004</v>
      </c>
      <c r="I1109">
        <v>8.3255599999999999E-2</v>
      </c>
      <c r="J1109">
        <v>0.93157800000000002</v>
      </c>
      <c r="K1109">
        <v>0</v>
      </c>
      <c r="L1109" t="s">
        <v>42</v>
      </c>
    </row>
    <row r="1110" spans="1:25" x14ac:dyDescent="0.25">
      <c r="A1110" t="s">
        <v>45</v>
      </c>
      <c r="B1110">
        <v>306948</v>
      </c>
      <c r="C1110">
        <v>304476</v>
      </c>
      <c r="D1110">
        <v>304447</v>
      </c>
      <c r="E1110">
        <v>303755</v>
      </c>
      <c r="F1110">
        <v>626.93899999999996</v>
      </c>
      <c r="G1110">
        <v>2874.34</v>
      </c>
      <c r="H1110">
        <v>553.99400000000003</v>
      </c>
      <c r="I1110">
        <v>5.4652100000000002E-2</v>
      </c>
      <c r="J1110">
        <v>0.93183700000000003</v>
      </c>
      <c r="K1110">
        <v>0</v>
      </c>
      <c r="L1110" t="s">
        <v>42</v>
      </c>
    </row>
    <row r="1111" spans="1:25" x14ac:dyDescent="0.25">
      <c r="A1111" t="s">
        <v>45</v>
      </c>
      <c r="B1111">
        <v>305748</v>
      </c>
      <c r="C1111">
        <v>303326</v>
      </c>
      <c r="D1111">
        <v>303305</v>
      </c>
      <c r="E1111">
        <v>302598</v>
      </c>
      <c r="F1111">
        <v>619.34299999999996</v>
      </c>
      <c r="G1111">
        <v>2310.8000000000002</v>
      </c>
      <c r="H1111">
        <v>552.77499999999998</v>
      </c>
      <c r="I1111">
        <v>5.4219299999999998E-2</v>
      </c>
      <c r="J1111">
        <v>0.93174900000000005</v>
      </c>
      <c r="K1111">
        <v>0</v>
      </c>
      <c r="L1111" t="s">
        <v>42</v>
      </c>
    </row>
    <row r="1112" spans="1:25" x14ac:dyDescent="0.25">
      <c r="A1112" t="s">
        <v>45</v>
      </c>
      <c r="B1112">
        <v>306358</v>
      </c>
      <c r="C1112">
        <v>303670</v>
      </c>
      <c r="D1112">
        <v>303648</v>
      </c>
      <c r="E1112">
        <v>302941</v>
      </c>
      <c r="F1112">
        <v>624.31200000000001</v>
      </c>
      <c r="G1112">
        <v>3011.18</v>
      </c>
      <c r="H1112">
        <v>555.38900000000001</v>
      </c>
      <c r="I1112">
        <v>6.7519800000000005E-2</v>
      </c>
      <c r="J1112">
        <v>0.93179000000000001</v>
      </c>
      <c r="K1112">
        <v>0</v>
      </c>
      <c r="L1112" t="s">
        <v>42</v>
      </c>
    </row>
    <row r="1113" spans="1:25" x14ac:dyDescent="0.25">
      <c r="A1113" t="s">
        <v>45</v>
      </c>
      <c r="B1113">
        <v>305363</v>
      </c>
      <c r="C1113">
        <v>302915</v>
      </c>
      <c r="D1113">
        <v>302894</v>
      </c>
      <c r="E1113">
        <v>302200</v>
      </c>
      <c r="F1113">
        <v>614.721</v>
      </c>
      <c r="G1113">
        <v>2750.88</v>
      </c>
      <c r="H1113">
        <v>551.34299999999996</v>
      </c>
      <c r="I1113">
        <v>5.9171700000000001E-2</v>
      </c>
      <c r="J1113">
        <v>0.93134700000000004</v>
      </c>
      <c r="K1113">
        <v>0</v>
      </c>
      <c r="L1113" t="s">
        <v>42</v>
      </c>
    </row>
    <row r="1114" spans="1:25" x14ac:dyDescent="0.25">
      <c r="A1114" t="s">
        <v>45</v>
      </c>
      <c r="B1114">
        <v>305549</v>
      </c>
      <c r="C1114">
        <v>302888</v>
      </c>
      <c r="D1114">
        <v>302865</v>
      </c>
      <c r="E1114">
        <v>302160</v>
      </c>
      <c r="F1114">
        <v>630.53700000000003</v>
      </c>
      <c r="G1114">
        <v>2810.02</v>
      </c>
      <c r="H1114">
        <v>553.49800000000005</v>
      </c>
      <c r="I1114">
        <v>6.0280899999999998E-2</v>
      </c>
      <c r="J1114">
        <v>0.93182900000000002</v>
      </c>
      <c r="K1114">
        <v>0</v>
      </c>
      <c r="L1114" t="s">
        <v>42</v>
      </c>
    </row>
    <row r="1115" spans="1:25" x14ac:dyDescent="0.25">
      <c r="A1115" t="s">
        <v>45</v>
      </c>
      <c r="B1115">
        <v>305023</v>
      </c>
      <c r="C1115">
        <v>302385</v>
      </c>
      <c r="D1115">
        <v>302358</v>
      </c>
      <c r="E1115">
        <v>301664</v>
      </c>
      <c r="F1115">
        <v>616.77499999999998</v>
      </c>
      <c r="G1115">
        <v>2378.34</v>
      </c>
      <c r="H1115">
        <v>557.43399999999997</v>
      </c>
      <c r="I1115">
        <v>6.4346899999999999E-2</v>
      </c>
      <c r="J1115">
        <v>0.93181700000000001</v>
      </c>
      <c r="K1115">
        <v>0</v>
      </c>
      <c r="L1115" t="s">
        <v>42</v>
      </c>
    </row>
    <row r="1116" spans="1:25" x14ac:dyDescent="0.25">
      <c r="A1116" t="s">
        <v>45</v>
      </c>
      <c r="B1116">
        <v>304986</v>
      </c>
      <c r="C1116">
        <v>302393</v>
      </c>
      <c r="D1116">
        <v>302371</v>
      </c>
      <c r="E1116">
        <v>301662</v>
      </c>
      <c r="F1116">
        <v>620.64200000000005</v>
      </c>
      <c r="G1116">
        <v>2698.91</v>
      </c>
      <c r="H1116">
        <v>579.62800000000004</v>
      </c>
      <c r="I1116">
        <v>7.61521E-2</v>
      </c>
      <c r="J1116">
        <v>0.931809</v>
      </c>
      <c r="K1116">
        <v>0</v>
      </c>
      <c r="L1116" t="s">
        <v>42</v>
      </c>
    </row>
    <row r="1117" spans="1:25" x14ac:dyDescent="0.25">
      <c r="A1117" t="s">
        <v>45</v>
      </c>
      <c r="B1117">
        <v>303953</v>
      </c>
      <c r="C1117">
        <v>301467</v>
      </c>
      <c r="D1117">
        <v>301445</v>
      </c>
      <c r="E1117">
        <v>300736</v>
      </c>
      <c r="F1117">
        <v>617.79100000000005</v>
      </c>
      <c r="G1117">
        <v>2145.4299999999998</v>
      </c>
      <c r="H1117">
        <v>558.36699999999996</v>
      </c>
      <c r="I1117">
        <v>5.4076899999999997E-2</v>
      </c>
      <c r="J1117">
        <v>0.95569800000000005</v>
      </c>
      <c r="K1117">
        <v>0</v>
      </c>
      <c r="L1117" t="s">
        <v>42</v>
      </c>
    </row>
    <row r="1118" spans="1:25" x14ac:dyDescent="0.25">
      <c r="A1118" t="s">
        <v>45</v>
      </c>
      <c r="B1118">
        <v>305134</v>
      </c>
      <c r="C1118">
        <v>302317</v>
      </c>
      <c r="D1118">
        <v>302296</v>
      </c>
      <c r="E1118">
        <v>301602</v>
      </c>
      <c r="F1118">
        <v>613.30399999999997</v>
      </c>
      <c r="G1118">
        <v>2301.16</v>
      </c>
      <c r="H1118">
        <v>551.60199999999998</v>
      </c>
      <c r="I1118">
        <v>5.4188899999999998E-2</v>
      </c>
      <c r="J1118">
        <v>0.93296100000000004</v>
      </c>
      <c r="K1118">
        <v>0</v>
      </c>
      <c r="L1118" t="s">
        <v>42</v>
      </c>
    </row>
    <row r="1119" spans="1:25" x14ac:dyDescent="0.25">
      <c r="A1119" t="s">
        <v>45</v>
      </c>
      <c r="B1119">
        <v>304259</v>
      </c>
      <c r="C1119">
        <v>301855</v>
      </c>
      <c r="D1119">
        <v>301834</v>
      </c>
      <c r="E1119">
        <v>301140</v>
      </c>
      <c r="F1119">
        <v>615.21600000000001</v>
      </c>
      <c r="G1119">
        <v>1873.16</v>
      </c>
      <c r="H1119">
        <v>552.65700000000004</v>
      </c>
      <c r="I1119">
        <v>5.39269E-2</v>
      </c>
      <c r="J1119">
        <v>0.95272299999999999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303501</v>
      </c>
      <c r="C1120">
        <v>300962</v>
      </c>
      <c r="D1120">
        <v>300941</v>
      </c>
      <c r="E1120">
        <v>300243</v>
      </c>
      <c r="F1120">
        <v>614.32500000000005</v>
      </c>
      <c r="G1120">
        <v>1948.32</v>
      </c>
      <c r="H1120">
        <v>554.24199999999996</v>
      </c>
      <c r="I1120">
        <v>5.5414699999999997E-2</v>
      </c>
      <c r="J1120">
        <v>0.93181800000000004</v>
      </c>
      <c r="K1120">
        <v>0</v>
      </c>
      <c r="L1120" t="s">
        <v>42</v>
      </c>
      <c r="R1120">
        <f>AVERAGE(B1071:B1120)</f>
        <v>305460.28000000003</v>
      </c>
      <c r="S1120">
        <f>AVERAGE(C1071:C1120)</f>
        <v>302918.65999999997</v>
      </c>
      <c r="U1120">
        <f>_xlfn.VAR.P(B1071:B1120)</f>
        <v>1697259.6416</v>
      </c>
      <c r="V1120">
        <f>_xlfn.VAR.P(C1071:C1120)</f>
        <v>1696789.5444000002</v>
      </c>
      <c r="X1120">
        <f>1.96*SQRT(U1120)/50</f>
        <v>51.069335766859396</v>
      </c>
      <c r="Y1120">
        <f>1.96*SQRT(V1120)/50</f>
        <v>51.062262831829301</v>
      </c>
    </row>
    <row r="1121" spans="1:12" x14ac:dyDescent="0.25">
      <c r="A1121" t="s">
        <v>46</v>
      </c>
      <c r="B1121">
        <v>15273018.703669</v>
      </c>
      <c r="C1121" t="s">
        <v>36</v>
      </c>
    </row>
    <row r="1122" spans="1:12" x14ac:dyDescent="0.25">
      <c r="A1122" t="s">
        <v>47</v>
      </c>
      <c r="B1122">
        <v>300104</v>
      </c>
      <c r="C1122">
        <v>300085</v>
      </c>
      <c r="D1122">
        <v>300071</v>
      </c>
      <c r="E1122">
        <v>299503</v>
      </c>
      <c r="F1122">
        <v>544.38699999999994</v>
      </c>
      <c r="G1122">
        <v>0</v>
      </c>
      <c r="H1122">
        <v>580.52800000000002</v>
      </c>
      <c r="I1122">
        <v>5.9371899999999998E-2</v>
      </c>
      <c r="J1122">
        <v>0.93182699999999996</v>
      </c>
      <c r="K1122">
        <v>0</v>
      </c>
      <c r="L1122" t="s">
        <v>42</v>
      </c>
    </row>
    <row r="1123" spans="1:12" x14ac:dyDescent="0.25">
      <c r="A1123" t="s">
        <v>47</v>
      </c>
      <c r="B1123">
        <v>299801</v>
      </c>
      <c r="C1123">
        <v>299782</v>
      </c>
      <c r="D1123">
        <v>299768</v>
      </c>
      <c r="E1123">
        <v>299193</v>
      </c>
      <c r="F1123">
        <v>539.66800000000001</v>
      </c>
      <c r="G1123">
        <v>0</v>
      </c>
      <c r="H1123">
        <v>588.36599999999999</v>
      </c>
      <c r="I1123">
        <v>5.4376300000000002E-2</v>
      </c>
      <c r="J1123">
        <v>0.93183400000000005</v>
      </c>
      <c r="K1123">
        <v>0</v>
      </c>
      <c r="L1123" t="s">
        <v>42</v>
      </c>
    </row>
    <row r="1124" spans="1:12" x14ac:dyDescent="0.25">
      <c r="A1124" t="s">
        <v>47</v>
      </c>
      <c r="B1124">
        <v>297728</v>
      </c>
      <c r="C1124">
        <v>297709</v>
      </c>
      <c r="D1124">
        <v>297695</v>
      </c>
      <c r="E1124">
        <v>297115</v>
      </c>
      <c r="F1124">
        <v>543.35900000000004</v>
      </c>
      <c r="G1124">
        <v>0</v>
      </c>
      <c r="H1124">
        <v>583.43200000000002</v>
      </c>
      <c r="I1124">
        <v>8.3269300000000004E-2</v>
      </c>
      <c r="J1124">
        <v>0.938392</v>
      </c>
      <c r="K1124">
        <v>0</v>
      </c>
      <c r="L1124" t="s">
        <v>42</v>
      </c>
    </row>
    <row r="1125" spans="1:12" x14ac:dyDescent="0.25">
      <c r="A1125" t="s">
        <v>47</v>
      </c>
      <c r="B1125">
        <v>297364</v>
      </c>
      <c r="C1125">
        <v>297345</v>
      </c>
      <c r="D1125">
        <v>297321</v>
      </c>
      <c r="E1125">
        <v>296748</v>
      </c>
      <c r="F1125">
        <v>530.73299999999995</v>
      </c>
      <c r="G1125">
        <v>0</v>
      </c>
      <c r="H1125">
        <v>585.75400000000002</v>
      </c>
      <c r="I1125">
        <v>5.81454E-2</v>
      </c>
      <c r="J1125">
        <v>0.93183499999999997</v>
      </c>
      <c r="K1125">
        <v>0</v>
      </c>
      <c r="L1125" t="s">
        <v>42</v>
      </c>
    </row>
    <row r="1126" spans="1:12" x14ac:dyDescent="0.25">
      <c r="A1126" t="s">
        <v>47</v>
      </c>
      <c r="B1126">
        <v>307486</v>
      </c>
      <c r="C1126">
        <v>307466</v>
      </c>
      <c r="D1126">
        <v>307453</v>
      </c>
      <c r="E1126">
        <v>306864</v>
      </c>
      <c r="F1126">
        <v>558.75599999999997</v>
      </c>
      <c r="G1126">
        <v>0</v>
      </c>
      <c r="H1126">
        <v>606.89099999999996</v>
      </c>
      <c r="I1126">
        <v>6.0019799999999998E-2</v>
      </c>
      <c r="J1126">
        <v>0.95767100000000005</v>
      </c>
      <c r="K1126">
        <v>0</v>
      </c>
      <c r="L1126" t="s">
        <v>42</v>
      </c>
    </row>
    <row r="1127" spans="1:12" x14ac:dyDescent="0.25">
      <c r="A1127" t="s">
        <v>47</v>
      </c>
      <c r="B1127">
        <v>308356</v>
      </c>
      <c r="C1127">
        <v>308336</v>
      </c>
      <c r="D1127">
        <v>308322</v>
      </c>
      <c r="E1127">
        <v>307730</v>
      </c>
      <c r="F1127">
        <v>552.30799999999999</v>
      </c>
      <c r="G1127">
        <v>0</v>
      </c>
      <c r="H1127">
        <v>607.505</v>
      </c>
      <c r="I1127">
        <v>5.4287500000000002E-2</v>
      </c>
      <c r="J1127">
        <v>0.95447899999999997</v>
      </c>
      <c r="K1127">
        <v>0</v>
      </c>
      <c r="L1127" t="s">
        <v>42</v>
      </c>
    </row>
    <row r="1128" spans="1:12" x14ac:dyDescent="0.25">
      <c r="A1128" t="s">
        <v>47</v>
      </c>
      <c r="B1128">
        <v>307331</v>
      </c>
      <c r="C1128">
        <v>307311</v>
      </c>
      <c r="D1128">
        <v>307298</v>
      </c>
      <c r="E1128">
        <v>306710</v>
      </c>
      <c r="F1128">
        <v>550.03599999999994</v>
      </c>
      <c r="G1128">
        <v>0</v>
      </c>
      <c r="H1128">
        <v>610</v>
      </c>
      <c r="I1128">
        <v>5.5180899999999998E-2</v>
      </c>
      <c r="J1128">
        <v>0.93165799999999999</v>
      </c>
      <c r="K1128">
        <v>0</v>
      </c>
      <c r="L1128" t="s">
        <v>42</v>
      </c>
    </row>
    <row r="1129" spans="1:12" x14ac:dyDescent="0.25">
      <c r="A1129" t="s">
        <v>47</v>
      </c>
      <c r="B1129">
        <v>301968</v>
      </c>
      <c r="C1129">
        <v>301943</v>
      </c>
      <c r="D1129">
        <v>301930</v>
      </c>
      <c r="E1129">
        <v>301352</v>
      </c>
      <c r="F1129">
        <v>558.67999999999995</v>
      </c>
      <c r="G1129">
        <v>0</v>
      </c>
      <c r="H1129">
        <v>593.98599999999999</v>
      </c>
      <c r="I1129">
        <v>5.85433E-2</v>
      </c>
      <c r="J1129">
        <v>0.93635100000000004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310131</v>
      </c>
      <c r="C1130">
        <v>310109</v>
      </c>
      <c r="D1130">
        <v>310095</v>
      </c>
      <c r="E1130">
        <v>309500</v>
      </c>
      <c r="F1130">
        <v>555.27099999999996</v>
      </c>
      <c r="G1130">
        <v>0</v>
      </c>
      <c r="H1130">
        <v>604.625</v>
      </c>
      <c r="I1130">
        <v>5.8357600000000003E-2</v>
      </c>
      <c r="J1130">
        <v>0.93179299999999998</v>
      </c>
      <c r="K1130">
        <v>0</v>
      </c>
      <c r="L1130" t="s">
        <v>42</v>
      </c>
    </row>
    <row r="1131" spans="1:12" x14ac:dyDescent="0.25">
      <c r="A1131" t="s">
        <v>47</v>
      </c>
      <c r="B1131">
        <v>310019</v>
      </c>
      <c r="C1131">
        <v>309997</v>
      </c>
      <c r="D1131">
        <v>309983</v>
      </c>
      <c r="E1131">
        <v>309390</v>
      </c>
      <c r="F1131">
        <v>553.48699999999997</v>
      </c>
      <c r="G1131">
        <v>0</v>
      </c>
      <c r="H1131">
        <v>629.721</v>
      </c>
      <c r="I1131">
        <v>5.5775699999999998E-2</v>
      </c>
      <c r="J1131">
        <v>0.93183400000000005</v>
      </c>
      <c r="K1131">
        <v>0</v>
      </c>
      <c r="L1131" t="s">
        <v>42</v>
      </c>
    </row>
    <row r="1132" spans="1:12" x14ac:dyDescent="0.25">
      <c r="A1132" t="s">
        <v>47</v>
      </c>
      <c r="B1132">
        <v>306970</v>
      </c>
      <c r="C1132">
        <v>306948</v>
      </c>
      <c r="D1132">
        <v>306934</v>
      </c>
      <c r="E1132">
        <v>306348</v>
      </c>
      <c r="F1132">
        <v>547.44200000000001</v>
      </c>
      <c r="G1132">
        <v>0</v>
      </c>
      <c r="H1132">
        <v>600.51599999999996</v>
      </c>
      <c r="I1132">
        <v>5.6499099999999997E-2</v>
      </c>
      <c r="J1132">
        <v>0.93177500000000002</v>
      </c>
      <c r="K1132">
        <v>0</v>
      </c>
      <c r="L1132" t="s">
        <v>42</v>
      </c>
    </row>
    <row r="1133" spans="1:12" x14ac:dyDescent="0.25">
      <c r="A1133" t="s">
        <v>47</v>
      </c>
      <c r="B1133">
        <v>315589</v>
      </c>
      <c r="C1133">
        <v>315570</v>
      </c>
      <c r="D1133">
        <v>315556</v>
      </c>
      <c r="E1133">
        <v>314944</v>
      </c>
      <c r="F1133">
        <v>574.96299999999997</v>
      </c>
      <c r="G1133">
        <v>0</v>
      </c>
      <c r="H1133">
        <v>621.05799999999999</v>
      </c>
      <c r="I1133">
        <v>6.1945600000000003E-2</v>
      </c>
      <c r="J1133">
        <v>0.95648500000000003</v>
      </c>
      <c r="K1133">
        <v>0</v>
      </c>
      <c r="L1133" t="s">
        <v>42</v>
      </c>
    </row>
    <row r="1134" spans="1:12" x14ac:dyDescent="0.25">
      <c r="A1134" t="s">
        <v>47</v>
      </c>
      <c r="B1134">
        <v>307595</v>
      </c>
      <c r="C1134">
        <v>307573</v>
      </c>
      <c r="D1134">
        <v>307559</v>
      </c>
      <c r="E1134">
        <v>306961</v>
      </c>
      <c r="F1134">
        <v>549.52599999999995</v>
      </c>
      <c r="G1134">
        <v>0</v>
      </c>
      <c r="H1134">
        <v>618.16899999999998</v>
      </c>
      <c r="I1134">
        <v>5.5834700000000001E-2</v>
      </c>
      <c r="J1134">
        <v>0.93182200000000004</v>
      </c>
      <c r="K1134">
        <v>0</v>
      </c>
      <c r="L1134" t="s">
        <v>42</v>
      </c>
    </row>
    <row r="1135" spans="1:12" x14ac:dyDescent="0.25">
      <c r="A1135" t="s">
        <v>47</v>
      </c>
      <c r="B1135">
        <v>310950</v>
      </c>
      <c r="C1135">
        <v>310929</v>
      </c>
      <c r="D1135">
        <v>310916</v>
      </c>
      <c r="E1135">
        <v>310322</v>
      </c>
      <c r="F1135">
        <v>554.21299999999997</v>
      </c>
      <c r="G1135">
        <v>0</v>
      </c>
      <c r="H1135">
        <v>606.63</v>
      </c>
      <c r="I1135">
        <v>5.4885999999999997E-2</v>
      </c>
      <c r="J1135">
        <v>0.93142100000000005</v>
      </c>
      <c r="K1135">
        <v>0</v>
      </c>
      <c r="L1135" t="s">
        <v>42</v>
      </c>
    </row>
    <row r="1136" spans="1:12" x14ac:dyDescent="0.25">
      <c r="A1136" t="s">
        <v>47</v>
      </c>
      <c r="B1136">
        <v>308997</v>
      </c>
      <c r="C1136">
        <v>308977</v>
      </c>
      <c r="D1136">
        <v>308964</v>
      </c>
      <c r="E1136">
        <v>308372</v>
      </c>
      <c r="F1136">
        <v>551.07399999999996</v>
      </c>
      <c r="G1136">
        <v>0</v>
      </c>
      <c r="H1136">
        <v>611.23800000000006</v>
      </c>
      <c r="I1136">
        <v>5.68228E-2</v>
      </c>
      <c r="J1136">
        <v>0.93183499999999997</v>
      </c>
      <c r="K1136">
        <v>0</v>
      </c>
      <c r="L1136" t="s">
        <v>42</v>
      </c>
    </row>
    <row r="1137" spans="1:12" x14ac:dyDescent="0.25">
      <c r="A1137" t="s">
        <v>47</v>
      </c>
      <c r="B1137">
        <v>309456</v>
      </c>
      <c r="C1137">
        <v>309436</v>
      </c>
      <c r="D1137">
        <v>309422</v>
      </c>
      <c r="E1137">
        <v>308828</v>
      </c>
      <c r="F1137">
        <v>553.50800000000004</v>
      </c>
      <c r="G1137">
        <v>0</v>
      </c>
      <c r="H1137">
        <v>614.79399999999998</v>
      </c>
      <c r="I1137">
        <v>5.4141399999999999E-2</v>
      </c>
      <c r="J1137">
        <v>0.93755599999999994</v>
      </c>
      <c r="K1137">
        <v>0</v>
      </c>
      <c r="L1137" t="s">
        <v>42</v>
      </c>
    </row>
    <row r="1138" spans="1:12" x14ac:dyDescent="0.25">
      <c r="A1138" t="s">
        <v>47</v>
      </c>
      <c r="B1138">
        <v>306215</v>
      </c>
      <c r="C1138">
        <v>306194</v>
      </c>
      <c r="D1138">
        <v>306181</v>
      </c>
      <c r="E1138">
        <v>305594</v>
      </c>
      <c r="F1138">
        <v>548.07500000000005</v>
      </c>
      <c r="G1138">
        <v>0</v>
      </c>
      <c r="H1138">
        <v>607.24300000000005</v>
      </c>
      <c r="I1138">
        <v>5.6528399999999999E-2</v>
      </c>
      <c r="J1138">
        <v>0.93099799999999999</v>
      </c>
      <c r="K1138">
        <v>0</v>
      </c>
      <c r="L1138" t="s">
        <v>42</v>
      </c>
    </row>
    <row r="1139" spans="1:12" x14ac:dyDescent="0.25">
      <c r="A1139" t="s">
        <v>47</v>
      </c>
      <c r="B1139">
        <v>308056</v>
      </c>
      <c r="C1139">
        <v>308037</v>
      </c>
      <c r="D1139">
        <v>308024</v>
      </c>
      <c r="E1139">
        <v>307434</v>
      </c>
      <c r="F1139">
        <v>550.94399999999996</v>
      </c>
      <c r="G1139">
        <v>0</v>
      </c>
      <c r="H1139">
        <v>608.58799999999997</v>
      </c>
      <c r="I1139">
        <v>5.46933E-2</v>
      </c>
      <c r="J1139">
        <v>0.93178300000000003</v>
      </c>
      <c r="K1139">
        <v>0</v>
      </c>
      <c r="L1139" t="s">
        <v>42</v>
      </c>
    </row>
    <row r="1140" spans="1:12" x14ac:dyDescent="0.25">
      <c r="A1140" t="s">
        <v>47</v>
      </c>
      <c r="B1140">
        <v>305947</v>
      </c>
      <c r="C1140">
        <v>305928</v>
      </c>
      <c r="D1140">
        <v>305915</v>
      </c>
      <c r="E1140">
        <v>305327</v>
      </c>
      <c r="F1140">
        <v>547.91</v>
      </c>
      <c r="G1140">
        <v>0</v>
      </c>
      <c r="H1140">
        <v>599.48900000000003</v>
      </c>
      <c r="I1140">
        <v>6.3411200000000001E-2</v>
      </c>
      <c r="J1140">
        <v>0.93183300000000002</v>
      </c>
      <c r="K1140">
        <v>0</v>
      </c>
      <c r="L1140" t="s">
        <v>42</v>
      </c>
    </row>
    <row r="1141" spans="1:12" x14ac:dyDescent="0.25">
      <c r="A1141" t="s">
        <v>47</v>
      </c>
      <c r="B1141">
        <v>307491</v>
      </c>
      <c r="C1141">
        <v>307469</v>
      </c>
      <c r="D1141">
        <v>307456</v>
      </c>
      <c r="E1141">
        <v>306857</v>
      </c>
      <c r="F1141">
        <v>550.76800000000003</v>
      </c>
      <c r="G1141">
        <v>0</v>
      </c>
      <c r="H1141">
        <v>602.39099999999996</v>
      </c>
      <c r="I1141">
        <v>7.2466000000000003E-2</v>
      </c>
      <c r="J1141">
        <v>0.939967</v>
      </c>
      <c r="K1141">
        <v>0</v>
      </c>
      <c r="L1141" t="s">
        <v>42</v>
      </c>
    </row>
    <row r="1142" spans="1:12" x14ac:dyDescent="0.25">
      <c r="A1142" t="s">
        <v>47</v>
      </c>
      <c r="B1142">
        <v>309025</v>
      </c>
      <c r="C1142">
        <v>309006</v>
      </c>
      <c r="D1142">
        <v>308993</v>
      </c>
      <c r="E1142">
        <v>308402</v>
      </c>
      <c r="F1142">
        <v>550.62099999999998</v>
      </c>
      <c r="G1142">
        <v>0</v>
      </c>
      <c r="H1142">
        <v>615.00800000000004</v>
      </c>
      <c r="I1142">
        <v>5.3962999999999997E-2</v>
      </c>
      <c r="J1142">
        <v>0.93183300000000002</v>
      </c>
      <c r="K1142">
        <v>0</v>
      </c>
      <c r="L1142" t="s">
        <v>42</v>
      </c>
    </row>
    <row r="1143" spans="1:12" x14ac:dyDescent="0.25">
      <c r="A1143" t="s">
        <v>47</v>
      </c>
      <c r="B1143">
        <v>305195</v>
      </c>
      <c r="C1143">
        <v>305176</v>
      </c>
      <c r="D1143">
        <v>305155</v>
      </c>
      <c r="E1143">
        <v>304570</v>
      </c>
      <c r="F1143">
        <v>556.71199999999999</v>
      </c>
      <c r="G1143">
        <v>0</v>
      </c>
      <c r="H1143">
        <v>601.67499999999995</v>
      </c>
      <c r="I1143">
        <v>5.4371299999999997E-2</v>
      </c>
      <c r="J1143">
        <v>0.93176199999999998</v>
      </c>
      <c r="K1143">
        <v>0</v>
      </c>
      <c r="L1143" t="s">
        <v>42</v>
      </c>
    </row>
    <row r="1144" spans="1:12" x14ac:dyDescent="0.25">
      <c r="A1144" t="s">
        <v>47</v>
      </c>
      <c r="B1144">
        <v>305009</v>
      </c>
      <c r="C1144">
        <v>304989</v>
      </c>
      <c r="D1144">
        <v>304976</v>
      </c>
      <c r="E1144">
        <v>304392</v>
      </c>
      <c r="F1144">
        <v>545.17100000000005</v>
      </c>
      <c r="G1144">
        <v>0</v>
      </c>
      <c r="H1144">
        <v>602.625</v>
      </c>
      <c r="I1144">
        <v>7.4839100000000006E-2</v>
      </c>
      <c r="J1144">
        <v>0.95830599999999999</v>
      </c>
      <c r="K1144">
        <v>0</v>
      </c>
      <c r="L1144" t="s">
        <v>42</v>
      </c>
    </row>
    <row r="1145" spans="1:12" x14ac:dyDescent="0.25">
      <c r="A1145" t="s">
        <v>47</v>
      </c>
      <c r="B1145">
        <v>310189</v>
      </c>
      <c r="C1145">
        <v>310170</v>
      </c>
      <c r="D1145">
        <v>310157</v>
      </c>
      <c r="E1145">
        <v>309562</v>
      </c>
      <c r="F1145">
        <v>559.94200000000001</v>
      </c>
      <c r="G1145">
        <v>0</v>
      </c>
      <c r="H1145">
        <v>610.173</v>
      </c>
      <c r="I1145">
        <v>5.6614999999999999E-2</v>
      </c>
      <c r="J1145">
        <v>0.95673200000000003</v>
      </c>
      <c r="K1145">
        <v>0</v>
      </c>
      <c r="L1145" t="s">
        <v>42</v>
      </c>
    </row>
    <row r="1146" spans="1:12" x14ac:dyDescent="0.25">
      <c r="A1146" t="s">
        <v>47</v>
      </c>
      <c r="B1146">
        <v>308133</v>
      </c>
      <c r="C1146">
        <v>308114</v>
      </c>
      <c r="D1146">
        <v>308101</v>
      </c>
      <c r="E1146">
        <v>307509</v>
      </c>
      <c r="F1146">
        <v>559.53399999999999</v>
      </c>
      <c r="G1146">
        <v>0</v>
      </c>
      <c r="H1146">
        <v>604.73900000000003</v>
      </c>
      <c r="I1146">
        <v>5.40717E-2</v>
      </c>
      <c r="J1146">
        <v>0.95913400000000004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308870</v>
      </c>
      <c r="C1147">
        <v>308851</v>
      </c>
      <c r="D1147">
        <v>308837</v>
      </c>
      <c r="E1147">
        <v>308238</v>
      </c>
      <c r="F1147">
        <v>550.88599999999997</v>
      </c>
      <c r="G1147">
        <v>0</v>
      </c>
      <c r="H1147">
        <v>612.11599999999999</v>
      </c>
      <c r="I1147">
        <v>5.8314499999999998E-2</v>
      </c>
      <c r="J1147">
        <v>0.93174599999999996</v>
      </c>
      <c r="K1147">
        <v>0</v>
      </c>
      <c r="L1147" t="s">
        <v>42</v>
      </c>
    </row>
    <row r="1148" spans="1:12" x14ac:dyDescent="0.25">
      <c r="A1148" t="s">
        <v>47</v>
      </c>
      <c r="B1148">
        <v>308449</v>
      </c>
      <c r="C1148">
        <v>308427</v>
      </c>
      <c r="D1148">
        <v>308414</v>
      </c>
      <c r="E1148">
        <v>307822</v>
      </c>
      <c r="F1148">
        <v>550.33500000000004</v>
      </c>
      <c r="G1148">
        <v>0</v>
      </c>
      <c r="H1148">
        <v>601.83900000000006</v>
      </c>
      <c r="I1148">
        <v>6.4568600000000004E-2</v>
      </c>
      <c r="J1148">
        <v>0.931732</v>
      </c>
      <c r="K1148">
        <v>0</v>
      </c>
      <c r="L1148" t="s">
        <v>42</v>
      </c>
    </row>
    <row r="1149" spans="1:12" x14ac:dyDescent="0.25">
      <c r="A1149" t="s">
        <v>47</v>
      </c>
      <c r="B1149">
        <v>305781</v>
      </c>
      <c r="C1149">
        <v>305759</v>
      </c>
      <c r="D1149">
        <v>305746</v>
      </c>
      <c r="E1149">
        <v>305161</v>
      </c>
      <c r="F1149">
        <v>546.68700000000001</v>
      </c>
      <c r="G1149">
        <v>0</v>
      </c>
      <c r="H1149">
        <v>601.053</v>
      </c>
      <c r="I1149">
        <v>5.9205000000000001E-2</v>
      </c>
      <c r="J1149">
        <v>0.931782</v>
      </c>
      <c r="K1149">
        <v>0</v>
      </c>
      <c r="L1149" t="s">
        <v>42</v>
      </c>
    </row>
    <row r="1150" spans="1:12" x14ac:dyDescent="0.25">
      <c r="A1150" t="s">
        <v>47</v>
      </c>
      <c r="B1150">
        <v>310930</v>
      </c>
      <c r="C1150">
        <v>310912</v>
      </c>
      <c r="D1150">
        <v>310898</v>
      </c>
      <c r="E1150">
        <v>310303</v>
      </c>
      <c r="F1150">
        <v>554.54200000000003</v>
      </c>
      <c r="G1150">
        <v>0</v>
      </c>
      <c r="H1150">
        <v>611.50599999999997</v>
      </c>
      <c r="I1150">
        <v>6.5446500000000005E-2</v>
      </c>
      <c r="J1150">
        <v>0.93173499999999998</v>
      </c>
      <c r="K1150">
        <v>0</v>
      </c>
      <c r="L1150" t="s">
        <v>42</v>
      </c>
    </row>
    <row r="1151" spans="1:12" x14ac:dyDescent="0.25">
      <c r="A1151" t="s">
        <v>47</v>
      </c>
      <c r="B1151">
        <v>308654</v>
      </c>
      <c r="C1151">
        <v>308629</v>
      </c>
      <c r="D1151">
        <v>308616</v>
      </c>
      <c r="E1151">
        <v>308017</v>
      </c>
      <c r="F1151">
        <v>561.976</v>
      </c>
      <c r="G1151">
        <v>0</v>
      </c>
      <c r="H1151">
        <v>608.86300000000006</v>
      </c>
      <c r="I1151">
        <v>5.9922200000000002E-2</v>
      </c>
      <c r="J1151">
        <v>0.93164400000000003</v>
      </c>
      <c r="K1151">
        <v>0</v>
      </c>
      <c r="L1151" t="s">
        <v>42</v>
      </c>
    </row>
    <row r="1152" spans="1:12" x14ac:dyDescent="0.25">
      <c r="A1152" t="s">
        <v>47</v>
      </c>
      <c r="B1152">
        <v>308524</v>
      </c>
      <c r="C1152">
        <v>308506</v>
      </c>
      <c r="D1152">
        <v>308493</v>
      </c>
      <c r="E1152">
        <v>307894</v>
      </c>
      <c r="F1152">
        <v>559.56700000000001</v>
      </c>
      <c r="G1152">
        <v>0</v>
      </c>
      <c r="H1152">
        <v>608.48099999999999</v>
      </c>
      <c r="I1152">
        <v>6.5042600000000006E-2</v>
      </c>
      <c r="J1152">
        <v>0.93173099999999998</v>
      </c>
      <c r="K1152">
        <v>0</v>
      </c>
      <c r="L1152" t="s">
        <v>42</v>
      </c>
    </row>
    <row r="1153" spans="1:12" x14ac:dyDescent="0.25">
      <c r="A1153" t="s">
        <v>47</v>
      </c>
      <c r="B1153">
        <v>312992</v>
      </c>
      <c r="C1153">
        <v>312973</v>
      </c>
      <c r="D1153">
        <v>312959</v>
      </c>
      <c r="E1153">
        <v>312361</v>
      </c>
      <c r="F1153">
        <v>557.04499999999996</v>
      </c>
      <c r="G1153">
        <v>0</v>
      </c>
      <c r="H1153">
        <v>625.21900000000005</v>
      </c>
      <c r="I1153">
        <v>6.6376400000000002E-2</v>
      </c>
      <c r="J1153">
        <v>0.93119399999999997</v>
      </c>
      <c r="K1153">
        <v>0</v>
      </c>
      <c r="L1153" t="s">
        <v>42</v>
      </c>
    </row>
    <row r="1154" spans="1:12" x14ac:dyDescent="0.25">
      <c r="A1154" t="s">
        <v>47</v>
      </c>
      <c r="B1154">
        <v>306580</v>
      </c>
      <c r="C1154">
        <v>306555</v>
      </c>
      <c r="D1154">
        <v>306542</v>
      </c>
      <c r="E1154">
        <v>305952</v>
      </c>
      <c r="F1154">
        <v>556.76499999999999</v>
      </c>
      <c r="G1154">
        <v>0</v>
      </c>
      <c r="H1154">
        <v>612.48199999999997</v>
      </c>
      <c r="I1154">
        <v>7.0623500000000006E-2</v>
      </c>
      <c r="J1154">
        <v>0.93181800000000004</v>
      </c>
      <c r="K1154">
        <v>0</v>
      </c>
      <c r="L1154" t="s">
        <v>42</v>
      </c>
    </row>
    <row r="1155" spans="1:12" x14ac:dyDescent="0.25">
      <c r="A1155" t="s">
        <v>47</v>
      </c>
      <c r="B1155">
        <v>300935</v>
      </c>
      <c r="C1155">
        <v>300915</v>
      </c>
      <c r="D1155">
        <v>300901</v>
      </c>
      <c r="E1155">
        <v>300324</v>
      </c>
      <c r="F1155">
        <v>540.74400000000003</v>
      </c>
      <c r="G1155">
        <v>0</v>
      </c>
      <c r="H1155">
        <v>597.74900000000002</v>
      </c>
      <c r="I1155">
        <v>6.1847399999999997E-2</v>
      </c>
      <c r="J1155">
        <v>0.93177900000000002</v>
      </c>
      <c r="K1155">
        <v>0</v>
      </c>
      <c r="L1155" t="s">
        <v>42</v>
      </c>
    </row>
    <row r="1156" spans="1:12" x14ac:dyDescent="0.25">
      <c r="A1156" t="s">
        <v>47</v>
      </c>
      <c r="B1156">
        <v>299738</v>
      </c>
      <c r="C1156">
        <v>299719</v>
      </c>
      <c r="D1156">
        <v>299706</v>
      </c>
      <c r="E1156">
        <v>299125</v>
      </c>
      <c r="F1156">
        <v>539.79</v>
      </c>
      <c r="G1156">
        <v>0</v>
      </c>
      <c r="H1156">
        <v>607.23199999999997</v>
      </c>
      <c r="I1156">
        <v>5.4498199999999997E-2</v>
      </c>
      <c r="J1156">
        <v>0.95375299999999996</v>
      </c>
      <c r="K1156">
        <v>0</v>
      </c>
      <c r="L1156" t="s">
        <v>42</v>
      </c>
    </row>
    <row r="1157" spans="1:12" x14ac:dyDescent="0.25">
      <c r="A1157" t="s">
        <v>47</v>
      </c>
      <c r="B1157">
        <v>300835</v>
      </c>
      <c r="C1157">
        <v>300817</v>
      </c>
      <c r="D1157">
        <v>300804</v>
      </c>
      <c r="E1157">
        <v>300228</v>
      </c>
      <c r="F1157">
        <v>539.76800000000003</v>
      </c>
      <c r="G1157">
        <v>0</v>
      </c>
      <c r="H1157">
        <v>597.82000000000005</v>
      </c>
      <c r="I1157">
        <v>8.3260600000000004E-2</v>
      </c>
      <c r="J1157">
        <v>0.93180499999999999</v>
      </c>
      <c r="K1157">
        <v>0</v>
      </c>
      <c r="L1157" t="s">
        <v>42</v>
      </c>
    </row>
    <row r="1158" spans="1:12" x14ac:dyDescent="0.25">
      <c r="A1158" t="s">
        <v>47</v>
      </c>
      <c r="B1158">
        <v>301865</v>
      </c>
      <c r="C1158">
        <v>301847</v>
      </c>
      <c r="D1158">
        <v>301833</v>
      </c>
      <c r="E1158">
        <v>301245</v>
      </c>
      <c r="F1158">
        <v>541.67399999999998</v>
      </c>
      <c r="G1158">
        <v>0</v>
      </c>
      <c r="H1158">
        <v>599.87199999999996</v>
      </c>
      <c r="I1158">
        <v>5.5703599999999999E-2</v>
      </c>
      <c r="J1158">
        <v>0.93183499999999997</v>
      </c>
      <c r="K1158">
        <v>0</v>
      </c>
      <c r="L1158" t="s">
        <v>42</v>
      </c>
    </row>
    <row r="1159" spans="1:12" x14ac:dyDescent="0.25">
      <c r="A1159" t="s">
        <v>47</v>
      </c>
      <c r="B1159">
        <v>303593</v>
      </c>
      <c r="C1159">
        <v>303573</v>
      </c>
      <c r="D1159">
        <v>303559</v>
      </c>
      <c r="E1159">
        <v>302977</v>
      </c>
      <c r="F1159">
        <v>544.29899999999998</v>
      </c>
      <c r="G1159">
        <v>0</v>
      </c>
      <c r="H1159">
        <v>601.96199999999999</v>
      </c>
      <c r="I1159">
        <v>5.5773799999999998E-2</v>
      </c>
      <c r="J1159">
        <v>0.93182500000000001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304812</v>
      </c>
      <c r="C1160">
        <v>304792</v>
      </c>
      <c r="D1160">
        <v>304778</v>
      </c>
      <c r="E1160">
        <v>304192</v>
      </c>
      <c r="F1160">
        <v>544.12099999999998</v>
      </c>
      <c r="G1160">
        <v>0</v>
      </c>
      <c r="H1160">
        <v>585.202</v>
      </c>
      <c r="I1160">
        <v>6.2677800000000006E-2</v>
      </c>
      <c r="J1160">
        <v>0.93166300000000002</v>
      </c>
      <c r="K1160">
        <v>0</v>
      </c>
      <c r="L1160" t="s">
        <v>42</v>
      </c>
    </row>
    <row r="1161" spans="1:12" x14ac:dyDescent="0.25">
      <c r="A1161" t="s">
        <v>47</v>
      </c>
      <c r="B1161">
        <v>301287</v>
      </c>
      <c r="C1161">
        <v>301267</v>
      </c>
      <c r="D1161">
        <v>301254</v>
      </c>
      <c r="E1161">
        <v>300676</v>
      </c>
      <c r="F1161">
        <v>538.13300000000004</v>
      </c>
      <c r="G1161">
        <v>0</v>
      </c>
      <c r="H1161">
        <v>586.23699999999997</v>
      </c>
      <c r="I1161">
        <v>7.6379000000000002E-2</v>
      </c>
      <c r="J1161">
        <v>0.93179100000000004</v>
      </c>
      <c r="K1161">
        <v>0</v>
      </c>
      <c r="L1161" t="s">
        <v>42</v>
      </c>
    </row>
    <row r="1162" spans="1:12" x14ac:dyDescent="0.25">
      <c r="A1162" t="s">
        <v>47</v>
      </c>
      <c r="B1162">
        <v>303049</v>
      </c>
      <c r="C1162">
        <v>303029</v>
      </c>
      <c r="D1162">
        <v>303016</v>
      </c>
      <c r="E1162">
        <v>302435</v>
      </c>
      <c r="F1162">
        <v>557.779</v>
      </c>
      <c r="G1162">
        <v>0</v>
      </c>
      <c r="H1162">
        <v>589.54399999999998</v>
      </c>
      <c r="I1162">
        <v>5.8474499999999999E-2</v>
      </c>
      <c r="J1162">
        <v>0.93183400000000005</v>
      </c>
      <c r="K1162">
        <v>0</v>
      </c>
      <c r="L1162" t="s">
        <v>42</v>
      </c>
    </row>
    <row r="1163" spans="1:12" x14ac:dyDescent="0.25">
      <c r="A1163" t="s">
        <v>47</v>
      </c>
      <c r="B1163">
        <v>299962</v>
      </c>
      <c r="C1163">
        <v>299943</v>
      </c>
      <c r="D1163">
        <v>299929</v>
      </c>
      <c r="E1163">
        <v>299347</v>
      </c>
      <c r="F1163">
        <v>535.90700000000004</v>
      </c>
      <c r="G1163">
        <v>0</v>
      </c>
      <c r="H1163">
        <v>576.822</v>
      </c>
      <c r="I1163">
        <v>5.43171E-2</v>
      </c>
      <c r="J1163">
        <v>0.931504</v>
      </c>
      <c r="K1163">
        <v>0</v>
      </c>
      <c r="L1163" t="s">
        <v>42</v>
      </c>
    </row>
    <row r="1164" spans="1:12" x14ac:dyDescent="0.25">
      <c r="A1164" t="s">
        <v>47</v>
      </c>
      <c r="B1164">
        <v>303297</v>
      </c>
      <c r="C1164">
        <v>303279</v>
      </c>
      <c r="D1164">
        <v>303265</v>
      </c>
      <c r="E1164">
        <v>302684</v>
      </c>
      <c r="F1164">
        <v>547.78399999999999</v>
      </c>
      <c r="G1164">
        <v>0</v>
      </c>
      <c r="H1164">
        <v>581.71900000000005</v>
      </c>
      <c r="I1164">
        <v>5.5153500000000001E-2</v>
      </c>
      <c r="J1164">
        <v>0.93174999999999997</v>
      </c>
      <c r="K1164">
        <v>0</v>
      </c>
      <c r="L1164" t="s">
        <v>42</v>
      </c>
    </row>
    <row r="1165" spans="1:12" x14ac:dyDescent="0.25">
      <c r="A1165" t="s">
        <v>47</v>
      </c>
      <c r="B1165">
        <v>301155</v>
      </c>
      <c r="C1165">
        <v>301135</v>
      </c>
      <c r="D1165">
        <v>301122</v>
      </c>
      <c r="E1165">
        <v>300545</v>
      </c>
      <c r="F1165">
        <v>547.125</v>
      </c>
      <c r="G1165">
        <v>0</v>
      </c>
      <c r="H1165">
        <v>579.16899999999998</v>
      </c>
      <c r="I1165">
        <v>6.2344999999999998E-2</v>
      </c>
      <c r="J1165">
        <v>0.93162800000000001</v>
      </c>
      <c r="K1165">
        <v>0</v>
      </c>
      <c r="L1165" t="s">
        <v>42</v>
      </c>
    </row>
    <row r="1166" spans="1:12" x14ac:dyDescent="0.25">
      <c r="A1166" t="s">
        <v>47</v>
      </c>
      <c r="B1166">
        <v>300058</v>
      </c>
      <c r="C1166">
        <v>300040</v>
      </c>
      <c r="D1166">
        <v>300026</v>
      </c>
      <c r="E1166">
        <v>299451</v>
      </c>
      <c r="F1166">
        <v>535.56299999999999</v>
      </c>
      <c r="G1166">
        <v>0</v>
      </c>
      <c r="H1166">
        <v>576.351</v>
      </c>
      <c r="I1166">
        <v>5.3937699999999998E-2</v>
      </c>
      <c r="J1166">
        <v>0.929423</v>
      </c>
      <c r="K1166">
        <v>0</v>
      </c>
      <c r="L1166" t="s">
        <v>42</v>
      </c>
    </row>
    <row r="1167" spans="1:12" x14ac:dyDescent="0.25">
      <c r="A1167" t="s">
        <v>47</v>
      </c>
      <c r="B1167">
        <v>305247</v>
      </c>
      <c r="C1167">
        <v>305229</v>
      </c>
      <c r="D1167">
        <v>305215</v>
      </c>
      <c r="E1167">
        <v>304629</v>
      </c>
      <c r="F1167">
        <v>553.07399999999996</v>
      </c>
      <c r="G1167">
        <v>0</v>
      </c>
      <c r="H1167">
        <v>598.12300000000005</v>
      </c>
      <c r="I1167">
        <v>5.4055300000000001E-2</v>
      </c>
      <c r="J1167">
        <v>0.93175200000000002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307869</v>
      </c>
      <c r="C1168">
        <v>307836</v>
      </c>
      <c r="D1168">
        <v>307821</v>
      </c>
      <c r="E1168">
        <v>307218</v>
      </c>
      <c r="F1168">
        <v>552.80700000000002</v>
      </c>
      <c r="G1168">
        <v>0</v>
      </c>
      <c r="H1168">
        <v>604.26900000000001</v>
      </c>
      <c r="I1168">
        <v>5.4048499999999999E-2</v>
      </c>
      <c r="J1168">
        <v>0.93169000000000002</v>
      </c>
      <c r="K1168">
        <v>0</v>
      </c>
      <c r="L1168" t="s">
        <v>42</v>
      </c>
    </row>
    <row r="1169" spans="1:25" x14ac:dyDescent="0.25">
      <c r="A1169" t="s">
        <v>47</v>
      </c>
      <c r="B1169">
        <v>299007</v>
      </c>
      <c r="C1169">
        <v>298987</v>
      </c>
      <c r="D1169">
        <v>298974</v>
      </c>
      <c r="E1169">
        <v>298391</v>
      </c>
      <c r="F1169">
        <v>531.86099999999999</v>
      </c>
      <c r="G1169">
        <v>0</v>
      </c>
      <c r="H1169">
        <v>584.84100000000001</v>
      </c>
      <c r="I1169">
        <v>5.3942499999999997E-2</v>
      </c>
      <c r="J1169">
        <v>0.93183700000000003</v>
      </c>
      <c r="K1169">
        <v>0</v>
      </c>
      <c r="L1169" t="s">
        <v>42</v>
      </c>
    </row>
    <row r="1170" spans="1:25" x14ac:dyDescent="0.25">
      <c r="A1170" t="s">
        <v>47</v>
      </c>
      <c r="B1170">
        <v>298670</v>
      </c>
      <c r="C1170">
        <v>298651</v>
      </c>
      <c r="D1170">
        <v>298638</v>
      </c>
      <c r="E1170">
        <v>298057</v>
      </c>
      <c r="F1170">
        <v>533.02599999999995</v>
      </c>
      <c r="G1170">
        <v>0</v>
      </c>
      <c r="H1170">
        <v>593.505</v>
      </c>
      <c r="I1170">
        <v>6.0214299999999998E-2</v>
      </c>
      <c r="J1170">
        <v>0.93179400000000001</v>
      </c>
      <c r="K1170">
        <v>0</v>
      </c>
      <c r="L1170" t="s">
        <v>42</v>
      </c>
    </row>
    <row r="1171" spans="1:25" x14ac:dyDescent="0.25">
      <c r="A1171" t="s">
        <v>47</v>
      </c>
      <c r="B1171">
        <v>301198</v>
      </c>
      <c r="C1171">
        <v>301176</v>
      </c>
      <c r="D1171">
        <v>301163</v>
      </c>
      <c r="E1171">
        <v>300586</v>
      </c>
      <c r="F1171">
        <v>535.505</v>
      </c>
      <c r="G1171">
        <v>0</v>
      </c>
      <c r="H1171">
        <v>590.13699999999994</v>
      </c>
      <c r="I1171">
        <v>5.4986399999999998E-2</v>
      </c>
      <c r="J1171">
        <v>0.93176599999999998</v>
      </c>
      <c r="K1171">
        <v>0</v>
      </c>
      <c r="L1171" t="s">
        <v>42</v>
      </c>
    </row>
    <row r="1172" spans="1:25" x14ac:dyDescent="0.25">
      <c r="A1172" t="s">
        <v>47</v>
      </c>
      <c r="B1172">
        <v>298767</v>
      </c>
      <c r="C1172">
        <v>298747</v>
      </c>
      <c r="D1172">
        <v>298734</v>
      </c>
      <c r="E1172">
        <v>298161</v>
      </c>
      <c r="F1172">
        <v>531.42399999999998</v>
      </c>
      <c r="G1172">
        <v>0</v>
      </c>
      <c r="H1172">
        <v>588.43899999999996</v>
      </c>
      <c r="I1172">
        <v>5.44942E-2</v>
      </c>
      <c r="J1172">
        <v>0.93105499999999997</v>
      </c>
      <c r="K1172">
        <v>0</v>
      </c>
      <c r="L1172" t="s">
        <v>42</v>
      </c>
    </row>
    <row r="1173" spans="1:25" x14ac:dyDescent="0.25">
      <c r="A1173" t="s">
        <v>47</v>
      </c>
      <c r="B1173">
        <v>303121</v>
      </c>
      <c r="C1173">
        <v>303101</v>
      </c>
      <c r="D1173">
        <v>303088</v>
      </c>
      <c r="E1173">
        <v>302499</v>
      </c>
      <c r="F1173">
        <v>539.26</v>
      </c>
      <c r="G1173">
        <v>0</v>
      </c>
      <c r="H1173">
        <v>593.95600000000002</v>
      </c>
      <c r="I1173">
        <v>5.8394599999999998E-2</v>
      </c>
      <c r="J1173">
        <v>0.93171999999999999</v>
      </c>
      <c r="K1173">
        <v>0</v>
      </c>
      <c r="L1173" t="s">
        <v>42</v>
      </c>
    </row>
    <row r="1174" spans="1:25" x14ac:dyDescent="0.25">
      <c r="A1174" t="s">
        <v>47</v>
      </c>
      <c r="B1174">
        <v>302454</v>
      </c>
      <c r="C1174">
        <v>302434</v>
      </c>
      <c r="D1174">
        <v>302421</v>
      </c>
      <c r="E1174">
        <v>301841</v>
      </c>
      <c r="F1174">
        <v>545.21699999999998</v>
      </c>
      <c r="G1174">
        <v>0</v>
      </c>
      <c r="H1174">
        <v>593.54600000000005</v>
      </c>
      <c r="I1174">
        <v>7.0028499999999994E-2</v>
      </c>
      <c r="J1174">
        <v>0.93107899999999999</v>
      </c>
      <c r="K1174">
        <v>0</v>
      </c>
      <c r="L1174" t="s">
        <v>42</v>
      </c>
    </row>
    <row r="1175" spans="1:25" x14ac:dyDescent="0.25">
      <c r="A1175" t="s">
        <v>47</v>
      </c>
      <c r="B1175">
        <v>305320</v>
      </c>
      <c r="C1175">
        <v>305302</v>
      </c>
      <c r="D1175">
        <v>305288</v>
      </c>
      <c r="E1175">
        <v>304704</v>
      </c>
      <c r="F1175">
        <v>541.07299999999998</v>
      </c>
      <c r="G1175">
        <v>0</v>
      </c>
      <c r="H1175">
        <v>604.53200000000004</v>
      </c>
      <c r="I1175">
        <v>5.5772000000000002E-2</v>
      </c>
      <c r="J1175">
        <v>0.93181599999999998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302513</v>
      </c>
      <c r="C1176">
        <v>302491</v>
      </c>
      <c r="D1176">
        <v>302477</v>
      </c>
      <c r="E1176">
        <v>301898</v>
      </c>
      <c r="F1176">
        <v>544.45600000000002</v>
      </c>
      <c r="G1176">
        <v>0</v>
      </c>
      <c r="H1176">
        <v>604.07799999999997</v>
      </c>
      <c r="I1176">
        <v>5.4638800000000001E-2</v>
      </c>
      <c r="J1176">
        <v>0.931585</v>
      </c>
      <c r="K1176">
        <v>0</v>
      </c>
      <c r="L1176" t="s">
        <v>42</v>
      </c>
      <c r="R1176">
        <f>AVERAGE(B1127:B1176)</f>
        <v>305563.08</v>
      </c>
      <c r="S1176">
        <f>AVERAGE(C1127:C1176)</f>
        <v>305542.68</v>
      </c>
      <c r="U1176">
        <f>_xlfn.VAR.P(B1127:B1176)</f>
        <v>15871635.033599999</v>
      </c>
      <c r="V1176">
        <f>_xlfn.VAR.P(C1127:C1176)</f>
        <v>15869241.937600009</v>
      </c>
      <c r="X1176">
        <f>1.96*SQRT(U1176)/50</f>
        <v>156.16974501493914</v>
      </c>
      <c r="Y1176">
        <f>1.96*SQRT(V1176)/50</f>
        <v>156.15797107734744</v>
      </c>
    </row>
    <row r="1177" spans="1:25" x14ac:dyDescent="0.25">
      <c r="A1177" t="s">
        <v>48</v>
      </c>
      <c r="B1177">
        <v>15278157.380734</v>
      </c>
      <c r="C1177" t="s">
        <v>36</v>
      </c>
    </row>
    <row r="1178" spans="1:25" x14ac:dyDescent="0.25">
      <c r="A1178" t="s">
        <v>49</v>
      </c>
      <c r="B1178">
        <v>19411.599999999999</v>
      </c>
      <c r="C1178">
        <v>19269.900000000001</v>
      </c>
      <c r="D1178">
        <v>19269.5</v>
      </c>
      <c r="E1178">
        <v>18707.5</v>
      </c>
      <c r="F1178">
        <v>226.35400000000001</v>
      </c>
      <c r="G1178">
        <v>800.28499999999997</v>
      </c>
      <c r="H1178">
        <v>241.518</v>
      </c>
      <c r="I1178">
        <v>6.1993800000000002E-2</v>
      </c>
      <c r="J1178">
        <v>0.94938299999999998</v>
      </c>
      <c r="K1178">
        <v>0</v>
      </c>
      <c r="L1178" t="s">
        <v>42</v>
      </c>
    </row>
    <row r="1179" spans="1:25" x14ac:dyDescent="0.25">
      <c r="A1179" t="s">
        <v>49</v>
      </c>
      <c r="B1179">
        <v>19646.900000000001</v>
      </c>
      <c r="C1179">
        <v>19515</v>
      </c>
      <c r="D1179">
        <v>19514.5</v>
      </c>
      <c r="E1179">
        <v>18942.900000000001</v>
      </c>
      <c r="F1179">
        <v>228.327</v>
      </c>
      <c r="G1179">
        <v>793.18100000000004</v>
      </c>
      <c r="H1179">
        <v>244.84</v>
      </c>
      <c r="I1179">
        <v>5.4306100000000003E-2</v>
      </c>
      <c r="J1179">
        <v>0.931477</v>
      </c>
      <c r="K1179">
        <v>0</v>
      </c>
      <c r="L1179" t="s">
        <v>42</v>
      </c>
    </row>
    <row r="1180" spans="1:25" x14ac:dyDescent="0.25">
      <c r="A1180" t="s">
        <v>49</v>
      </c>
      <c r="B1180">
        <v>19767.3</v>
      </c>
      <c r="C1180">
        <v>19636.2</v>
      </c>
      <c r="D1180">
        <v>19635.7</v>
      </c>
      <c r="E1180">
        <v>19063.400000000001</v>
      </c>
      <c r="F1180">
        <v>230.51499999999999</v>
      </c>
      <c r="G1180">
        <v>843.36199999999997</v>
      </c>
      <c r="H1180">
        <v>248.14699999999999</v>
      </c>
      <c r="I1180">
        <v>5.4847600000000003E-2</v>
      </c>
      <c r="J1180">
        <v>0.93183499999999997</v>
      </c>
      <c r="K1180">
        <v>0</v>
      </c>
      <c r="L1180" t="s">
        <v>42</v>
      </c>
    </row>
    <row r="1181" spans="1:25" x14ac:dyDescent="0.25">
      <c r="A1181" t="s">
        <v>49</v>
      </c>
      <c r="B1181">
        <v>19573.3</v>
      </c>
      <c r="C1181">
        <v>19435</v>
      </c>
      <c r="D1181">
        <v>19434.5</v>
      </c>
      <c r="E1181">
        <v>18867.099999999999</v>
      </c>
      <c r="F1181">
        <v>227.91399999999999</v>
      </c>
      <c r="G1181">
        <v>815.47400000000005</v>
      </c>
      <c r="H1181">
        <v>243.392</v>
      </c>
      <c r="I1181">
        <v>6.0212799999999997E-2</v>
      </c>
      <c r="J1181">
        <v>0.93183199999999999</v>
      </c>
      <c r="K1181">
        <v>0</v>
      </c>
      <c r="L1181" t="s">
        <v>42</v>
      </c>
    </row>
    <row r="1182" spans="1:25" x14ac:dyDescent="0.25">
      <c r="A1182" t="s">
        <v>49</v>
      </c>
      <c r="B1182">
        <v>20095.599999999999</v>
      </c>
      <c r="C1182">
        <v>19957.8</v>
      </c>
      <c r="D1182">
        <v>19957.3</v>
      </c>
      <c r="E1182">
        <v>19375.599999999999</v>
      </c>
      <c r="F1182">
        <v>233.679</v>
      </c>
      <c r="G1182">
        <v>817.99</v>
      </c>
      <c r="H1182">
        <v>249.74</v>
      </c>
      <c r="I1182">
        <v>5.4063199999999999E-2</v>
      </c>
      <c r="J1182">
        <v>0.95222499999999999</v>
      </c>
      <c r="K1182">
        <v>0</v>
      </c>
      <c r="L1182" t="s">
        <v>42</v>
      </c>
    </row>
    <row r="1183" spans="1:25" x14ac:dyDescent="0.25">
      <c r="A1183" t="s">
        <v>49</v>
      </c>
      <c r="B1183">
        <v>20904.400000000001</v>
      </c>
      <c r="C1183">
        <v>20756.400000000001</v>
      </c>
      <c r="D1183">
        <v>20755.900000000001</v>
      </c>
      <c r="E1183">
        <v>20150.400000000001</v>
      </c>
      <c r="F1183">
        <v>242.05199999999999</v>
      </c>
      <c r="G1183">
        <v>844.44500000000005</v>
      </c>
      <c r="H1183">
        <v>266.92099999999999</v>
      </c>
      <c r="I1183">
        <v>6.8636900000000001E-2</v>
      </c>
      <c r="J1183">
        <v>0.93183199999999999</v>
      </c>
      <c r="K1183">
        <v>0</v>
      </c>
      <c r="L1183" t="s">
        <v>42</v>
      </c>
    </row>
    <row r="1184" spans="1:25" x14ac:dyDescent="0.25">
      <c r="A1184" t="s">
        <v>49</v>
      </c>
      <c r="B1184">
        <v>19834.599999999999</v>
      </c>
      <c r="C1184">
        <v>19688</v>
      </c>
      <c r="D1184">
        <v>19687.5</v>
      </c>
      <c r="E1184">
        <v>19114.3</v>
      </c>
      <c r="F1184">
        <v>230.44300000000001</v>
      </c>
      <c r="G1184">
        <v>833.63800000000003</v>
      </c>
      <c r="H1184">
        <v>246.78700000000001</v>
      </c>
      <c r="I1184">
        <v>7.8266199999999994E-2</v>
      </c>
      <c r="J1184">
        <v>0.93180300000000005</v>
      </c>
      <c r="K1184">
        <v>0</v>
      </c>
      <c r="L1184" t="s">
        <v>42</v>
      </c>
    </row>
    <row r="1185" spans="1:12" x14ac:dyDescent="0.25">
      <c r="A1185" t="s">
        <v>49</v>
      </c>
      <c r="B1185">
        <v>19778.8</v>
      </c>
      <c r="C1185">
        <v>19641.3</v>
      </c>
      <c r="D1185">
        <v>19640.7</v>
      </c>
      <c r="E1185">
        <v>19067.7</v>
      </c>
      <c r="F1185">
        <v>230.33600000000001</v>
      </c>
      <c r="G1185">
        <v>846.37699999999995</v>
      </c>
      <c r="H1185">
        <v>255.34100000000001</v>
      </c>
      <c r="I1185">
        <v>6.2298800000000001E-2</v>
      </c>
      <c r="J1185">
        <v>0.931836</v>
      </c>
      <c r="K1185">
        <v>0</v>
      </c>
      <c r="L1185" t="s">
        <v>42</v>
      </c>
    </row>
    <row r="1186" spans="1:12" x14ac:dyDescent="0.25">
      <c r="A1186" t="s">
        <v>49</v>
      </c>
      <c r="B1186">
        <v>19647.599999999999</v>
      </c>
      <c r="C1186">
        <v>19511.599999999999</v>
      </c>
      <c r="D1186">
        <v>19511.099999999999</v>
      </c>
      <c r="E1186">
        <v>18942.3</v>
      </c>
      <c r="F1186">
        <v>229.19300000000001</v>
      </c>
      <c r="G1186">
        <v>804.46799999999996</v>
      </c>
      <c r="H1186">
        <v>244.607</v>
      </c>
      <c r="I1186">
        <v>6.0662000000000001E-2</v>
      </c>
      <c r="J1186">
        <v>0.93183199999999999</v>
      </c>
      <c r="K1186">
        <v>0</v>
      </c>
      <c r="L1186" t="s">
        <v>42</v>
      </c>
    </row>
    <row r="1187" spans="1:12" x14ac:dyDescent="0.25">
      <c r="A1187" t="s">
        <v>49</v>
      </c>
      <c r="B1187">
        <v>19788.5</v>
      </c>
      <c r="C1187">
        <v>19650.8</v>
      </c>
      <c r="D1187">
        <v>19650.3</v>
      </c>
      <c r="E1187">
        <v>19077</v>
      </c>
      <c r="F1187">
        <v>230.21899999999999</v>
      </c>
      <c r="G1187">
        <v>797.74400000000003</v>
      </c>
      <c r="H1187">
        <v>246.83699999999999</v>
      </c>
      <c r="I1187">
        <v>5.7394500000000001E-2</v>
      </c>
      <c r="J1187">
        <v>0.95149300000000003</v>
      </c>
      <c r="K1187">
        <v>0</v>
      </c>
      <c r="L1187" t="s">
        <v>42</v>
      </c>
    </row>
    <row r="1188" spans="1:12" x14ac:dyDescent="0.25">
      <c r="A1188" t="s">
        <v>49</v>
      </c>
      <c r="B1188">
        <v>19858</v>
      </c>
      <c r="C1188">
        <v>19718.3</v>
      </c>
      <c r="D1188">
        <v>19717.7</v>
      </c>
      <c r="E1188">
        <v>19136.3</v>
      </c>
      <c r="F1188">
        <v>231.28800000000001</v>
      </c>
      <c r="G1188">
        <v>842.05100000000004</v>
      </c>
      <c r="H1188">
        <v>247.017</v>
      </c>
      <c r="I1188">
        <v>5.4606700000000001E-2</v>
      </c>
      <c r="J1188">
        <v>0.93176899999999996</v>
      </c>
      <c r="K1188">
        <v>0</v>
      </c>
      <c r="L1188" t="s">
        <v>42</v>
      </c>
    </row>
    <row r="1189" spans="1:12" x14ac:dyDescent="0.25">
      <c r="A1189" t="s">
        <v>49</v>
      </c>
      <c r="B1189">
        <v>19584.599999999999</v>
      </c>
      <c r="C1189">
        <v>19449</v>
      </c>
      <c r="D1189">
        <v>19448.5</v>
      </c>
      <c r="E1189">
        <v>18881.900000000001</v>
      </c>
      <c r="F1189">
        <v>228.14599999999999</v>
      </c>
      <c r="G1189">
        <v>815.39400000000001</v>
      </c>
      <c r="H1189">
        <v>243.99199999999999</v>
      </c>
      <c r="I1189">
        <v>5.5545900000000002E-2</v>
      </c>
      <c r="J1189">
        <v>0.95421999999999996</v>
      </c>
      <c r="K1189">
        <v>0</v>
      </c>
      <c r="L1189" t="s">
        <v>42</v>
      </c>
    </row>
    <row r="1190" spans="1:12" x14ac:dyDescent="0.25">
      <c r="A1190" t="s">
        <v>49</v>
      </c>
      <c r="B1190">
        <v>20160.2</v>
      </c>
      <c r="C1190">
        <v>20023</v>
      </c>
      <c r="D1190">
        <v>20022.5</v>
      </c>
      <c r="E1190">
        <v>19438</v>
      </c>
      <c r="F1190">
        <v>235.02500000000001</v>
      </c>
      <c r="G1190">
        <v>830.83699999999999</v>
      </c>
      <c r="H1190">
        <v>251.18199999999999</v>
      </c>
      <c r="I1190">
        <v>5.6286099999999999E-2</v>
      </c>
      <c r="J1190">
        <v>0.94711599999999996</v>
      </c>
      <c r="K1190">
        <v>0</v>
      </c>
      <c r="L1190" t="s">
        <v>42</v>
      </c>
    </row>
    <row r="1191" spans="1:12" x14ac:dyDescent="0.25">
      <c r="A1191" t="s">
        <v>49</v>
      </c>
      <c r="B1191">
        <v>19986.5</v>
      </c>
      <c r="C1191">
        <v>19849.099999999999</v>
      </c>
      <c r="D1191">
        <v>19848.599999999999</v>
      </c>
      <c r="E1191">
        <v>19270.099999999999</v>
      </c>
      <c r="F1191">
        <v>232.32499999999999</v>
      </c>
      <c r="G1191">
        <v>812.04300000000001</v>
      </c>
      <c r="H1191">
        <v>248.947</v>
      </c>
      <c r="I1191">
        <v>5.39233E-2</v>
      </c>
      <c r="J1191">
        <v>0.93182100000000001</v>
      </c>
      <c r="K1191">
        <v>0</v>
      </c>
      <c r="L1191" t="s">
        <v>42</v>
      </c>
    </row>
    <row r="1192" spans="1:12" x14ac:dyDescent="0.25">
      <c r="A1192" t="s">
        <v>49</v>
      </c>
      <c r="B1192">
        <v>19654.3</v>
      </c>
      <c r="C1192">
        <v>19518.7</v>
      </c>
      <c r="D1192">
        <v>19518.2</v>
      </c>
      <c r="E1192">
        <v>18942</v>
      </c>
      <c r="F1192">
        <v>228.81399999999999</v>
      </c>
      <c r="G1192">
        <v>841.25300000000004</v>
      </c>
      <c r="H1192">
        <v>254.98699999999999</v>
      </c>
      <c r="I1192">
        <v>7.5247800000000004E-2</v>
      </c>
      <c r="J1192">
        <v>0.95921500000000004</v>
      </c>
      <c r="K1192">
        <v>0</v>
      </c>
      <c r="L1192" t="s">
        <v>42</v>
      </c>
    </row>
    <row r="1193" spans="1:12" x14ac:dyDescent="0.25">
      <c r="A1193" t="s">
        <v>49</v>
      </c>
      <c r="B1193">
        <v>19640.400000000001</v>
      </c>
      <c r="C1193">
        <v>19504.900000000001</v>
      </c>
      <c r="D1193">
        <v>19504.400000000001</v>
      </c>
      <c r="E1193">
        <v>18936.400000000001</v>
      </c>
      <c r="F1193">
        <v>228.82</v>
      </c>
      <c r="G1193">
        <v>817.48400000000004</v>
      </c>
      <c r="H1193">
        <v>244.501</v>
      </c>
      <c r="I1193">
        <v>8.3259399999999997E-2</v>
      </c>
      <c r="J1193">
        <v>0.93171800000000005</v>
      </c>
      <c r="K1193">
        <v>0</v>
      </c>
      <c r="L1193" t="s">
        <v>42</v>
      </c>
    </row>
    <row r="1194" spans="1:12" x14ac:dyDescent="0.25">
      <c r="A1194" t="s">
        <v>49</v>
      </c>
      <c r="B1194">
        <v>19464.8</v>
      </c>
      <c r="C1194">
        <v>19329</v>
      </c>
      <c r="D1194">
        <v>19328.5</v>
      </c>
      <c r="E1194">
        <v>18765</v>
      </c>
      <c r="F1194">
        <v>237.12299999999999</v>
      </c>
      <c r="G1194">
        <v>798.375</v>
      </c>
      <c r="H1194">
        <v>251.08500000000001</v>
      </c>
      <c r="I1194">
        <v>5.4530599999999999E-2</v>
      </c>
      <c r="J1194">
        <v>0.95869300000000002</v>
      </c>
      <c r="K1194">
        <v>0</v>
      </c>
      <c r="L1194" t="s">
        <v>42</v>
      </c>
    </row>
    <row r="1195" spans="1:12" x14ac:dyDescent="0.25">
      <c r="A1195" t="s">
        <v>49</v>
      </c>
      <c r="B1195">
        <v>19428.099999999999</v>
      </c>
      <c r="C1195">
        <v>19290.5</v>
      </c>
      <c r="D1195">
        <v>19290</v>
      </c>
      <c r="E1195">
        <v>18721.400000000001</v>
      </c>
      <c r="F1195">
        <v>226.59299999999999</v>
      </c>
      <c r="G1195">
        <v>820.03399999999999</v>
      </c>
      <c r="H1195">
        <v>242.16800000000001</v>
      </c>
      <c r="I1195">
        <v>5.6299099999999998E-2</v>
      </c>
      <c r="J1195">
        <v>0.93182699999999996</v>
      </c>
      <c r="K1195">
        <v>0</v>
      </c>
      <c r="L1195" t="s">
        <v>42</v>
      </c>
    </row>
    <row r="1196" spans="1:12" x14ac:dyDescent="0.25">
      <c r="A1196" t="s">
        <v>49</v>
      </c>
      <c r="B1196">
        <v>20806.2</v>
      </c>
      <c r="C1196">
        <v>20646.900000000001</v>
      </c>
      <c r="D1196">
        <v>20646.400000000001</v>
      </c>
      <c r="E1196">
        <v>20044.900000000001</v>
      </c>
      <c r="F1196">
        <v>241.69399999999999</v>
      </c>
      <c r="G1196">
        <v>868.79300000000001</v>
      </c>
      <c r="H1196">
        <v>259.37799999999999</v>
      </c>
      <c r="I1196">
        <v>6.02298E-2</v>
      </c>
      <c r="J1196">
        <v>0.93180200000000002</v>
      </c>
      <c r="K1196">
        <v>0</v>
      </c>
      <c r="L1196" t="s">
        <v>42</v>
      </c>
    </row>
    <row r="1197" spans="1:12" x14ac:dyDescent="0.25">
      <c r="A1197" t="s">
        <v>49</v>
      </c>
      <c r="B1197">
        <v>20626.900000000001</v>
      </c>
      <c r="C1197">
        <v>20468.900000000001</v>
      </c>
      <c r="D1197">
        <v>20468.400000000001</v>
      </c>
      <c r="E1197">
        <v>19878.3</v>
      </c>
      <c r="F1197">
        <v>242.53200000000001</v>
      </c>
      <c r="G1197">
        <v>922.37300000000005</v>
      </c>
      <c r="H1197">
        <v>253.48400000000001</v>
      </c>
      <c r="I1197">
        <v>8.3279699999999998E-2</v>
      </c>
      <c r="J1197">
        <v>0.931809</v>
      </c>
      <c r="K1197">
        <v>0</v>
      </c>
      <c r="L1197" t="s">
        <v>42</v>
      </c>
    </row>
    <row r="1198" spans="1:12" x14ac:dyDescent="0.25">
      <c r="A1198" t="s">
        <v>49</v>
      </c>
      <c r="B1198">
        <v>20982.400000000001</v>
      </c>
      <c r="C1198">
        <v>20844.599999999999</v>
      </c>
      <c r="D1198">
        <v>20844.099999999999</v>
      </c>
      <c r="E1198">
        <v>20229.5</v>
      </c>
      <c r="F1198">
        <v>244.744</v>
      </c>
      <c r="G1198">
        <v>876.63499999999999</v>
      </c>
      <c r="H1198">
        <v>261.27800000000002</v>
      </c>
      <c r="I1198">
        <v>5.4031900000000001E-2</v>
      </c>
      <c r="J1198">
        <v>0.93046200000000001</v>
      </c>
      <c r="K1198">
        <v>0</v>
      </c>
      <c r="L1198" t="s">
        <v>42</v>
      </c>
    </row>
    <row r="1199" spans="1:12" x14ac:dyDescent="0.25">
      <c r="A1199" t="s">
        <v>49</v>
      </c>
      <c r="B1199">
        <v>20352.5</v>
      </c>
      <c r="C1199">
        <v>20214</v>
      </c>
      <c r="D1199">
        <v>20213.5</v>
      </c>
      <c r="E1199">
        <v>19634.7</v>
      </c>
      <c r="F1199">
        <v>242.36500000000001</v>
      </c>
      <c r="G1199">
        <v>946.08699999999999</v>
      </c>
      <c r="H1199">
        <v>261.03500000000003</v>
      </c>
      <c r="I1199">
        <v>7.1280499999999997E-2</v>
      </c>
      <c r="J1199">
        <v>0.93081199999999997</v>
      </c>
      <c r="K1199">
        <v>0</v>
      </c>
      <c r="L1199" t="s">
        <v>42</v>
      </c>
    </row>
    <row r="1200" spans="1:12" x14ac:dyDescent="0.25">
      <c r="A1200" t="s">
        <v>49</v>
      </c>
      <c r="B1200">
        <v>20549.3</v>
      </c>
      <c r="C1200">
        <v>20411.099999999999</v>
      </c>
      <c r="D1200">
        <v>20410.599999999999</v>
      </c>
      <c r="E1200">
        <v>19823.400000000001</v>
      </c>
      <c r="F1200">
        <v>239.35400000000001</v>
      </c>
      <c r="G1200">
        <v>977.81</v>
      </c>
      <c r="H1200">
        <v>270.10199999999998</v>
      </c>
      <c r="I1200">
        <v>5.4252300000000003E-2</v>
      </c>
      <c r="J1200">
        <v>0.942689</v>
      </c>
      <c r="K1200">
        <v>0</v>
      </c>
      <c r="L1200" t="s">
        <v>42</v>
      </c>
    </row>
    <row r="1201" spans="1:12" x14ac:dyDescent="0.25">
      <c r="A1201" t="s">
        <v>49</v>
      </c>
      <c r="B1201">
        <v>20145</v>
      </c>
      <c r="C1201">
        <v>20006.7</v>
      </c>
      <c r="D1201">
        <v>20006.099999999999</v>
      </c>
      <c r="E1201">
        <v>19421</v>
      </c>
      <c r="F1201">
        <v>233.48</v>
      </c>
      <c r="G1201">
        <v>891.05499999999995</v>
      </c>
      <c r="H1201">
        <v>248.84</v>
      </c>
      <c r="I1201">
        <v>8.3261600000000005E-2</v>
      </c>
      <c r="J1201">
        <v>0.93181800000000004</v>
      </c>
      <c r="K1201">
        <v>0</v>
      </c>
      <c r="L1201" t="s">
        <v>42</v>
      </c>
    </row>
    <row r="1202" spans="1:12" x14ac:dyDescent="0.25">
      <c r="A1202" t="s">
        <v>49</v>
      </c>
      <c r="B1202">
        <v>19592</v>
      </c>
      <c r="C1202">
        <v>19454.900000000001</v>
      </c>
      <c r="D1202">
        <v>19454.400000000001</v>
      </c>
      <c r="E1202">
        <v>18882</v>
      </c>
      <c r="F1202">
        <v>228.197</v>
      </c>
      <c r="G1202">
        <v>847.77300000000002</v>
      </c>
      <c r="H1202">
        <v>244.02500000000001</v>
      </c>
      <c r="I1202">
        <v>6.3157699999999997E-2</v>
      </c>
      <c r="J1202">
        <v>0.93165399999999998</v>
      </c>
      <c r="K1202">
        <v>0</v>
      </c>
      <c r="L1202" t="s">
        <v>42</v>
      </c>
    </row>
    <row r="1203" spans="1:12" x14ac:dyDescent="0.25">
      <c r="A1203" t="s">
        <v>49</v>
      </c>
      <c r="B1203">
        <v>19239.5</v>
      </c>
      <c r="C1203">
        <v>19108.3</v>
      </c>
      <c r="D1203">
        <v>19107.8</v>
      </c>
      <c r="E1203">
        <v>18550.400000000001</v>
      </c>
      <c r="F1203">
        <v>224.76400000000001</v>
      </c>
      <c r="G1203">
        <v>781.04</v>
      </c>
      <c r="H1203">
        <v>240.274</v>
      </c>
      <c r="I1203">
        <v>6.1747000000000003E-2</v>
      </c>
      <c r="J1203">
        <v>0.94557599999999997</v>
      </c>
      <c r="K1203">
        <v>0</v>
      </c>
      <c r="L1203" t="s">
        <v>42</v>
      </c>
    </row>
    <row r="1204" spans="1:12" x14ac:dyDescent="0.25">
      <c r="A1204" t="s">
        <v>49</v>
      </c>
      <c r="B1204">
        <v>20183.7</v>
      </c>
      <c r="C1204">
        <v>20048.7</v>
      </c>
      <c r="D1204">
        <v>20048.2</v>
      </c>
      <c r="E1204">
        <v>19464</v>
      </c>
      <c r="F1204">
        <v>235.369</v>
      </c>
      <c r="G1204">
        <v>856.572</v>
      </c>
      <c r="H1204">
        <v>251.65799999999999</v>
      </c>
      <c r="I1204">
        <v>5.3974399999999999E-2</v>
      </c>
      <c r="J1204">
        <v>0.93181700000000001</v>
      </c>
      <c r="K1204">
        <v>0</v>
      </c>
      <c r="L1204" t="s">
        <v>42</v>
      </c>
    </row>
    <row r="1205" spans="1:12" x14ac:dyDescent="0.25">
      <c r="A1205" t="s">
        <v>49</v>
      </c>
      <c r="B1205">
        <v>19892.7</v>
      </c>
      <c r="C1205">
        <v>19735.400000000001</v>
      </c>
      <c r="D1205">
        <v>19734.900000000001</v>
      </c>
      <c r="E1205">
        <v>19160</v>
      </c>
      <c r="F1205">
        <v>231.40299999999999</v>
      </c>
      <c r="G1205">
        <v>833.25900000000001</v>
      </c>
      <c r="H1205">
        <v>248.04300000000001</v>
      </c>
      <c r="I1205">
        <v>6.4589400000000005E-2</v>
      </c>
      <c r="J1205">
        <v>0.95873600000000003</v>
      </c>
      <c r="K1205">
        <v>0</v>
      </c>
      <c r="L1205" t="s">
        <v>42</v>
      </c>
    </row>
    <row r="1206" spans="1:12" x14ac:dyDescent="0.25">
      <c r="A1206" t="s">
        <v>49</v>
      </c>
      <c r="B1206">
        <v>19919.7</v>
      </c>
      <c r="C1206">
        <v>19783.2</v>
      </c>
      <c r="D1206">
        <v>19782.7</v>
      </c>
      <c r="E1206">
        <v>19206.7</v>
      </c>
      <c r="F1206">
        <v>234.26</v>
      </c>
      <c r="G1206">
        <v>823.07299999999998</v>
      </c>
      <c r="H1206">
        <v>248.733</v>
      </c>
      <c r="I1206">
        <v>8.3256399999999994E-2</v>
      </c>
      <c r="J1206">
        <v>0.931836</v>
      </c>
      <c r="K1206">
        <v>0</v>
      </c>
      <c r="L1206" t="s">
        <v>42</v>
      </c>
    </row>
    <row r="1207" spans="1:12" x14ac:dyDescent="0.25">
      <c r="A1207" t="s">
        <v>49</v>
      </c>
      <c r="B1207">
        <v>19807</v>
      </c>
      <c r="C1207">
        <v>19652.8</v>
      </c>
      <c r="D1207">
        <v>19652.3</v>
      </c>
      <c r="E1207">
        <v>19079.400000000001</v>
      </c>
      <c r="F1207">
        <v>230.071</v>
      </c>
      <c r="G1207">
        <v>800.69</v>
      </c>
      <c r="H1207">
        <v>247.26900000000001</v>
      </c>
      <c r="I1207">
        <v>5.3919700000000001E-2</v>
      </c>
      <c r="J1207">
        <v>0.93182200000000004</v>
      </c>
      <c r="K1207">
        <v>0</v>
      </c>
      <c r="L1207" t="s">
        <v>42</v>
      </c>
    </row>
    <row r="1208" spans="1:12" x14ac:dyDescent="0.25">
      <c r="A1208" t="s">
        <v>49</v>
      </c>
      <c r="B1208">
        <v>20382.900000000001</v>
      </c>
      <c r="C1208">
        <v>20245.3</v>
      </c>
      <c r="D1208">
        <v>20244.8</v>
      </c>
      <c r="E1208">
        <v>19655.099999999999</v>
      </c>
      <c r="F1208">
        <v>236.78100000000001</v>
      </c>
      <c r="G1208">
        <v>856.55799999999999</v>
      </c>
      <c r="H1208">
        <v>253.952</v>
      </c>
      <c r="I1208">
        <v>5.6349099999999999E-2</v>
      </c>
      <c r="J1208">
        <v>0.93183300000000002</v>
      </c>
      <c r="K1208">
        <v>0</v>
      </c>
      <c r="L1208" t="s">
        <v>42</v>
      </c>
    </row>
    <row r="1209" spans="1:12" x14ac:dyDescent="0.25">
      <c r="A1209" t="s">
        <v>49</v>
      </c>
      <c r="B1209">
        <v>19807.400000000001</v>
      </c>
      <c r="C1209">
        <v>19659.099999999999</v>
      </c>
      <c r="D1209">
        <v>19658.599999999999</v>
      </c>
      <c r="E1209">
        <v>19085.7</v>
      </c>
      <c r="F1209">
        <v>230.21100000000001</v>
      </c>
      <c r="G1209">
        <v>830.05</v>
      </c>
      <c r="H1209">
        <v>247.07</v>
      </c>
      <c r="I1209">
        <v>8.3258700000000005E-2</v>
      </c>
      <c r="J1209">
        <v>0.93129600000000001</v>
      </c>
      <c r="K1209">
        <v>0</v>
      </c>
      <c r="L1209" t="s">
        <v>42</v>
      </c>
    </row>
    <row r="1210" spans="1:12" x14ac:dyDescent="0.25">
      <c r="A1210" t="s">
        <v>49</v>
      </c>
      <c r="B1210">
        <v>19734.599999999999</v>
      </c>
      <c r="C1210">
        <v>19597.3</v>
      </c>
      <c r="D1210">
        <v>19596.8</v>
      </c>
      <c r="E1210">
        <v>19017.5</v>
      </c>
      <c r="F1210">
        <v>229.833</v>
      </c>
      <c r="G1210">
        <v>819.47199999999998</v>
      </c>
      <c r="H1210">
        <v>253.31399999999999</v>
      </c>
      <c r="I1210">
        <v>5.5019800000000001E-2</v>
      </c>
      <c r="J1210">
        <v>0.93165100000000001</v>
      </c>
      <c r="K1210">
        <v>0</v>
      </c>
      <c r="L1210" t="s">
        <v>42</v>
      </c>
    </row>
    <row r="1211" spans="1:12" x14ac:dyDescent="0.25">
      <c r="A1211" t="s">
        <v>49</v>
      </c>
      <c r="B1211">
        <v>19751.099999999999</v>
      </c>
      <c r="C1211">
        <v>19607.099999999999</v>
      </c>
      <c r="D1211">
        <v>19606.599999999999</v>
      </c>
      <c r="E1211">
        <v>19035.400000000001</v>
      </c>
      <c r="F1211">
        <v>230.001</v>
      </c>
      <c r="G1211">
        <v>805.00599999999997</v>
      </c>
      <c r="H1211">
        <v>246.55099999999999</v>
      </c>
      <c r="I1211">
        <v>7.1657399999999996E-2</v>
      </c>
      <c r="J1211">
        <v>0.93158200000000002</v>
      </c>
      <c r="K1211">
        <v>0</v>
      </c>
      <c r="L1211" t="s">
        <v>42</v>
      </c>
    </row>
    <row r="1212" spans="1:12" x14ac:dyDescent="0.25">
      <c r="A1212" t="s">
        <v>49</v>
      </c>
      <c r="B1212">
        <v>19317</v>
      </c>
      <c r="C1212">
        <v>19179.7</v>
      </c>
      <c r="D1212">
        <v>19179.2</v>
      </c>
      <c r="E1212">
        <v>18620.900000000001</v>
      </c>
      <c r="F1212">
        <v>225.483</v>
      </c>
      <c r="G1212">
        <v>816.49099999999999</v>
      </c>
      <c r="H1212">
        <v>241.297</v>
      </c>
      <c r="I1212">
        <v>5.4449600000000001E-2</v>
      </c>
      <c r="J1212">
        <v>0.931836</v>
      </c>
      <c r="K1212">
        <v>0</v>
      </c>
      <c r="L1212" t="s">
        <v>42</v>
      </c>
    </row>
    <row r="1213" spans="1:12" x14ac:dyDescent="0.25">
      <c r="A1213" t="s">
        <v>49</v>
      </c>
      <c r="B1213">
        <v>19454.8</v>
      </c>
      <c r="C1213">
        <v>19318</v>
      </c>
      <c r="D1213">
        <v>19317.5</v>
      </c>
      <c r="E1213">
        <v>18755</v>
      </c>
      <c r="F1213">
        <v>226.92599999999999</v>
      </c>
      <c r="G1213">
        <v>812.21600000000001</v>
      </c>
      <c r="H1213">
        <v>242.80799999999999</v>
      </c>
      <c r="I1213">
        <v>5.6388300000000002E-2</v>
      </c>
      <c r="J1213">
        <v>0.93181499999999995</v>
      </c>
      <c r="K1213">
        <v>0</v>
      </c>
      <c r="L1213" t="s">
        <v>42</v>
      </c>
    </row>
    <row r="1214" spans="1:12" x14ac:dyDescent="0.25">
      <c r="A1214" t="s">
        <v>49</v>
      </c>
      <c r="B1214">
        <v>20097.599999999999</v>
      </c>
      <c r="C1214">
        <v>19950.3</v>
      </c>
      <c r="D1214">
        <v>19949.8</v>
      </c>
      <c r="E1214">
        <v>19367.8</v>
      </c>
      <c r="F1214">
        <v>234.011</v>
      </c>
      <c r="G1214">
        <v>814.04399999999998</v>
      </c>
      <c r="H1214">
        <v>250.80699999999999</v>
      </c>
      <c r="I1214">
        <v>5.4262699999999997E-2</v>
      </c>
      <c r="J1214">
        <v>0.93165399999999998</v>
      </c>
      <c r="K1214">
        <v>0</v>
      </c>
      <c r="L1214" t="s">
        <v>42</v>
      </c>
    </row>
    <row r="1215" spans="1:12" x14ac:dyDescent="0.25">
      <c r="A1215" t="s">
        <v>49</v>
      </c>
      <c r="B1215">
        <v>19982.900000000001</v>
      </c>
      <c r="C1215">
        <v>19841.3</v>
      </c>
      <c r="D1215">
        <v>19840.8</v>
      </c>
      <c r="E1215">
        <v>19261.900000000001</v>
      </c>
      <c r="F1215">
        <v>232.876</v>
      </c>
      <c r="G1215">
        <v>806.07100000000003</v>
      </c>
      <c r="H1215">
        <v>249.46700000000001</v>
      </c>
      <c r="I1215">
        <v>5.4506600000000002E-2</v>
      </c>
      <c r="J1215">
        <v>0.93178799999999995</v>
      </c>
      <c r="K1215">
        <v>0</v>
      </c>
      <c r="L1215" t="s">
        <v>42</v>
      </c>
    </row>
    <row r="1216" spans="1:12" x14ac:dyDescent="0.25">
      <c r="A1216" t="s">
        <v>49</v>
      </c>
      <c r="B1216">
        <v>19163.2</v>
      </c>
      <c r="C1216">
        <v>19024.5</v>
      </c>
      <c r="D1216">
        <v>19024</v>
      </c>
      <c r="E1216">
        <v>18470.599999999999</v>
      </c>
      <c r="F1216">
        <v>223.56200000000001</v>
      </c>
      <c r="G1216">
        <v>810.46</v>
      </c>
      <c r="H1216">
        <v>239.15700000000001</v>
      </c>
      <c r="I1216">
        <v>5.4657299999999999E-2</v>
      </c>
      <c r="J1216">
        <v>0.94725400000000004</v>
      </c>
      <c r="K1216">
        <v>0</v>
      </c>
      <c r="L1216" t="s">
        <v>42</v>
      </c>
    </row>
    <row r="1217" spans="1:25" x14ac:dyDescent="0.25">
      <c r="A1217" t="s">
        <v>49</v>
      </c>
      <c r="B1217">
        <v>20030</v>
      </c>
      <c r="C1217">
        <v>19870.900000000001</v>
      </c>
      <c r="D1217">
        <v>19870.400000000001</v>
      </c>
      <c r="E1217">
        <v>19291.5</v>
      </c>
      <c r="F1217">
        <v>232.98</v>
      </c>
      <c r="G1217">
        <v>841.60500000000002</v>
      </c>
      <c r="H1217">
        <v>249.518</v>
      </c>
      <c r="I1217">
        <v>5.5468200000000002E-2</v>
      </c>
      <c r="J1217">
        <v>0.93709500000000001</v>
      </c>
      <c r="K1217">
        <v>0</v>
      </c>
      <c r="L1217" t="s">
        <v>42</v>
      </c>
    </row>
    <row r="1218" spans="1:25" x14ac:dyDescent="0.25">
      <c r="A1218" t="s">
        <v>49</v>
      </c>
      <c r="B1218">
        <v>19811.599999999999</v>
      </c>
      <c r="C1218">
        <v>19654.8</v>
      </c>
      <c r="D1218">
        <v>19654.2</v>
      </c>
      <c r="E1218">
        <v>19080.3</v>
      </c>
      <c r="F1218">
        <v>230.22300000000001</v>
      </c>
      <c r="G1218">
        <v>798.10599999999999</v>
      </c>
      <c r="H1218">
        <v>247.12100000000001</v>
      </c>
      <c r="I1218">
        <v>5.41028E-2</v>
      </c>
      <c r="J1218">
        <v>0.93182600000000004</v>
      </c>
      <c r="K1218">
        <v>0</v>
      </c>
      <c r="L1218" t="s">
        <v>42</v>
      </c>
    </row>
    <row r="1219" spans="1:25" x14ac:dyDescent="0.25">
      <c r="A1219" t="s">
        <v>49</v>
      </c>
      <c r="B1219">
        <v>20484.3</v>
      </c>
      <c r="C1219">
        <v>20332.099999999999</v>
      </c>
      <c r="D1219">
        <v>20331.599999999999</v>
      </c>
      <c r="E1219">
        <v>19737</v>
      </c>
      <c r="F1219">
        <v>240.04400000000001</v>
      </c>
      <c r="G1219">
        <v>863.79399999999998</v>
      </c>
      <c r="H1219">
        <v>254.941</v>
      </c>
      <c r="I1219">
        <v>5.9797700000000002E-2</v>
      </c>
      <c r="J1219">
        <v>0.93182100000000001</v>
      </c>
      <c r="K1219">
        <v>0</v>
      </c>
      <c r="L1219" t="s">
        <v>42</v>
      </c>
    </row>
    <row r="1220" spans="1:25" x14ac:dyDescent="0.25">
      <c r="A1220" t="s">
        <v>49</v>
      </c>
      <c r="B1220">
        <v>20227.3</v>
      </c>
      <c r="C1220">
        <v>20080.400000000001</v>
      </c>
      <c r="D1220">
        <v>20079.8</v>
      </c>
      <c r="E1220">
        <v>19494.7</v>
      </c>
      <c r="F1220">
        <v>235.036</v>
      </c>
      <c r="G1220">
        <v>858.83799999999997</v>
      </c>
      <c r="H1220">
        <v>258.82400000000001</v>
      </c>
      <c r="I1220">
        <v>5.4270600000000002E-2</v>
      </c>
      <c r="J1220">
        <v>0.93177600000000005</v>
      </c>
      <c r="K1220">
        <v>0</v>
      </c>
      <c r="L1220" t="s">
        <v>42</v>
      </c>
    </row>
    <row r="1221" spans="1:25" x14ac:dyDescent="0.25">
      <c r="A1221" t="s">
        <v>49</v>
      </c>
      <c r="B1221">
        <v>19499</v>
      </c>
      <c r="C1221">
        <v>19363.5</v>
      </c>
      <c r="D1221">
        <v>19363</v>
      </c>
      <c r="E1221">
        <v>18796.7</v>
      </c>
      <c r="F1221">
        <v>227.327</v>
      </c>
      <c r="G1221">
        <v>811.798</v>
      </c>
      <c r="H1221">
        <v>243.49799999999999</v>
      </c>
      <c r="I1221">
        <v>5.5910799999999997E-2</v>
      </c>
      <c r="J1221">
        <v>0.93152100000000004</v>
      </c>
      <c r="K1221">
        <v>0</v>
      </c>
      <c r="L1221" t="s">
        <v>42</v>
      </c>
    </row>
    <row r="1222" spans="1:25" x14ac:dyDescent="0.25">
      <c r="A1222" t="s">
        <v>49</v>
      </c>
      <c r="B1222">
        <v>19597.8</v>
      </c>
      <c r="C1222">
        <v>19460.2</v>
      </c>
      <c r="D1222">
        <v>19459.7</v>
      </c>
      <c r="E1222">
        <v>18884.599999999999</v>
      </c>
      <c r="F1222">
        <v>228.44399999999999</v>
      </c>
      <c r="G1222">
        <v>803.68100000000004</v>
      </c>
      <c r="H1222">
        <v>244.809</v>
      </c>
      <c r="I1222">
        <v>5.9640899999999997E-2</v>
      </c>
      <c r="J1222">
        <v>0.93176400000000004</v>
      </c>
      <c r="K1222">
        <v>0</v>
      </c>
      <c r="L1222" t="s">
        <v>42</v>
      </c>
    </row>
    <row r="1223" spans="1:25" x14ac:dyDescent="0.25">
      <c r="A1223" t="s">
        <v>49</v>
      </c>
      <c r="B1223">
        <v>19779.3</v>
      </c>
      <c r="C1223">
        <v>19645.3</v>
      </c>
      <c r="D1223">
        <v>19644.8</v>
      </c>
      <c r="E1223">
        <v>19073.2</v>
      </c>
      <c r="F1223">
        <v>229.988</v>
      </c>
      <c r="G1223">
        <v>853.98500000000001</v>
      </c>
      <c r="H1223">
        <v>246.744</v>
      </c>
      <c r="I1223">
        <v>8.3259899999999998E-2</v>
      </c>
      <c r="J1223">
        <v>0.95508800000000005</v>
      </c>
      <c r="K1223">
        <v>0</v>
      </c>
      <c r="L1223" t="s">
        <v>42</v>
      </c>
    </row>
    <row r="1224" spans="1:25" x14ac:dyDescent="0.25">
      <c r="A1224" t="s">
        <v>49</v>
      </c>
      <c r="B1224">
        <v>19840.099999999999</v>
      </c>
      <c r="C1224">
        <v>19709.5</v>
      </c>
      <c r="D1224">
        <v>19709</v>
      </c>
      <c r="E1224">
        <v>19135.099999999999</v>
      </c>
      <c r="F1224">
        <v>231.184</v>
      </c>
      <c r="G1224">
        <v>832.62599999999998</v>
      </c>
      <c r="H1224">
        <v>247.785</v>
      </c>
      <c r="I1224">
        <v>5.6824100000000002E-2</v>
      </c>
      <c r="J1224">
        <v>0.93181400000000003</v>
      </c>
      <c r="K1224">
        <v>2</v>
      </c>
      <c r="L1224" t="s">
        <v>42</v>
      </c>
    </row>
    <row r="1225" spans="1:25" x14ac:dyDescent="0.25">
      <c r="A1225" t="s">
        <v>49</v>
      </c>
      <c r="B1225">
        <v>19500.2</v>
      </c>
      <c r="C1225">
        <v>19369.2</v>
      </c>
      <c r="D1225">
        <v>19368.7</v>
      </c>
      <c r="E1225">
        <v>18804.400000000001</v>
      </c>
      <c r="F1225">
        <v>227.261</v>
      </c>
      <c r="G1225">
        <v>805.68399999999997</v>
      </c>
      <c r="H1225">
        <v>245.46</v>
      </c>
      <c r="I1225">
        <v>5.4199600000000001E-2</v>
      </c>
      <c r="J1225">
        <v>0.93171899999999996</v>
      </c>
      <c r="K1225">
        <v>0</v>
      </c>
      <c r="L1225" t="s">
        <v>42</v>
      </c>
    </row>
    <row r="1226" spans="1:25" x14ac:dyDescent="0.25">
      <c r="A1226" t="s">
        <v>49</v>
      </c>
      <c r="B1226">
        <v>20385.8</v>
      </c>
      <c r="C1226">
        <v>20248.8</v>
      </c>
      <c r="D1226">
        <v>20248.2</v>
      </c>
      <c r="E1226">
        <v>19657.7</v>
      </c>
      <c r="F1226">
        <v>237.24</v>
      </c>
      <c r="G1226">
        <v>823.74599999999998</v>
      </c>
      <c r="H1226">
        <v>254.83799999999999</v>
      </c>
      <c r="I1226">
        <v>5.4130200000000003E-2</v>
      </c>
      <c r="J1226">
        <v>0.93182200000000004</v>
      </c>
      <c r="K1226">
        <v>0</v>
      </c>
      <c r="L1226" t="s">
        <v>42</v>
      </c>
    </row>
    <row r="1227" spans="1:25" x14ac:dyDescent="0.25">
      <c r="A1227" t="s">
        <v>49</v>
      </c>
      <c r="B1227">
        <v>19768.8</v>
      </c>
      <c r="C1227">
        <v>19637.8</v>
      </c>
      <c r="D1227">
        <v>19637.2</v>
      </c>
      <c r="E1227">
        <v>19065.2</v>
      </c>
      <c r="F1227">
        <v>229.97</v>
      </c>
      <c r="G1227">
        <v>835.56399999999996</v>
      </c>
      <c r="H1227">
        <v>246.643</v>
      </c>
      <c r="I1227">
        <v>5.93266E-2</v>
      </c>
      <c r="J1227">
        <v>0.93170799999999998</v>
      </c>
      <c r="K1227">
        <v>0</v>
      </c>
      <c r="L1227" t="s">
        <v>42</v>
      </c>
    </row>
    <row r="1228" spans="1:25" x14ac:dyDescent="0.25">
      <c r="A1228" t="s">
        <v>49</v>
      </c>
      <c r="B1228">
        <v>20168.8</v>
      </c>
      <c r="C1228">
        <v>20037</v>
      </c>
      <c r="D1228">
        <v>20036.5</v>
      </c>
      <c r="E1228">
        <v>19452.8</v>
      </c>
      <c r="F1228">
        <v>234.62899999999999</v>
      </c>
      <c r="G1228">
        <v>845.40200000000004</v>
      </c>
      <c r="H1228">
        <v>251.68700000000001</v>
      </c>
      <c r="I1228">
        <v>5.40022E-2</v>
      </c>
      <c r="J1228">
        <v>0.958287</v>
      </c>
      <c r="K1228">
        <v>0</v>
      </c>
      <c r="L1228" t="s">
        <v>42</v>
      </c>
    </row>
    <row r="1229" spans="1:25" x14ac:dyDescent="0.25">
      <c r="A1229" t="s">
        <v>49</v>
      </c>
      <c r="B1229">
        <v>19711.8</v>
      </c>
      <c r="C1229">
        <v>19580.599999999999</v>
      </c>
      <c r="D1229">
        <v>19580.099999999999</v>
      </c>
      <c r="E1229">
        <v>19009.599999999999</v>
      </c>
      <c r="F1229">
        <v>229.714</v>
      </c>
      <c r="G1229">
        <v>813.73099999999999</v>
      </c>
      <c r="H1229">
        <v>246.16800000000001</v>
      </c>
      <c r="I1229">
        <v>5.5248100000000001E-2</v>
      </c>
      <c r="J1229">
        <v>0.93169400000000002</v>
      </c>
      <c r="K1229">
        <v>0</v>
      </c>
      <c r="L1229" t="s">
        <v>42</v>
      </c>
    </row>
    <row r="1230" spans="1:25" x14ac:dyDescent="0.25">
      <c r="A1230" t="s">
        <v>49</v>
      </c>
      <c r="B1230">
        <v>19984.599999999999</v>
      </c>
      <c r="C1230">
        <v>19843.400000000001</v>
      </c>
      <c r="D1230">
        <v>19842.900000000001</v>
      </c>
      <c r="E1230">
        <v>19264.5</v>
      </c>
      <c r="F1230">
        <v>232.571</v>
      </c>
      <c r="G1230">
        <v>824.56100000000004</v>
      </c>
      <c r="H1230">
        <v>249.36799999999999</v>
      </c>
      <c r="I1230">
        <v>5.6496999999999999E-2</v>
      </c>
      <c r="J1230">
        <v>0.95354300000000003</v>
      </c>
      <c r="K1230">
        <v>0</v>
      </c>
      <c r="L1230" t="s">
        <v>42</v>
      </c>
    </row>
    <row r="1231" spans="1:25" x14ac:dyDescent="0.25">
      <c r="A1231" t="s">
        <v>49</v>
      </c>
      <c r="B1231">
        <v>20037.900000000001</v>
      </c>
      <c r="C1231">
        <v>19903.5</v>
      </c>
      <c r="D1231">
        <v>19903</v>
      </c>
      <c r="E1231">
        <v>19322.900000000001</v>
      </c>
      <c r="F1231">
        <v>233.15199999999999</v>
      </c>
      <c r="G1231">
        <v>847.51800000000003</v>
      </c>
      <c r="H1231">
        <v>249.69499999999999</v>
      </c>
      <c r="I1231">
        <v>8.3255700000000002E-2</v>
      </c>
      <c r="J1231">
        <v>0.93180799999999997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19828.7</v>
      </c>
      <c r="C1232">
        <v>19695.099999999999</v>
      </c>
      <c r="D1232">
        <v>19694.599999999999</v>
      </c>
      <c r="E1232">
        <v>19120.900000000001</v>
      </c>
      <c r="F1232">
        <v>230.78100000000001</v>
      </c>
      <c r="G1232">
        <v>839.53</v>
      </c>
      <c r="H1232">
        <v>247.62299999999999</v>
      </c>
      <c r="I1232">
        <v>5.8028200000000002E-2</v>
      </c>
      <c r="J1232">
        <v>0.93089200000000005</v>
      </c>
      <c r="K1232">
        <v>0</v>
      </c>
      <c r="L1232" t="s">
        <v>42</v>
      </c>
      <c r="R1232">
        <f>AVERAGE(B1183:B1232)</f>
        <v>19923.504000000004</v>
      </c>
      <c r="S1232">
        <f>AVERAGE(C1183:C1232)</f>
        <v>19783.216000000004</v>
      </c>
      <c r="U1232">
        <f>_xlfn.VAR.P(B1183:B1232)</f>
        <v>166690.32838400028</v>
      </c>
      <c r="V1232">
        <f>_xlfn.VAR.P(C1183:C1232)</f>
        <v>164176.42294400005</v>
      </c>
      <c r="X1232">
        <f>1.96*SQRT(U1232)/50</f>
        <v>16.004468944891304</v>
      </c>
      <c r="Y1232">
        <f>1.96*SQRT(V1232)/50</f>
        <v>15.883326432226601</v>
      </c>
    </row>
    <row r="1233" spans="1:12" x14ac:dyDescent="0.25">
      <c r="A1233" t="s">
        <v>49</v>
      </c>
      <c r="B1233">
        <v>996178.82327199995</v>
      </c>
      <c r="C1233" t="s">
        <v>36</v>
      </c>
    </row>
    <row r="1234" spans="1:12" x14ac:dyDescent="0.25">
      <c r="A1234" t="s">
        <v>68</v>
      </c>
      <c r="B1234">
        <v>19215.7</v>
      </c>
      <c r="C1234">
        <v>19198.400000000001</v>
      </c>
      <c r="D1234">
        <v>19197.900000000001</v>
      </c>
      <c r="E1234">
        <v>18618</v>
      </c>
      <c r="F1234">
        <v>232.179</v>
      </c>
      <c r="G1234">
        <v>0</v>
      </c>
      <c r="H1234">
        <v>255.226</v>
      </c>
      <c r="I1234">
        <v>8.3283599999999999E-2</v>
      </c>
      <c r="J1234">
        <v>0.93170200000000003</v>
      </c>
      <c r="K1234">
        <v>0</v>
      </c>
      <c r="L1234" t="s">
        <v>42</v>
      </c>
    </row>
    <row r="1235" spans="1:12" x14ac:dyDescent="0.25">
      <c r="A1235" t="s">
        <v>68</v>
      </c>
      <c r="B1235">
        <v>19186.099999999999</v>
      </c>
      <c r="C1235">
        <v>19168.400000000001</v>
      </c>
      <c r="D1235">
        <v>19167.900000000001</v>
      </c>
      <c r="E1235">
        <v>18592.7</v>
      </c>
      <c r="F1235">
        <v>234.54900000000001</v>
      </c>
      <c r="G1235">
        <v>0</v>
      </c>
      <c r="H1235">
        <v>253.29400000000001</v>
      </c>
      <c r="I1235">
        <v>8.3256700000000003E-2</v>
      </c>
      <c r="J1235">
        <v>0.93181000000000003</v>
      </c>
      <c r="K1235">
        <v>0</v>
      </c>
      <c r="L1235" t="s">
        <v>42</v>
      </c>
    </row>
    <row r="1236" spans="1:12" x14ac:dyDescent="0.25">
      <c r="A1236" t="s">
        <v>68</v>
      </c>
      <c r="B1236">
        <v>18848.900000000001</v>
      </c>
      <c r="C1236">
        <v>18831.8</v>
      </c>
      <c r="D1236">
        <v>18831.3</v>
      </c>
      <c r="E1236">
        <v>18256.3</v>
      </c>
      <c r="F1236">
        <v>226.798</v>
      </c>
      <c r="G1236">
        <v>0</v>
      </c>
      <c r="H1236">
        <v>249.58500000000001</v>
      </c>
      <c r="I1236">
        <v>8.3275500000000002E-2</v>
      </c>
      <c r="J1236">
        <v>0.931697</v>
      </c>
      <c r="K1236">
        <v>0</v>
      </c>
      <c r="L1236" t="s">
        <v>42</v>
      </c>
    </row>
    <row r="1237" spans="1:12" x14ac:dyDescent="0.25">
      <c r="A1237" t="s">
        <v>68</v>
      </c>
      <c r="B1237">
        <v>20193.7</v>
      </c>
      <c r="C1237">
        <v>20176.400000000001</v>
      </c>
      <c r="D1237">
        <v>20175.900000000001</v>
      </c>
      <c r="E1237">
        <v>19568.900000000001</v>
      </c>
      <c r="F1237">
        <v>242.65299999999999</v>
      </c>
      <c r="G1237">
        <v>0</v>
      </c>
      <c r="H1237">
        <v>267.428</v>
      </c>
      <c r="I1237">
        <v>5.50275E-2</v>
      </c>
      <c r="J1237">
        <v>0.94474000000000002</v>
      </c>
      <c r="K1237">
        <v>0</v>
      </c>
      <c r="L1237" t="s">
        <v>42</v>
      </c>
    </row>
    <row r="1238" spans="1:12" x14ac:dyDescent="0.25">
      <c r="A1238" t="s">
        <v>68</v>
      </c>
      <c r="B1238">
        <v>19723.099999999999</v>
      </c>
      <c r="C1238">
        <v>19706</v>
      </c>
      <c r="D1238">
        <v>19705.5</v>
      </c>
      <c r="E1238">
        <v>19109.900000000001</v>
      </c>
      <c r="F1238">
        <v>237.386</v>
      </c>
      <c r="G1238">
        <v>0</v>
      </c>
      <c r="H1238">
        <v>261.30500000000001</v>
      </c>
      <c r="I1238">
        <v>5.48627E-2</v>
      </c>
      <c r="J1238">
        <v>0.931813</v>
      </c>
      <c r="K1238">
        <v>0</v>
      </c>
      <c r="L1238" t="s">
        <v>42</v>
      </c>
    </row>
    <row r="1239" spans="1:12" x14ac:dyDescent="0.25">
      <c r="A1239" t="s">
        <v>68</v>
      </c>
      <c r="B1239">
        <v>18990</v>
      </c>
      <c r="C1239">
        <v>18973</v>
      </c>
      <c r="D1239">
        <v>18972.5</v>
      </c>
      <c r="E1239">
        <v>18402.2</v>
      </c>
      <c r="F1239">
        <v>228.44300000000001</v>
      </c>
      <c r="G1239">
        <v>0</v>
      </c>
      <c r="H1239">
        <v>252.09299999999999</v>
      </c>
      <c r="I1239">
        <v>6.1970799999999999E-2</v>
      </c>
      <c r="J1239">
        <v>0.93171800000000005</v>
      </c>
      <c r="K1239">
        <v>0</v>
      </c>
      <c r="L1239" t="s">
        <v>42</v>
      </c>
    </row>
    <row r="1240" spans="1:12" x14ac:dyDescent="0.25">
      <c r="A1240" t="s">
        <v>68</v>
      </c>
      <c r="B1240">
        <v>19232.599999999999</v>
      </c>
      <c r="C1240">
        <v>19215.2</v>
      </c>
      <c r="D1240">
        <v>19214.7</v>
      </c>
      <c r="E1240">
        <v>18632.8</v>
      </c>
      <c r="F1240">
        <v>239.68600000000001</v>
      </c>
      <c r="G1240">
        <v>0</v>
      </c>
      <c r="H1240">
        <v>255.858</v>
      </c>
      <c r="I1240">
        <v>5.4964899999999997E-2</v>
      </c>
      <c r="J1240">
        <v>0.93110599999999999</v>
      </c>
      <c r="K1240">
        <v>0</v>
      </c>
      <c r="L1240" t="s">
        <v>42</v>
      </c>
    </row>
    <row r="1241" spans="1:12" x14ac:dyDescent="0.25">
      <c r="A1241" t="s">
        <v>68</v>
      </c>
      <c r="B1241">
        <v>18781.8</v>
      </c>
      <c r="C1241">
        <v>18763.2</v>
      </c>
      <c r="D1241">
        <v>18762.599999999999</v>
      </c>
      <c r="E1241">
        <v>18183.900000000001</v>
      </c>
      <c r="F1241">
        <v>227.833</v>
      </c>
      <c r="G1241">
        <v>0</v>
      </c>
      <c r="H1241">
        <v>247.291</v>
      </c>
      <c r="I1241">
        <v>5.92629E-2</v>
      </c>
      <c r="J1241">
        <v>0.93151499999999998</v>
      </c>
      <c r="K1241">
        <v>0</v>
      </c>
      <c r="L1241" t="s">
        <v>42</v>
      </c>
    </row>
    <row r="1242" spans="1:12" x14ac:dyDescent="0.25">
      <c r="A1242" t="s">
        <v>68</v>
      </c>
      <c r="B1242">
        <v>18788.099999999999</v>
      </c>
      <c r="C1242">
        <v>18770</v>
      </c>
      <c r="D1242">
        <v>18769.5</v>
      </c>
      <c r="E1242">
        <v>18204.900000000001</v>
      </c>
      <c r="F1242">
        <v>227.79</v>
      </c>
      <c r="G1242">
        <v>0</v>
      </c>
      <c r="H1242">
        <v>251.35599999999999</v>
      </c>
      <c r="I1242">
        <v>6.8621299999999996E-2</v>
      </c>
      <c r="J1242">
        <v>0.94655199999999995</v>
      </c>
      <c r="K1242">
        <v>0</v>
      </c>
      <c r="L1242" t="s">
        <v>42</v>
      </c>
    </row>
    <row r="1243" spans="1:12" x14ac:dyDescent="0.25">
      <c r="A1243" t="s">
        <v>68</v>
      </c>
      <c r="B1243">
        <v>19535.900000000001</v>
      </c>
      <c r="C1243">
        <v>19517.7</v>
      </c>
      <c r="D1243">
        <v>19517.2</v>
      </c>
      <c r="E1243">
        <v>18933.099999999999</v>
      </c>
      <c r="F1243">
        <v>236.47800000000001</v>
      </c>
      <c r="G1243">
        <v>0</v>
      </c>
      <c r="H1243">
        <v>257.40600000000001</v>
      </c>
      <c r="I1243">
        <v>5.7459000000000003E-2</v>
      </c>
      <c r="J1243">
        <v>0.93174999999999997</v>
      </c>
      <c r="K1243">
        <v>0</v>
      </c>
      <c r="L1243" t="s">
        <v>42</v>
      </c>
    </row>
    <row r="1244" spans="1:12" x14ac:dyDescent="0.25">
      <c r="A1244" t="s">
        <v>68</v>
      </c>
      <c r="B1244">
        <v>19214.900000000001</v>
      </c>
      <c r="C1244">
        <v>19196.900000000001</v>
      </c>
      <c r="D1244">
        <v>19196.3</v>
      </c>
      <c r="E1244">
        <v>18616.3</v>
      </c>
      <c r="F1244">
        <v>242.34100000000001</v>
      </c>
      <c r="G1244">
        <v>0</v>
      </c>
      <c r="H1244">
        <v>259.923</v>
      </c>
      <c r="I1244">
        <v>5.8466999999999998E-2</v>
      </c>
      <c r="J1244">
        <v>0.93168300000000004</v>
      </c>
      <c r="K1244">
        <v>0</v>
      </c>
      <c r="L1244" t="s">
        <v>42</v>
      </c>
    </row>
    <row r="1245" spans="1:12" x14ac:dyDescent="0.25">
      <c r="A1245" t="s">
        <v>68</v>
      </c>
      <c r="B1245">
        <v>19348.3</v>
      </c>
      <c r="C1245">
        <v>19329.8</v>
      </c>
      <c r="D1245">
        <v>19329.2</v>
      </c>
      <c r="E1245">
        <v>18750</v>
      </c>
      <c r="F1245">
        <v>233.40600000000001</v>
      </c>
      <c r="G1245">
        <v>0</v>
      </c>
      <c r="H1245">
        <v>256.84699999999998</v>
      </c>
      <c r="I1245">
        <v>8.21519E-2</v>
      </c>
      <c r="J1245">
        <v>0.93131200000000003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19329.3</v>
      </c>
      <c r="C1246">
        <v>19312</v>
      </c>
      <c r="D1246">
        <v>19311.400000000001</v>
      </c>
      <c r="E1246">
        <v>18716.5</v>
      </c>
      <c r="F1246">
        <v>234.46700000000001</v>
      </c>
      <c r="G1246">
        <v>0</v>
      </c>
      <c r="H1246">
        <v>255.488</v>
      </c>
      <c r="I1246">
        <v>6.0606500000000001E-2</v>
      </c>
      <c r="J1246">
        <v>0.95914500000000003</v>
      </c>
      <c r="K1246">
        <v>0</v>
      </c>
      <c r="L1246" t="s">
        <v>42</v>
      </c>
    </row>
    <row r="1247" spans="1:12" x14ac:dyDescent="0.25">
      <c r="A1247" t="s">
        <v>68</v>
      </c>
      <c r="B1247">
        <v>19668.5</v>
      </c>
      <c r="C1247">
        <v>19651</v>
      </c>
      <c r="D1247">
        <v>19650.5</v>
      </c>
      <c r="E1247">
        <v>19062</v>
      </c>
      <c r="F1247">
        <v>247.44499999999999</v>
      </c>
      <c r="G1247">
        <v>0</v>
      </c>
      <c r="H1247">
        <v>259.57</v>
      </c>
      <c r="I1247">
        <v>8.32624E-2</v>
      </c>
      <c r="J1247">
        <v>0.93178099999999997</v>
      </c>
      <c r="K1247">
        <v>0</v>
      </c>
      <c r="L1247" t="s">
        <v>42</v>
      </c>
    </row>
    <row r="1248" spans="1:12" x14ac:dyDescent="0.25">
      <c r="A1248" t="s">
        <v>68</v>
      </c>
      <c r="B1248">
        <v>19814.599999999999</v>
      </c>
      <c r="C1248">
        <v>19795.900000000001</v>
      </c>
      <c r="D1248">
        <v>19795.3</v>
      </c>
      <c r="E1248">
        <v>19200.900000000001</v>
      </c>
      <c r="F1248">
        <v>239.67099999999999</v>
      </c>
      <c r="G1248">
        <v>0</v>
      </c>
      <c r="H1248">
        <v>262.30900000000003</v>
      </c>
      <c r="I1248">
        <v>5.7512000000000001E-2</v>
      </c>
      <c r="J1248">
        <v>0.93181199999999997</v>
      </c>
      <c r="K1248">
        <v>0</v>
      </c>
      <c r="L1248" t="s">
        <v>42</v>
      </c>
    </row>
    <row r="1249" spans="1:12" x14ac:dyDescent="0.25">
      <c r="A1249" t="s">
        <v>68</v>
      </c>
      <c r="B1249">
        <v>19008.5</v>
      </c>
      <c r="C1249">
        <v>18989.7</v>
      </c>
      <c r="D1249">
        <v>18989.2</v>
      </c>
      <c r="E1249">
        <v>18420.900000000001</v>
      </c>
      <c r="F1249">
        <v>230.26599999999999</v>
      </c>
      <c r="G1249">
        <v>0</v>
      </c>
      <c r="H1249">
        <v>262.06200000000001</v>
      </c>
      <c r="I1249">
        <v>5.4030799999999997E-2</v>
      </c>
      <c r="J1249">
        <v>0.93180399999999997</v>
      </c>
      <c r="K1249">
        <v>0</v>
      </c>
      <c r="L1249" t="s">
        <v>42</v>
      </c>
    </row>
    <row r="1250" spans="1:12" x14ac:dyDescent="0.25">
      <c r="A1250" t="s">
        <v>68</v>
      </c>
      <c r="B1250">
        <v>19263.3</v>
      </c>
      <c r="C1250">
        <v>19246.2</v>
      </c>
      <c r="D1250">
        <v>19245.7</v>
      </c>
      <c r="E1250">
        <v>18668</v>
      </c>
      <c r="F1250">
        <v>232.709</v>
      </c>
      <c r="G1250">
        <v>0</v>
      </c>
      <c r="H1250">
        <v>256.64600000000002</v>
      </c>
      <c r="I1250">
        <v>5.40881E-2</v>
      </c>
      <c r="J1250">
        <v>0.93166599999999999</v>
      </c>
      <c r="K1250">
        <v>0</v>
      </c>
      <c r="L1250" t="s">
        <v>42</v>
      </c>
    </row>
    <row r="1251" spans="1:12" x14ac:dyDescent="0.25">
      <c r="A1251" t="s">
        <v>68</v>
      </c>
      <c r="B1251">
        <v>18741.400000000001</v>
      </c>
      <c r="C1251">
        <v>18724.3</v>
      </c>
      <c r="D1251">
        <v>18723.8</v>
      </c>
      <c r="E1251">
        <v>18161.2</v>
      </c>
      <c r="F1251">
        <v>227.01300000000001</v>
      </c>
      <c r="G1251">
        <v>0</v>
      </c>
      <c r="H1251">
        <v>249.333</v>
      </c>
      <c r="I1251">
        <v>5.4016000000000002E-2</v>
      </c>
      <c r="J1251">
        <v>0.93175399999999997</v>
      </c>
      <c r="K1251">
        <v>0</v>
      </c>
      <c r="L1251" t="s">
        <v>42</v>
      </c>
    </row>
    <row r="1252" spans="1:12" x14ac:dyDescent="0.25">
      <c r="A1252" t="s">
        <v>68</v>
      </c>
      <c r="B1252">
        <v>18655.5</v>
      </c>
      <c r="C1252">
        <v>18638.400000000001</v>
      </c>
      <c r="D1252">
        <v>18637.900000000001</v>
      </c>
      <c r="E1252">
        <v>18077</v>
      </c>
      <c r="F1252">
        <v>226.18199999999999</v>
      </c>
      <c r="G1252">
        <v>0</v>
      </c>
      <c r="H1252">
        <v>248.333</v>
      </c>
      <c r="I1252">
        <v>5.8250900000000001E-2</v>
      </c>
      <c r="J1252">
        <v>0.93139400000000006</v>
      </c>
      <c r="K1252">
        <v>0</v>
      </c>
      <c r="L1252" t="s">
        <v>42</v>
      </c>
    </row>
    <row r="1253" spans="1:12" x14ac:dyDescent="0.25">
      <c r="A1253" t="s">
        <v>68</v>
      </c>
      <c r="B1253">
        <v>18803.400000000001</v>
      </c>
      <c r="C1253">
        <v>18785.400000000001</v>
      </c>
      <c r="D1253">
        <v>18784.900000000001</v>
      </c>
      <c r="E1253">
        <v>18209.8</v>
      </c>
      <c r="F1253">
        <v>228.03700000000001</v>
      </c>
      <c r="G1253">
        <v>0</v>
      </c>
      <c r="H1253">
        <v>250.334</v>
      </c>
      <c r="I1253">
        <v>5.3928900000000002E-2</v>
      </c>
      <c r="J1253">
        <v>0.94355699999999998</v>
      </c>
      <c r="K1253">
        <v>0</v>
      </c>
      <c r="L1253" t="s">
        <v>42</v>
      </c>
    </row>
    <row r="1254" spans="1:12" x14ac:dyDescent="0.25">
      <c r="A1254" t="s">
        <v>68</v>
      </c>
      <c r="B1254">
        <v>18861.5</v>
      </c>
      <c r="C1254">
        <v>18842.900000000001</v>
      </c>
      <c r="D1254">
        <v>18842.400000000001</v>
      </c>
      <c r="E1254">
        <v>18275.3</v>
      </c>
      <c r="F1254">
        <v>229.05</v>
      </c>
      <c r="G1254">
        <v>0</v>
      </c>
      <c r="H1254">
        <v>250.76</v>
      </c>
      <c r="I1254">
        <v>6.3566399999999995E-2</v>
      </c>
      <c r="J1254">
        <v>0.95277800000000001</v>
      </c>
      <c r="K1254">
        <v>0</v>
      </c>
      <c r="L1254" t="s">
        <v>42</v>
      </c>
    </row>
    <row r="1255" spans="1:12" x14ac:dyDescent="0.25">
      <c r="A1255" t="s">
        <v>68</v>
      </c>
      <c r="B1255">
        <v>18933.2</v>
      </c>
      <c r="C1255">
        <v>18914.599999999999</v>
      </c>
      <c r="D1255">
        <v>18914.099999999999</v>
      </c>
      <c r="E1255">
        <v>18335.099999999999</v>
      </c>
      <c r="F1255">
        <v>229.52500000000001</v>
      </c>
      <c r="G1255">
        <v>0</v>
      </c>
      <c r="H1255">
        <v>251.672</v>
      </c>
      <c r="I1255">
        <v>8.3292000000000005E-2</v>
      </c>
      <c r="J1255">
        <v>0.931836</v>
      </c>
      <c r="K1255">
        <v>0</v>
      </c>
      <c r="L1255" t="s">
        <v>42</v>
      </c>
    </row>
    <row r="1256" spans="1:12" x14ac:dyDescent="0.25">
      <c r="A1256" t="s">
        <v>68</v>
      </c>
      <c r="B1256">
        <v>18732.900000000001</v>
      </c>
      <c r="C1256">
        <v>18714.400000000001</v>
      </c>
      <c r="D1256">
        <v>18713.900000000001</v>
      </c>
      <c r="E1256">
        <v>18150.2</v>
      </c>
      <c r="F1256">
        <v>227.815</v>
      </c>
      <c r="G1256">
        <v>0</v>
      </c>
      <c r="H1256">
        <v>249.399</v>
      </c>
      <c r="I1256">
        <v>5.4201800000000001E-2</v>
      </c>
      <c r="J1256">
        <v>0.95833800000000002</v>
      </c>
      <c r="K1256">
        <v>0</v>
      </c>
      <c r="L1256" t="s">
        <v>42</v>
      </c>
    </row>
    <row r="1257" spans="1:12" x14ac:dyDescent="0.25">
      <c r="A1257" t="s">
        <v>68</v>
      </c>
      <c r="B1257">
        <v>18790.599999999999</v>
      </c>
      <c r="C1257">
        <v>18773.5</v>
      </c>
      <c r="D1257">
        <v>18773</v>
      </c>
      <c r="E1257">
        <v>18208.5</v>
      </c>
      <c r="F1257">
        <v>228.108</v>
      </c>
      <c r="G1257">
        <v>0</v>
      </c>
      <c r="H1257">
        <v>249.69900000000001</v>
      </c>
      <c r="I1257">
        <v>5.4000800000000002E-2</v>
      </c>
      <c r="J1257">
        <v>0.93173399999999995</v>
      </c>
      <c r="K1257">
        <v>0</v>
      </c>
      <c r="L1257" t="s">
        <v>42</v>
      </c>
    </row>
    <row r="1258" spans="1:12" x14ac:dyDescent="0.25">
      <c r="A1258" t="s">
        <v>68</v>
      </c>
      <c r="B1258">
        <v>20304</v>
      </c>
      <c r="C1258">
        <v>20285.5</v>
      </c>
      <c r="D1258">
        <v>20285</v>
      </c>
      <c r="E1258">
        <v>19667.2</v>
      </c>
      <c r="F1258">
        <v>245.59399999999999</v>
      </c>
      <c r="G1258">
        <v>0</v>
      </c>
      <c r="H1258">
        <v>269.48</v>
      </c>
      <c r="I1258">
        <v>6.8648299999999995E-2</v>
      </c>
      <c r="J1258">
        <v>0.93183400000000005</v>
      </c>
      <c r="K1258">
        <v>0</v>
      </c>
      <c r="L1258" t="s">
        <v>42</v>
      </c>
    </row>
    <row r="1259" spans="1:12" x14ac:dyDescent="0.25">
      <c r="A1259" t="s">
        <v>68</v>
      </c>
      <c r="B1259">
        <v>18535.7</v>
      </c>
      <c r="C1259">
        <v>18517.2</v>
      </c>
      <c r="D1259">
        <v>18516.7</v>
      </c>
      <c r="E1259">
        <v>17959.5</v>
      </c>
      <c r="F1259">
        <v>225.011</v>
      </c>
      <c r="G1259">
        <v>0</v>
      </c>
      <c r="H1259">
        <v>247.084</v>
      </c>
      <c r="I1259">
        <v>5.6409800000000003E-2</v>
      </c>
      <c r="J1259">
        <v>0.93169599999999997</v>
      </c>
      <c r="K1259">
        <v>0</v>
      </c>
      <c r="L1259" t="s">
        <v>42</v>
      </c>
    </row>
    <row r="1260" spans="1:12" x14ac:dyDescent="0.25">
      <c r="A1260" t="s">
        <v>68</v>
      </c>
      <c r="B1260">
        <v>19354.2</v>
      </c>
      <c r="C1260">
        <v>19337.099999999999</v>
      </c>
      <c r="D1260">
        <v>19336.599999999999</v>
      </c>
      <c r="E1260">
        <v>18754.900000000001</v>
      </c>
      <c r="F1260">
        <v>234.661</v>
      </c>
      <c r="G1260">
        <v>0</v>
      </c>
      <c r="H1260">
        <v>257.20800000000003</v>
      </c>
      <c r="I1260">
        <v>6.3906699999999997E-2</v>
      </c>
      <c r="J1260">
        <v>0.93181700000000001</v>
      </c>
      <c r="K1260">
        <v>0</v>
      </c>
      <c r="L1260" t="s">
        <v>42</v>
      </c>
    </row>
    <row r="1261" spans="1:12" x14ac:dyDescent="0.25">
      <c r="A1261" t="s">
        <v>68</v>
      </c>
      <c r="B1261">
        <v>18702.3</v>
      </c>
      <c r="C1261">
        <v>18685.3</v>
      </c>
      <c r="D1261">
        <v>18684.8</v>
      </c>
      <c r="E1261">
        <v>18110.3</v>
      </c>
      <c r="F1261">
        <v>227.25299999999999</v>
      </c>
      <c r="G1261">
        <v>0</v>
      </c>
      <c r="H1261">
        <v>249.447</v>
      </c>
      <c r="I1261">
        <v>6.6122500000000001E-2</v>
      </c>
      <c r="J1261">
        <v>0.93183499999999997</v>
      </c>
      <c r="K1261">
        <v>0</v>
      </c>
      <c r="L1261" t="s">
        <v>42</v>
      </c>
    </row>
    <row r="1262" spans="1:12" x14ac:dyDescent="0.25">
      <c r="A1262" t="s">
        <v>68</v>
      </c>
      <c r="B1262">
        <v>19460.2</v>
      </c>
      <c r="C1262">
        <v>19442.900000000001</v>
      </c>
      <c r="D1262">
        <v>19442.400000000001</v>
      </c>
      <c r="E1262">
        <v>18855.5</v>
      </c>
      <c r="F1262">
        <v>238.24799999999999</v>
      </c>
      <c r="G1262">
        <v>0</v>
      </c>
      <c r="H1262">
        <v>258.37200000000001</v>
      </c>
      <c r="I1262">
        <v>8.32624E-2</v>
      </c>
      <c r="J1262">
        <v>0.95709500000000003</v>
      </c>
      <c r="K1262">
        <v>0</v>
      </c>
      <c r="L1262" t="s">
        <v>42</v>
      </c>
    </row>
    <row r="1263" spans="1:12" x14ac:dyDescent="0.25">
      <c r="A1263" t="s">
        <v>68</v>
      </c>
      <c r="B1263">
        <v>19017.3</v>
      </c>
      <c r="C1263">
        <v>19000.099999999999</v>
      </c>
      <c r="D1263">
        <v>18999.5</v>
      </c>
      <c r="E1263">
        <v>18424.900000000001</v>
      </c>
      <c r="F1263">
        <v>235.97399999999999</v>
      </c>
      <c r="G1263">
        <v>0</v>
      </c>
      <c r="H1263">
        <v>254.90899999999999</v>
      </c>
      <c r="I1263">
        <v>8.3267599999999997E-2</v>
      </c>
      <c r="J1263">
        <v>0.93166300000000002</v>
      </c>
      <c r="K1263">
        <v>0</v>
      </c>
      <c r="L1263" t="s">
        <v>42</v>
      </c>
    </row>
    <row r="1264" spans="1:12" x14ac:dyDescent="0.25">
      <c r="A1264" t="s">
        <v>68</v>
      </c>
      <c r="B1264">
        <v>18872.3</v>
      </c>
      <c r="C1264">
        <v>18854.099999999999</v>
      </c>
      <c r="D1264">
        <v>18853.5</v>
      </c>
      <c r="E1264">
        <v>18279.599999999999</v>
      </c>
      <c r="F1264">
        <v>233.29499999999999</v>
      </c>
      <c r="G1264">
        <v>0</v>
      </c>
      <c r="H1264">
        <v>252.58</v>
      </c>
      <c r="I1264">
        <v>5.8758600000000001E-2</v>
      </c>
      <c r="J1264">
        <v>0.93369400000000002</v>
      </c>
      <c r="K1264">
        <v>0</v>
      </c>
      <c r="L1264" t="s">
        <v>42</v>
      </c>
    </row>
    <row r="1265" spans="1:12" x14ac:dyDescent="0.25">
      <c r="A1265" t="s">
        <v>68</v>
      </c>
      <c r="B1265">
        <v>18994.8</v>
      </c>
      <c r="C1265">
        <v>18977.8</v>
      </c>
      <c r="D1265">
        <v>18977.3</v>
      </c>
      <c r="E1265">
        <v>18397.599999999999</v>
      </c>
      <c r="F1265">
        <v>235.50700000000001</v>
      </c>
      <c r="G1265">
        <v>0</v>
      </c>
      <c r="H1265">
        <v>254.54400000000001</v>
      </c>
      <c r="I1265">
        <v>5.5802600000000001E-2</v>
      </c>
      <c r="J1265">
        <v>0.93169000000000002</v>
      </c>
      <c r="K1265">
        <v>0</v>
      </c>
      <c r="L1265" t="s">
        <v>42</v>
      </c>
    </row>
    <row r="1266" spans="1:12" x14ac:dyDescent="0.25">
      <c r="A1266" t="s">
        <v>68</v>
      </c>
      <c r="B1266">
        <v>18875.7</v>
      </c>
      <c r="C1266">
        <v>18858.3</v>
      </c>
      <c r="D1266">
        <v>18857.8</v>
      </c>
      <c r="E1266">
        <v>18287.900000000001</v>
      </c>
      <c r="F1266">
        <v>230.387</v>
      </c>
      <c r="G1266">
        <v>0</v>
      </c>
      <c r="H1266">
        <v>251.477</v>
      </c>
      <c r="I1266">
        <v>5.6788400000000003E-2</v>
      </c>
      <c r="J1266">
        <v>0.95882699999999998</v>
      </c>
      <c r="K1266">
        <v>0</v>
      </c>
      <c r="L1266" t="s">
        <v>42</v>
      </c>
    </row>
    <row r="1267" spans="1:12" x14ac:dyDescent="0.25">
      <c r="A1267" t="s">
        <v>68</v>
      </c>
      <c r="B1267">
        <v>18748.7</v>
      </c>
      <c r="C1267">
        <v>18731.599999999999</v>
      </c>
      <c r="D1267">
        <v>18731.099999999999</v>
      </c>
      <c r="E1267">
        <v>18166.599999999999</v>
      </c>
      <c r="F1267">
        <v>226.696</v>
      </c>
      <c r="G1267">
        <v>0</v>
      </c>
      <c r="H1267">
        <v>247.435</v>
      </c>
      <c r="I1267">
        <v>6.6417599999999993E-2</v>
      </c>
      <c r="J1267">
        <v>0.93182900000000002</v>
      </c>
      <c r="K1267">
        <v>0</v>
      </c>
      <c r="L1267" t="s">
        <v>42</v>
      </c>
    </row>
    <row r="1268" spans="1:12" x14ac:dyDescent="0.25">
      <c r="A1268" t="s">
        <v>68</v>
      </c>
      <c r="B1268">
        <v>18823</v>
      </c>
      <c r="C1268">
        <v>18806</v>
      </c>
      <c r="D1268">
        <v>18805.5</v>
      </c>
      <c r="E1268">
        <v>18238.599999999999</v>
      </c>
      <c r="F1268">
        <v>228.227</v>
      </c>
      <c r="G1268">
        <v>0</v>
      </c>
      <c r="H1268">
        <v>249.55</v>
      </c>
      <c r="I1268">
        <v>5.8650399999999998E-2</v>
      </c>
      <c r="J1268">
        <v>0.95672999999999997</v>
      </c>
      <c r="K1268">
        <v>0</v>
      </c>
      <c r="L1268" t="s">
        <v>42</v>
      </c>
    </row>
    <row r="1269" spans="1:12" x14ac:dyDescent="0.25">
      <c r="A1269" t="s">
        <v>68</v>
      </c>
      <c r="B1269">
        <v>19286.099999999999</v>
      </c>
      <c r="C1269">
        <v>19268.099999999999</v>
      </c>
      <c r="D1269">
        <v>19267.599999999999</v>
      </c>
      <c r="E1269">
        <v>18685.2</v>
      </c>
      <c r="F1269">
        <v>235.75200000000001</v>
      </c>
      <c r="G1269">
        <v>0</v>
      </c>
      <c r="H1269">
        <v>256.721</v>
      </c>
      <c r="I1269">
        <v>7.8672300000000001E-2</v>
      </c>
      <c r="J1269">
        <v>0.95579400000000003</v>
      </c>
      <c r="K1269">
        <v>0</v>
      </c>
      <c r="L1269" t="s">
        <v>42</v>
      </c>
    </row>
    <row r="1270" spans="1:12" x14ac:dyDescent="0.25">
      <c r="A1270" t="s">
        <v>68</v>
      </c>
      <c r="B1270">
        <v>18913.7</v>
      </c>
      <c r="C1270">
        <v>18896.5</v>
      </c>
      <c r="D1270">
        <v>18896</v>
      </c>
      <c r="E1270">
        <v>18320.599999999999</v>
      </c>
      <c r="F1270">
        <v>236.83099999999999</v>
      </c>
      <c r="G1270">
        <v>0</v>
      </c>
      <c r="H1270">
        <v>257.55599999999998</v>
      </c>
      <c r="I1270">
        <v>5.5939299999999997E-2</v>
      </c>
      <c r="J1270">
        <v>0.931481</v>
      </c>
      <c r="K1270">
        <v>0</v>
      </c>
      <c r="L1270" t="s">
        <v>42</v>
      </c>
    </row>
    <row r="1271" spans="1:12" x14ac:dyDescent="0.25">
      <c r="A1271" t="s">
        <v>68</v>
      </c>
      <c r="B1271">
        <v>19087.900000000001</v>
      </c>
      <c r="C1271">
        <v>19069.7</v>
      </c>
      <c r="D1271">
        <v>19069.2</v>
      </c>
      <c r="E1271">
        <v>18495.7</v>
      </c>
      <c r="F1271">
        <v>231.21100000000001</v>
      </c>
      <c r="G1271">
        <v>0</v>
      </c>
      <c r="H1271">
        <v>254.69399999999999</v>
      </c>
      <c r="I1271">
        <v>5.3909499999999999E-2</v>
      </c>
      <c r="J1271">
        <v>0.93120000000000003</v>
      </c>
      <c r="K1271">
        <v>0</v>
      </c>
      <c r="L1271" t="s">
        <v>42</v>
      </c>
    </row>
    <row r="1272" spans="1:12" x14ac:dyDescent="0.25">
      <c r="A1272" t="s">
        <v>68</v>
      </c>
      <c r="B1272">
        <v>19525.7</v>
      </c>
      <c r="C1272">
        <v>19508.599999999999</v>
      </c>
      <c r="D1272">
        <v>19508.099999999999</v>
      </c>
      <c r="E1272">
        <v>18921.3</v>
      </c>
      <c r="F1272">
        <v>236.33199999999999</v>
      </c>
      <c r="G1272">
        <v>0</v>
      </c>
      <c r="H1272">
        <v>259.70400000000001</v>
      </c>
      <c r="I1272">
        <v>5.4476799999999999E-2</v>
      </c>
      <c r="J1272">
        <v>0.93175200000000002</v>
      </c>
      <c r="K1272">
        <v>0</v>
      </c>
      <c r="L1272" t="s">
        <v>42</v>
      </c>
    </row>
    <row r="1273" spans="1:12" x14ac:dyDescent="0.25">
      <c r="A1273" t="s">
        <v>68</v>
      </c>
      <c r="B1273">
        <v>20736</v>
      </c>
      <c r="C1273">
        <v>20717.5</v>
      </c>
      <c r="D1273">
        <v>20717</v>
      </c>
      <c r="E1273">
        <v>20095</v>
      </c>
      <c r="F1273">
        <v>250.75200000000001</v>
      </c>
      <c r="G1273">
        <v>0</v>
      </c>
      <c r="H1273">
        <v>275.005</v>
      </c>
      <c r="I1273">
        <v>5.4470900000000003E-2</v>
      </c>
      <c r="J1273">
        <v>0.93179999999999996</v>
      </c>
      <c r="K1273">
        <v>0</v>
      </c>
      <c r="L1273" t="s">
        <v>42</v>
      </c>
    </row>
    <row r="1274" spans="1:12" x14ac:dyDescent="0.25">
      <c r="A1274" t="s">
        <v>68</v>
      </c>
      <c r="B1274">
        <v>19390.3</v>
      </c>
      <c r="C1274">
        <v>19370</v>
      </c>
      <c r="D1274">
        <v>19369.5</v>
      </c>
      <c r="E1274">
        <v>18787.400000000001</v>
      </c>
      <c r="F1274">
        <v>234.679</v>
      </c>
      <c r="G1274">
        <v>0</v>
      </c>
      <c r="H1274">
        <v>258.25</v>
      </c>
      <c r="I1274">
        <v>6.6397600000000001E-2</v>
      </c>
      <c r="J1274">
        <v>0.93174199999999996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18796.2</v>
      </c>
      <c r="C1275">
        <v>18777.8</v>
      </c>
      <c r="D1275">
        <v>18777.3</v>
      </c>
      <c r="E1275">
        <v>18212.900000000001</v>
      </c>
      <c r="F1275">
        <v>228.46199999999999</v>
      </c>
      <c r="G1275">
        <v>0</v>
      </c>
      <c r="H1275">
        <v>250.92599999999999</v>
      </c>
      <c r="I1275">
        <v>8.3257600000000001E-2</v>
      </c>
      <c r="J1275">
        <v>0.93183300000000002</v>
      </c>
      <c r="K1275">
        <v>0</v>
      </c>
      <c r="L1275" t="s">
        <v>42</v>
      </c>
    </row>
    <row r="1276" spans="1:12" x14ac:dyDescent="0.25">
      <c r="A1276" t="s">
        <v>68</v>
      </c>
      <c r="B1276">
        <v>18915.2</v>
      </c>
      <c r="C1276">
        <v>18897.2</v>
      </c>
      <c r="D1276">
        <v>18896.7</v>
      </c>
      <c r="E1276">
        <v>18327.5</v>
      </c>
      <c r="F1276">
        <v>240.459</v>
      </c>
      <c r="G1276">
        <v>0</v>
      </c>
      <c r="H1276">
        <v>252.23599999999999</v>
      </c>
      <c r="I1276">
        <v>5.6096699999999999E-2</v>
      </c>
      <c r="J1276">
        <v>0.93304600000000004</v>
      </c>
      <c r="K1276">
        <v>0</v>
      </c>
      <c r="L1276" t="s">
        <v>42</v>
      </c>
    </row>
    <row r="1277" spans="1:12" x14ac:dyDescent="0.25">
      <c r="A1277" t="s">
        <v>68</v>
      </c>
      <c r="B1277">
        <v>19921.900000000001</v>
      </c>
      <c r="C1277">
        <v>19903.2</v>
      </c>
      <c r="D1277">
        <v>19902.7</v>
      </c>
      <c r="E1277">
        <v>19304.8</v>
      </c>
      <c r="F1277">
        <v>241.524</v>
      </c>
      <c r="G1277">
        <v>0</v>
      </c>
      <c r="H1277">
        <v>262.46100000000001</v>
      </c>
      <c r="I1277">
        <v>6.4698900000000004E-2</v>
      </c>
      <c r="J1277">
        <v>0.93128900000000003</v>
      </c>
      <c r="K1277">
        <v>0</v>
      </c>
      <c r="L1277" t="s">
        <v>42</v>
      </c>
    </row>
    <row r="1278" spans="1:12" x14ac:dyDescent="0.25">
      <c r="A1278" t="s">
        <v>68</v>
      </c>
      <c r="B1278">
        <v>19421</v>
      </c>
      <c r="C1278">
        <v>19398.599999999999</v>
      </c>
      <c r="D1278">
        <v>19398</v>
      </c>
      <c r="E1278">
        <v>18805.7</v>
      </c>
      <c r="F1278">
        <v>237.11799999999999</v>
      </c>
      <c r="G1278">
        <v>0</v>
      </c>
      <c r="H1278">
        <v>257.303</v>
      </c>
      <c r="I1278">
        <v>5.4498199999999997E-2</v>
      </c>
      <c r="J1278">
        <v>0.93183400000000005</v>
      </c>
      <c r="K1278">
        <v>0</v>
      </c>
      <c r="L1278" t="s">
        <v>42</v>
      </c>
    </row>
    <row r="1279" spans="1:12" x14ac:dyDescent="0.25">
      <c r="A1279" t="s">
        <v>68</v>
      </c>
      <c r="B1279">
        <v>18929.8</v>
      </c>
      <c r="C1279">
        <v>18911.2</v>
      </c>
      <c r="D1279">
        <v>18910.7</v>
      </c>
      <c r="E1279">
        <v>18338.599999999999</v>
      </c>
      <c r="F1279">
        <v>242.06700000000001</v>
      </c>
      <c r="G1279">
        <v>0</v>
      </c>
      <c r="H1279">
        <v>251.49799999999999</v>
      </c>
      <c r="I1279">
        <v>5.79024E-2</v>
      </c>
      <c r="J1279">
        <v>0.931836</v>
      </c>
      <c r="K1279">
        <v>0</v>
      </c>
      <c r="L1279" t="s">
        <v>42</v>
      </c>
    </row>
    <row r="1280" spans="1:12" x14ac:dyDescent="0.25">
      <c r="A1280" t="s">
        <v>68</v>
      </c>
      <c r="B1280">
        <v>18915</v>
      </c>
      <c r="C1280">
        <v>18896.900000000001</v>
      </c>
      <c r="D1280">
        <v>18896.400000000001</v>
      </c>
      <c r="E1280">
        <v>18330.8</v>
      </c>
      <c r="F1280">
        <v>228.464</v>
      </c>
      <c r="G1280">
        <v>0</v>
      </c>
      <c r="H1280">
        <v>249.66399999999999</v>
      </c>
      <c r="I1280">
        <v>8.3311700000000002E-2</v>
      </c>
      <c r="J1280">
        <v>0.93182900000000002</v>
      </c>
      <c r="K1280">
        <v>0</v>
      </c>
      <c r="L1280" t="s">
        <v>42</v>
      </c>
    </row>
    <row r="1281" spans="1:25" x14ac:dyDescent="0.25">
      <c r="A1281" t="s">
        <v>68</v>
      </c>
      <c r="B1281">
        <v>18988.099999999999</v>
      </c>
      <c r="C1281">
        <v>18970.099999999999</v>
      </c>
      <c r="D1281">
        <v>18969.599999999999</v>
      </c>
      <c r="E1281">
        <v>18398.599999999999</v>
      </c>
      <c r="F1281">
        <v>229.41399999999999</v>
      </c>
      <c r="G1281">
        <v>0</v>
      </c>
      <c r="H1281">
        <v>251.85400000000001</v>
      </c>
      <c r="I1281">
        <v>6.2566700000000003E-2</v>
      </c>
      <c r="J1281">
        <v>0.93181000000000003</v>
      </c>
      <c r="K1281">
        <v>0</v>
      </c>
      <c r="L1281" t="s">
        <v>42</v>
      </c>
    </row>
    <row r="1282" spans="1:25" x14ac:dyDescent="0.25">
      <c r="A1282" t="s">
        <v>68</v>
      </c>
      <c r="B1282">
        <v>19890.599999999999</v>
      </c>
      <c r="C1282">
        <v>19873.3</v>
      </c>
      <c r="D1282">
        <v>19872.7</v>
      </c>
      <c r="E1282">
        <v>19283.5</v>
      </c>
      <c r="F1282">
        <v>241.69</v>
      </c>
      <c r="G1282">
        <v>0</v>
      </c>
      <c r="H1282">
        <v>260.541</v>
      </c>
      <c r="I1282">
        <v>8.3257100000000001E-2</v>
      </c>
      <c r="J1282">
        <v>0.94285099999999999</v>
      </c>
      <c r="K1282">
        <v>0</v>
      </c>
      <c r="L1282" t="s">
        <v>42</v>
      </c>
    </row>
    <row r="1283" spans="1:25" x14ac:dyDescent="0.25">
      <c r="A1283" t="s">
        <v>68</v>
      </c>
      <c r="B1283">
        <v>19681.599999999999</v>
      </c>
      <c r="C1283">
        <v>19663.400000000001</v>
      </c>
      <c r="D1283">
        <v>19662.8</v>
      </c>
      <c r="E1283">
        <v>19078.3</v>
      </c>
      <c r="F1283">
        <v>237.863</v>
      </c>
      <c r="G1283">
        <v>0</v>
      </c>
      <c r="H1283">
        <v>259.32100000000003</v>
      </c>
      <c r="I1283">
        <v>5.9128899999999998E-2</v>
      </c>
      <c r="J1283">
        <v>0.93163499999999999</v>
      </c>
      <c r="K1283">
        <v>0</v>
      </c>
      <c r="L1283" t="s">
        <v>42</v>
      </c>
    </row>
    <row r="1284" spans="1:25" x14ac:dyDescent="0.25">
      <c r="A1284" t="s">
        <v>68</v>
      </c>
      <c r="B1284">
        <v>19090.8</v>
      </c>
      <c r="C1284">
        <v>19067.599999999999</v>
      </c>
      <c r="D1284">
        <v>19067.099999999999</v>
      </c>
      <c r="E1284">
        <v>18485.099999999999</v>
      </c>
      <c r="F1284">
        <v>231.196</v>
      </c>
      <c r="G1284">
        <v>0</v>
      </c>
      <c r="H1284">
        <v>253</v>
      </c>
      <c r="I1284">
        <v>7.1226999999999999E-2</v>
      </c>
      <c r="J1284">
        <v>0.931813</v>
      </c>
      <c r="K1284">
        <v>0</v>
      </c>
      <c r="L1284" t="s">
        <v>42</v>
      </c>
    </row>
    <row r="1285" spans="1:25" x14ac:dyDescent="0.25">
      <c r="A1285" t="s">
        <v>68</v>
      </c>
      <c r="B1285">
        <v>19136.5</v>
      </c>
      <c r="C1285">
        <v>19119.099999999999</v>
      </c>
      <c r="D1285">
        <v>19118.599999999999</v>
      </c>
      <c r="E1285">
        <v>18543.400000000001</v>
      </c>
      <c r="F1285">
        <v>232.11</v>
      </c>
      <c r="G1285">
        <v>0</v>
      </c>
      <c r="H1285">
        <v>254.59800000000001</v>
      </c>
      <c r="I1285">
        <v>2.94945E-2</v>
      </c>
      <c r="J1285">
        <v>0.93171599999999999</v>
      </c>
      <c r="K1285">
        <v>0</v>
      </c>
      <c r="L1285" t="s">
        <v>42</v>
      </c>
    </row>
    <row r="1286" spans="1:25" x14ac:dyDescent="0.25">
      <c r="A1286" t="s">
        <v>68</v>
      </c>
      <c r="B1286">
        <v>20019.3</v>
      </c>
      <c r="C1286">
        <v>20001.400000000001</v>
      </c>
      <c r="D1286">
        <v>20000.8</v>
      </c>
      <c r="E1286">
        <v>19399</v>
      </c>
      <c r="F1286">
        <v>250.08199999999999</v>
      </c>
      <c r="G1286">
        <v>0</v>
      </c>
      <c r="H1286">
        <v>273.11599999999999</v>
      </c>
      <c r="I1286">
        <v>5.7600600000000002E-2</v>
      </c>
      <c r="J1286">
        <v>0.94013599999999997</v>
      </c>
      <c r="K1286">
        <v>0</v>
      </c>
      <c r="L1286" t="s">
        <v>42</v>
      </c>
    </row>
    <row r="1287" spans="1:25" x14ac:dyDescent="0.25">
      <c r="A1287" t="s">
        <v>68</v>
      </c>
      <c r="B1287">
        <v>19558.400000000001</v>
      </c>
      <c r="C1287">
        <v>19541.2</v>
      </c>
      <c r="D1287">
        <v>19540.599999999999</v>
      </c>
      <c r="E1287">
        <v>18957.3</v>
      </c>
      <c r="F1287">
        <v>237.48699999999999</v>
      </c>
      <c r="G1287">
        <v>0</v>
      </c>
      <c r="H1287">
        <v>259.17</v>
      </c>
      <c r="I1287">
        <v>5.4293800000000003E-2</v>
      </c>
      <c r="J1287">
        <v>0.93093199999999998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19995.400000000001</v>
      </c>
      <c r="C1288">
        <v>19978.3</v>
      </c>
      <c r="D1288">
        <v>19977.7</v>
      </c>
      <c r="E1288">
        <v>19378.3</v>
      </c>
      <c r="F1288">
        <v>243.19499999999999</v>
      </c>
      <c r="G1288">
        <v>0</v>
      </c>
      <c r="H1288">
        <v>265.411</v>
      </c>
      <c r="I1288">
        <v>8.32561E-2</v>
      </c>
      <c r="J1288">
        <v>0.95842099999999997</v>
      </c>
      <c r="K1288">
        <v>0</v>
      </c>
      <c r="L1288" t="s">
        <v>42</v>
      </c>
      <c r="R1288">
        <f>AVERAGE(B1239:B1288)</f>
        <v>19207.64</v>
      </c>
      <c r="S1288">
        <f>AVERAGE(C1239:C1288)</f>
        <v>19189.593999999997</v>
      </c>
      <c r="U1288">
        <f>_xlfn.VAR.P(B1239:B1288)</f>
        <v>216385.07639999985</v>
      </c>
      <c r="V1288">
        <f>_xlfn.VAR.P(C1239:C1288)</f>
        <v>216286.68456400002</v>
      </c>
      <c r="X1288">
        <f>1.96*SQRT(U1288)/50</f>
        <v>18.234746057987639</v>
      </c>
      <c r="Y1288">
        <f>1.96*SQRT(V1288)/50</f>
        <v>18.230599852128428</v>
      </c>
    </row>
    <row r="1289" spans="1:25" x14ac:dyDescent="0.25">
      <c r="A1289" t="s">
        <v>68</v>
      </c>
      <c r="B1289">
        <v>960393.11349300004</v>
      </c>
      <c r="C1289" t="s">
        <v>36</v>
      </c>
    </row>
    <row r="1290" spans="1:25" x14ac:dyDescent="0.25">
      <c r="A1290" t="s">
        <v>136</v>
      </c>
      <c r="B1290">
        <v>19912.8</v>
      </c>
      <c r="C1290">
        <v>19775.400000000001</v>
      </c>
      <c r="D1290">
        <v>19774.900000000001</v>
      </c>
      <c r="E1290">
        <v>19096.900000000001</v>
      </c>
      <c r="F1290">
        <v>314.88099999999997</v>
      </c>
      <c r="G1290">
        <v>1386.2</v>
      </c>
      <c r="H1290">
        <v>244.85</v>
      </c>
      <c r="I1290">
        <v>224.15299999999999</v>
      </c>
      <c r="J1290">
        <v>388.95800000000003</v>
      </c>
      <c r="K1290">
        <v>17036.3</v>
      </c>
      <c r="L1290">
        <v>5.4327399999999998E-2</v>
      </c>
      <c r="M1290">
        <v>0.95133299999999998</v>
      </c>
      <c r="N1290">
        <v>0</v>
      </c>
      <c r="O1290" t="s">
        <v>42</v>
      </c>
    </row>
    <row r="1291" spans="1:25" x14ac:dyDescent="0.25">
      <c r="A1291" t="s">
        <v>136</v>
      </c>
      <c r="B1291">
        <v>19736.400000000001</v>
      </c>
      <c r="C1291">
        <v>19598.599999999999</v>
      </c>
      <c r="D1291">
        <v>19598.099999999999</v>
      </c>
      <c r="E1291">
        <v>18923.7</v>
      </c>
      <c r="F1291">
        <v>312.351</v>
      </c>
      <c r="G1291">
        <v>1323.38</v>
      </c>
      <c r="H1291">
        <v>251.60300000000001</v>
      </c>
      <c r="I1291">
        <v>223.761</v>
      </c>
      <c r="J1291">
        <v>320.20999999999998</v>
      </c>
      <c r="K1291">
        <v>16929.400000000001</v>
      </c>
      <c r="L1291">
        <v>8.3270499999999997E-2</v>
      </c>
      <c r="M1291">
        <v>0.93182500000000001</v>
      </c>
      <c r="N1291">
        <v>0</v>
      </c>
      <c r="O1291" t="s">
        <v>42</v>
      </c>
    </row>
    <row r="1292" spans="1:25" x14ac:dyDescent="0.25">
      <c r="A1292" t="s">
        <v>136</v>
      </c>
      <c r="B1292">
        <v>19990.3</v>
      </c>
      <c r="C1292">
        <v>19855.8</v>
      </c>
      <c r="D1292">
        <v>19855.3</v>
      </c>
      <c r="E1292">
        <v>19171.400000000001</v>
      </c>
      <c r="F1292">
        <v>342.01900000000001</v>
      </c>
      <c r="G1292">
        <v>1314.51</v>
      </c>
      <c r="H1292">
        <v>247.322</v>
      </c>
      <c r="I1292">
        <v>226.97</v>
      </c>
      <c r="J1292">
        <v>304.31299999999999</v>
      </c>
      <c r="K1292">
        <v>17149.3</v>
      </c>
      <c r="L1292">
        <v>8.3256399999999994E-2</v>
      </c>
      <c r="M1292">
        <v>0.93176800000000004</v>
      </c>
      <c r="N1292">
        <v>0</v>
      </c>
      <c r="O1292" t="s">
        <v>42</v>
      </c>
    </row>
    <row r="1293" spans="1:25" x14ac:dyDescent="0.25">
      <c r="A1293" t="s">
        <v>136</v>
      </c>
      <c r="B1293">
        <v>20697.400000000001</v>
      </c>
      <c r="C1293">
        <v>20555.900000000001</v>
      </c>
      <c r="D1293">
        <v>20555.400000000001</v>
      </c>
      <c r="E1293">
        <v>19848.599999999999</v>
      </c>
      <c r="F1293">
        <v>325.20400000000001</v>
      </c>
      <c r="G1293">
        <v>1403.37</v>
      </c>
      <c r="H1293">
        <v>255.83600000000001</v>
      </c>
      <c r="I1293">
        <v>234.364</v>
      </c>
      <c r="J1293">
        <v>361.26100000000002</v>
      </c>
      <c r="K1293">
        <v>17737.900000000001</v>
      </c>
      <c r="L1293">
        <v>6.0661800000000002E-2</v>
      </c>
      <c r="M1293">
        <v>0.93182399999999999</v>
      </c>
      <c r="N1293">
        <v>0</v>
      </c>
      <c r="O1293" t="s">
        <v>42</v>
      </c>
    </row>
    <row r="1294" spans="1:25" x14ac:dyDescent="0.25">
      <c r="A1294" t="s">
        <v>136</v>
      </c>
      <c r="B1294">
        <v>19907</v>
      </c>
      <c r="C1294">
        <v>19766.599999999999</v>
      </c>
      <c r="D1294">
        <v>19766.099999999999</v>
      </c>
      <c r="E1294">
        <v>19087.2</v>
      </c>
      <c r="F1294">
        <v>314.02600000000001</v>
      </c>
      <c r="G1294">
        <v>1349.59</v>
      </c>
      <c r="H1294">
        <v>252.87799999999999</v>
      </c>
      <c r="I1294">
        <v>225.661</v>
      </c>
      <c r="J1294">
        <v>336.83199999999999</v>
      </c>
      <c r="K1294">
        <v>17062.400000000001</v>
      </c>
      <c r="L1294">
        <v>8.3255800000000005E-2</v>
      </c>
      <c r="M1294">
        <v>0.93180399999999997</v>
      </c>
      <c r="N1294">
        <v>0</v>
      </c>
      <c r="O1294" t="s">
        <v>42</v>
      </c>
    </row>
    <row r="1295" spans="1:25" x14ac:dyDescent="0.25">
      <c r="A1295" t="s">
        <v>136</v>
      </c>
      <c r="B1295">
        <v>20257.2</v>
      </c>
      <c r="C1295">
        <v>20112.099999999999</v>
      </c>
      <c r="D1295">
        <v>20111.5</v>
      </c>
      <c r="E1295">
        <v>19419.5</v>
      </c>
      <c r="F1295">
        <v>321.64400000000001</v>
      </c>
      <c r="G1295">
        <v>1353.98</v>
      </c>
      <c r="H1295">
        <v>250.23699999999999</v>
      </c>
      <c r="I1295">
        <v>229.63900000000001</v>
      </c>
      <c r="J1295">
        <v>332.46800000000002</v>
      </c>
      <c r="K1295">
        <v>17376.099999999999</v>
      </c>
      <c r="L1295">
        <v>6.1277199999999997E-2</v>
      </c>
      <c r="M1295">
        <v>0.95922099999999999</v>
      </c>
      <c r="N1295">
        <v>0</v>
      </c>
      <c r="O1295" t="s">
        <v>42</v>
      </c>
    </row>
    <row r="1296" spans="1:25" x14ac:dyDescent="0.25">
      <c r="A1296" t="s">
        <v>136</v>
      </c>
      <c r="B1296">
        <v>19716</v>
      </c>
      <c r="C1296">
        <v>19575.400000000001</v>
      </c>
      <c r="D1296">
        <v>19574.900000000001</v>
      </c>
      <c r="E1296">
        <v>18901.2</v>
      </c>
      <c r="F1296">
        <v>314.22399999999999</v>
      </c>
      <c r="G1296">
        <v>1295.28</v>
      </c>
      <c r="H1296">
        <v>243.70500000000001</v>
      </c>
      <c r="I1296">
        <v>223.76</v>
      </c>
      <c r="J1296">
        <v>299.80799999999999</v>
      </c>
      <c r="K1296">
        <v>16933.3</v>
      </c>
      <c r="L1296">
        <v>6.3650499999999999E-2</v>
      </c>
      <c r="M1296">
        <v>0.93182200000000004</v>
      </c>
      <c r="N1296">
        <v>0</v>
      </c>
      <c r="O1296" t="s">
        <v>42</v>
      </c>
    </row>
    <row r="1297" spans="1:15" x14ac:dyDescent="0.25">
      <c r="A1297" t="s">
        <v>136</v>
      </c>
      <c r="B1297">
        <v>19867.400000000001</v>
      </c>
      <c r="C1297">
        <v>19732.400000000001</v>
      </c>
      <c r="D1297">
        <v>19731.900000000001</v>
      </c>
      <c r="E1297">
        <v>19049.7</v>
      </c>
      <c r="F1297">
        <v>314.255</v>
      </c>
      <c r="G1297">
        <v>1310.72</v>
      </c>
      <c r="H1297">
        <v>245.59</v>
      </c>
      <c r="I1297">
        <v>225.65799999999999</v>
      </c>
      <c r="J1297">
        <v>300.10599999999999</v>
      </c>
      <c r="K1297">
        <v>17056.400000000001</v>
      </c>
      <c r="L1297">
        <v>5.5513E-2</v>
      </c>
      <c r="M1297">
        <v>0.93176400000000004</v>
      </c>
      <c r="N1297">
        <v>0</v>
      </c>
      <c r="O1297" t="s">
        <v>42</v>
      </c>
    </row>
    <row r="1298" spans="1:15" x14ac:dyDescent="0.25">
      <c r="A1298" t="s">
        <v>136</v>
      </c>
      <c r="B1298">
        <v>20280.5</v>
      </c>
      <c r="C1298">
        <v>20142.3</v>
      </c>
      <c r="D1298">
        <v>20141.7</v>
      </c>
      <c r="E1298">
        <v>19451.5</v>
      </c>
      <c r="F1298">
        <v>318.35500000000002</v>
      </c>
      <c r="G1298">
        <v>1368.46</v>
      </c>
      <c r="H1298">
        <v>250.40600000000001</v>
      </c>
      <c r="I1298">
        <v>229.554</v>
      </c>
      <c r="J1298">
        <v>346.77499999999998</v>
      </c>
      <c r="K1298">
        <v>17396.599999999999</v>
      </c>
      <c r="L1298">
        <v>7.6556899999999997E-2</v>
      </c>
      <c r="M1298">
        <v>0.948044</v>
      </c>
      <c r="N1298">
        <v>0</v>
      </c>
      <c r="O1298" t="s">
        <v>42</v>
      </c>
    </row>
    <row r="1299" spans="1:15" x14ac:dyDescent="0.25">
      <c r="A1299" t="s">
        <v>136</v>
      </c>
      <c r="B1299">
        <v>19947.7</v>
      </c>
      <c r="C1299">
        <v>19813.900000000001</v>
      </c>
      <c r="D1299">
        <v>19813.400000000001</v>
      </c>
      <c r="E1299">
        <v>19128.3</v>
      </c>
      <c r="F1299">
        <v>312.524</v>
      </c>
      <c r="G1299">
        <v>1345.01</v>
      </c>
      <c r="H1299">
        <v>247.07</v>
      </c>
      <c r="I1299">
        <v>226.51900000000001</v>
      </c>
      <c r="J1299">
        <v>337.017</v>
      </c>
      <c r="K1299">
        <v>17100.400000000001</v>
      </c>
      <c r="L1299">
        <v>5.4809400000000001E-2</v>
      </c>
      <c r="M1299">
        <v>0.94900899999999999</v>
      </c>
      <c r="N1299">
        <v>0</v>
      </c>
      <c r="O1299" t="s">
        <v>42</v>
      </c>
    </row>
    <row r="1300" spans="1:15" x14ac:dyDescent="0.25">
      <c r="A1300" t="s">
        <v>136</v>
      </c>
      <c r="B1300">
        <v>19882.3</v>
      </c>
      <c r="C1300">
        <v>19748.2</v>
      </c>
      <c r="D1300">
        <v>19747.7</v>
      </c>
      <c r="E1300">
        <v>19066.599999999999</v>
      </c>
      <c r="F1300">
        <v>314.23599999999999</v>
      </c>
      <c r="G1300">
        <v>1404</v>
      </c>
      <c r="H1300">
        <v>244.55199999999999</v>
      </c>
      <c r="I1300">
        <v>224.482</v>
      </c>
      <c r="J1300">
        <v>397.36799999999999</v>
      </c>
      <c r="K1300">
        <v>16967.7</v>
      </c>
      <c r="L1300">
        <v>8.3296899999999993E-2</v>
      </c>
      <c r="M1300">
        <v>0.93110599999999999</v>
      </c>
      <c r="N1300">
        <v>0</v>
      </c>
      <c r="O1300" t="s">
        <v>42</v>
      </c>
    </row>
    <row r="1301" spans="1:15" x14ac:dyDescent="0.25">
      <c r="A1301" t="s">
        <v>136</v>
      </c>
      <c r="B1301">
        <v>19986.400000000001</v>
      </c>
      <c r="C1301">
        <v>19852.3</v>
      </c>
      <c r="D1301">
        <v>19851.8</v>
      </c>
      <c r="E1301">
        <v>19153.400000000001</v>
      </c>
      <c r="F1301">
        <v>315.82900000000001</v>
      </c>
      <c r="G1301">
        <v>1358.33</v>
      </c>
      <c r="H1301">
        <v>246.227</v>
      </c>
      <c r="I1301">
        <v>225.91</v>
      </c>
      <c r="J1301">
        <v>353.541</v>
      </c>
      <c r="K1301">
        <v>17117.3</v>
      </c>
      <c r="L1301">
        <v>8.3256399999999994E-2</v>
      </c>
      <c r="M1301">
        <v>0.93180799999999997</v>
      </c>
      <c r="N1301">
        <v>0</v>
      </c>
      <c r="O1301" t="s">
        <v>42</v>
      </c>
    </row>
    <row r="1302" spans="1:15" x14ac:dyDescent="0.25">
      <c r="A1302" t="s">
        <v>136</v>
      </c>
      <c r="B1302">
        <v>20707.900000000001</v>
      </c>
      <c r="C1302">
        <v>20569.2</v>
      </c>
      <c r="D1302">
        <v>20568.7</v>
      </c>
      <c r="E1302">
        <v>19866.099999999999</v>
      </c>
      <c r="F1302">
        <v>326.79300000000001</v>
      </c>
      <c r="G1302">
        <v>1418.01</v>
      </c>
      <c r="H1302">
        <v>253.12700000000001</v>
      </c>
      <c r="I1302">
        <v>232.03800000000001</v>
      </c>
      <c r="J1302">
        <v>379.64100000000002</v>
      </c>
      <c r="K1302">
        <v>17750</v>
      </c>
      <c r="L1302">
        <v>5.4553699999999997E-2</v>
      </c>
      <c r="M1302">
        <v>0.93182500000000001</v>
      </c>
      <c r="N1302">
        <v>0</v>
      </c>
      <c r="O1302" t="s">
        <v>42</v>
      </c>
    </row>
    <row r="1303" spans="1:15" x14ac:dyDescent="0.25">
      <c r="A1303" t="s">
        <v>136</v>
      </c>
      <c r="B1303">
        <v>21207.599999999999</v>
      </c>
      <c r="C1303">
        <v>21058.7</v>
      </c>
      <c r="D1303">
        <v>21058.1</v>
      </c>
      <c r="E1303">
        <v>20328</v>
      </c>
      <c r="F1303">
        <v>334.488</v>
      </c>
      <c r="G1303">
        <v>1504.42</v>
      </c>
      <c r="H1303">
        <v>259.14600000000002</v>
      </c>
      <c r="I1303">
        <v>237.38200000000001</v>
      </c>
      <c r="J1303">
        <v>448.61</v>
      </c>
      <c r="K1303">
        <v>18106.7</v>
      </c>
      <c r="L1303">
        <v>5.6216599999999999E-2</v>
      </c>
      <c r="M1303">
        <v>0.93183099999999996</v>
      </c>
      <c r="N1303">
        <v>0</v>
      </c>
      <c r="O1303" t="s">
        <v>42</v>
      </c>
    </row>
    <row r="1304" spans="1:15" x14ac:dyDescent="0.25">
      <c r="A1304" t="s">
        <v>136</v>
      </c>
      <c r="B1304">
        <v>20352.400000000001</v>
      </c>
      <c r="C1304">
        <v>20205.2</v>
      </c>
      <c r="D1304">
        <v>20204.599999999999</v>
      </c>
      <c r="E1304">
        <v>19501.5</v>
      </c>
      <c r="F1304">
        <v>322.36200000000002</v>
      </c>
      <c r="G1304">
        <v>1366</v>
      </c>
      <c r="H1304">
        <v>252.34399999999999</v>
      </c>
      <c r="I1304">
        <v>229.90100000000001</v>
      </c>
      <c r="J1304">
        <v>341.87299999999999</v>
      </c>
      <c r="K1304">
        <v>17444.8</v>
      </c>
      <c r="L1304">
        <v>8.18662E-2</v>
      </c>
      <c r="M1304">
        <v>0.93169800000000003</v>
      </c>
      <c r="N1304">
        <v>0</v>
      </c>
      <c r="O1304" t="s">
        <v>42</v>
      </c>
    </row>
    <row r="1305" spans="1:15" x14ac:dyDescent="0.25">
      <c r="A1305" t="s">
        <v>136</v>
      </c>
      <c r="B1305">
        <v>21127</v>
      </c>
      <c r="C1305">
        <v>20975.1</v>
      </c>
      <c r="D1305">
        <v>20974.5</v>
      </c>
      <c r="E1305">
        <v>20240.400000000001</v>
      </c>
      <c r="F1305">
        <v>330.19900000000001</v>
      </c>
      <c r="G1305">
        <v>1505.54</v>
      </c>
      <c r="H1305">
        <v>258.94400000000002</v>
      </c>
      <c r="I1305">
        <v>236.38800000000001</v>
      </c>
      <c r="J1305">
        <v>453.99299999999999</v>
      </c>
      <c r="K1305">
        <v>18026.5</v>
      </c>
      <c r="L1305">
        <v>5.3912399999999999E-2</v>
      </c>
      <c r="M1305">
        <v>0.93173099999999998</v>
      </c>
      <c r="N1305">
        <v>0</v>
      </c>
      <c r="O1305" t="s">
        <v>42</v>
      </c>
    </row>
    <row r="1306" spans="1:15" x14ac:dyDescent="0.25">
      <c r="A1306" t="s">
        <v>136</v>
      </c>
      <c r="B1306">
        <v>20092.900000000001</v>
      </c>
      <c r="C1306">
        <v>19951.599999999999</v>
      </c>
      <c r="D1306">
        <v>19951.099999999999</v>
      </c>
      <c r="E1306">
        <v>19265.900000000001</v>
      </c>
      <c r="F1306">
        <v>318.45400000000001</v>
      </c>
      <c r="G1306">
        <v>1376.06</v>
      </c>
      <c r="H1306">
        <v>246.65600000000001</v>
      </c>
      <c r="I1306">
        <v>226.00700000000001</v>
      </c>
      <c r="J1306">
        <v>371.17200000000003</v>
      </c>
      <c r="K1306">
        <v>17207.5</v>
      </c>
      <c r="L1306">
        <v>7.9878599999999994E-2</v>
      </c>
      <c r="M1306">
        <v>0.93071300000000001</v>
      </c>
      <c r="N1306">
        <v>0</v>
      </c>
      <c r="O1306" t="s">
        <v>42</v>
      </c>
    </row>
    <row r="1307" spans="1:15" x14ac:dyDescent="0.25">
      <c r="A1307" t="s">
        <v>136</v>
      </c>
      <c r="B1307">
        <v>19617.5</v>
      </c>
      <c r="C1307">
        <v>19477.8</v>
      </c>
      <c r="D1307">
        <v>19477.3</v>
      </c>
      <c r="E1307">
        <v>18806.2</v>
      </c>
      <c r="F1307">
        <v>310.36500000000001</v>
      </c>
      <c r="G1307">
        <v>1292.83</v>
      </c>
      <c r="H1307">
        <v>251.72200000000001</v>
      </c>
      <c r="I1307">
        <v>221.363</v>
      </c>
      <c r="J1307">
        <v>297.62299999999999</v>
      </c>
      <c r="K1307">
        <v>16848.3</v>
      </c>
      <c r="L1307">
        <v>7.0381100000000002E-2</v>
      </c>
      <c r="M1307">
        <v>0.93158700000000005</v>
      </c>
      <c r="N1307">
        <v>0</v>
      </c>
      <c r="O1307" t="s">
        <v>42</v>
      </c>
    </row>
    <row r="1308" spans="1:15" x14ac:dyDescent="0.25">
      <c r="A1308" t="s">
        <v>136</v>
      </c>
      <c r="B1308">
        <v>20848.099999999999</v>
      </c>
      <c r="C1308">
        <v>20709.3</v>
      </c>
      <c r="D1308">
        <v>20708.8</v>
      </c>
      <c r="E1308">
        <v>19997.5</v>
      </c>
      <c r="F1308">
        <v>328.435</v>
      </c>
      <c r="G1308">
        <v>1431.31</v>
      </c>
      <c r="H1308">
        <v>255.501</v>
      </c>
      <c r="I1308">
        <v>234.04300000000001</v>
      </c>
      <c r="J1308">
        <v>390.85399999999998</v>
      </c>
      <c r="K1308">
        <v>17861.099999999999</v>
      </c>
      <c r="L1308">
        <v>8.3276799999999998E-2</v>
      </c>
      <c r="M1308">
        <v>0.94797299999999995</v>
      </c>
      <c r="N1308">
        <v>0</v>
      </c>
      <c r="O1308" t="s">
        <v>42</v>
      </c>
    </row>
    <row r="1309" spans="1:15" x14ac:dyDescent="0.25">
      <c r="A1309" t="s">
        <v>136</v>
      </c>
      <c r="B1309">
        <v>20273.900000000001</v>
      </c>
      <c r="C1309">
        <v>20132.599999999999</v>
      </c>
      <c r="D1309">
        <v>20132.099999999999</v>
      </c>
      <c r="E1309">
        <v>19443</v>
      </c>
      <c r="F1309">
        <v>318.99700000000001</v>
      </c>
      <c r="G1309">
        <v>1407.77</v>
      </c>
      <c r="H1309">
        <v>256.34199999999998</v>
      </c>
      <c r="I1309">
        <v>240.791</v>
      </c>
      <c r="J1309">
        <v>371.61700000000002</v>
      </c>
      <c r="K1309">
        <v>17349.5</v>
      </c>
      <c r="L1309">
        <v>6.5089599999999997E-2</v>
      </c>
      <c r="M1309">
        <v>0.93183199999999999</v>
      </c>
      <c r="N1309">
        <v>0</v>
      </c>
      <c r="O1309" t="s">
        <v>42</v>
      </c>
    </row>
    <row r="1310" spans="1:15" x14ac:dyDescent="0.25">
      <c r="A1310" t="s">
        <v>136</v>
      </c>
      <c r="B1310">
        <v>19645.8</v>
      </c>
      <c r="C1310">
        <v>19509.900000000001</v>
      </c>
      <c r="D1310">
        <v>19509.400000000001</v>
      </c>
      <c r="E1310">
        <v>18838.400000000001</v>
      </c>
      <c r="F1310">
        <v>311.553</v>
      </c>
      <c r="G1310">
        <v>1325.3</v>
      </c>
      <c r="H1310">
        <v>242.92500000000001</v>
      </c>
      <c r="I1310">
        <v>222.59299999999999</v>
      </c>
      <c r="J1310">
        <v>334.90899999999999</v>
      </c>
      <c r="K1310">
        <v>16845</v>
      </c>
      <c r="L1310">
        <v>6.69429E-2</v>
      </c>
      <c r="M1310">
        <v>0.95704299999999998</v>
      </c>
      <c r="N1310">
        <v>0</v>
      </c>
      <c r="O1310" t="s">
        <v>42</v>
      </c>
    </row>
    <row r="1311" spans="1:15" x14ac:dyDescent="0.25">
      <c r="A1311" t="s">
        <v>136</v>
      </c>
      <c r="B1311">
        <v>20673.8</v>
      </c>
      <c r="C1311">
        <v>20506.2</v>
      </c>
      <c r="D1311">
        <v>20505.599999999999</v>
      </c>
      <c r="E1311">
        <v>19797.900000000001</v>
      </c>
      <c r="F1311">
        <v>324.30799999999999</v>
      </c>
      <c r="G1311">
        <v>1386.12</v>
      </c>
      <c r="H1311">
        <v>254.821</v>
      </c>
      <c r="I1311">
        <v>233.92099999999999</v>
      </c>
      <c r="J1311">
        <v>345.916</v>
      </c>
      <c r="K1311">
        <v>17713.3</v>
      </c>
      <c r="L1311">
        <v>5.7696499999999998E-2</v>
      </c>
      <c r="M1311">
        <v>0.93155200000000005</v>
      </c>
      <c r="N1311">
        <v>0</v>
      </c>
      <c r="O1311" t="s">
        <v>42</v>
      </c>
    </row>
    <row r="1312" spans="1:15" x14ac:dyDescent="0.25">
      <c r="A1312" t="s">
        <v>136</v>
      </c>
      <c r="B1312">
        <v>19794.400000000001</v>
      </c>
      <c r="C1312">
        <v>19653.900000000001</v>
      </c>
      <c r="D1312">
        <v>19653.400000000001</v>
      </c>
      <c r="E1312">
        <v>18976.900000000001</v>
      </c>
      <c r="F1312">
        <v>313.202</v>
      </c>
      <c r="G1312">
        <v>1327.8</v>
      </c>
      <c r="H1312">
        <v>244.74600000000001</v>
      </c>
      <c r="I1312">
        <v>224.495</v>
      </c>
      <c r="J1312">
        <v>329.36799999999999</v>
      </c>
      <c r="K1312">
        <v>16976.7</v>
      </c>
      <c r="L1312">
        <v>5.3917300000000001E-2</v>
      </c>
      <c r="M1312">
        <v>0.93180600000000002</v>
      </c>
      <c r="N1312">
        <v>0</v>
      </c>
      <c r="O1312" t="s">
        <v>42</v>
      </c>
    </row>
    <row r="1313" spans="1:15" x14ac:dyDescent="0.25">
      <c r="A1313" t="s">
        <v>136</v>
      </c>
      <c r="B1313">
        <v>19932.7</v>
      </c>
      <c r="C1313">
        <v>19792.400000000001</v>
      </c>
      <c r="D1313">
        <v>19791.900000000001</v>
      </c>
      <c r="E1313">
        <v>19102.900000000001</v>
      </c>
      <c r="F1313">
        <v>321.76299999999998</v>
      </c>
      <c r="G1313">
        <v>1316.23</v>
      </c>
      <c r="H1313">
        <v>246.55099999999999</v>
      </c>
      <c r="I1313">
        <v>226.40199999999999</v>
      </c>
      <c r="J1313">
        <v>309.17399999999998</v>
      </c>
      <c r="K1313">
        <v>17102.400000000001</v>
      </c>
      <c r="L1313">
        <v>6.2578300000000003E-2</v>
      </c>
      <c r="M1313">
        <v>0.93173799999999996</v>
      </c>
      <c r="N1313">
        <v>0</v>
      </c>
      <c r="O1313" t="s">
        <v>42</v>
      </c>
    </row>
    <row r="1314" spans="1:15" x14ac:dyDescent="0.25">
      <c r="A1314" t="s">
        <v>136</v>
      </c>
      <c r="B1314">
        <v>19652.8</v>
      </c>
      <c r="C1314">
        <v>19518.099999999999</v>
      </c>
      <c r="D1314">
        <v>19517.599999999999</v>
      </c>
      <c r="E1314">
        <v>18847</v>
      </c>
      <c r="F1314">
        <v>311.37299999999999</v>
      </c>
      <c r="G1314">
        <v>1326.17</v>
      </c>
      <c r="H1314">
        <v>242.65100000000001</v>
      </c>
      <c r="I1314">
        <v>222.584</v>
      </c>
      <c r="J1314">
        <v>336.375</v>
      </c>
      <c r="K1314">
        <v>16845.2</v>
      </c>
      <c r="L1314">
        <v>6.07597E-2</v>
      </c>
      <c r="M1314">
        <v>0.93637999999999999</v>
      </c>
      <c r="N1314">
        <v>0</v>
      </c>
      <c r="O1314" t="s">
        <v>42</v>
      </c>
    </row>
    <row r="1315" spans="1:15" x14ac:dyDescent="0.25">
      <c r="A1315" t="s">
        <v>136</v>
      </c>
      <c r="B1315">
        <v>19836.400000000001</v>
      </c>
      <c r="C1315">
        <v>19695.8</v>
      </c>
      <c r="D1315">
        <v>19695.3</v>
      </c>
      <c r="E1315">
        <v>19017.8</v>
      </c>
      <c r="F1315">
        <v>320.50799999999998</v>
      </c>
      <c r="G1315">
        <v>1332.96</v>
      </c>
      <c r="H1315">
        <v>244.96199999999999</v>
      </c>
      <c r="I1315">
        <v>224.77</v>
      </c>
      <c r="J1315">
        <v>332.89299999999997</v>
      </c>
      <c r="K1315">
        <v>17004</v>
      </c>
      <c r="L1315">
        <v>6.5939899999999996E-2</v>
      </c>
      <c r="M1315">
        <v>0.92726200000000003</v>
      </c>
      <c r="N1315">
        <v>0</v>
      </c>
      <c r="O1315" t="s">
        <v>42</v>
      </c>
    </row>
    <row r="1316" spans="1:15" x14ac:dyDescent="0.25">
      <c r="A1316" t="s">
        <v>136</v>
      </c>
      <c r="B1316">
        <v>20453.099999999999</v>
      </c>
      <c r="C1316">
        <v>20312.2</v>
      </c>
      <c r="D1316">
        <v>20311.599999999999</v>
      </c>
      <c r="E1316">
        <v>19612.900000000001</v>
      </c>
      <c r="F1316">
        <v>321.79700000000003</v>
      </c>
      <c r="G1316">
        <v>1374.33</v>
      </c>
      <c r="H1316">
        <v>252.40700000000001</v>
      </c>
      <c r="I1316">
        <v>242.11199999999999</v>
      </c>
      <c r="J1316">
        <v>333.61500000000001</v>
      </c>
      <c r="K1316">
        <v>17544.099999999999</v>
      </c>
      <c r="L1316">
        <v>6.2777899999999998E-2</v>
      </c>
      <c r="M1316">
        <v>0.94457500000000005</v>
      </c>
      <c r="N1316">
        <v>0</v>
      </c>
      <c r="O1316" t="s">
        <v>42</v>
      </c>
    </row>
    <row r="1317" spans="1:15" x14ac:dyDescent="0.25">
      <c r="A1317" t="s">
        <v>136</v>
      </c>
      <c r="B1317">
        <v>19522.099999999999</v>
      </c>
      <c r="C1317">
        <v>19380.599999999999</v>
      </c>
      <c r="D1317">
        <v>19380.099999999999</v>
      </c>
      <c r="E1317">
        <v>18706.7</v>
      </c>
      <c r="F1317">
        <v>309.39400000000001</v>
      </c>
      <c r="G1317">
        <v>1290.48</v>
      </c>
      <c r="H1317">
        <v>241.54599999999999</v>
      </c>
      <c r="I1317">
        <v>221.77500000000001</v>
      </c>
      <c r="J1317">
        <v>296.70600000000002</v>
      </c>
      <c r="K1317">
        <v>16749.400000000001</v>
      </c>
      <c r="L1317">
        <v>5.4006699999999998E-2</v>
      </c>
      <c r="M1317">
        <v>0.93183000000000005</v>
      </c>
      <c r="N1317">
        <v>0</v>
      </c>
      <c r="O1317" t="s">
        <v>42</v>
      </c>
    </row>
    <row r="1318" spans="1:15" x14ac:dyDescent="0.25">
      <c r="A1318" t="s">
        <v>136</v>
      </c>
      <c r="B1318">
        <v>19451.2</v>
      </c>
      <c r="C1318">
        <v>19313</v>
      </c>
      <c r="D1318">
        <v>19312.5</v>
      </c>
      <c r="E1318">
        <v>18649.5</v>
      </c>
      <c r="F1318">
        <v>310.54899999999998</v>
      </c>
      <c r="G1318">
        <v>1320.29</v>
      </c>
      <c r="H1318">
        <v>247.67599999999999</v>
      </c>
      <c r="I1318">
        <v>220.482</v>
      </c>
      <c r="J1318">
        <v>331.98399999999998</v>
      </c>
      <c r="K1318">
        <v>16665.8</v>
      </c>
      <c r="L1318">
        <v>5.7828400000000002E-2</v>
      </c>
      <c r="M1318">
        <v>0.93177399999999999</v>
      </c>
      <c r="N1318">
        <v>0</v>
      </c>
      <c r="O1318" t="s">
        <v>42</v>
      </c>
    </row>
    <row r="1319" spans="1:15" x14ac:dyDescent="0.25">
      <c r="A1319" t="s">
        <v>136</v>
      </c>
      <c r="B1319">
        <v>19772.599999999999</v>
      </c>
      <c r="C1319">
        <v>19639</v>
      </c>
      <c r="D1319">
        <v>19638.400000000001</v>
      </c>
      <c r="E1319">
        <v>18963.099999999999</v>
      </c>
      <c r="F1319">
        <v>313.03300000000002</v>
      </c>
      <c r="G1319">
        <v>1335.5</v>
      </c>
      <c r="H1319">
        <v>244.22</v>
      </c>
      <c r="I1319">
        <v>231.173</v>
      </c>
      <c r="J1319">
        <v>329.62799999999999</v>
      </c>
      <c r="K1319">
        <v>16955.599999999999</v>
      </c>
      <c r="L1319">
        <v>8.3265099999999995E-2</v>
      </c>
      <c r="M1319">
        <v>0.93182600000000004</v>
      </c>
      <c r="N1319">
        <v>0</v>
      </c>
      <c r="O1319" t="s">
        <v>42</v>
      </c>
    </row>
    <row r="1320" spans="1:15" x14ac:dyDescent="0.25">
      <c r="A1320" t="s">
        <v>136</v>
      </c>
      <c r="B1320">
        <v>19451.400000000001</v>
      </c>
      <c r="C1320">
        <v>19317.400000000001</v>
      </c>
      <c r="D1320">
        <v>19316.900000000001</v>
      </c>
      <c r="E1320">
        <v>18653.099999999999</v>
      </c>
      <c r="F1320">
        <v>308.43200000000002</v>
      </c>
      <c r="G1320">
        <v>1291.71</v>
      </c>
      <c r="H1320">
        <v>240.65600000000001</v>
      </c>
      <c r="I1320">
        <v>220.708</v>
      </c>
      <c r="J1320">
        <v>307.28199999999998</v>
      </c>
      <c r="K1320">
        <v>16699.2</v>
      </c>
      <c r="L1320">
        <v>5.43492E-2</v>
      </c>
      <c r="M1320">
        <v>0.93128500000000003</v>
      </c>
      <c r="N1320">
        <v>0</v>
      </c>
      <c r="O1320" t="s">
        <v>42</v>
      </c>
    </row>
    <row r="1321" spans="1:15" x14ac:dyDescent="0.25">
      <c r="A1321" t="s">
        <v>136</v>
      </c>
      <c r="B1321">
        <v>19426.400000000001</v>
      </c>
      <c r="C1321">
        <v>19289.599999999999</v>
      </c>
      <c r="D1321">
        <v>19289.099999999999</v>
      </c>
      <c r="E1321">
        <v>18623.3</v>
      </c>
      <c r="F1321">
        <v>315.52999999999997</v>
      </c>
      <c r="G1321">
        <v>1282.78</v>
      </c>
      <c r="H1321">
        <v>240.066</v>
      </c>
      <c r="I1321">
        <v>220.553</v>
      </c>
      <c r="J1321">
        <v>301.721</v>
      </c>
      <c r="K1321">
        <v>16671.7</v>
      </c>
      <c r="L1321">
        <v>5.8834600000000001E-2</v>
      </c>
      <c r="M1321">
        <v>0.93055500000000002</v>
      </c>
      <c r="N1321">
        <v>0</v>
      </c>
      <c r="O1321" t="s">
        <v>42</v>
      </c>
    </row>
    <row r="1322" spans="1:15" x14ac:dyDescent="0.25">
      <c r="A1322" t="s">
        <v>136</v>
      </c>
      <c r="B1322">
        <v>19747.8</v>
      </c>
      <c r="C1322">
        <v>19606.900000000001</v>
      </c>
      <c r="D1322">
        <v>19606.3</v>
      </c>
      <c r="E1322">
        <v>18930.400000000001</v>
      </c>
      <c r="F1322">
        <v>311.87700000000001</v>
      </c>
      <c r="G1322">
        <v>1337.02</v>
      </c>
      <c r="H1322">
        <v>243.673</v>
      </c>
      <c r="I1322">
        <v>223.65299999999999</v>
      </c>
      <c r="J1322">
        <v>335.57799999999997</v>
      </c>
      <c r="K1322">
        <v>16923.2</v>
      </c>
      <c r="L1322">
        <v>6.7782200000000001E-2</v>
      </c>
      <c r="M1322">
        <v>0.93168700000000004</v>
      </c>
      <c r="N1322">
        <v>0</v>
      </c>
      <c r="O1322" t="s">
        <v>42</v>
      </c>
    </row>
    <row r="1323" spans="1:15" x14ac:dyDescent="0.25">
      <c r="A1323" t="s">
        <v>136</v>
      </c>
      <c r="B1323">
        <v>20465.7</v>
      </c>
      <c r="C1323">
        <v>20318.3</v>
      </c>
      <c r="D1323">
        <v>20317.8</v>
      </c>
      <c r="E1323">
        <v>19618.099999999999</v>
      </c>
      <c r="F1323">
        <v>321.90699999999998</v>
      </c>
      <c r="G1323">
        <v>1369.8</v>
      </c>
      <c r="H1323">
        <v>252.626</v>
      </c>
      <c r="I1323">
        <v>231.81399999999999</v>
      </c>
      <c r="J1323">
        <v>338.822</v>
      </c>
      <c r="K1323">
        <v>17555.400000000001</v>
      </c>
      <c r="L1323">
        <v>5.3948099999999999E-2</v>
      </c>
      <c r="M1323">
        <v>0.93181700000000001</v>
      </c>
      <c r="N1323">
        <v>0</v>
      </c>
      <c r="O1323" t="s">
        <v>42</v>
      </c>
    </row>
    <row r="1324" spans="1:15" x14ac:dyDescent="0.25">
      <c r="A1324" t="s">
        <v>136</v>
      </c>
      <c r="B1324">
        <v>19695.8</v>
      </c>
      <c r="C1324">
        <v>19556.5</v>
      </c>
      <c r="D1324">
        <v>19556</v>
      </c>
      <c r="E1324">
        <v>18882.599999999999</v>
      </c>
      <c r="F1324">
        <v>320.06599999999997</v>
      </c>
      <c r="G1324">
        <v>1310.3900000000001</v>
      </c>
      <c r="H1324">
        <v>243.58799999999999</v>
      </c>
      <c r="I1324">
        <v>223.40799999999999</v>
      </c>
      <c r="J1324">
        <v>316.23700000000002</v>
      </c>
      <c r="K1324">
        <v>16894.099999999999</v>
      </c>
      <c r="L1324">
        <v>5.4054999999999999E-2</v>
      </c>
      <c r="M1324">
        <v>0.93182799999999999</v>
      </c>
      <c r="N1324">
        <v>0</v>
      </c>
      <c r="O1324" t="s">
        <v>42</v>
      </c>
    </row>
    <row r="1325" spans="1:15" x14ac:dyDescent="0.25">
      <c r="A1325" t="s">
        <v>136</v>
      </c>
      <c r="B1325">
        <v>20602.900000000001</v>
      </c>
      <c r="C1325">
        <v>20464.3</v>
      </c>
      <c r="D1325">
        <v>20463.7</v>
      </c>
      <c r="E1325">
        <v>19756.8</v>
      </c>
      <c r="F1325">
        <v>324.02199999999999</v>
      </c>
      <c r="G1325">
        <v>1356.84</v>
      </c>
      <c r="H1325">
        <v>254.42400000000001</v>
      </c>
      <c r="I1325">
        <v>241.49199999999999</v>
      </c>
      <c r="J1325">
        <v>309.68099999999998</v>
      </c>
      <c r="K1325">
        <v>17701.599999999999</v>
      </c>
      <c r="L1325">
        <v>5.4399400000000001E-2</v>
      </c>
      <c r="M1325">
        <v>0.93182100000000001</v>
      </c>
      <c r="N1325">
        <v>0</v>
      </c>
      <c r="O1325" t="s">
        <v>42</v>
      </c>
    </row>
    <row r="1326" spans="1:15" x14ac:dyDescent="0.25">
      <c r="A1326" t="s">
        <v>136</v>
      </c>
      <c r="B1326">
        <v>20124.099999999999</v>
      </c>
      <c r="C1326">
        <v>19986.8</v>
      </c>
      <c r="D1326">
        <v>19986.3</v>
      </c>
      <c r="E1326">
        <v>19298.5</v>
      </c>
      <c r="F1326">
        <v>317.13</v>
      </c>
      <c r="G1326">
        <v>1357.07</v>
      </c>
      <c r="H1326">
        <v>248.39099999999999</v>
      </c>
      <c r="I1326">
        <v>227.886</v>
      </c>
      <c r="J1326">
        <v>343.54500000000002</v>
      </c>
      <c r="K1326">
        <v>17259.5</v>
      </c>
      <c r="L1326">
        <v>5.3910800000000002E-2</v>
      </c>
      <c r="M1326">
        <v>0.931786</v>
      </c>
      <c r="N1326">
        <v>0</v>
      </c>
      <c r="O1326" t="s">
        <v>42</v>
      </c>
    </row>
    <row r="1327" spans="1:15" x14ac:dyDescent="0.25">
      <c r="A1327" t="s">
        <v>136</v>
      </c>
      <c r="B1327">
        <v>20312</v>
      </c>
      <c r="C1327">
        <v>20177</v>
      </c>
      <c r="D1327">
        <v>20176.5</v>
      </c>
      <c r="E1327">
        <v>19464.099999999999</v>
      </c>
      <c r="F1327">
        <v>319.80799999999999</v>
      </c>
      <c r="G1327">
        <v>1370.5</v>
      </c>
      <c r="H1327">
        <v>250.79900000000001</v>
      </c>
      <c r="I1327">
        <v>230.09399999999999</v>
      </c>
      <c r="J1327">
        <v>339.64800000000002</v>
      </c>
      <c r="K1327">
        <v>17405.2</v>
      </c>
      <c r="L1327">
        <v>5.6666899999999999E-2</v>
      </c>
      <c r="M1327">
        <v>0.93178499999999997</v>
      </c>
      <c r="N1327">
        <v>0</v>
      </c>
      <c r="O1327" t="s">
        <v>42</v>
      </c>
    </row>
    <row r="1328" spans="1:15" x14ac:dyDescent="0.25">
      <c r="A1328" t="s">
        <v>136</v>
      </c>
      <c r="B1328">
        <v>19509.400000000001</v>
      </c>
      <c r="C1328">
        <v>19372</v>
      </c>
      <c r="D1328">
        <v>19371.5</v>
      </c>
      <c r="E1328">
        <v>18705.400000000001</v>
      </c>
      <c r="F1328">
        <v>309.19799999999998</v>
      </c>
      <c r="G1328">
        <v>1297.3900000000001</v>
      </c>
      <c r="H1328">
        <v>242.93799999999999</v>
      </c>
      <c r="I1328">
        <v>221.23</v>
      </c>
      <c r="J1328">
        <v>310.83100000000002</v>
      </c>
      <c r="K1328">
        <v>16744.3</v>
      </c>
      <c r="L1328">
        <v>8.32566E-2</v>
      </c>
      <c r="M1328">
        <v>0.93182200000000004</v>
      </c>
      <c r="N1328">
        <v>0</v>
      </c>
      <c r="O1328" t="s">
        <v>42</v>
      </c>
    </row>
    <row r="1329" spans="1:25" x14ac:dyDescent="0.25">
      <c r="A1329" t="s">
        <v>136</v>
      </c>
      <c r="B1329">
        <v>19788.8</v>
      </c>
      <c r="C1329">
        <v>19646.7</v>
      </c>
      <c r="D1329">
        <v>19646.2</v>
      </c>
      <c r="E1329">
        <v>18969.8</v>
      </c>
      <c r="F1329">
        <v>313.29899999999998</v>
      </c>
      <c r="G1329">
        <v>1299.94</v>
      </c>
      <c r="H1329">
        <v>244.40199999999999</v>
      </c>
      <c r="I1329">
        <v>224.26499999999999</v>
      </c>
      <c r="J1329">
        <v>301.51100000000002</v>
      </c>
      <c r="K1329">
        <v>16990</v>
      </c>
      <c r="L1329">
        <v>5.6788100000000001E-2</v>
      </c>
      <c r="M1329">
        <v>0.931728</v>
      </c>
      <c r="N1329">
        <v>0</v>
      </c>
      <c r="O1329" t="s">
        <v>42</v>
      </c>
    </row>
    <row r="1330" spans="1:25" x14ac:dyDescent="0.25">
      <c r="A1330" t="s">
        <v>136</v>
      </c>
      <c r="B1330">
        <v>19892.8</v>
      </c>
      <c r="C1330">
        <v>19752.3</v>
      </c>
      <c r="D1330">
        <v>19751.8</v>
      </c>
      <c r="E1330">
        <v>19073.3</v>
      </c>
      <c r="F1330">
        <v>313.89999999999998</v>
      </c>
      <c r="G1330">
        <v>1343.37</v>
      </c>
      <c r="H1330">
        <v>245.566</v>
      </c>
      <c r="I1330">
        <v>225.23599999999999</v>
      </c>
      <c r="J1330">
        <v>339.44900000000001</v>
      </c>
      <c r="K1330">
        <v>17055.599999999999</v>
      </c>
      <c r="L1330">
        <v>5.8467499999999999E-2</v>
      </c>
      <c r="M1330">
        <v>0.93183700000000003</v>
      </c>
      <c r="N1330">
        <v>0</v>
      </c>
      <c r="O1330" t="s">
        <v>42</v>
      </c>
    </row>
    <row r="1331" spans="1:25" x14ac:dyDescent="0.25">
      <c r="A1331" t="s">
        <v>136</v>
      </c>
      <c r="B1331">
        <v>19534.599999999999</v>
      </c>
      <c r="C1331">
        <v>19395.8</v>
      </c>
      <c r="D1331">
        <v>19395.3</v>
      </c>
      <c r="E1331">
        <v>18728.7</v>
      </c>
      <c r="F1331">
        <v>309.74099999999999</v>
      </c>
      <c r="G1331">
        <v>1312.26</v>
      </c>
      <c r="H1331">
        <v>243.81100000000001</v>
      </c>
      <c r="I1331">
        <v>221.44399999999999</v>
      </c>
      <c r="J1331">
        <v>324.512</v>
      </c>
      <c r="K1331">
        <v>16741.599999999999</v>
      </c>
      <c r="L1331">
        <v>5.4193900000000003E-2</v>
      </c>
      <c r="M1331">
        <v>0.93178000000000005</v>
      </c>
      <c r="N1331">
        <v>0</v>
      </c>
      <c r="O1331" t="s">
        <v>42</v>
      </c>
    </row>
    <row r="1332" spans="1:25" x14ac:dyDescent="0.25">
      <c r="A1332" t="s">
        <v>136</v>
      </c>
      <c r="B1332">
        <v>19792.5</v>
      </c>
      <c r="C1332">
        <v>19647.099999999999</v>
      </c>
      <c r="D1332">
        <v>19646.5</v>
      </c>
      <c r="E1332">
        <v>18969.5</v>
      </c>
      <c r="F1332">
        <v>313.46100000000001</v>
      </c>
      <c r="G1332">
        <v>1309.8499999999999</v>
      </c>
      <c r="H1332">
        <v>244.54499999999999</v>
      </c>
      <c r="I1332">
        <v>224.434</v>
      </c>
      <c r="J1332">
        <v>307.42099999999999</v>
      </c>
      <c r="K1332">
        <v>16986.900000000001</v>
      </c>
      <c r="L1332">
        <v>5.4474000000000002E-2</v>
      </c>
      <c r="M1332">
        <v>0.93182799999999999</v>
      </c>
      <c r="N1332">
        <v>0</v>
      </c>
      <c r="O1332" t="s">
        <v>42</v>
      </c>
    </row>
    <row r="1333" spans="1:25" x14ac:dyDescent="0.25">
      <c r="A1333" t="s">
        <v>136</v>
      </c>
      <c r="B1333">
        <v>20635.900000000001</v>
      </c>
      <c r="C1333">
        <v>20501.8</v>
      </c>
      <c r="D1333">
        <v>20501.3</v>
      </c>
      <c r="E1333">
        <v>19785.400000000001</v>
      </c>
      <c r="F1333">
        <v>324.46300000000002</v>
      </c>
      <c r="G1333">
        <v>1351.9</v>
      </c>
      <c r="H1333">
        <v>254.88</v>
      </c>
      <c r="I1333">
        <v>234.29900000000001</v>
      </c>
      <c r="J1333">
        <v>309.89999999999998</v>
      </c>
      <c r="K1333">
        <v>17727.2</v>
      </c>
      <c r="L1333">
        <v>5.3924199999999999E-2</v>
      </c>
      <c r="M1333">
        <v>0.95418499999999995</v>
      </c>
      <c r="N1333">
        <v>0</v>
      </c>
      <c r="O1333" t="s">
        <v>42</v>
      </c>
    </row>
    <row r="1334" spans="1:25" x14ac:dyDescent="0.25">
      <c r="A1334" t="s">
        <v>136</v>
      </c>
      <c r="B1334">
        <v>19234.8</v>
      </c>
      <c r="C1334">
        <v>19095.099999999999</v>
      </c>
      <c r="D1334">
        <v>19094.599999999999</v>
      </c>
      <c r="E1334">
        <v>18439.2</v>
      </c>
      <c r="F1334">
        <v>305.19299999999998</v>
      </c>
      <c r="G1334">
        <v>1307.01</v>
      </c>
      <c r="H1334">
        <v>237.68</v>
      </c>
      <c r="I1334">
        <v>228.44399999999999</v>
      </c>
      <c r="J1334">
        <v>326.82799999999997</v>
      </c>
      <c r="K1334">
        <v>16477.599999999999</v>
      </c>
      <c r="L1334">
        <v>6.4480700000000002E-2</v>
      </c>
      <c r="M1334">
        <v>0.95631699999999997</v>
      </c>
      <c r="N1334">
        <v>0</v>
      </c>
      <c r="O1334" t="s">
        <v>42</v>
      </c>
    </row>
    <row r="1335" spans="1:25" x14ac:dyDescent="0.25">
      <c r="A1335" t="s">
        <v>136</v>
      </c>
      <c r="B1335">
        <v>19759.7</v>
      </c>
      <c r="C1335">
        <v>19622.3</v>
      </c>
      <c r="D1335">
        <v>19621.8</v>
      </c>
      <c r="E1335">
        <v>18936.5</v>
      </c>
      <c r="F1335">
        <v>312.45699999999999</v>
      </c>
      <c r="G1335">
        <v>1323.65</v>
      </c>
      <c r="H1335">
        <v>244.27500000000001</v>
      </c>
      <c r="I1335">
        <v>223.98699999999999</v>
      </c>
      <c r="J1335">
        <v>326.89100000000002</v>
      </c>
      <c r="K1335">
        <v>16941.5</v>
      </c>
      <c r="L1335">
        <v>5.45485E-2</v>
      </c>
      <c r="M1335">
        <v>0.93183000000000005</v>
      </c>
      <c r="N1335">
        <v>0</v>
      </c>
      <c r="O1335" t="s">
        <v>42</v>
      </c>
    </row>
    <row r="1336" spans="1:25" x14ac:dyDescent="0.25">
      <c r="A1336" t="s">
        <v>136</v>
      </c>
      <c r="B1336">
        <v>19721</v>
      </c>
      <c r="C1336">
        <v>19587.599999999999</v>
      </c>
      <c r="D1336">
        <v>19587.099999999999</v>
      </c>
      <c r="E1336">
        <v>18913</v>
      </c>
      <c r="F1336">
        <v>312.65100000000001</v>
      </c>
      <c r="G1336">
        <v>1325.11</v>
      </c>
      <c r="H1336">
        <v>253.251</v>
      </c>
      <c r="I1336">
        <v>234.09</v>
      </c>
      <c r="J1336">
        <v>301.72399999999999</v>
      </c>
      <c r="K1336">
        <v>16916.599999999999</v>
      </c>
      <c r="L1336">
        <v>5.4349399999999999E-2</v>
      </c>
      <c r="M1336">
        <v>0.93183300000000002</v>
      </c>
      <c r="N1336">
        <v>0</v>
      </c>
      <c r="O1336" t="s">
        <v>42</v>
      </c>
    </row>
    <row r="1337" spans="1:25" x14ac:dyDescent="0.25">
      <c r="A1337" t="s">
        <v>136</v>
      </c>
      <c r="B1337">
        <v>19516.5</v>
      </c>
      <c r="C1337">
        <v>19382.900000000001</v>
      </c>
      <c r="D1337">
        <v>19382.400000000001</v>
      </c>
      <c r="E1337">
        <v>18715.8</v>
      </c>
      <c r="F1337">
        <v>316.78800000000001</v>
      </c>
      <c r="G1337">
        <v>1287.8499999999999</v>
      </c>
      <c r="H1337">
        <v>241.38300000000001</v>
      </c>
      <c r="I1337">
        <v>221.482</v>
      </c>
      <c r="J1337">
        <v>294.83600000000001</v>
      </c>
      <c r="K1337">
        <v>16756.3</v>
      </c>
      <c r="L1337">
        <v>5.6800499999999997E-2</v>
      </c>
      <c r="M1337">
        <v>0.93183499999999997</v>
      </c>
      <c r="N1337">
        <v>0</v>
      </c>
      <c r="O1337" t="s">
        <v>42</v>
      </c>
    </row>
    <row r="1338" spans="1:25" x14ac:dyDescent="0.25">
      <c r="A1338" t="s">
        <v>136</v>
      </c>
      <c r="B1338">
        <v>19945</v>
      </c>
      <c r="C1338">
        <v>19812.099999999999</v>
      </c>
      <c r="D1338">
        <v>19811.599999999999</v>
      </c>
      <c r="E1338">
        <v>19130.400000000001</v>
      </c>
      <c r="F1338">
        <v>314.98500000000001</v>
      </c>
      <c r="G1338">
        <v>1345.71</v>
      </c>
      <c r="H1338">
        <v>246.43299999999999</v>
      </c>
      <c r="I1338">
        <v>228.46299999999999</v>
      </c>
      <c r="J1338">
        <v>337.74200000000002</v>
      </c>
      <c r="K1338">
        <v>17107.8</v>
      </c>
      <c r="L1338">
        <v>6.8338800000000005E-2</v>
      </c>
      <c r="M1338">
        <v>0.93179800000000002</v>
      </c>
      <c r="N1338">
        <v>0</v>
      </c>
      <c r="O1338" t="s">
        <v>42</v>
      </c>
    </row>
    <row r="1339" spans="1:25" x14ac:dyDescent="0.25">
      <c r="A1339" t="s">
        <v>136</v>
      </c>
      <c r="B1339">
        <v>19790.3</v>
      </c>
      <c r="C1339">
        <v>19657</v>
      </c>
      <c r="D1339">
        <v>19656.5</v>
      </c>
      <c r="E1339">
        <v>18980.8</v>
      </c>
      <c r="F1339">
        <v>313.29599999999999</v>
      </c>
      <c r="G1339">
        <v>1320.06</v>
      </c>
      <c r="H1339">
        <v>244.43199999999999</v>
      </c>
      <c r="I1339">
        <v>224.25899999999999</v>
      </c>
      <c r="J1339">
        <v>322.04599999999999</v>
      </c>
      <c r="K1339">
        <v>16988.099999999999</v>
      </c>
      <c r="L1339">
        <v>5.4725599999999999E-2</v>
      </c>
      <c r="M1339">
        <v>0.93111699999999997</v>
      </c>
      <c r="N1339">
        <v>0</v>
      </c>
      <c r="O1339" t="s">
        <v>42</v>
      </c>
    </row>
    <row r="1340" spans="1:25" x14ac:dyDescent="0.25">
      <c r="A1340" t="s">
        <v>136</v>
      </c>
      <c r="B1340">
        <v>19796.900000000001</v>
      </c>
      <c r="C1340">
        <v>19662.099999999999</v>
      </c>
      <c r="D1340">
        <v>19661.599999999999</v>
      </c>
      <c r="E1340">
        <v>18985.3</v>
      </c>
      <c r="F1340">
        <v>313.21100000000001</v>
      </c>
      <c r="G1340">
        <v>1299.3399999999999</v>
      </c>
      <c r="H1340">
        <v>244.62899999999999</v>
      </c>
      <c r="I1340">
        <v>224.714</v>
      </c>
      <c r="J1340">
        <v>299.24099999999999</v>
      </c>
      <c r="K1340">
        <v>17002.7</v>
      </c>
      <c r="L1340">
        <v>5.4425300000000003E-2</v>
      </c>
      <c r="M1340">
        <v>0.93890200000000001</v>
      </c>
      <c r="N1340">
        <v>0</v>
      </c>
      <c r="O1340" t="s">
        <v>42</v>
      </c>
    </row>
    <row r="1341" spans="1:25" x14ac:dyDescent="0.25">
      <c r="A1341" t="s">
        <v>136</v>
      </c>
      <c r="B1341">
        <v>20140</v>
      </c>
      <c r="C1341">
        <v>20006.7</v>
      </c>
      <c r="D1341">
        <v>20006.2</v>
      </c>
      <c r="E1341">
        <v>19312.5</v>
      </c>
      <c r="F1341">
        <v>317.11399999999998</v>
      </c>
      <c r="G1341">
        <v>1358.9</v>
      </c>
      <c r="H1341">
        <v>248.572</v>
      </c>
      <c r="I1341">
        <v>228.04599999999999</v>
      </c>
      <c r="J1341">
        <v>344.7</v>
      </c>
      <c r="K1341">
        <v>17271.2</v>
      </c>
      <c r="L1341">
        <v>5.4135200000000001E-2</v>
      </c>
      <c r="M1341">
        <v>0.93182900000000002</v>
      </c>
      <c r="N1341">
        <v>0</v>
      </c>
      <c r="O1341" t="s">
        <v>42</v>
      </c>
    </row>
    <row r="1342" spans="1:25" x14ac:dyDescent="0.25">
      <c r="A1342" t="s">
        <v>136</v>
      </c>
      <c r="B1342">
        <v>19735</v>
      </c>
      <c r="C1342">
        <v>19600.900000000001</v>
      </c>
      <c r="D1342">
        <v>19600.400000000001</v>
      </c>
      <c r="E1342">
        <v>18926.2</v>
      </c>
      <c r="F1342">
        <v>313.25799999999998</v>
      </c>
      <c r="G1342">
        <v>1329.5</v>
      </c>
      <c r="H1342">
        <v>243.56399999999999</v>
      </c>
      <c r="I1342">
        <v>223.483</v>
      </c>
      <c r="J1342">
        <v>335.71499999999997</v>
      </c>
      <c r="K1342">
        <v>16925.099999999999</v>
      </c>
      <c r="L1342">
        <v>5.4196000000000001E-2</v>
      </c>
      <c r="M1342">
        <v>0.93047100000000005</v>
      </c>
      <c r="N1342">
        <v>0</v>
      </c>
      <c r="O1342" t="s">
        <v>42</v>
      </c>
    </row>
    <row r="1343" spans="1:25" x14ac:dyDescent="0.25">
      <c r="A1343" t="s">
        <v>136</v>
      </c>
      <c r="B1343">
        <v>20649.400000000001</v>
      </c>
      <c r="C1343">
        <v>20515.7</v>
      </c>
      <c r="D1343">
        <v>20515.099999999999</v>
      </c>
      <c r="E1343">
        <v>19820.2</v>
      </c>
      <c r="F1343">
        <v>333.61900000000003</v>
      </c>
      <c r="G1343">
        <v>1494.61</v>
      </c>
      <c r="H1343">
        <v>267.81099999999998</v>
      </c>
      <c r="I1343">
        <v>238.90299999999999</v>
      </c>
      <c r="J1343">
        <v>435.91699999999997</v>
      </c>
      <c r="K1343">
        <v>17619.099999999999</v>
      </c>
      <c r="L1343">
        <v>5.9374999999999997E-2</v>
      </c>
      <c r="M1343">
        <v>0.95783799999999997</v>
      </c>
      <c r="N1343">
        <v>0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20701.8</v>
      </c>
      <c r="C1344">
        <v>20567.900000000001</v>
      </c>
      <c r="D1344">
        <v>20567.400000000001</v>
      </c>
      <c r="E1344">
        <v>19854.7</v>
      </c>
      <c r="F1344">
        <v>324.94</v>
      </c>
      <c r="G1344">
        <v>1402.51</v>
      </c>
      <c r="H1344">
        <v>255.05</v>
      </c>
      <c r="I1344">
        <v>244.05199999999999</v>
      </c>
      <c r="J1344">
        <v>351.19400000000002</v>
      </c>
      <c r="K1344">
        <v>17753.3</v>
      </c>
      <c r="L1344">
        <v>5.7402799999999997E-2</v>
      </c>
      <c r="M1344">
        <v>0.93182900000000002</v>
      </c>
      <c r="N1344">
        <v>10</v>
      </c>
      <c r="O1344" t="s">
        <v>42</v>
      </c>
      <c r="R1344">
        <f>AVERAGE(B1295:B1344)</f>
        <v>20017.404000000006</v>
      </c>
      <c r="S1344">
        <f>AVERAGE(C1295:C1344)</f>
        <v>19878.400000000005</v>
      </c>
      <c r="U1344">
        <f>_xlfn.VAR.P(B1295:B1344)</f>
        <v>211901.36478400003</v>
      </c>
      <c r="V1344">
        <f>_xlfn.VAR.P(C1295:C1344)</f>
        <v>209714.10040000002</v>
      </c>
      <c r="X1344">
        <f>1.96*SQRT(U1344)/50</f>
        <v>18.04483619160024</v>
      </c>
      <c r="Y1344">
        <f>1.96*SQRT(V1344)/50</f>
        <v>17.95146443159042</v>
      </c>
    </row>
    <row r="1345" spans="1:14" x14ac:dyDescent="0.25">
      <c r="A1345" t="s">
        <v>137</v>
      </c>
      <c r="B1345">
        <v>1000874.137227</v>
      </c>
      <c r="C1345" t="s">
        <v>36</v>
      </c>
    </row>
    <row r="1346" spans="1:14" x14ac:dyDescent="0.25">
      <c r="A1346" t="s">
        <v>138</v>
      </c>
      <c r="B1346">
        <v>19317.5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8.2764500000000005E-2</v>
      </c>
      <c r="L1346">
        <v>0.93158399999999997</v>
      </c>
      <c r="M1346">
        <v>0</v>
      </c>
      <c r="N1346" t="s">
        <v>42</v>
      </c>
    </row>
    <row r="1347" spans="1:14" x14ac:dyDescent="0.25">
      <c r="A1347" t="s">
        <v>138</v>
      </c>
      <c r="B1347">
        <v>18764.099999999999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3.9273799999999998E-2</v>
      </c>
      <c r="L1347">
        <v>0.95416800000000002</v>
      </c>
      <c r="M1347">
        <v>0</v>
      </c>
      <c r="N1347" t="s">
        <v>42</v>
      </c>
    </row>
    <row r="1348" spans="1:14" x14ac:dyDescent="0.25">
      <c r="A1348" t="s">
        <v>138</v>
      </c>
      <c r="B1348">
        <v>18957.8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5.4467799999999997E-2</v>
      </c>
      <c r="L1348">
        <v>0.95407900000000001</v>
      </c>
      <c r="M1348">
        <v>0</v>
      </c>
      <c r="N1348" t="s">
        <v>42</v>
      </c>
    </row>
    <row r="1349" spans="1:14" x14ac:dyDescent="0.25">
      <c r="A1349" t="s">
        <v>138</v>
      </c>
      <c r="B1349">
        <v>18651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5.7908800000000003E-2</v>
      </c>
      <c r="L1349">
        <v>0.95402299999999995</v>
      </c>
      <c r="M1349">
        <v>0</v>
      </c>
      <c r="N1349" t="s">
        <v>42</v>
      </c>
    </row>
    <row r="1350" spans="1:14" x14ac:dyDescent="0.25">
      <c r="A1350" t="s">
        <v>138</v>
      </c>
      <c r="B1350">
        <v>19589.099999999999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5.4734100000000001E-2</v>
      </c>
      <c r="L1350">
        <v>0.93167699999999998</v>
      </c>
      <c r="M1350">
        <v>0</v>
      </c>
      <c r="N1350" t="s">
        <v>42</v>
      </c>
    </row>
    <row r="1351" spans="1:14" x14ac:dyDescent="0.25">
      <c r="A1351" t="s">
        <v>138</v>
      </c>
      <c r="B1351">
        <v>19203.8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6.5887100000000004E-2</v>
      </c>
      <c r="L1351">
        <v>0.93076599999999998</v>
      </c>
      <c r="M1351">
        <v>0</v>
      </c>
      <c r="N1351" t="s">
        <v>42</v>
      </c>
    </row>
    <row r="1352" spans="1:14" x14ac:dyDescent="0.25">
      <c r="A1352" t="s">
        <v>138</v>
      </c>
      <c r="B1352">
        <v>18740.5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5.6668000000000003E-2</v>
      </c>
      <c r="L1352">
        <v>0.93183300000000002</v>
      </c>
      <c r="M1352">
        <v>0</v>
      </c>
      <c r="N1352" t="s">
        <v>42</v>
      </c>
    </row>
    <row r="1353" spans="1:14" x14ac:dyDescent="0.25">
      <c r="A1353" t="s">
        <v>138</v>
      </c>
      <c r="B1353">
        <v>18741.5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8.3262500000000003E-2</v>
      </c>
      <c r="L1353">
        <v>0.93170500000000001</v>
      </c>
      <c r="M1353">
        <v>0</v>
      </c>
      <c r="N1353" t="s">
        <v>42</v>
      </c>
    </row>
    <row r="1354" spans="1:14" x14ac:dyDescent="0.25">
      <c r="A1354" t="s">
        <v>138</v>
      </c>
      <c r="B1354">
        <v>18930.599999999999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5.5822400000000001E-2</v>
      </c>
      <c r="L1354">
        <v>0.93180399999999997</v>
      </c>
      <c r="M1354">
        <v>0</v>
      </c>
      <c r="N1354" t="s">
        <v>42</v>
      </c>
    </row>
    <row r="1355" spans="1:14" x14ac:dyDescent="0.25">
      <c r="A1355" t="s">
        <v>138</v>
      </c>
      <c r="B1355">
        <v>18304.3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6.0824499999999997E-2</v>
      </c>
      <c r="L1355">
        <v>0.95214600000000005</v>
      </c>
      <c r="M1355">
        <v>0</v>
      </c>
      <c r="N1355" t="s">
        <v>42</v>
      </c>
    </row>
    <row r="1356" spans="1:14" x14ac:dyDescent="0.25">
      <c r="A1356" t="s">
        <v>138</v>
      </c>
      <c r="B1356">
        <v>18062.400000000001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5.4233900000000002E-2</v>
      </c>
      <c r="L1356">
        <v>0.93183499999999997</v>
      </c>
      <c r="M1356">
        <v>0</v>
      </c>
      <c r="N1356" t="s">
        <v>42</v>
      </c>
    </row>
    <row r="1357" spans="1:14" x14ac:dyDescent="0.25">
      <c r="A1357" t="s">
        <v>138</v>
      </c>
      <c r="B1357">
        <v>18428.2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6.7119700000000004E-2</v>
      </c>
      <c r="L1357">
        <v>0.93182299999999996</v>
      </c>
      <c r="M1357">
        <v>0</v>
      </c>
      <c r="N1357" t="s">
        <v>42</v>
      </c>
    </row>
    <row r="1358" spans="1:14" x14ac:dyDescent="0.25">
      <c r="A1358" t="s">
        <v>138</v>
      </c>
      <c r="B1358">
        <v>18500.099999999999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5.4156900000000001E-2</v>
      </c>
      <c r="L1358">
        <v>0.93182100000000001</v>
      </c>
      <c r="M1358">
        <v>0</v>
      </c>
      <c r="N1358" t="s">
        <v>42</v>
      </c>
    </row>
    <row r="1359" spans="1:14" x14ac:dyDescent="0.25">
      <c r="A1359" t="s">
        <v>138</v>
      </c>
      <c r="B1359">
        <v>18190.3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5.4242800000000001E-2</v>
      </c>
      <c r="L1359">
        <v>0.95499100000000003</v>
      </c>
      <c r="M1359">
        <v>0</v>
      </c>
      <c r="N1359" t="s">
        <v>42</v>
      </c>
    </row>
    <row r="1360" spans="1:14" x14ac:dyDescent="0.25">
      <c r="A1360" t="s">
        <v>138</v>
      </c>
      <c r="B1360">
        <v>18899.8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6.1652899999999997E-2</v>
      </c>
      <c r="L1360">
        <v>0.931755</v>
      </c>
      <c r="M1360">
        <v>0</v>
      </c>
      <c r="N1360" t="s">
        <v>42</v>
      </c>
    </row>
    <row r="1361" spans="1:14" x14ac:dyDescent="0.25">
      <c r="A1361" t="s">
        <v>138</v>
      </c>
      <c r="B1361">
        <v>18924.900000000001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5.4131600000000002E-2</v>
      </c>
      <c r="L1361">
        <v>0.93129099999999998</v>
      </c>
      <c r="M1361">
        <v>0</v>
      </c>
      <c r="N1361" t="s">
        <v>42</v>
      </c>
    </row>
    <row r="1362" spans="1:14" x14ac:dyDescent="0.25">
      <c r="A1362" t="s">
        <v>138</v>
      </c>
      <c r="B1362">
        <v>19083.099999999999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6.8418199999999998E-2</v>
      </c>
      <c r="L1362">
        <v>0.93183000000000005</v>
      </c>
      <c r="M1362">
        <v>0</v>
      </c>
      <c r="N1362" t="s">
        <v>42</v>
      </c>
    </row>
    <row r="1363" spans="1:14" x14ac:dyDescent="0.25">
      <c r="A1363" t="s">
        <v>138</v>
      </c>
      <c r="B1363">
        <v>19134.7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6.9578699999999993E-2</v>
      </c>
      <c r="L1363">
        <v>0.93181000000000003</v>
      </c>
      <c r="M1363">
        <v>0</v>
      </c>
      <c r="N1363" t="s">
        <v>42</v>
      </c>
    </row>
    <row r="1364" spans="1:14" x14ac:dyDescent="0.25">
      <c r="A1364" t="s">
        <v>138</v>
      </c>
      <c r="B1364">
        <v>18207.7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5.5668000000000002E-2</v>
      </c>
      <c r="L1364">
        <v>0.93164000000000002</v>
      </c>
      <c r="M1364">
        <v>0</v>
      </c>
      <c r="N1364" t="s">
        <v>42</v>
      </c>
    </row>
    <row r="1365" spans="1:14" x14ac:dyDescent="0.25">
      <c r="A1365" t="s">
        <v>138</v>
      </c>
      <c r="B1365">
        <v>18530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5.4016000000000002E-2</v>
      </c>
      <c r="L1365">
        <v>0.931836</v>
      </c>
      <c r="M1365">
        <v>0</v>
      </c>
      <c r="N1365" t="s">
        <v>42</v>
      </c>
    </row>
    <row r="1366" spans="1:14" x14ac:dyDescent="0.25">
      <c r="A1366" t="s">
        <v>138</v>
      </c>
      <c r="B1366">
        <v>18106.400000000001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5.8905300000000001E-2</v>
      </c>
      <c r="L1366">
        <v>0.93163700000000005</v>
      </c>
      <c r="M1366">
        <v>0</v>
      </c>
      <c r="N1366" t="s">
        <v>42</v>
      </c>
    </row>
    <row r="1367" spans="1:14" x14ac:dyDescent="0.25">
      <c r="A1367" t="s">
        <v>138</v>
      </c>
      <c r="B1367">
        <v>18183.599999999999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5.5562E-2</v>
      </c>
      <c r="L1367">
        <v>0.93052199999999996</v>
      </c>
      <c r="M1367">
        <v>0</v>
      </c>
      <c r="N1367" t="s">
        <v>42</v>
      </c>
    </row>
    <row r="1368" spans="1:14" x14ac:dyDescent="0.25">
      <c r="A1368" t="s">
        <v>138</v>
      </c>
      <c r="B1368">
        <v>18504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5.3911000000000001E-2</v>
      </c>
      <c r="L1368">
        <v>0.93279900000000004</v>
      </c>
      <c r="M1368">
        <v>0</v>
      </c>
      <c r="N1368" t="s">
        <v>42</v>
      </c>
    </row>
    <row r="1369" spans="1:14" x14ac:dyDescent="0.25">
      <c r="A1369" t="s">
        <v>138</v>
      </c>
      <c r="B1369">
        <v>18930.7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5.6990600000000002E-2</v>
      </c>
      <c r="L1369">
        <v>0.93162400000000001</v>
      </c>
      <c r="M1369">
        <v>0</v>
      </c>
      <c r="N1369" t="s">
        <v>42</v>
      </c>
    </row>
    <row r="1370" spans="1:14" x14ac:dyDescent="0.25">
      <c r="A1370" t="s">
        <v>138</v>
      </c>
      <c r="B1370">
        <v>18611.8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8.3256700000000003E-2</v>
      </c>
      <c r="L1370">
        <v>0.94939099999999998</v>
      </c>
      <c r="M1370">
        <v>0</v>
      </c>
      <c r="N1370" t="s">
        <v>42</v>
      </c>
    </row>
    <row r="1371" spans="1:14" x14ac:dyDescent="0.25">
      <c r="A1371" t="s">
        <v>138</v>
      </c>
      <c r="B1371">
        <v>18891.5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5.4707600000000002E-2</v>
      </c>
      <c r="L1371">
        <v>0.93057400000000001</v>
      </c>
      <c r="M1371">
        <v>0</v>
      </c>
      <c r="N1371" t="s">
        <v>42</v>
      </c>
    </row>
    <row r="1372" spans="1:14" x14ac:dyDescent="0.25">
      <c r="A1372" t="s">
        <v>138</v>
      </c>
      <c r="B1372">
        <v>19366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6.2203300000000003E-2</v>
      </c>
      <c r="L1372">
        <v>0.93175699999999995</v>
      </c>
      <c r="M1372">
        <v>0</v>
      </c>
      <c r="N1372" t="s">
        <v>42</v>
      </c>
    </row>
    <row r="1373" spans="1:14" x14ac:dyDescent="0.25">
      <c r="A1373" t="s">
        <v>138</v>
      </c>
      <c r="B1373">
        <v>18582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5.9629300000000003E-2</v>
      </c>
      <c r="L1373">
        <v>0.93164000000000002</v>
      </c>
      <c r="M1373">
        <v>0</v>
      </c>
      <c r="N1373" t="s">
        <v>42</v>
      </c>
    </row>
    <row r="1374" spans="1:14" x14ac:dyDescent="0.25">
      <c r="A1374" t="s">
        <v>138</v>
      </c>
      <c r="B1374">
        <v>18447.900000000001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5.5262100000000001E-2</v>
      </c>
      <c r="L1374">
        <v>0.94164099999999995</v>
      </c>
      <c r="M1374">
        <v>0</v>
      </c>
      <c r="N1374" t="s">
        <v>42</v>
      </c>
    </row>
    <row r="1375" spans="1:14" x14ac:dyDescent="0.25">
      <c r="A1375" t="s">
        <v>138</v>
      </c>
      <c r="B1375">
        <v>18471.3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6.7888299999999999E-2</v>
      </c>
      <c r="L1375">
        <v>0.93178300000000003</v>
      </c>
      <c r="M1375">
        <v>0</v>
      </c>
      <c r="N1375" t="s">
        <v>42</v>
      </c>
    </row>
    <row r="1376" spans="1:14" x14ac:dyDescent="0.25">
      <c r="A1376" t="s">
        <v>138</v>
      </c>
      <c r="B1376">
        <v>18812.099999999999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7.6032100000000005E-2</v>
      </c>
      <c r="L1376">
        <v>0.93180099999999999</v>
      </c>
      <c r="M1376">
        <v>0</v>
      </c>
      <c r="N1376" t="s">
        <v>42</v>
      </c>
    </row>
    <row r="1377" spans="1:14" x14ac:dyDescent="0.25">
      <c r="A1377" t="s">
        <v>138</v>
      </c>
      <c r="B1377">
        <v>19221.5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5.7725899999999997E-2</v>
      </c>
      <c r="L1377">
        <v>0.930176</v>
      </c>
      <c r="M1377">
        <v>0</v>
      </c>
      <c r="N1377" t="s">
        <v>42</v>
      </c>
    </row>
    <row r="1378" spans="1:14" x14ac:dyDescent="0.25">
      <c r="A1378" t="s">
        <v>138</v>
      </c>
      <c r="B1378">
        <v>19958.599999999999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5.4218700000000002E-2</v>
      </c>
      <c r="L1378">
        <v>0.93082799999999999</v>
      </c>
      <c r="M1378">
        <v>0</v>
      </c>
      <c r="N1378" t="s">
        <v>42</v>
      </c>
    </row>
    <row r="1379" spans="1:14" x14ac:dyDescent="0.25">
      <c r="A1379" t="s">
        <v>138</v>
      </c>
      <c r="B1379">
        <v>19947.2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5.4104399999999997E-2</v>
      </c>
      <c r="L1379">
        <v>0.93179500000000004</v>
      </c>
      <c r="M1379">
        <v>0</v>
      </c>
      <c r="N1379" t="s">
        <v>42</v>
      </c>
    </row>
    <row r="1380" spans="1:14" x14ac:dyDescent="0.25">
      <c r="A1380" t="s">
        <v>138</v>
      </c>
      <c r="B1380">
        <v>19746.900000000001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7.5573600000000005E-2</v>
      </c>
      <c r="L1380">
        <v>0.95233199999999996</v>
      </c>
      <c r="M1380">
        <v>0</v>
      </c>
      <c r="N1380" t="s">
        <v>42</v>
      </c>
    </row>
    <row r="1381" spans="1:14" x14ac:dyDescent="0.25">
      <c r="A1381" t="s">
        <v>138</v>
      </c>
      <c r="B1381">
        <v>18879.3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5.4417300000000002E-2</v>
      </c>
      <c r="L1381">
        <v>0.95679000000000003</v>
      </c>
      <c r="M1381">
        <v>0</v>
      </c>
      <c r="N1381" t="s">
        <v>42</v>
      </c>
    </row>
    <row r="1382" spans="1:14" x14ac:dyDescent="0.25">
      <c r="A1382" t="s">
        <v>138</v>
      </c>
      <c r="B1382">
        <v>18508.900000000001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5.4293800000000003E-2</v>
      </c>
      <c r="L1382">
        <v>0.94179500000000005</v>
      </c>
      <c r="M1382">
        <v>0</v>
      </c>
      <c r="N1382" t="s">
        <v>42</v>
      </c>
    </row>
    <row r="1383" spans="1:14" x14ac:dyDescent="0.25">
      <c r="A1383" t="s">
        <v>138</v>
      </c>
      <c r="B1383">
        <v>18319.7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5.4592799999999997E-2</v>
      </c>
      <c r="L1383">
        <v>0.931836</v>
      </c>
      <c r="M1383">
        <v>0</v>
      </c>
      <c r="N1383" t="s">
        <v>42</v>
      </c>
    </row>
    <row r="1384" spans="1:14" x14ac:dyDescent="0.25">
      <c r="A1384" t="s">
        <v>138</v>
      </c>
      <c r="B1384">
        <v>19381.8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5.93476E-2</v>
      </c>
      <c r="L1384">
        <v>0.93497799999999998</v>
      </c>
      <c r="M1384">
        <v>0</v>
      </c>
      <c r="N1384" t="s">
        <v>42</v>
      </c>
    </row>
    <row r="1385" spans="1:14" x14ac:dyDescent="0.25">
      <c r="A1385" t="s">
        <v>138</v>
      </c>
      <c r="B1385">
        <v>18301.900000000001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8.3258700000000005E-2</v>
      </c>
      <c r="L1385">
        <v>0.931809</v>
      </c>
      <c r="M1385">
        <v>35</v>
      </c>
      <c r="N1385" t="s">
        <v>42</v>
      </c>
    </row>
    <row r="1386" spans="1:14" x14ac:dyDescent="0.25">
      <c r="A1386" t="s">
        <v>138</v>
      </c>
      <c r="B1386">
        <v>20006.7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6.0331599999999999E-2</v>
      </c>
      <c r="L1386">
        <v>0.93173600000000001</v>
      </c>
      <c r="M1386">
        <v>0</v>
      </c>
      <c r="N1386" t="s">
        <v>42</v>
      </c>
    </row>
    <row r="1387" spans="1:14" x14ac:dyDescent="0.25">
      <c r="A1387" t="s">
        <v>138</v>
      </c>
      <c r="B1387">
        <v>18853.5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6.08135E-2</v>
      </c>
      <c r="L1387">
        <v>0.94333400000000001</v>
      </c>
      <c r="M1387">
        <v>0</v>
      </c>
      <c r="N1387" t="s">
        <v>42</v>
      </c>
    </row>
    <row r="1388" spans="1:14" x14ac:dyDescent="0.25">
      <c r="A1388" t="s">
        <v>138</v>
      </c>
      <c r="B1388">
        <v>18660.900000000001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8.3256200000000002E-2</v>
      </c>
      <c r="L1388">
        <v>0.931836</v>
      </c>
      <c r="M1388">
        <v>0</v>
      </c>
      <c r="N1388" t="s">
        <v>42</v>
      </c>
    </row>
    <row r="1389" spans="1:14" x14ac:dyDescent="0.25">
      <c r="A1389" t="s">
        <v>138</v>
      </c>
      <c r="B1389">
        <v>19586.7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5.5076600000000003E-2</v>
      </c>
      <c r="L1389">
        <v>0.93183700000000003</v>
      </c>
      <c r="M1389">
        <v>0</v>
      </c>
      <c r="N1389" t="s">
        <v>42</v>
      </c>
    </row>
    <row r="1390" spans="1:14" x14ac:dyDescent="0.25">
      <c r="A1390" t="s">
        <v>138</v>
      </c>
      <c r="B1390">
        <v>18961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5.4069399999999997E-2</v>
      </c>
      <c r="L1390">
        <v>0.93180200000000002</v>
      </c>
      <c r="M1390">
        <v>0</v>
      </c>
      <c r="N1390" t="s">
        <v>42</v>
      </c>
    </row>
    <row r="1391" spans="1:14" x14ac:dyDescent="0.25">
      <c r="A1391" t="s">
        <v>138</v>
      </c>
      <c r="B1391">
        <v>19193.7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5.4133100000000003E-2</v>
      </c>
      <c r="L1391">
        <v>0.93182299999999996</v>
      </c>
      <c r="M1391">
        <v>0</v>
      </c>
      <c r="N1391" t="s">
        <v>42</v>
      </c>
    </row>
    <row r="1392" spans="1:14" x14ac:dyDescent="0.25">
      <c r="A1392" t="s">
        <v>138</v>
      </c>
      <c r="B1392">
        <v>19606.099999999999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5.4307599999999998E-2</v>
      </c>
      <c r="L1392">
        <v>0.93181599999999998</v>
      </c>
      <c r="M1392">
        <v>0</v>
      </c>
      <c r="N1392" t="s">
        <v>42</v>
      </c>
    </row>
    <row r="1393" spans="1:25" x14ac:dyDescent="0.25">
      <c r="A1393" t="s">
        <v>138</v>
      </c>
      <c r="B1393">
        <v>18832.7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5.9507900000000002E-2</v>
      </c>
      <c r="L1393">
        <v>0.93174800000000002</v>
      </c>
      <c r="M1393">
        <v>0</v>
      </c>
      <c r="N1393" t="s">
        <v>42</v>
      </c>
    </row>
    <row r="1394" spans="1:25" x14ac:dyDescent="0.25">
      <c r="A1394" t="s">
        <v>138</v>
      </c>
      <c r="B1394">
        <v>19439.900000000001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5.8088800000000003E-2</v>
      </c>
      <c r="L1394">
        <v>0.93154300000000001</v>
      </c>
      <c r="M1394">
        <v>0</v>
      </c>
      <c r="N1394" t="s">
        <v>42</v>
      </c>
    </row>
    <row r="1395" spans="1:25" x14ac:dyDescent="0.25">
      <c r="A1395" t="s">
        <v>138</v>
      </c>
      <c r="B1395">
        <v>19119.8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5.5564099999999998E-2</v>
      </c>
      <c r="L1395">
        <v>0.95887100000000003</v>
      </c>
      <c r="M1395">
        <v>0</v>
      </c>
      <c r="N1395" t="s">
        <v>42</v>
      </c>
    </row>
    <row r="1396" spans="1:25" x14ac:dyDescent="0.25">
      <c r="A1396" t="s">
        <v>138</v>
      </c>
      <c r="B1396">
        <v>18878.400000000001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5.4283400000000002E-2</v>
      </c>
      <c r="L1396">
        <v>0.93102300000000004</v>
      </c>
      <c r="M1396">
        <v>0</v>
      </c>
      <c r="N1396" t="s">
        <v>42</v>
      </c>
    </row>
    <row r="1397" spans="1:25" x14ac:dyDescent="0.25">
      <c r="A1397" t="s">
        <v>138</v>
      </c>
      <c r="B1397">
        <v>19290.099999999999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6.1635799999999998E-2</v>
      </c>
      <c r="L1397">
        <v>0.95205700000000004</v>
      </c>
      <c r="M1397">
        <v>0</v>
      </c>
      <c r="N1397" t="s">
        <v>42</v>
      </c>
    </row>
    <row r="1398" spans="1:25" x14ac:dyDescent="0.25">
      <c r="A1398" t="s">
        <v>138</v>
      </c>
      <c r="B1398">
        <v>19732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5.9385500000000001E-2</v>
      </c>
      <c r="L1398">
        <v>0.93179599999999996</v>
      </c>
      <c r="M1398">
        <v>0</v>
      </c>
      <c r="N1398" t="s">
        <v>42</v>
      </c>
    </row>
    <row r="1399" spans="1:25" x14ac:dyDescent="0.25">
      <c r="A1399" t="s">
        <v>138</v>
      </c>
      <c r="B1399">
        <v>19290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5.3933799999999997E-2</v>
      </c>
      <c r="L1399">
        <v>0.93183099999999996</v>
      </c>
      <c r="M1399">
        <v>0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19121.099999999999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5.4196300000000003E-2</v>
      </c>
      <c r="L1400">
        <v>0.93180700000000005</v>
      </c>
      <c r="M1400">
        <v>0</v>
      </c>
      <c r="N1400" t="s">
        <v>42</v>
      </c>
      <c r="R1400">
        <f>AVERAGE(B1351:B1400)</f>
        <v>18912.552</v>
      </c>
      <c r="S1400">
        <f>AVERAGE(C1351:C1400)</f>
        <v>0</v>
      </c>
      <c r="U1400">
        <f>_xlfn.VAR.P(B1351:B1400)</f>
        <v>254686.45729599977</v>
      </c>
      <c r="V1400">
        <f>_xlfn.VAR.P(C1351:C1400)</f>
        <v>0</v>
      </c>
      <c r="X1400">
        <f>1.96*SQRT(U1400)/50</f>
        <v>19.782856157272263</v>
      </c>
      <c r="Y1400">
        <f>1.96*SQRT(V1400)/50</f>
        <v>0</v>
      </c>
    </row>
    <row r="1401" spans="1:25" x14ac:dyDescent="0.25">
      <c r="A1401" t="s">
        <v>139</v>
      </c>
      <c r="B1401">
        <v>945630.84192300006</v>
      </c>
      <c r="C1401" t="s">
        <v>36</v>
      </c>
    </row>
    <row r="1402" spans="1:25" x14ac:dyDescent="0.25">
      <c r="A1402" t="s">
        <v>140</v>
      </c>
      <c r="B1402">
        <v>18738.3</v>
      </c>
      <c r="C1402">
        <v>18719.099999999999</v>
      </c>
      <c r="D1402">
        <v>18718.5</v>
      </c>
      <c r="E1402">
        <v>18035.099999999999</v>
      </c>
      <c r="F1402">
        <v>318.99599999999998</v>
      </c>
      <c r="G1402">
        <v>0</v>
      </c>
      <c r="H1402">
        <v>255.67699999999999</v>
      </c>
      <c r="I1402">
        <v>0</v>
      </c>
      <c r="J1402">
        <v>5.8550199999999997E-2</v>
      </c>
      <c r="K1402">
        <v>0.931836</v>
      </c>
      <c r="L1402">
        <v>0</v>
      </c>
      <c r="M1402" t="s">
        <v>42</v>
      </c>
    </row>
    <row r="1403" spans="1:25" x14ac:dyDescent="0.25">
      <c r="A1403" t="s">
        <v>140</v>
      </c>
      <c r="B1403">
        <v>19303.2</v>
      </c>
      <c r="C1403">
        <v>19284.900000000001</v>
      </c>
      <c r="D1403">
        <v>19284.3</v>
      </c>
      <c r="E1403">
        <v>18585.3</v>
      </c>
      <c r="F1403">
        <v>336.024</v>
      </c>
      <c r="G1403">
        <v>0</v>
      </c>
      <c r="H1403">
        <v>268.899</v>
      </c>
      <c r="I1403">
        <v>0</v>
      </c>
      <c r="J1403">
        <v>6.7637799999999998E-2</v>
      </c>
      <c r="K1403">
        <v>0.93171899999999996</v>
      </c>
      <c r="L1403">
        <v>0</v>
      </c>
      <c r="M1403" t="s">
        <v>42</v>
      </c>
    </row>
    <row r="1404" spans="1:25" x14ac:dyDescent="0.25">
      <c r="A1404" t="s">
        <v>140</v>
      </c>
      <c r="B1404">
        <v>19077.099999999999</v>
      </c>
      <c r="C1404">
        <v>19058.7</v>
      </c>
      <c r="D1404">
        <v>19008.5</v>
      </c>
      <c r="E1404">
        <v>18300.900000000001</v>
      </c>
      <c r="F1404">
        <v>322.91199999999998</v>
      </c>
      <c r="G1404">
        <v>0</v>
      </c>
      <c r="H1404">
        <v>256.22199999999998</v>
      </c>
      <c r="I1404">
        <v>0</v>
      </c>
      <c r="J1404">
        <v>5.4186600000000001E-2</v>
      </c>
      <c r="K1404">
        <v>0.931836</v>
      </c>
      <c r="L1404">
        <v>0</v>
      </c>
      <c r="M1404" t="s">
        <v>42</v>
      </c>
    </row>
    <row r="1405" spans="1:25" x14ac:dyDescent="0.25">
      <c r="A1405" t="s">
        <v>140</v>
      </c>
      <c r="B1405">
        <v>19592</v>
      </c>
      <c r="C1405">
        <v>19572.7</v>
      </c>
      <c r="D1405">
        <v>19572.099999999999</v>
      </c>
      <c r="E1405">
        <v>18860.2</v>
      </c>
      <c r="F1405">
        <v>330.94600000000003</v>
      </c>
      <c r="G1405">
        <v>0</v>
      </c>
      <c r="H1405">
        <v>265.05599999999998</v>
      </c>
      <c r="I1405">
        <v>0</v>
      </c>
      <c r="J1405">
        <v>5.9830300000000003E-2</v>
      </c>
      <c r="K1405">
        <v>0.93179299999999998</v>
      </c>
      <c r="L1405">
        <v>0</v>
      </c>
      <c r="M1405" t="s">
        <v>42</v>
      </c>
    </row>
    <row r="1406" spans="1:25" x14ac:dyDescent="0.25">
      <c r="A1406" t="s">
        <v>140</v>
      </c>
      <c r="B1406">
        <v>19191.5</v>
      </c>
      <c r="C1406">
        <v>19171.599999999999</v>
      </c>
      <c r="D1406">
        <v>19171.099999999999</v>
      </c>
      <c r="E1406">
        <v>18437.900000000001</v>
      </c>
      <c r="F1406">
        <v>342.08300000000003</v>
      </c>
      <c r="G1406">
        <v>0</v>
      </c>
      <c r="H1406">
        <v>261.81200000000001</v>
      </c>
      <c r="I1406">
        <v>0</v>
      </c>
      <c r="J1406">
        <v>5.7451200000000001E-2</v>
      </c>
      <c r="K1406">
        <v>0.931612</v>
      </c>
      <c r="L1406">
        <v>0</v>
      </c>
      <c r="M1406" t="s">
        <v>42</v>
      </c>
    </row>
    <row r="1407" spans="1:25" x14ac:dyDescent="0.25">
      <c r="A1407" t="s">
        <v>140</v>
      </c>
      <c r="B1407">
        <v>19229.2</v>
      </c>
      <c r="C1407">
        <v>19209.900000000001</v>
      </c>
      <c r="D1407">
        <v>19209.400000000001</v>
      </c>
      <c r="E1407">
        <v>18508.7</v>
      </c>
      <c r="F1407">
        <v>320.11</v>
      </c>
      <c r="G1407">
        <v>0</v>
      </c>
      <c r="H1407">
        <v>263.34199999999998</v>
      </c>
      <c r="I1407">
        <v>0</v>
      </c>
      <c r="J1407">
        <v>7.3247000000000007E-2</v>
      </c>
      <c r="K1407">
        <v>0.93138399999999999</v>
      </c>
      <c r="L1407">
        <v>0</v>
      </c>
      <c r="M1407" t="s">
        <v>42</v>
      </c>
    </row>
    <row r="1408" spans="1:25" x14ac:dyDescent="0.25">
      <c r="A1408" t="s">
        <v>140</v>
      </c>
      <c r="B1408">
        <v>18433.7</v>
      </c>
      <c r="C1408">
        <v>18415.400000000001</v>
      </c>
      <c r="D1408">
        <v>18414.900000000001</v>
      </c>
      <c r="E1408">
        <v>17742.099999999999</v>
      </c>
      <c r="F1408">
        <v>311.46600000000001</v>
      </c>
      <c r="G1408">
        <v>0</v>
      </c>
      <c r="H1408">
        <v>251.33799999999999</v>
      </c>
      <c r="I1408">
        <v>0</v>
      </c>
      <c r="J1408">
        <v>5.3909499999999999E-2</v>
      </c>
      <c r="K1408">
        <v>0.93167100000000003</v>
      </c>
      <c r="L1408">
        <v>0</v>
      </c>
      <c r="M1408" t="s">
        <v>42</v>
      </c>
    </row>
    <row r="1409" spans="1:13" x14ac:dyDescent="0.25">
      <c r="A1409" t="s">
        <v>140</v>
      </c>
      <c r="B1409">
        <v>18639.400000000001</v>
      </c>
      <c r="C1409">
        <v>18620.5</v>
      </c>
      <c r="D1409">
        <v>18620</v>
      </c>
      <c r="E1409">
        <v>17938.599999999999</v>
      </c>
      <c r="F1409">
        <v>315.24299999999999</v>
      </c>
      <c r="G1409">
        <v>0</v>
      </c>
      <c r="H1409">
        <v>252.89400000000001</v>
      </c>
      <c r="I1409">
        <v>0</v>
      </c>
      <c r="J1409">
        <v>6.0755900000000002E-2</v>
      </c>
      <c r="K1409">
        <v>0.93144499999999997</v>
      </c>
      <c r="L1409">
        <v>0</v>
      </c>
      <c r="M1409" t="s">
        <v>42</v>
      </c>
    </row>
    <row r="1410" spans="1:13" x14ac:dyDescent="0.25">
      <c r="A1410" t="s">
        <v>140</v>
      </c>
      <c r="B1410">
        <v>18559.099999999999</v>
      </c>
      <c r="C1410">
        <v>18539.599999999999</v>
      </c>
      <c r="D1410">
        <v>18539.099999999999</v>
      </c>
      <c r="E1410">
        <v>17843.8</v>
      </c>
      <c r="F1410">
        <v>315.21199999999999</v>
      </c>
      <c r="G1410">
        <v>0</v>
      </c>
      <c r="H1410">
        <v>253.90600000000001</v>
      </c>
      <c r="I1410">
        <v>0</v>
      </c>
      <c r="J1410">
        <v>5.4124899999999997E-2</v>
      </c>
      <c r="K1410">
        <v>0.93176199999999998</v>
      </c>
      <c r="L1410">
        <v>0</v>
      </c>
      <c r="M1410" t="s">
        <v>42</v>
      </c>
    </row>
    <row r="1411" spans="1:13" x14ac:dyDescent="0.25">
      <c r="A1411" t="s">
        <v>140</v>
      </c>
      <c r="B1411">
        <v>18652.900000000001</v>
      </c>
      <c r="C1411">
        <v>18634.599999999999</v>
      </c>
      <c r="D1411">
        <v>18634.099999999999</v>
      </c>
      <c r="E1411">
        <v>17945.400000000001</v>
      </c>
      <c r="F1411">
        <v>315.60500000000002</v>
      </c>
      <c r="G1411">
        <v>0</v>
      </c>
      <c r="H1411">
        <v>255.84</v>
      </c>
      <c r="I1411">
        <v>0</v>
      </c>
      <c r="J1411">
        <v>5.3970299999999999E-2</v>
      </c>
      <c r="K1411">
        <v>0.93135000000000001</v>
      </c>
      <c r="L1411">
        <v>0</v>
      </c>
      <c r="M1411" t="s">
        <v>42</v>
      </c>
    </row>
    <row r="1412" spans="1:13" x14ac:dyDescent="0.25">
      <c r="A1412" t="s">
        <v>140</v>
      </c>
      <c r="B1412">
        <v>18874.7</v>
      </c>
      <c r="C1412">
        <v>18856.400000000001</v>
      </c>
      <c r="D1412">
        <v>18855.900000000001</v>
      </c>
      <c r="E1412">
        <v>18166.900000000001</v>
      </c>
      <c r="F1412">
        <v>319.46899999999999</v>
      </c>
      <c r="G1412">
        <v>0</v>
      </c>
      <c r="H1412">
        <v>259.66000000000003</v>
      </c>
      <c r="I1412">
        <v>0</v>
      </c>
      <c r="J1412">
        <v>5.40104E-2</v>
      </c>
      <c r="K1412">
        <v>0.94316599999999995</v>
      </c>
      <c r="L1412">
        <v>0</v>
      </c>
      <c r="M1412" t="s">
        <v>42</v>
      </c>
    </row>
    <row r="1413" spans="1:13" x14ac:dyDescent="0.25">
      <c r="A1413" t="s">
        <v>140</v>
      </c>
      <c r="B1413">
        <v>19048.900000000001</v>
      </c>
      <c r="C1413">
        <v>19029.3</v>
      </c>
      <c r="D1413">
        <v>19028.8</v>
      </c>
      <c r="E1413">
        <v>18324.099999999999</v>
      </c>
      <c r="F1413">
        <v>343.47199999999998</v>
      </c>
      <c r="G1413">
        <v>0</v>
      </c>
      <c r="H1413">
        <v>258.96300000000002</v>
      </c>
      <c r="I1413">
        <v>0</v>
      </c>
      <c r="J1413">
        <v>5.3935400000000001E-2</v>
      </c>
      <c r="K1413">
        <v>0.93179900000000004</v>
      </c>
      <c r="L1413">
        <v>0</v>
      </c>
      <c r="M1413" t="s">
        <v>42</v>
      </c>
    </row>
    <row r="1414" spans="1:13" x14ac:dyDescent="0.25">
      <c r="A1414" t="s">
        <v>140</v>
      </c>
      <c r="B1414">
        <v>18330.400000000001</v>
      </c>
      <c r="C1414">
        <v>18311.8</v>
      </c>
      <c r="D1414">
        <v>18311.3</v>
      </c>
      <c r="E1414">
        <v>17645.099999999999</v>
      </c>
      <c r="F1414">
        <v>312.77300000000002</v>
      </c>
      <c r="G1414">
        <v>0</v>
      </c>
      <c r="H1414">
        <v>251.131</v>
      </c>
      <c r="I1414">
        <v>0</v>
      </c>
      <c r="J1414">
        <v>5.5164499999999998E-2</v>
      </c>
      <c r="K1414">
        <v>0.957986</v>
      </c>
      <c r="L1414">
        <v>0</v>
      </c>
      <c r="M1414" t="s">
        <v>42</v>
      </c>
    </row>
    <row r="1415" spans="1:13" x14ac:dyDescent="0.25">
      <c r="A1415" t="s">
        <v>140</v>
      </c>
      <c r="B1415">
        <v>18555.5</v>
      </c>
      <c r="C1415">
        <v>18537.900000000001</v>
      </c>
      <c r="D1415">
        <v>18537.400000000001</v>
      </c>
      <c r="E1415">
        <v>17851.7</v>
      </c>
      <c r="F1415">
        <v>318.52699999999999</v>
      </c>
      <c r="G1415">
        <v>0</v>
      </c>
      <c r="H1415">
        <v>252.82599999999999</v>
      </c>
      <c r="I1415">
        <v>0</v>
      </c>
      <c r="J1415">
        <v>6.5878800000000001E-2</v>
      </c>
      <c r="K1415">
        <v>0.93183400000000005</v>
      </c>
      <c r="L1415">
        <v>0</v>
      </c>
      <c r="M1415" t="s">
        <v>42</v>
      </c>
    </row>
    <row r="1416" spans="1:13" x14ac:dyDescent="0.25">
      <c r="A1416" t="s">
        <v>140</v>
      </c>
      <c r="B1416">
        <v>19212.099999999999</v>
      </c>
      <c r="C1416">
        <v>19192.599999999999</v>
      </c>
      <c r="D1416">
        <v>19192</v>
      </c>
      <c r="E1416">
        <v>18497.099999999999</v>
      </c>
      <c r="F1416">
        <v>342.34300000000002</v>
      </c>
      <c r="G1416">
        <v>0</v>
      </c>
      <c r="H1416">
        <v>262.25</v>
      </c>
      <c r="I1416">
        <v>0</v>
      </c>
      <c r="J1416">
        <v>5.3952600000000003E-2</v>
      </c>
      <c r="K1416">
        <v>0.931647</v>
      </c>
      <c r="L1416">
        <v>0</v>
      </c>
      <c r="M1416" t="s">
        <v>42</v>
      </c>
    </row>
    <row r="1417" spans="1:13" x14ac:dyDescent="0.25">
      <c r="A1417" t="s">
        <v>140</v>
      </c>
      <c r="B1417">
        <v>19216.3</v>
      </c>
      <c r="C1417">
        <v>19196.7</v>
      </c>
      <c r="D1417">
        <v>19196.099999999999</v>
      </c>
      <c r="E1417">
        <v>18494.5</v>
      </c>
      <c r="F1417">
        <v>322.03100000000001</v>
      </c>
      <c r="G1417">
        <v>0</v>
      </c>
      <c r="H1417">
        <v>264.30599999999998</v>
      </c>
      <c r="I1417">
        <v>0</v>
      </c>
      <c r="J1417">
        <v>6.2044799999999997E-2</v>
      </c>
      <c r="K1417">
        <v>0.93146700000000004</v>
      </c>
      <c r="L1417">
        <v>0</v>
      </c>
      <c r="M1417" t="s">
        <v>42</v>
      </c>
    </row>
    <row r="1418" spans="1:13" x14ac:dyDescent="0.25">
      <c r="A1418" t="s">
        <v>140</v>
      </c>
      <c r="B1418">
        <v>19204.900000000001</v>
      </c>
      <c r="C1418">
        <v>19186.099999999999</v>
      </c>
      <c r="D1418">
        <v>19185.5</v>
      </c>
      <c r="E1418">
        <v>18479.8</v>
      </c>
      <c r="F1418">
        <v>327.202</v>
      </c>
      <c r="G1418">
        <v>0</v>
      </c>
      <c r="H1418">
        <v>269.75799999999998</v>
      </c>
      <c r="I1418">
        <v>0</v>
      </c>
      <c r="J1418">
        <v>5.6293000000000003E-2</v>
      </c>
      <c r="K1418">
        <v>0.93334799999999996</v>
      </c>
      <c r="L1418">
        <v>0</v>
      </c>
      <c r="M1418" t="s">
        <v>42</v>
      </c>
    </row>
    <row r="1419" spans="1:13" x14ac:dyDescent="0.25">
      <c r="A1419" t="s">
        <v>140</v>
      </c>
      <c r="B1419">
        <v>18666.099999999999</v>
      </c>
      <c r="C1419">
        <v>18646.3</v>
      </c>
      <c r="D1419">
        <v>18645.8</v>
      </c>
      <c r="E1419">
        <v>17947.8</v>
      </c>
      <c r="F1419">
        <v>314.96600000000001</v>
      </c>
      <c r="G1419">
        <v>0</v>
      </c>
      <c r="H1419">
        <v>254.988</v>
      </c>
      <c r="I1419">
        <v>0</v>
      </c>
      <c r="J1419">
        <v>7.0302900000000002E-2</v>
      </c>
      <c r="K1419">
        <v>0.93180300000000005</v>
      </c>
      <c r="L1419">
        <v>0</v>
      </c>
      <c r="M1419" t="s">
        <v>42</v>
      </c>
    </row>
    <row r="1420" spans="1:13" x14ac:dyDescent="0.25">
      <c r="A1420" t="s">
        <v>140</v>
      </c>
      <c r="B1420">
        <v>19044.599999999999</v>
      </c>
      <c r="C1420">
        <v>19025.900000000001</v>
      </c>
      <c r="D1420">
        <v>19025.3</v>
      </c>
      <c r="E1420">
        <v>18330.8</v>
      </c>
      <c r="F1420">
        <v>321.59500000000003</v>
      </c>
      <c r="G1420">
        <v>0</v>
      </c>
      <c r="H1420">
        <v>260.80099999999999</v>
      </c>
      <c r="I1420">
        <v>0</v>
      </c>
      <c r="J1420">
        <v>8.04975E-2</v>
      </c>
      <c r="K1420">
        <v>0.93171899999999996</v>
      </c>
      <c r="L1420">
        <v>0</v>
      </c>
      <c r="M1420" t="s">
        <v>42</v>
      </c>
    </row>
    <row r="1421" spans="1:13" x14ac:dyDescent="0.25">
      <c r="A1421" t="s">
        <v>140</v>
      </c>
      <c r="B1421">
        <v>19663.7</v>
      </c>
      <c r="C1421">
        <v>19645.3</v>
      </c>
      <c r="D1421">
        <v>19644.7</v>
      </c>
      <c r="E1421">
        <v>18910.2</v>
      </c>
      <c r="F1421">
        <v>344.06799999999998</v>
      </c>
      <c r="G1421">
        <v>0</v>
      </c>
      <c r="H1421">
        <v>266.95800000000003</v>
      </c>
      <c r="I1421">
        <v>0</v>
      </c>
      <c r="J1421">
        <v>5.7416500000000002E-2</v>
      </c>
      <c r="K1421">
        <v>0.92998999999999998</v>
      </c>
      <c r="L1421">
        <v>0</v>
      </c>
      <c r="M1421" t="s">
        <v>42</v>
      </c>
    </row>
    <row r="1422" spans="1:13" x14ac:dyDescent="0.25">
      <c r="A1422" t="s">
        <v>140</v>
      </c>
      <c r="B1422">
        <v>18858.7</v>
      </c>
      <c r="C1422">
        <v>18840.3</v>
      </c>
      <c r="D1422">
        <v>18839.8</v>
      </c>
      <c r="E1422">
        <v>18128.599999999999</v>
      </c>
      <c r="F1422">
        <v>320.12599999999998</v>
      </c>
      <c r="G1422">
        <v>0</v>
      </c>
      <c r="H1422">
        <v>257.94</v>
      </c>
      <c r="I1422">
        <v>0</v>
      </c>
      <c r="J1422">
        <v>5.87967E-2</v>
      </c>
      <c r="K1422">
        <v>0.931778</v>
      </c>
      <c r="L1422">
        <v>0</v>
      </c>
      <c r="M1422" t="s">
        <v>42</v>
      </c>
    </row>
    <row r="1423" spans="1:13" x14ac:dyDescent="0.25">
      <c r="A1423" t="s">
        <v>140</v>
      </c>
      <c r="B1423">
        <v>19634.8</v>
      </c>
      <c r="C1423">
        <v>19617.400000000001</v>
      </c>
      <c r="D1423">
        <v>19616.8</v>
      </c>
      <c r="E1423">
        <v>18893.8</v>
      </c>
      <c r="F1423">
        <v>330.995</v>
      </c>
      <c r="G1423">
        <v>0</v>
      </c>
      <c r="H1423">
        <v>269.66899999999998</v>
      </c>
      <c r="I1423">
        <v>0</v>
      </c>
      <c r="J1423">
        <v>5.7777799999999997E-2</v>
      </c>
      <c r="K1423">
        <v>0.931836</v>
      </c>
      <c r="L1423">
        <v>0</v>
      </c>
      <c r="M1423" t="s">
        <v>42</v>
      </c>
    </row>
    <row r="1424" spans="1:13" x14ac:dyDescent="0.25">
      <c r="A1424" t="s">
        <v>140</v>
      </c>
      <c r="B1424">
        <v>18866.2</v>
      </c>
      <c r="C1424">
        <v>18847.7</v>
      </c>
      <c r="D1424">
        <v>18847.2</v>
      </c>
      <c r="E1424">
        <v>18148.7</v>
      </c>
      <c r="F1424">
        <v>317.88099999999997</v>
      </c>
      <c r="G1424">
        <v>0</v>
      </c>
      <c r="H1424">
        <v>259.17099999999999</v>
      </c>
      <c r="I1424">
        <v>0</v>
      </c>
      <c r="J1424">
        <v>5.6540899999999998E-2</v>
      </c>
      <c r="K1424">
        <v>0.93181000000000003</v>
      </c>
      <c r="L1424">
        <v>0</v>
      </c>
      <c r="M1424" t="s">
        <v>42</v>
      </c>
    </row>
    <row r="1425" spans="1:13" x14ac:dyDescent="0.25">
      <c r="A1425" t="s">
        <v>140</v>
      </c>
      <c r="B1425">
        <v>18937.900000000001</v>
      </c>
      <c r="C1425">
        <v>18918.7</v>
      </c>
      <c r="D1425">
        <v>18918.2</v>
      </c>
      <c r="E1425">
        <v>18226.7</v>
      </c>
      <c r="F1425">
        <v>319.13799999999998</v>
      </c>
      <c r="G1425">
        <v>0</v>
      </c>
      <c r="H1425">
        <v>259.70999999999998</v>
      </c>
      <c r="I1425">
        <v>0</v>
      </c>
      <c r="J1425">
        <v>5.3964499999999999E-2</v>
      </c>
      <c r="K1425">
        <v>0.93157500000000004</v>
      </c>
      <c r="L1425">
        <v>0</v>
      </c>
      <c r="M1425" t="s">
        <v>42</v>
      </c>
    </row>
    <row r="1426" spans="1:13" x14ac:dyDescent="0.25">
      <c r="A1426" t="s">
        <v>140</v>
      </c>
      <c r="B1426">
        <v>19655.599999999999</v>
      </c>
      <c r="C1426">
        <v>19636.900000000001</v>
      </c>
      <c r="D1426">
        <v>19636.3</v>
      </c>
      <c r="E1426">
        <v>18912.8</v>
      </c>
      <c r="F1426">
        <v>332</v>
      </c>
      <c r="G1426">
        <v>0</v>
      </c>
      <c r="H1426">
        <v>268.63099999999997</v>
      </c>
      <c r="I1426">
        <v>0</v>
      </c>
      <c r="J1426">
        <v>5.4217399999999999E-2</v>
      </c>
      <c r="K1426">
        <v>0.93108299999999999</v>
      </c>
      <c r="L1426">
        <v>0</v>
      </c>
      <c r="M1426" t="s">
        <v>42</v>
      </c>
    </row>
    <row r="1427" spans="1:13" x14ac:dyDescent="0.25">
      <c r="A1427" t="s">
        <v>140</v>
      </c>
      <c r="B1427">
        <v>18873.599999999999</v>
      </c>
      <c r="C1427">
        <v>18854</v>
      </c>
      <c r="D1427">
        <v>18853.5</v>
      </c>
      <c r="E1427">
        <v>18165.099999999999</v>
      </c>
      <c r="F1427">
        <v>321.20600000000002</v>
      </c>
      <c r="G1427">
        <v>0</v>
      </c>
      <c r="H1427">
        <v>257.55099999999999</v>
      </c>
      <c r="I1427">
        <v>0</v>
      </c>
      <c r="J1427">
        <v>6.5602499999999994E-2</v>
      </c>
      <c r="K1427">
        <v>0.93182799999999999</v>
      </c>
      <c r="L1427">
        <v>0</v>
      </c>
      <c r="M1427" t="s">
        <v>42</v>
      </c>
    </row>
    <row r="1428" spans="1:13" x14ac:dyDescent="0.25">
      <c r="A1428" t="s">
        <v>140</v>
      </c>
      <c r="B1428">
        <v>18889.5</v>
      </c>
      <c r="C1428">
        <v>18869.900000000001</v>
      </c>
      <c r="D1428">
        <v>18869.400000000001</v>
      </c>
      <c r="E1428">
        <v>18184.099999999999</v>
      </c>
      <c r="F1428">
        <v>330.71800000000002</v>
      </c>
      <c r="G1428">
        <v>0</v>
      </c>
      <c r="H1428">
        <v>269.03500000000003</v>
      </c>
      <c r="I1428">
        <v>0</v>
      </c>
      <c r="J1428">
        <v>5.8425199999999997E-2</v>
      </c>
      <c r="K1428">
        <v>0.93145800000000001</v>
      </c>
      <c r="L1428">
        <v>0</v>
      </c>
      <c r="M1428" t="s">
        <v>42</v>
      </c>
    </row>
    <row r="1429" spans="1:13" x14ac:dyDescent="0.25">
      <c r="A1429" t="s">
        <v>140</v>
      </c>
      <c r="B1429">
        <v>18463.7</v>
      </c>
      <c r="C1429">
        <v>18444.5</v>
      </c>
      <c r="D1429">
        <v>18444</v>
      </c>
      <c r="E1429">
        <v>17769.8</v>
      </c>
      <c r="F1429">
        <v>312.39600000000002</v>
      </c>
      <c r="G1429">
        <v>0</v>
      </c>
      <c r="H1429">
        <v>253.548</v>
      </c>
      <c r="I1429">
        <v>0</v>
      </c>
      <c r="J1429">
        <v>5.4392900000000001E-2</v>
      </c>
      <c r="K1429">
        <v>0.954739</v>
      </c>
      <c r="L1429">
        <v>0</v>
      </c>
      <c r="M1429" t="s">
        <v>42</v>
      </c>
    </row>
    <row r="1430" spans="1:13" x14ac:dyDescent="0.25">
      <c r="A1430" t="s">
        <v>140</v>
      </c>
      <c r="B1430">
        <v>18755.099999999999</v>
      </c>
      <c r="C1430">
        <v>18737.400000000001</v>
      </c>
      <c r="D1430">
        <v>18736.900000000001</v>
      </c>
      <c r="E1430">
        <v>18048.8</v>
      </c>
      <c r="F1430">
        <v>316.69400000000002</v>
      </c>
      <c r="G1430">
        <v>0</v>
      </c>
      <c r="H1430">
        <v>257.20100000000002</v>
      </c>
      <c r="I1430">
        <v>0</v>
      </c>
      <c r="J1430">
        <v>5.3923699999999998E-2</v>
      </c>
      <c r="K1430">
        <v>0.93182299999999996</v>
      </c>
      <c r="L1430">
        <v>0</v>
      </c>
      <c r="M1430" t="s">
        <v>42</v>
      </c>
    </row>
    <row r="1431" spans="1:13" x14ac:dyDescent="0.25">
      <c r="A1431" t="s">
        <v>140</v>
      </c>
      <c r="B1431">
        <v>18879.5</v>
      </c>
      <c r="C1431">
        <v>18860.400000000001</v>
      </c>
      <c r="D1431">
        <v>18859.900000000001</v>
      </c>
      <c r="E1431">
        <v>18167.400000000001</v>
      </c>
      <c r="F1431">
        <v>323.00400000000002</v>
      </c>
      <c r="G1431">
        <v>0</v>
      </c>
      <c r="H1431">
        <v>256.85899999999998</v>
      </c>
      <c r="I1431">
        <v>0</v>
      </c>
      <c r="J1431">
        <v>5.4019499999999998E-2</v>
      </c>
      <c r="K1431">
        <v>0.93106999999999995</v>
      </c>
      <c r="L1431">
        <v>0</v>
      </c>
      <c r="M1431" t="s">
        <v>42</v>
      </c>
    </row>
    <row r="1432" spans="1:13" x14ac:dyDescent="0.25">
      <c r="A1432" t="s">
        <v>140</v>
      </c>
      <c r="B1432">
        <v>19576.099999999999</v>
      </c>
      <c r="C1432">
        <v>19557.7</v>
      </c>
      <c r="D1432">
        <v>19557.099999999999</v>
      </c>
      <c r="E1432">
        <v>18830.5</v>
      </c>
      <c r="F1432">
        <v>329.18</v>
      </c>
      <c r="G1432">
        <v>0</v>
      </c>
      <c r="H1432">
        <v>274.755</v>
      </c>
      <c r="I1432">
        <v>0</v>
      </c>
      <c r="J1432">
        <v>5.3965699999999998E-2</v>
      </c>
      <c r="K1432">
        <v>0.95259700000000003</v>
      </c>
      <c r="L1432">
        <v>0</v>
      </c>
      <c r="M1432" t="s">
        <v>42</v>
      </c>
    </row>
    <row r="1433" spans="1:13" x14ac:dyDescent="0.25">
      <c r="A1433" t="s">
        <v>140</v>
      </c>
      <c r="B1433">
        <v>18743.099999999999</v>
      </c>
      <c r="C1433">
        <v>18721.099999999999</v>
      </c>
      <c r="D1433">
        <v>18720.5</v>
      </c>
      <c r="E1433">
        <v>18027.099999999999</v>
      </c>
      <c r="F1433">
        <v>323.12799999999999</v>
      </c>
      <c r="G1433">
        <v>0</v>
      </c>
      <c r="H1433">
        <v>252.41200000000001</v>
      </c>
      <c r="I1433">
        <v>0</v>
      </c>
      <c r="J1433">
        <v>6.3382800000000003E-2</v>
      </c>
      <c r="K1433">
        <v>0.93179800000000002</v>
      </c>
      <c r="L1433">
        <v>0</v>
      </c>
      <c r="M1433" t="s">
        <v>42</v>
      </c>
    </row>
    <row r="1434" spans="1:13" x14ac:dyDescent="0.25">
      <c r="A1434" t="s">
        <v>140</v>
      </c>
      <c r="B1434">
        <v>19079</v>
      </c>
      <c r="C1434">
        <v>19059.5</v>
      </c>
      <c r="D1434">
        <v>19058.900000000001</v>
      </c>
      <c r="E1434">
        <v>18360.3</v>
      </c>
      <c r="F1434">
        <v>320.17200000000003</v>
      </c>
      <c r="G1434">
        <v>0</v>
      </c>
      <c r="H1434">
        <v>260.48200000000003</v>
      </c>
      <c r="I1434">
        <v>0</v>
      </c>
      <c r="J1434">
        <v>5.96502E-2</v>
      </c>
      <c r="K1434">
        <v>0.931307</v>
      </c>
      <c r="L1434">
        <v>0</v>
      </c>
      <c r="M1434" t="s">
        <v>42</v>
      </c>
    </row>
    <row r="1435" spans="1:13" x14ac:dyDescent="0.25">
      <c r="A1435" t="s">
        <v>140</v>
      </c>
      <c r="B1435">
        <v>18663.3</v>
      </c>
      <c r="C1435">
        <v>18644.5</v>
      </c>
      <c r="D1435">
        <v>18643.900000000001</v>
      </c>
      <c r="E1435">
        <v>17961.599999999999</v>
      </c>
      <c r="F1435">
        <v>314.71300000000002</v>
      </c>
      <c r="G1435">
        <v>0</v>
      </c>
      <c r="H1435">
        <v>254.613</v>
      </c>
      <c r="I1435">
        <v>0</v>
      </c>
      <c r="J1435">
        <v>7.1866200000000005E-2</v>
      </c>
      <c r="K1435">
        <v>0.93167299999999997</v>
      </c>
      <c r="L1435">
        <v>0</v>
      </c>
      <c r="M1435" t="s">
        <v>42</v>
      </c>
    </row>
    <row r="1436" spans="1:13" x14ac:dyDescent="0.25">
      <c r="A1436" t="s">
        <v>140</v>
      </c>
      <c r="B1436">
        <v>18503.900000000001</v>
      </c>
      <c r="C1436">
        <v>18485.599999999999</v>
      </c>
      <c r="D1436">
        <v>18485.099999999999</v>
      </c>
      <c r="E1436">
        <v>17792.5</v>
      </c>
      <c r="F1436">
        <v>312.15800000000002</v>
      </c>
      <c r="G1436">
        <v>0</v>
      </c>
      <c r="H1436">
        <v>252.61699999999999</v>
      </c>
      <c r="I1436">
        <v>0</v>
      </c>
      <c r="J1436">
        <v>5.4937300000000001E-2</v>
      </c>
      <c r="K1436">
        <v>0.93178300000000003</v>
      </c>
      <c r="L1436">
        <v>0</v>
      </c>
      <c r="M1436" t="s">
        <v>42</v>
      </c>
    </row>
    <row r="1437" spans="1:13" x14ac:dyDescent="0.25">
      <c r="A1437" t="s">
        <v>140</v>
      </c>
      <c r="B1437">
        <v>18645.7</v>
      </c>
      <c r="C1437">
        <v>18626.900000000001</v>
      </c>
      <c r="D1437">
        <v>18626.3</v>
      </c>
      <c r="E1437">
        <v>17937.2</v>
      </c>
      <c r="F1437">
        <v>314.40800000000002</v>
      </c>
      <c r="G1437">
        <v>0</v>
      </c>
      <c r="H1437">
        <v>254.44200000000001</v>
      </c>
      <c r="I1437">
        <v>0</v>
      </c>
      <c r="J1437">
        <v>6.5203899999999995E-2</v>
      </c>
      <c r="K1437">
        <v>0.93154599999999999</v>
      </c>
      <c r="L1437">
        <v>0</v>
      </c>
      <c r="M1437" t="s">
        <v>42</v>
      </c>
    </row>
    <row r="1438" spans="1:13" x14ac:dyDescent="0.25">
      <c r="A1438" t="s">
        <v>140</v>
      </c>
      <c r="B1438">
        <v>18542.400000000001</v>
      </c>
      <c r="C1438">
        <v>18523.599999999999</v>
      </c>
      <c r="D1438">
        <v>18523.099999999999</v>
      </c>
      <c r="E1438">
        <v>17844.099999999999</v>
      </c>
      <c r="F1438">
        <v>315.07299999999998</v>
      </c>
      <c r="G1438">
        <v>0</v>
      </c>
      <c r="H1438">
        <v>254.297</v>
      </c>
      <c r="I1438">
        <v>0</v>
      </c>
      <c r="J1438">
        <v>5.4764199999999999E-2</v>
      </c>
      <c r="K1438">
        <v>0.958619</v>
      </c>
      <c r="L1438">
        <v>0</v>
      </c>
      <c r="M1438" t="s">
        <v>42</v>
      </c>
    </row>
    <row r="1439" spans="1:13" x14ac:dyDescent="0.25">
      <c r="A1439" t="s">
        <v>140</v>
      </c>
      <c r="B1439">
        <v>19122.3</v>
      </c>
      <c r="C1439">
        <v>19104</v>
      </c>
      <c r="D1439">
        <v>19103.400000000001</v>
      </c>
      <c r="E1439">
        <v>18408.2</v>
      </c>
      <c r="F1439">
        <v>326.79300000000001</v>
      </c>
      <c r="G1439">
        <v>0</v>
      </c>
      <c r="H1439">
        <v>259.95</v>
      </c>
      <c r="I1439">
        <v>0</v>
      </c>
      <c r="J1439">
        <v>6.6861199999999996E-2</v>
      </c>
      <c r="K1439">
        <v>0.93168499999999999</v>
      </c>
      <c r="L1439">
        <v>0</v>
      </c>
      <c r="M1439" t="s">
        <v>42</v>
      </c>
    </row>
    <row r="1440" spans="1:13" x14ac:dyDescent="0.25">
      <c r="A1440" t="s">
        <v>140</v>
      </c>
      <c r="B1440">
        <v>18962.8</v>
      </c>
      <c r="C1440">
        <v>18943.5</v>
      </c>
      <c r="D1440">
        <v>18942.900000000001</v>
      </c>
      <c r="E1440">
        <v>18246</v>
      </c>
      <c r="F1440">
        <v>319.64699999999999</v>
      </c>
      <c r="G1440">
        <v>0</v>
      </c>
      <c r="H1440">
        <v>259.33</v>
      </c>
      <c r="I1440">
        <v>0</v>
      </c>
      <c r="J1440">
        <v>5.5763300000000002E-2</v>
      </c>
      <c r="K1440">
        <v>0.93179800000000002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19091.5</v>
      </c>
      <c r="C1441">
        <v>19072.3</v>
      </c>
      <c r="D1441">
        <v>19071.7</v>
      </c>
      <c r="E1441">
        <v>18380.2</v>
      </c>
      <c r="F1441">
        <v>322.399</v>
      </c>
      <c r="G1441">
        <v>0</v>
      </c>
      <c r="H1441">
        <v>259.05</v>
      </c>
      <c r="I1441">
        <v>0</v>
      </c>
      <c r="J1441">
        <v>8.0106200000000002E-2</v>
      </c>
      <c r="K1441">
        <v>0.95710700000000004</v>
      </c>
      <c r="L1441">
        <v>0</v>
      </c>
      <c r="M1441" t="s">
        <v>42</v>
      </c>
    </row>
    <row r="1442" spans="1:25" x14ac:dyDescent="0.25">
      <c r="A1442" t="s">
        <v>140</v>
      </c>
      <c r="B1442">
        <v>18460.599999999999</v>
      </c>
      <c r="C1442">
        <v>18442.400000000001</v>
      </c>
      <c r="D1442">
        <v>18441.900000000001</v>
      </c>
      <c r="E1442">
        <v>17767.400000000001</v>
      </c>
      <c r="F1442">
        <v>313.13</v>
      </c>
      <c r="G1442">
        <v>0</v>
      </c>
      <c r="H1442">
        <v>253.93899999999999</v>
      </c>
      <c r="I1442">
        <v>0</v>
      </c>
      <c r="J1442">
        <v>7.6563900000000004E-2</v>
      </c>
      <c r="K1442">
        <v>0.93183700000000003</v>
      </c>
      <c r="L1442">
        <v>0</v>
      </c>
      <c r="M1442" t="s">
        <v>42</v>
      </c>
    </row>
    <row r="1443" spans="1:25" x14ac:dyDescent="0.25">
      <c r="A1443" t="s">
        <v>140</v>
      </c>
      <c r="B1443">
        <v>18617.599999999999</v>
      </c>
      <c r="C1443">
        <v>18598.5</v>
      </c>
      <c r="D1443">
        <v>18598</v>
      </c>
      <c r="E1443">
        <v>17917.3</v>
      </c>
      <c r="F1443">
        <v>314.51100000000002</v>
      </c>
      <c r="G1443">
        <v>0</v>
      </c>
      <c r="H1443">
        <v>263.53199999999998</v>
      </c>
      <c r="I1443">
        <v>0</v>
      </c>
      <c r="J1443">
        <v>6.1123400000000001E-2</v>
      </c>
      <c r="K1443">
        <v>0.93179199999999995</v>
      </c>
      <c r="L1443">
        <v>0</v>
      </c>
      <c r="M1443" t="s">
        <v>42</v>
      </c>
    </row>
    <row r="1444" spans="1:25" x14ac:dyDescent="0.25">
      <c r="A1444" t="s">
        <v>140</v>
      </c>
      <c r="B1444">
        <v>18877.099999999999</v>
      </c>
      <c r="C1444">
        <v>18858.3</v>
      </c>
      <c r="D1444">
        <v>18857.8</v>
      </c>
      <c r="E1444">
        <v>18167.099999999999</v>
      </c>
      <c r="F1444">
        <v>318.58499999999998</v>
      </c>
      <c r="G1444">
        <v>0</v>
      </c>
      <c r="H1444">
        <v>259.30399999999997</v>
      </c>
      <c r="I1444">
        <v>0</v>
      </c>
      <c r="J1444">
        <v>5.9185300000000003E-2</v>
      </c>
      <c r="K1444">
        <v>0.93182900000000002</v>
      </c>
      <c r="L1444">
        <v>0</v>
      </c>
      <c r="M1444" t="s">
        <v>42</v>
      </c>
    </row>
    <row r="1445" spans="1:25" x14ac:dyDescent="0.25">
      <c r="A1445" t="s">
        <v>140</v>
      </c>
      <c r="B1445">
        <v>19839.5</v>
      </c>
      <c r="C1445">
        <v>19820.599999999999</v>
      </c>
      <c r="D1445">
        <v>19820.099999999999</v>
      </c>
      <c r="E1445">
        <v>19094.900000000001</v>
      </c>
      <c r="F1445">
        <v>331.58</v>
      </c>
      <c r="G1445">
        <v>0</v>
      </c>
      <c r="H1445">
        <v>285.18900000000002</v>
      </c>
      <c r="I1445">
        <v>0</v>
      </c>
      <c r="J1445">
        <v>7.0167800000000002E-2</v>
      </c>
      <c r="K1445">
        <v>0.93180799999999997</v>
      </c>
      <c r="L1445">
        <v>0</v>
      </c>
      <c r="M1445" t="s">
        <v>42</v>
      </c>
    </row>
    <row r="1446" spans="1:25" x14ac:dyDescent="0.25">
      <c r="A1446" t="s">
        <v>140</v>
      </c>
      <c r="B1446">
        <v>18853.3</v>
      </c>
      <c r="C1446">
        <v>18833.5</v>
      </c>
      <c r="D1446">
        <v>18833</v>
      </c>
      <c r="E1446">
        <v>18145.8</v>
      </c>
      <c r="F1446">
        <v>318.76600000000002</v>
      </c>
      <c r="G1446">
        <v>0</v>
      </c>
      <c r="H1446">
        <v>258.29500000000002</v>
      </c>
      <c r="I1446">
        <v>0</v>
      </c>
      <c r="J1446">
        <v>5.4646500000000001E-2</v>
      </c>
      <c r="K1446">
        <v>0.93183099999999996</v>
      </c>
      <c r="L1446">
        <v>0</v>
      </c>
      <c r="M1446" t="s">
        <v>42</v>
      </c>
    </row>
    <row r="1447" spans="1:25" x14ac:dyDescent="0.25">
      <c r="A1447" t="s">
        <v>140</v>
      </c>
      <c r="B1447">
        <v>18194.8</v>
      </c>
      <c r="C1447">
        <v>18176.099999999999</v>
      </c>
      <c r="D1447">
        <v>18175.599999999999</v>
      </c>
      <c r="E1447">
        <v>17504.099999999999</v>
      </c>
      <c r="F1447">
        <v>311.31799999999998</v>
      </c>
      <c r="G1447">
        <v>0</v>
      </c>
      <c r="H1447">
        <v>259.18</v>
      </c>
      <c r="I1447">
        <v>0</v>
      </c>
      <c r="J1447">
        <v>8.3255700000000002E-2</v>
      </c>
      <c r="K1447">
        <v>0.93574400000000002</v>
      </c>
      <c r="L1447">
        <v>0</v>
      </c>
      <c r="M1447" t="s">
        <v>42</v>
      </c>
    </row>
    <row r="1448" spans="1:25" x14ac:dyDescent="0.25">
      <c r="A1448" t="s">
        <v>140</v>
      </c>
      <c r="B1448">
        <v>18710.400000000001</v>
      </c>
      <c r="C1448">
        <v>18692.8</v>
      </c>
      <c r="D1448">
        <v>18692.3</v>
      </c>
      <c r="E1448">
        <v>17998.8</v>
      </c>
      <c r="F1448">
        <v>318.93299999999999</v>
      </c>
      <c r="G1448">
        <v>0</v>
      </c>
      <c r="H1448">
        <v>259.68</v>
      </c>
      <c r="I1448">
        <v>0</v>
      </c>
      <c r="J1448">
        <v>8.3255700000000002E-2</v>
      </c>
      <c r="K1448">
        <v>0.95435300000000001</v>
      </c>
      <c r="L1448">
        <v>0</v>
      </c>
      <c r="M1448" t="s">
        <v>42</v>
      </c>
    </row>
    <row r="1449" spans="1:25" x14ac:dyDescent="0.25">
      <c r="A1449" t="s">
        <v>140</v>
      </c>
      <c r="B1449">
        <v>18606.3</v>
      </c>
      <c r="C1449">
        <v>18588.900000000001</v>
      </c>
      <c r="D1449">
        <v>18588.400000000001</v>
      </c>
      <c r="E1449">
        <v>17903.8</v>
      </c>
      <c r="F1449">
        <v>319.62299999999999</v>
      </c>
      <c r="G1449">
        <v>0</v>
      </c>
      <c r="H1449">
        <v>254.005</v>
      </c>
      <c r="I1449">
        <v>0</v>
      </c>
      <c r="J1449">
        <v>5.4070800000000002E-2</v>
      </c>
      <c r="K1449">
        <v>0.931589</v>
      </c>
      <c r="L1449">
        <v>0</v>
      </c>
      <c r="M1449" t="s">
        <v>42</v>
      </c>
    </row>
    <row r="1450" spans="1:25" x14ac:dyDescent="0.25">
      <c r="A1450" t="s">
        <v>140</v>
      </c>
      <c r="B1450">
        <v>18940.900000000001</v>
      </c>
      <c r="C1450">
        <v>18922.599999999999</v>
      </c>
      <c r="D1450">
        <v>18922</v>
      </c>
      <c r="E1450">
        <v>18231.5</v>
      </c>
      <c r="F1450">
        <v>325.46699999999998</v>
      </c>
      <c r="G1450">
        <v>0</v>
      </c>
      <c r="H1450">
        <v>264.21800000000002</v>
      </c>
      <c r="I1450">
        <v>0</v>
      </c>
      <c r="J1450">
        <v>8.3255999999999997E-2</v>
      </c>
      <c r="K1450">
        <v>0.93159800000000004</v>
      </c>
      <c r="L1450">
        <v>0</v>
      </c>
      <c r="M1450" t="s">
        <v>42</v>
      </c>
    </row>
    <row r="1451" spans="1:25" x14ac:dyDescent="0.25">
      <c r="A1451" t="s">
        <v>140</v>
      </c>
      <c r="B1451">
        <v>18765.5</v>
      </c>
      <c r="C1451">
        <v>18747.099999999999</v>
      </c>
      <c r="D1451">
        <v>18746.5</v>
      </c>
      <c r="E1451">
        <v>18059.2</v>
      </c>
      <c r="F1451">
        <v>339.58800000000002</v>
      </c>
      <c r="G1451">
        <v>0</v>
      </c>
      <c r="H1451">
        <v>262.79899999999998</v>
      </c>
      <c r="I1451">
        <v>0</v>
      </c>
      <c r="J1451">
        <v>5.4032900000000002E-2</v>
      </c>
      <c r="K1451">
        <v>0.93182600000000004</v>
      </c>
      <c r="L1451">
        <v>0</v>
      </c>
      <c r="M1451" t="s">
        <v>42</v>
      </c>
    </row>
    <row r="1452" spans="1:25" x14ac:dyDescent="0.25">
      <c r="A1452" t="s">
        <v>140</v>
      </c>
      <c r="B1452">
        <v>18583.099999999999</v>
      </c>
      <c r="C1452">
        <v>18563.5</v>
      </c>
      <c r="D1452">
        <v>18563</v>
      </c>
      <c r="E1452">
        <v>17885.2</v>
      </c>
      <c r="F1452">
        <v>313.89699999999999</v>
      </c>
      <c r="G1452">
        <v>0</v>
      </c>
      <c r="H1452">
        <v>255.18100000000001</v>
      </c>
      <c r="I1452">
        <v>0</v>
      </c>
      <c r="J1452">
        <v>5.3945300000000002E-2</v>
      </c>
      <c r="K1452">
        <v>0.95922099999999999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17972</v>
      </c>
      <c r="C1453">
        <v>17953.8</v>
      </c>
      <c r="D1453">
        <v>17953.2</v>
      </c>
      <c r="E1453">
        <v>17296.3</v>
      </c>
      <c r="F1453">
        <v>306.05399999999997</v>
      </c>
      <c r="G1453">
        <v>0</v>
      </c>
      <c r="H1453">
        <v>247.12799999999999</v>
      </c>
      <c r="I1453">
        <v>0</v>
      </c>
      <c r="J1453">
        <v>7.4731800000000001E-2</v>
      </c>
      <c r="K1453">
        <v>0.931836</v>
      </c>
      <c r="L1453">
        <v>0</v>
      </c>
      <c r="M1453" t="s">
        <v>42</v>
      </c>
    </row>
    <row r="1454" spans="1:25" x14ac:dyDescent="0.25">
      <c r="A1454" t="s">
        <v>140</v>
      </c>
      <c r="B1454">
        <v>18800.3</v>
      </c>
      <c r="C1454">
        <v>18781.400000000001</v>
      </c>
      <c r="D1454">
        <v>18780.900000000001</v>
      </c>
      <c r="E1454">
        <v>18093.2</v>
      </c>
      <c r="F1454">
        <v>317.77</v>
      </c>
      <c r="G1454">
        <v>0</v>
      </c>
      <c r="H1454">
        <v>258.351</v>
      </c>
      <c r="I1454">
        <v>0</v>
      </c>
      <c r="J1454">
        <v>8.3255700000000002E-2</v>
      </c>
      <c r="K1454">
        <v>0.93134499999999998</v>
      </c>
      <c r="L1454">
        <v>0</v>
      </c>
      <c r="M1454" t="s">
        <v>42</v>
      </c>
    </row>
    <row r="1455" spans="1:25" x14ac:dyDescent="0.25">
      <c r="A1455" t="s">
        <v>140</v>
      </c>
      <c r="B1455">
        <v>18538.400000000001</v>
      </c>
      <c r="C1455">
        <v>18517.5</v>
      </c>
      <c r="D1455">
        <v>18517</v>
      </c>
      <c r="E1455">
        <v>17836.900000000001</v>
      </c>
      <c r="F1455">
        <v>314.90199999999999</v>
      </c>
      <c r="G1455">
        <v>0</v>
      </c>
      <c r="H1455">
        <v>259.26900000000001</v>
      </c>
      <c r="I1455">
        <v>0</v>
      </c>
      <c r="J1455">
        <v>5.3941000000000003E-2</v>
      </c>
      <c r="K1455">
        <v>0.931724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18276.8</v>
      </c>
      <c r="C1456">
        <v>18257.7</v>
      </c>
      <c r="D1456">
        <v>18257.2</v>
      </c>
      <c r="E1456">
        <v>17590</v>
      </c>
      <c r="F1456">
        <v>309.79300000000001</v>
      </c>
      <c r="G1456">
        <v>0</v>
      </c>
      <c r="H1456">
        <v>251.221</v>
      </c>
      <c r="I1456">
        <v>0</v>
      </c>
      <c r="J1456">
        <v>5.61006E-2</v>
      </c>
      <c r="K1456">
        <v>0.93053200000000003</v>
      </c>
      <c r="L1456">
        <v>0</v>
      </c>
      <c r="M1456" t="s">
        <v>42</v>
      </c>
      <c r="R1456">
        <f>AVERAGE(B1407:B1456)</f>
        <v>18842.256000000005</v>
      </c>
      <c r="S1456">
        <f>AVERAGE(C1407:C1456)</f>
        <v>18823.378000000004</v>
      </c>
      <c r="U1456">
        <f>_xlfn.VAR.P(B1407:B1456)</f>
        <v>148892.58166399985</v>
      </c>
      <c r="V1456">
        <f>_xlfn.VAR.P(C1407:C1456)</f>
        <v>148900.89931600008</v>
      </c>
      <c r="X1456">
        <f>1.96*SQRT(U1456)/50</f>
        <v>15.125947794705915</v>
      </c>
      <c r="Y1456">
        <f>1.96*SQRT(V1456)/50</f>
        <v>15.126370282554184</v>
      </c>
    </row>
    <row r="1457" spans="1:3" x14ac:dyDescent="0.25">
      <c r="A1457" t="s">
        <v>141</v>
      </c>
      <c r="B1457">
        <v>942116.11418000003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73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56</v>
      </c>
    </row>
    <row r="2" spans="2:15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  <c r="K2" t="s">
        <v>55</v>
      </c>
      <c r="L2" t="s">
        <v>51</v>
      </c>
      <c r="M2" t="s">
        <v>52</v>
      </c>
      <c r="N2" t="s">
        <v>53</v>
      </c>
      <c r="O2" t="s">
        <v>54</v>
      </c>
    </row>
    <row r="3" spans="2:15" x14ac:dyDescent="0.25">
      <c r="B3" s="26" t="s">
        <v>0</v>
      </c>
      <c r="C3">
        <v>25</v>
      </c>
      <c r="F3">
        <f>'336p stat'!H2-'336p stat'!K2</f>
        <v>27.105712</v>
      </c>
      <c r="G3">
        <f>'336p stat'!K2-'336p stat'!N2</f>
        <v>4.0643779999999978</v>
      </c>
      <c r="H3">
        <f>'336p stat'!N2</f>
        <v>13.324718000000001</v>
      </c>
      <c r="K3">
        <f>D3/$C3</f>
        <v>0</v>
      </c>
      <c r="L3">
        <f t="shared" ref="L3:O3" si="0">E3/$C3</f>
        <v>0</v>
      </c>
      <c r="M3">
        <f t="shared" si="0"/>
        <v>1.0842284799999999</v>
      </c>
      <c r="N3">
        <f t="shared" si="0"/>
        <v>0.16257511999999991</v>
      </c>
      <c r="O3">
        <f t="shared" si="0"/>
        <v>0.53298872000000008</v>
      </c>
    </row>
    <row r="4" spans="2:15" x14ac:dyDescent="0.25">
      <c r="B4" s="26"/>
      <c r="C4">
        <v>50</v>
      </c>
      <c r="F4">
        <f>'336p stat'!H3-'336p stat'!K3</f>
        <v>54.233113000000003</v>
      </c>
      <c r="G4">
        <f>'336p stat'!K3-'336p stat'!N3</f>
        <v>8.1341189999999983</v>
      </c>
      <c r="H4">
        <f>'336p stat'!N3</f>
        <v>26.647739000000001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1.08466226</v>
      </c>
      <c r="N4">
        <f t="shared" ref="N4:N67" si="4">G4/$C4</f>
        <v>0.16268237999999996</v>
      </c>
      <c r="O4">
        <f t="shared" ref="O4:O67" si="5">H4/$C4</f>
        <v>0.53295478000000007</v>
      </c>
    </row>
    <row r="5" spans="2:15" x14ac:dyDescent="0.25">
      <c r="B5" s="26"/>
      <c r="C5">
        <v>75</v>
      </c>
      <c r="F5">
        <f>'336p stat'!H4-'336p stat'!K4</f>
        <v>81.361517000000021</v>
      </c>
      <c r="G5">
        <f>'336p stat'!K4-'336p stat'!N4</f>
        <v>12.201550999999995</v>
      </c>
      <c r="H5">
        <f>'336p stat'!N4</f>
        <v>39.971904000000002</v>
      </c>
      <c r="K5">
        <f t="shared" si="1"/>
        <v>0</v>
      </c>
      <c r="L5">
        <f t="shared" si="2"/>
        <v>0</v>
      </c>
      <c r="M5">
        <f t="shared" si="3"/>
        <v>1.0848202266666669</v>
      </c>
      <c r="N5">
        <f t="shared" si="4"/>
        <v>0.16268734666666659</v>
      </c>
      <c r="O5">
        <f t="shared" si="5"/>
        <v>0.53295872</v>
      </c>
    </row>
    <row r="6" spans="2:15" x14ac:dyDescent="0.25">
      <c r="B6" s="26"/>
      <c r="C6">
        <v>100</v>
      </c>
      <c r="F6">
        <f>'336p stat'!H5-'336p stat'!K5</f>
        <v>108.487836</v>
      </c>
      <c r="G6">
        <f>'336p stat'!K5-'336p stat'!N5</f>
        <v>16.269455000000008</v>
      </c>
      <c r="H6">
        <f>'336p stat'!N5</f>
        <v>53.290514999999999</v>
      </c>
      <c r="K6">
        <f t="shared" si="1"/>
        <v>0</v>
      </c>
      <c r="L6">
        <f t="shared" si="2"/>
        <v>0</v>
      </c>
      <c r="M6">
        <f t="shared" si="3"/>
        <v>1.08487836</v>
      </c>
      <c r="N6">
        <f t="shared" si="4"/>
        <v>0.16269455000000008</v>
      </c>
      <c r="O6">
        <f t="shared" si="5"/>
        <v>0.53290514999999994</v>
      </c>
    </row>
    <row r="7" spans="2:15" x14ac:dyDescent="0.25">
      <c r="B7" s="26"/>
      <c r="C7">
        <v>125</v>
      </c>
      <c r="F7">
        <f>'336p stat'!H6-'336p stat'!K6</f>
        <v>135.61503699999997</v>
      </c>
      <c r="G7">
        <f>'336p stat'!K6-'336p stat'!N6</f>
        <v>20.335390000000004</v>
      </c>
      <c r="H7">
        <f>'336p stat'!N6</f>
        <v>66.609780999999998</v>
      </c>
      <c r="K7">
        <f t="shared" si="1"/>
        <v>0</v>
      </c>
      <c r="L7">
        <f t="shared" si="2"/>
        <v>0</v>
      </c>
      <c r="M7">
        <f t="shared" si="3"/>
        <v>1.0849202959999997</v>
      </c>
      <c r="N7">
        <f t="shared" si="4"/>
        <v>0.16268312000000004</v>
      </c>
      <c r="O7">
        <f t="shared" si="5"/>
        <v>0.53287824799999994</v>
      </c>
    </row>
    <row r="8" spans="2:15" x14ac:dyDescent="0.25">
      <c r="B8" s="26"/>
      <c r="C8">
        <v>150</v>
      </c>
      <c r="F8">
        <f>'336p stat'!H7-'336p stat'!K7</f>
        <v>162.74082100000004</v>
      </c>
      <c r="G8">
        <f>'336p stat'!K7-'336p stat'!N7</f>
        <v>24.406238999999999</v>
      </c>
      <c r="H8">
        <f>'336p stat'!N7</f>
        <v>79.932428000000002</v>
      </c>
      <c r="K8">
        <f t="shared" si="1"/>
        <v>0</v>
      </c>
      <c r="L8">
        <f t="shared" si="2"/>
        <v>0</v>
      </c>
      <c r="M8">
        <f t="shared" si="3"/>
        <v>1.084938806666667</v>
      </c>
      <c r="N8">
        <f t="shared" si="4"/>
        <v>0.16270825999999999</v>
      </c>
      <c r="O8">
        <f t="shared" si="5"/>
        <v>0.5328828533333333</v>
      </c>
    </row>
    <row r="9" spans="2:15" x14ac:dyDescent="0.25">
      <c r="B9" s="26"/>
      <c r="C9">
        <v>175</v>
      </c>
      <c r="F9">
        <f>'336p stat'!H8-'336p stat'!K8</f>
        <v>189.86727500000001</v>
      </c>
      <c r="G9">
        <f>'336p stat'!K8-'336p stat'!N8</f>
        <v>28.474857</v>
      </c>
      <c r="H9">
        <f>'336p stat'!N8</f>
        <v>93.251591000000005</v>
      </c>
      <c r="K9">
        <f t="shared" si="1"/>
        <v>0</v>
      </c>
      <c r="L9">
        <f t="shared" si="2"/>
        <v>0</v>
      </c>
      <c r="M9">
        <f t="shared" si="3"/>
        <v>1.0849558571428572</v>
      </c>
      <c r="N9">
        <f t="shared" si="4"/>
        <v>0.16271346857142857</v>
      </c>
      <c r="O9">
        <f t="shared" si="5"/>
        <v>0.53286623428571434</v>
      </c>
    </row>
    <row r="10" spans="2:15" x14ac:dyDescent="0.25">
      <c r="B10" s="26"/>
      <c r="C10">
        <v>200</v>
      </c>
      <c r="F10">
        <f>'336p stat'!H9-'336p stat'!K9</f>
        <v>216.99347600000002</v>
      </c>
      <c r="G10">
        <f>'336p stat'!K9-'336p stat'!N9</f>
        <v>32.541188999999989</v>
      </c>
      <c r="H10">
        <f>'336p stat'!N9</f>
        <v>106.572413</v>
      </c>
      <c r="K10">
        <f t="shared" si="1"/>
        <v>0</v>
      </c>
      <c r="L10">
        <f t="shared" si="2"/>
        <v>0</v>
      </c>
      <c r="M10">
        <f t="shared" si="3"/>
        <v>1.0849673800000001</v>
      </c>
      <c r="N10">
        <f t="shared" si="4"/>
        <v>0.16270594499999994</v>
      </c>
      <c r="O10">
        <f t="shared" si="5"/>
        <v>0.532862065</v>
      </c>
    </row>
    <row r="11" spans="2:15" x14ac:dyDescent="0.25">
      <c r="B11" s="26"/>
      <c r="C11">
        <v>225</v>
      </c>
      <c r="F11">
        <f>'336p stat'!H10-'336p stat'!K10</f>
        <v>244.11635499999997</v>
      </c>
      <c r="G11">
        <f>'336p stat'!K10-'336p stat'!N10</f>
        <v>36.608305999999999</v>
      </c>
      <c r="H11">
        <f>'336p stat'!N10</f>
        <v>119.893213</v>
      </c>
      <c r="K11">
        <f t="shared" si="1"/>
        <v>0</v>
      </c>
      <c r="L11">
        <f t="shared" si="2"/>
        <v>0</v>
      </c>
      <c r="M11">
        <f t="shared" si="3"/>
        <v>1.0849615777777777</v>
      </c>
      <c r="N11">
        <f t="shared" si="4"/>
        <v>0.16270358222222223</v>
      </c>
      <c r="O11">
        <f t="shared" si="5"/>
        <v>0.53285872444444449</v>
      </c>
    </row>
    <row r="12" spans="2:15" x14ac:dyDescent="0.25">
      <c r="B12" s="26"/>
      <c r="C12">
        <v>250</v>
      </c>
      <c r="F12">
        <f>'336p stat'!H11-'336p stat'!K11</f>
        <v>271.24277800000004</v>
      </c>
      <c r="G12">
        <f>'336p stat'!K11-'336p stat'!N11</f>
        <v>40.677965</v>
      </c>
      <c r="H12">
        <f>'336p stat'!N11</f>
        <v>133.215011</v>
      </c>
      <c r="K12">
        <f t="shared" si="1"/>
        <v>0</v>
      </c>
      <c r="L12">
        <f t="shared" si="2"/>
        <v>0</v>
      </c>
      <c r="M12">
        <f t="shared" si="3"/>
        <v>1.0849711120000001</v>
      </c>
      <c r="N12">
        <f t="shared" si="4"/>
        <v>0.16271186000000001</v>
      </c>
      <c r="O12">
        <f t="shared" si="5"/>
        <v>0.53286004399999998</v>
      </c>
    </row>
    <row r="13" spans="2:15" x14ac:dyDescent="0.25">
      <c r="B13" s="26"/>
      <c r="C13">
        <v>275</v>
      </c>
      <c r="F13">
        <f>'336p stat'!H12-'336p stat'!K12</f>
        <v>298.37170100000003</v>
      </c>
      <c r="G13">
        <f>'336p stat'!K12-'336p stat'!N12</f>
        <v>44.744099000000006</v>
      </c>
      <c r="H13">
        <f>'336p stat'!N12</f>
        <v>146.53722099999999</v>
      </c>
      <c r="K13">
        <f t="shared" si="1"/>
        <v>0</v>
      </c>
      <c r="L13">
        <f t="shared" si="2"/>
        <v>0</v>
      </c>
      <c r="M13">
        <f t="shared" si="3"/>
        <v>1.0849880036363637</v>
      </c>
      <c r="N13">
        <f t="shared" si="4"/>
        <v>0.16270581454545457</v>
      </c>
      <c r="O13">
        <f t="shared" si="5"/>
        <v>0.53286262181818178</v>
      </c>
    </row>
    <row r="14" spans="2:15" x14ac:dyDescent="0.25">
      <c r="B14" s="26"/>
      <c r="C14">
        <v>300</v>
      </c>
      <c r="F14">
        <f>'336p stat'!H13-'336p stat'!K13</f>
        <v>325.49333799999999</v>
      </c>
      <c r="G14">
        <f>'336p stat'!K13-'336p stat'!N13</f>
        <v>48.812016</v>
      </c>
      <c r="H14">
        <f>'336p stat'!N13</f>
        <v>159.857427</v>
      </c>
      <c r="K14">
        <f t="shared" si="1"/>
        <v>0</v>
      </c>
      <c r="L14">
        <f t="shared" si="2"/>
        <v>0</v>
      </c>
      <c r="M14">
        <f t="shared" si="3"/>
        <v>1.0849777933333333</v>
      </c>
      <c r="N14">
        <f t="shared" si="4"/>
        <v>0.16270672</v>
      </c>
      <c r="O14">
        <f t="shared" si="5"/>
        <v>0.53285808999999995</v>
      </c>
    </row>
    <row r="15" spans="2:15" x14ac:dyDescent="0.25">
      <c r="B15" s="26"/>
      <c r="C15">
        <v>325</v>
      </c>
      <c r="F15">
        <f>'336p stat'!H14-'336p stat'!K14</f>
        <v>352.61835499999995</v>
      </c>
      <c r="G15">
        <f>'336p stat'!K14-'336p stat'!N14</f>
        <v>52.880316000000022</v>
      </c>
      <c r="H15">
        <f>'336p stat'!N14</f>
        <v>173.17650499999999</v>
      </c>
      <c r="K15">
        <f t="shared" si="1"/>
        <v>0</v>
      </c>
      <c r="L15">
        <f t="shared" si="2"/>
        <v>0</v>
      </c>
      <c r="M15">
        <f t="shared" si="3"/>
        <v>1.0849795538461537</v>
      </c>
      <c r="N15">
        <f t="shared" si="4"/>
        <v>0.16270866461538469</v>
      </c>
      <c r="O15">
        <f t="shared" si="5"/>
        <v>0.5328507846153846</v>
      </c>
    </row>
    <row r="16" spans="2:15" x14ac:dyDescent="0.25">
      <c r="B16" s="26"/>
      <c r="C16">
        <v>350</v>
      </c>
      <c r="F16">
        <f>'336p stat'!H15-'336p stat'!K15</f>
        <v>379.74217899999996</v>
      </c>
      <c r="G16">
        <f>'336p stat'!K15-'336p stat'!N15</f>
        <v>56.94958699999998</v>
      </c>
      <c r="H16">
        <f>'336p stat'!N15</f>
        <v>186.49656400000001</v>
      </c>
      <c r="K16">
        <f t="shared" si="1"/>
        <v>0</v>
      </c>
      <c r="L16">
        <f t="shared" si="2"/>
        <v>0</v>
      </c>
      <c r="M16">
        <f t="shared" si="3"/>
        <v>1.0849776542857141</v>
      </c>
      <c r="N16">
        <f t="shared" si="4"/>
        <v>0.16271310571428566</v>
      </c>
      <c r="O16">
        <f t="shared" si="5"/>
        <v>0.53284732571428572</v>
      </c>
    </row>
    <row r="17" spans="2:15" x14ac:dyDescent="0.25">
      <c r="B17" s="26"/>
      <c r="C17">
        <v>375</v>
      </c>
      <c r="F17">
        <f>'336p stat'!H16-'336p stat'!K16</f>
        <v>406.868672</v>
      </c>
      <c r="G17">
        <f>'336p stat'!K16-'336p stat'!N16</f>
        <v>61.015199999999993</v>
      </c>
      <c r="H17">
        <f>'336p stat'!N16</f>
        <v>199.81799599999999</v>
      </c>
      <c r="K17">
        <f t="shared" si="1"/>
        <v>0</v>
      </c>
      <c r="L17">
        <f t="shared" si="2"/>
        <v>0</v>
      </c>
      <c r="M17">
        <f t="shared" si="3"/>
        <v>1.0849831253333333</v>
      </c>
      <c r="N17">
        <f t="shared" si="4"/>
        <v>0.16270719999999997</v>
      </c>
      <c r="O17">
        <f t="shared" si="5"/>
        <v>0.53284798933333333</v>
      </c>
    </row>
    <row r="18" spans="2:15" x14ac:dyDescent="0.25">
      <c r="B18" s="26"/>
      <c r="C18">
        <v>400</v>
      </c>
      <c r="F18">
        <f>'336p stat'!H17-'336p stat'!K17</f>
        <v>433.99520799999999</v>
      </c>
      <c r="G18">
        <f>'336p stat'!K17-'336p stat'!N17</f>
        <v>65.081121999999993</v>
      </c>
      <c r="H18">
        <f>'336p stat'!N17</f>
        <v>213.141119</v>
      </c>
      <c r="K18">
        <f t="shared" si="1"/>
        <v>0</v>
      </c>
      <c r="L18">
        <f t="shared" si="2"/>
        <v>0</v>
      </c>
      <c r="M18">
        <f t="shared" si="3"/>
        <v>1.0849880199999999</v>
      </c>
      <c r="N18">
        <f t="shared" si="4"/>
        <v>0.16270280499999998</v>
      </c>
      <c r="O18">
        <f t="shared" si="5"/>
        <v>0.53285279750000003</v>
      </c>
    </row>
    <row r="19" spans="2:15" x14ac:dyDescent="0.25">
      <c r="B19" s="26"/>
      <c r="C19">
        <v>425</v>
      </c>
      <c r="F19">
        <f>'336p stat'!H18-'336p stat'!K18</f>
        <v>461.12309700000003</v>
      </c>
      <c r="G19">
        <f>'336p stat'!K18-'336p stat'!N18</f>
        <v>69.151025000000004</v>
      </c>
      <c r="H19">
        <f>'336p stat'!N18</f>
        <v>226.462583</v>
      </c>
      <c r="K19">
        <f t="shared" si="1"/>
        <v>0</v>
      </c>
      <c r="L19">
        <f t="shared" si="2"/>
        <v>0</v>
      </c>
      <c r="M19">
        <f t="shared" si="3"/>
        <v>1.0849955223529413</v>
      </c>
      <c r="N19">
        <f t="shared" si="4"/>
        <v>0.16270829411764706</v>
      </c>
      <c r="O19">
        <f t="shared" si="5"/>
        <v>0.53285313647058818</v>
      </c>
    </row>
    <row r="20" spans="2:15" x14ac:dyDescent="0.25">
      <c r="B20" s="26"/>
      <c r="C20">
        <v>450</v>
      </c>
      <c r="F20">
        <f>'336p stat'!H19-'336p stat'!K19</f>
        <v>488.24812099999997</v>
      </c>
      <c r="G20">
        <f>'336p stat'!K19-'336p stat'!N19</f>
        <v>73.219457999999975</v>
      </c>
      <c r="H20">
        <f>'336p stat'!N19</f>
        <v>239.78446700000001</v>
      </c>
      <c r="K20">
        <f t="shared" si="1"/>
        <v>0</v>
      </c>
      <c r="L20">
        <f t="shared" si="2"/>
        <v>0</v>
      </c>
      <c r="M20">
        <f t="shared" si="3"/>
        <v>1.0849958244444444</v>
      </c>
      <c r="N20">
        <f t="shared" si="4"/>
        <v>0.1627099066666666</v>
      </c>
      <c r="O20">
        <f t="shared" si="5"/>
        <v>0.53285437111111111</v>
      </c>
    </row>
    <row r="21" spans="2:15" x14ac:dyDescent="0.25">
      <c r="B21" s="26"/>
      <c r="C21">
        <v>475</v>
      </c>
      <c r="F21">
        <f>'336p stat'!H20-'336p stat'!K20</f>
        <v>515.37527999999998</v>
      </c>
      <c r="G21">
        <f>'336p stat'!K20-'336p stat'!N20</f>
        <v>77.285170000000022</v>
      </c>
      <c r="H21">
        <f>'336p stat'!N20</f>
        <v>253.10511399999999</v>
      </c>
      <c r="K21">
        <f t="shared" si="1"/>
        <v>0</v>
      </c>
      <c r="L21">
        <f t="shared" si="2"/>
        <v>0</v>
      </c>
      <c r="M21">
        <f t="shared" si="3"/>
        <v>1.0850005894736841</v>
      </c>
      <c r="N21">
        <f t="shared" si="4"/>
        <v>0.16270562105263162</v>
      </c>
      <c r="O21">
        <f t="shared" si="5"/>
        <v>0.53285287157894734</v>
      </c>
    </row>
    <row r="22" spans="2:15" x14ac:dyDescent="0.25">
      <c r="B22" s="26"/>
      <c r="C22">
        <v>500</v>
      </c>
      <c r="F22">
        <f>'336p stat'!H21-'336p stat'!K21</f>
        <v>542.501755</v>
      </c>
      <c r="G22">
        <f>'336p stat'!K21-'336p stat'!N21</f>
        <v>81.349105000000009</v>
      </c>
      <c r="H22">
        <f>'336p stat'!N21</f>
        <v>266.42741000000001</v>
      </c>
      <c r="K22">
        <f t="shared" si="1"/>
        <v>0</v>
      </c>
      <c r="L22">
        <f t="shared" si="2"/>
        <v>0</v>
      </c>
      <c r="M22">
        <f t="shared" si="3"/>
        <v>1.0850035099999999</v>
      </c>
      <c r="N22">
        <f t="shared" si="4"/>
        <v>0.16269821000000001</v>
      </c>
      <c r="O22">
        <f t="shared" si="5"/>
        <v>0.53285482000000006</v>
      </c>
    </row>
    <row r="23" spans="2:15" x14ac:dyDescent="0.25">
      <c r="B23" s="26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6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6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6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6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6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6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6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6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6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6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6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6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6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6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6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6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6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6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6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6" t="s">
        <v>14</v>
      </c>
      <c r="C43">
        <v>25</v>
      </c>
      <c r="F43">
        <f>'336p stat'!H42-'336p stat'!K42</f>
        <v>27.113859999999999</v>
      </c>
      <c r="G43">
        <f>'336p stat'!K42-'336p stat'!N42</f>
        <v>6.4398339999999994</v>
      </c>
      <c r="H43">
        <f>'336p stat'!N42</f>
        <v>13.315768</v>
      </c>
      <c r="K43">
        <f t="shared" si="1"/>
        <v>0</v>
      </c>
      <c r="L43">
        <f t="shared" si="2"/>
        <v>0</v>
      </c>
      <c r="M43">
        <f t="shared" si="3"/>
        <v>1.0845544</v>
      </c>
      <c r="N43">
        <f t="shared" si="4"/>
        <v>0.25759335999999999</v>
      </c>
      <c r="O43">
        <f t="shared" si="5"/>
        <v>0.53263072</v>
      </c>
    </row>
    <row r="44" spans="2:15" x14ac:dyDescent="0.25">
      <c r="B44" s="26" t="s">
        <v>14</v>
      </c>
      <c r="C44">
        <v>50</v>
      </c>
      <c r="F44">
        <f>'336p stat'!H43-'336p stat'!K43</f>
        <v>54.250845000000005</v>
      </c>
      <c r="G44">
        <f>'336p stat'!K43-'336p stat'!N43</f>
        <v>12.834892999999997</v>
      </c>
      <c r="H44">
        <f>'336p stat'!N43</f>
        <v>26.629307000000001</v>
      </c>
      <c r="K44">
        <f t="shared" si="1"/>
        <v>0</v>
      </c>
      <c r="L44">
        <f t="shared" si="2"/>
        <v>0</v>
      </c>
      <c r="M44">
        <f t="shared" si="3"/>
        <v>1.0850169000000001</v>
      </c>
      <c r="N44">
        <f t="shared" si="4"/>
        <v>0.25669785999999994</v>
      </c>
      <c r="O44">
        <f t="shared" si="5"/>
        <v>0.53258614000000004</v>
      </c>
    </row>
    <row r="45" spans="2:15" x14ac:dyDescent="0.25">
      <c r="B45" s="26" t="s">
        <v>14</v>
      </c>
      <c r="C45">
        <v>75</v>
      </c>
      <c r="F45">
        <f>'336p stat'!H44-'336p stat'!K44</f>
        <v>81.386459999999985</v>
      </c>
      <c r="G45">
        <f>'336p stat'!K44-'336p stat'!N44</f>
        <v>19.213532000000001</v>
      </c>
      <c r="H45">
        <f>'336p stat'!N44</f>
        <v>39.945627000000002</v>
      </c>
      <c r="K45">
        <f t="shared" si="1"/>
        <v>0</v>
      </c>
      <c r="L45">
        <f t="shared" si="2"/>
        <v>0</v>
      </c>
      <c r="M45">
        <f t="shared" si="3"/>
        <v>1.0851527999999997</v>
      </c>
      <c r="N45">
        <f t="shared" si="4"/>
        <v>0.25618042666666668</v>
      </c>
      <c r="O45">
        <f t="shared" si="5"/>
        <v>0.53260836</v>
      </c>
    </row>
    <row r="46" spans="2:15" x14ac:dyDescent="0.25">
      <c r="B46" s="26" t="s">
        <v>14</v>
      </c>
      <c r="C46">
        <v>100</v>
      </c>
      <c r="F46">
        <f>'336p stat'!H45-'336p stat'!K45</f>
        <v>108.52380700000001</v>
      </c>
      <c r="G46">
        <f>'336p stat'!K45-'336p stat'!N45</f>
        <v>25.584845000000001</v>
      </c>
      <c r="H46">
        <f>'336p stat'!N45</f>
        <v>53.258442000000002</v>
      </c>
      <c r="K46">
        <f t="shared" si="1"/>
        <v>0</v>
      </c>
      <c r="L46">
        <f t="shared" si="2"/>
        <v>0</v>
      </c>
      <c r="M46">
        <f t="shared" si="3"/>
        <v>1.0852380699999999</v>
      </c>
      <c r="N46">
        <f t="shared" si="4"/>
        <v>0.25584845000000001</v>
      </c>
      <c r="O46">
        <f t="shared" si="5"/>
        <v>0.53258442000000006</v>
      </c>
    </row>
    <row r="47" spans="2:15" x14ac:dyDescent="0.25">
      <c r="B47" s="26" t="s">
        <v>14</v>
      </c>
      <c r="C47">
        <v>125</v>
      </c>
      <c r="F47">
        <f>'336p stat'!H46-'336p stat'!K46</f>
        <v>135.65165099999999</v>
      </c>
      <c r="G47">
        <f>'336p stat'!K46-'336p stat'!N46</f>
        <v>31.958348999999998</v>
      </c>
      <c r="H47">
        <f>'336p stat'!N46</f>
        <v>66.572056000000003</v>
      </c>
      <c r="K47">
        <f t="shared" si="1"/>
        <v>0</v>
      </c>
      <c r="L47">
        <f t="shared" si="2"/>
        <v>0</v>
      </c>
      <c r="M47">
        <f t="shared" si="3"/>
        <v>1.0852132079999999</v>
      </c>
      <c r="N47">
        <f t="shared" si="4"/>
        <v>0.25566679199999998</v>
      </c>
      <c r="O47">
        <f t="shared" si="5"/>
        <v>0.53257644800000004</v>
      </c>
    </row>
    <row r="48" spans="2:15" x14ac:dyDescent="0.25">
      <c r="B48" s="26" t="s">
        <v>14</v>
      </c>
      <c r="C48">
        <v>150</v>
      </c>
      <c r="F48">
        <f>'336p stat'!H47-'336p stat'!K47</f>
        <v>162.79033899999996</v>
      </c>
      <c r="G48">
        <f>'336p stat'!K47-'336p stat'!N47</f>
        <v>38.318557999999996</v>
      </c>
      <c r="H48">
        <f>'336p stat'!N47</f>
        <v>79.886633000000003</v>
      </c>
      <c r="K48">
        <f t="shared" si="1"/>
        <v>0</v>
      </c>
      <c r="L48">
        <f t="shared" si="2"/>
        <v>0</v>
      </c>
      <c r="M48">
        <f t="shared" si="3"/>
        <v>1.0852689266666664</v>
      </c>
      <c r="N48">
        <f t="shared" si="4"/>
        <v>0.25545705333333329</v>
      </c>
      <c r="O48">
        <f t="shared" si="5"/>
        <v>0.53257755333333334</v>
      </c>
    </row>
    <row r="49" spans="2:15" x14ac:dyDescent="0.25">
      <c r="B49" s="26" t="s">
        <v>14</v>
      </c>
      <c r="C49">
        <v>175</v>
      </c>
      <c r="F49">
        <f>'336p stat'!H48-'336p stat'!K48</f>
        <v>189.92890199999999</v>
      </c>
      <c r="G49">
        <f>'336p stat'!K48-'336p stat'!N48</f>
        <v>44.663716999999991</v>
      </c>
      <c r="H49">
        <f>'336p stat'!N48</f>
        <v>93.200390999999996</v>
      </c>
      <c r="K49">
        <f t="shared" si="1"/>
        <v>0</v>
      </c>
      <c r="L49">
        <f t="shared" si="2"/>
        <v>0</v>
      </c>
      <c r="M49">
        <f t="shared" si="3"/>
        <v>1.0853080114285714</v>
      </c>
      <c r="N49">
        <f t="shared" si="4"/>
        <v>0.25522123999999996</v>
      </c>
      <c r="O49">
        <f t="shared" si="5"/>
        <v>0.5325736628571428</v>
      </c>
    </row>
    <row r="50" spans="2:15" x14ac:dyDescent="0.25">
      <c r="B50" s="26" t="s">
        <v>14</v>
      </c>
      <c r="C50">
        <v>200</v>
      </c>
      <c r="F50">
        <f>'336p stat'!H49-'336p stat'!K49</f>
        <v>217.06812899999997</v>
      </c>
      <c r="G50">
        <f>'336p stat'!K49-'336p stat'!N49</f>
        <v>51.011748000000011</v>
      </c>
      <c r="H50">
        <f>'336p stat'!N49</f>
        <v>106.513882</v>
      </c>
      <c r="K50">
        <f t="shared" si="1"/>
        <v>0</v>
      </c>
      <c r="L50">
        <f t="shared" si="2"/>
        <v>0</v>
      </c>
      <c r="M50">
        <f t="shared" si="3"/>
        <v>1.0853406449999998</v>
      </c>
      <c r="N50">
        <f t="shared" si="4"/>
        <v>0.25505874000000006</v>
      </c>
      <c r="O50">
        <f t="shared" si="5"/>
        <v>0.53256941000000002</v>
      </c>
    </row>
    <row r="51" spans="2:15" x14ac:dyDescent="0.25">
      <c r="B51" s="26" t="s">
        <v>14</v>
      </c>
      <c r="C51">
        <v>225</v>
      </c>
      <c r="F51">
        <f>'336p stat'!H50-'336p stat'!K50</f>
        <v>244.19515699999999</v>
      </c>
      <c r="G51">
        <f>'336p stat'!K50-'336p stat'!N50</f>
        <v>57.359571999999986</v>
      </c>
      <c r="H51">
        <f>'336p stat'!N50</f>
        <v>119.82538700000001</v>
      </c>
      <c r="K51">
        <f t="shared" si="1"/>
        <v>0</v>
      </c>
      <c r="L51">
        <f t="shared" si="2"/>
        <v>0</v>
      </c>
      <c r="M51">
        <f t="shared" si="3"/>
        <v>1.0853118088888889</v>
      </c>
      <c r="N51">
        <f t="shared" si="4"/>
        <v>0.25493143111111105</v>
      </c>
      <c r="O51">
        <f t="shared" si="5"/>
        <v>0.53255727555555554</v>
      </c>
    </row>
    <row r="52" spans="2:15" x14ac:dyDescent="0.25">
      <c r="B52" s="26" t="s">
        <v>14</v>
      </c>
      <c r="C52">
        <v>250</v>
      </c>
      <c r="F52">
        <f>'336p stat'!H51-'336p stat'!K51</f>
        <v>271.33202600000004</v>
      </c>
      <c r="G52">
        <f>'336p stat'!K51-'336p stat'!N51</f>
        <v>63.705900000000014</v>
      </c>
      <c r="H52">
        <f>'336p stat'!N51</f>
        <v>133.14047299999999</v>
      </c>
      <c r="K52">
        <f t="shared" si="1"/>
        <v>0</v>
      </c>
      <c r="L52">
        <f t="shared" si="2"/>
        <v>0</v>
      </c>
      <c r="M52">
        <f t="shared" si="3"/>
        <v>1.0853281040000002</v>
      </c>
      <c r="N52">
        <f t="shared" si="4"/>
        <v>0.25482360000000004</v>
      </c>
      <c r="O52">
        <f t="shared" si="5"/>
        <v>0.53256189199999993</v>
      </c>
    </row>
    <row r="53" spans="2:15" x14ac:dyDescent="0.25">
      <c r="B53" s="26" t="s">
        <v>14</v>
      </c>
      <c r="C53">
        <v>275</v>
      </c>
      <c r="F53">
        <f>'336p stat'!H52-'336p stat'!K52</f>
        <v>298.46901099999997</v>
      </c>
      <c r="G53">
        <f>'336p stat'!K52-'336p stat'!N52</f>
        <v>70.044971000000004</v>
      </c>
      <c r="H53">
        <f>'336p stat'!N52</f>
        <v>146.45424399999999</v>
      </c>
      <c r="K53">
        <f t="shared" si="1"/>
        <v>0</v>
      </c>
      <c r="L53">
        <f t="shared" si="2"/>
        <v>0</v>
      </c>
      <c r="M53">
        <f t="shared" si="3"/>
        <v>1.0853418581818182</v>
      </c>
      <c r="N53">
        <f t="shared" si="4"/>
        <v>0.25470898545454546</v>
      </c>
      <c r="O53">
        <f t="shared" si="5"/>
        <v>0.53256088727272721</v>
      </c>
    </row>
    <row r="54" spans="2:15" x14ac:dyDescent="0.25">
      <c r="B54" s="26" t="s">
        <v>14</v>
      </c>
      <c r="C54">
        <v>300</v>
      </c>
      <c r="F54">
        <f>'336p stat'!H53-'336p stat'!K53</f>
        <v>325.60738200000003</v>
      </c>
      <c r="G54">
        <f>'336p stat'!K53-'336p stat'!N53</f>
        <v>76.38444100000001</v>
      </c>
      <c r="H54">
        <f>'336p stat'!N53</f>
        <v>159.77098899999999</v>
      </c>
      <c r="K54">
        <f t="shared" si="1"/>
        <v>0</v>
      </c>
      <c r="L54">
        <f t="shared" si="2"/>
        <v>0</v>
      </c>
      <c r="M54">
        <f t="shared" si="3"/>
        <v>1.0853579400000002</v>
      </c>
      <c r="N54">
        <f t="shared" si="4"/>
        <v>0.25461480333333336</v>
      </c>
      <c r="O54">
        <f t="shared" si="5"/>
        <v>0.53256996333333328</v>
      </c>
    </row>
    <row r="55" spans="2:15" x14ac:dyDescent="0.25">
      <c r="B55" s="26" t="s">
        <v>14</v>
      </c>
      <c r="C55">
        <v>325</v>
      </c>
      <c r="F55">
        <f>'336p stat'!H54-'336p stat'!K54</f>
        <v>352.74023299999999</v>
      </c>
      <c r="G55">
        <f>'336p stat'!K54-'336p stat'!N54</f>
        <v>82.726821000000001</v>
      </c>
      <c r="H55">
        <f>'336p stat'!N54</f>
        <v>173.08591200000001</v>
      </c>
      <c r="K55">
        <f t="shared" si="1"/>
        <v>0</v>
      </c>
      <c r="L55">
        <f t="shared" si="2"/>
        <v>0</v>
      </c>
      <c r="M55">
        <f t="shared" si="3"/>
        <v>1.085354563076923</v>
      </c>
      <c r="N55">
        <f t="shared" si="4"/>
        <v>0.25454406461538459</v>
      </c>
      <c r="O55">
        <f t="shared" si="5"/>
        <v>0.53257203692307697</v>
      </c>
    </row>
    <row r="56" spans="2:15" x14ac:dyDescent="0.25">
      <c r="B56" s="26" t="s">
        <v>14</v>
      </c>
      <c r="C56">
        <v>350</v>
      </c>
      <c r="F56">
        <f>'336p stat'!H55-'336p stat'!K55</f>
        <v>379.875067</v>
      </c>
      <c r="G56">
        <f>'336p stat'!K55-'336p stat'!N55</f>
        <v>89.083884000000012</v>
      </c>
      <c r="H56">
        <f>'336p stat'!N55</f>
        <v>186.40320500000001</v>
      </c>
      <c r="K56">
        <f t="shared" si="1"/>
        <v>0</v>
      </c>
      <c r="L56">
        <f t="shared" si="2"/>
        <v>0</v>
      </c>
      <c r="M56">
        <f t="shared" si="3"/>
        <v>1.0853573342857143</v>
      </c>
      <c r="N56">
        <f t="shared" si="4"/>
        <v>0.25452538285714288</v>
      </c>
      <c r="O56">
        <f t="shared" si="5"/>
        <v>0.53258058571428579</v>
      </c>
    </row>
    <row r="57" spans="2:15" x14ac:dyDescent="0.25">
      <c r="B57" s="26" t="s">
        <v>14</v>
      </c>
      <c r="C57">
        <v>375</v>
      </c>
      <c r="F57">
        <f>'336p stat'!H56-'336p stat'!K56</f>
        <v>407.00685400000003</v>
      </c>
      <c r="G57">
        <f>'336p stat'!K56-'336p stat'!N56</f>
        <v>95.442378999999988</v>
      </c>
      <c r="H57">
        <f>'336p stat'!N56</f>
        <v>199.72132500000001</v>
      </c>
      <c r="K57">
        <f t="shared" si="1"/>
        <v>0</v>
      </c>
      <c r="L57">
        <f t="shared" si="2"/>
        <v>0</v>
      </c>
      <c r="M57">
        <f t="shared" si="3"/>
        <v>1.0853516106666667</v>
      </c>
      <c r="N57">
        <f t="shared" si="4"/>
        <v>0.25451301066666665</v>
      </c>
      <c r="O57">
        <f t="shared" si="5"/>
        <v>0.53259020000000001</v>
      </c>
    </row>
    <row r="58" spans="2:15" x14ac:dyDescent="0.25">
      <c r="B58" s="26" t="s">
        <v>14</v>
      </c>
      <c r="C58">
        <v>400</v>
      </c>
      <c r="F58">
        <f>'336p stat'!H57-'336p stat'!K57</f>
        <v>434.14816399999995</v>
      </c>
      <c r="G58">
        <f>'336p stat'!K57-'336p stat'!N57</f>
        <v>101.79988299999999</v>
      </c>
      <c r="H58">
        <f>'336p stat'!N57</f>
        <v>213.03427500000001</v>
      </c>
      <c r="K58">
        <f t="shared" si="1"/>
        <v>0</v>
      </c>
      <c r="L58">
        <f t="shared" si="2"/>
        <v>0</v>
      </c>
      <c r="M58">
        <f t="shared" si="3"/>
        <v>1.0853704099999999</v>
      </c>
      <c r="N58">
        <f t="shared" si="4"/>
        <v>0.25449970750000001</v>
      </c>
      <c r="O58">
        <f t="shared" si="5"/>
        <v>0.53258568750000002</v>
      </c>
    </row>
    <row r="59" spans="2:15" x14ac:dyDescent="0.25">
      <c r="B59" s="26" t="s">
        <v>14</v>
      </c>
      <c r="C59">
        <v>425</v>
      </c>
      <c r="F59">
        <f>'336p stat'!H58-'336p stat'!K58</f>
        <v>461.27963399999999</v>
      </c>
      <c r="G59">
        <f>'336p stat'!K58-'336p stat'!N58</f>
        <v>108.16250799999997</v>
      </c>
      <c r="H59">
        <f>'336p stat'!N58</f>
        <v>226.35136800000001</v>
      </c>
      <c r="K59">
        <f t="shared" si="1"/>
        <v>0</v>
      </c>
      <c r="L59">
        <f t="shared" si="2"/>
        <v>0</v>
      </c>
      <c r="M59">
        <f t="shared" si="3"/>
        <v>1.0853638447058824</v>
      </c>
      <c r="N59">
        <f t="shared" si="4"/>
        <v>0.25450001882352935</v>
      </c>
      <c r="O59">
        <f t="shared" si="5"/>
        <v>0.53259145411764708</v>
      </c>
    </row>
    <row r="60" spans="2:15" x14ac:dyDescent="0.25">
      <c r="B60" s="26" t="s">
        <v>14</v>
      </c>
      <c r="C60">
        <v>450</v>
      </c>
      <c r="F60">
        <f>'336p stat'!H59-'336p stat'!K59</f>
        <v>488.41459300000002</v>
      </c>
      <c r="G60">
        <f>'336p stat'!K59-'336p stat'!N59</f>
        <v>114.51935699999999</v>
      </c>
      <c r="H60">
        <f>'336p stat'!N59</f>
        <v>239.66510500000001</v>
      </c>
      <c r="K60">
        <f t="shared" si="1"/>
        <v>0</v>
      </c>
      <c r="L60">
        <f t="shared" si="2"/>
        <v>0</v>
      </c>
      <c r="M60">
        <f t="shared" si="3"/>
        <v>1.0853657622222224</v>
      </c>
      <c r="N60">
        <f t="shared" si="4"/>
        <v>0.25448745999999994</v>
      </c>
      <c r="O60">
        <f t="shared" si="5"/>
        <v>0.53258912222222221</v>
      </c>
    </row>
    <row r="61" spans="2:15" x14ac:dyDescent="0.25">
      <c r="B61" s="26" t="s">
        <v>14</v>
      </c>
      <c r="C61">
        <v>475</v>
      </c>
      <c r="F61">
        <f>'336p stat'!H60-'336p stat'!K60</f>
        <v>515.554303</v>
      </c>
      <c r="G61">
        <f>'336p stat'!K60-'336p stat'!N60</f>
        <v>120.89420899999999</v>
      </c>
      <c r="H61">
        <f>'336p stat'!N60</f>
        <v>252.977957</v>
      </c>
      <c r="K61">
        <f t="shared" si="1"/>
        <v>0</v>
      </c>
      <c r="L61">
        <f t="shared" si="2"/>
        <v>0</v>
      </c>
      <c r="M61">
        <f t="shared" si="3"/>
        <v>1.08537748</v>
      </c>
      <c r="N61">
        <f t="shared" si="4"/>
        <v>0.25451412421052627</v>
      </c>
      <c r="O61">
        <f t="shared" si="5"/>
        <v>0.53258517263157901</v>
      </c>
    </row>
    <row r="62" spans="2:15" x14ac:dyDescent="0.25">
      <c r="B62" s="26" t="s">
        <v>14</v>
      </c>
      <c r="C62">
        <v>500</v>
      </c>
      <c r="F62">
        <f>'336p stat'!H61-'336p stat'!K61</f>
        <v>542.69407200000001</v>
      </c>
      <c r="G62">
        <f>'336p stat'!K61-'336p stat'!N61</f>
        <v>127.28432099999998</v>
      </c>
      <c r="H62">
        <f>'336p stat'!N61</f>
        <v>266.2928</v>
      </c>
      <c r="K62">
        <f t="shared" si="1"/>
        <v>0</v>
      </c>
      <c r="L62">
        <f t="shared" si="2"/>
        <v>0</v>
      </c>
      <c r="M62">
        <f t="shared" si="3"/>
        <v>1.0853881439999999</v>
      </c>
      <c r="N62">
        <f t="shared" si="4"/>
        <v>0.25456864199999996</v>
      </c>
      <c r="O62">
        <f t="shared" si="5"/>
        <v>0.53258559999999999</v>
      </c>
    </row>
    <row r="63" spans="2:15" x14ac:dyDescent="0.25">
      <c r="B63" s="26" t="s">
        <v>15</v>
      </c>
      <c r="C63">
        <v>25</v>
      </c>
      <c r="F63">
        <f>'336p stat'!H62-'336p stat'!K62</f>
        <v>29.845647000000014</v>
      </c>
      <c r="G63">
        <f>'336p stat'!K62-'336p stat'!N62</f>
        <v>108.04944999999999</v>
      </c>
      <c r="H63">
        <f>'336p stat'!N62</f>
        <v>6.7902050000000003</v>
      </c>
      <c r="K63">
        <f t="shared" si="1"/>
        <v>0</v>
      </c>
      <c r="L63">
        <f t="shared" si="2"/>
        <v>0</v>
      </c>
      <c r="M63">
        <f t="shared" si="3"/>
        <v>1.1938258800000006</v>
      </c>
      <c r="N63">
        <f t="shared" si="4"/>
        <v>4.3219779999999997</v>
      </c>
      <c r="O63">
        <f t="shared" si="5"/>
        <v>0.27160820000000002</v>
      </c>
    </row>
    <row r="64" spans="2:15" x14ac:dyDescent="0.25">
      <c r="B64" s="26" t="s">
        <v>15</v>
      </c>
      <c r="C64">
        <v>50</v>
      </c>
      <c r="F64">
        <f>'336p stat'!H63-'336p stat'!K63</f>
        <v>59.672561999999999</v>
      </c>
      <c r="G64">
        <f>'336p stat'!K63-'336p stat'!N63</f>
        <v>216.112717</v>
      </c>
      <c r="H64">
        <f>'336p stat'!N63</f>
        <v>13.586884</v>
      </c>
      <c r="K64">
        <f t="shared" si="1"/>
        <v>0</v>
      </c>
      <c r="L64">
        <f t="shared" si="2"/>
        <v>0</v>
      </c>
      <c r="M64">
        <f t="shared" si="3"/>
        <v>1.1934512399999999</v>
      </c>
      <c r="N64">
        <f t="shared" si="4"/>
        <v>4.3222543399999998</v>
      </c>
      <c r="O64">
        <f t="shared" si="5"/>
        <v>0.27173767999999998</v>
      </c>
    </row>
    <row r="65" spans="2:15" x14ac:dyDescent="0.25">
      <c r="B65" s="26" t="s">
        <v>15</v>
      </c>
      <c r="C65">
        <v>75</v>
      </c>
      <c r="F65">
        <f>'336p stat'!H64-'336p stat'!K64</f>
        <v>89.501736999999991</v>
      </c>
      <c r="G65">
        <f>'336p stat'!K64-'336p stat'!N64</f>
        <v>324.18089100000003</v>
      </c>
      <c r="H65">
        <f>'336p stat'!N64</f>
        <v>20.384347999999999</v>
      </c>
      <c r="K65">
        <f t="shared" si="1"/>
        <v>0</v>
      </c>
      <c r="L65">
        <f t="shared" si="2"/>
        <v>0</v>
      </c>
      <c r="M65">
        <f t="shared" si="3"/>
        <v>1.1933564933333332</v>
      </c>
      <c r="N65">
        <f t="shared" si="4"/>
        <v>4.3224118800000007</v>
      </c>
      <c r="O65">
        <f t="shared" si="5"/>
        <v>0.27179130666666668</v>
      </c>
    </row>
    <row r="66" spans="2:15" x14ac:dyDescent="0.25">
      <c r="B66" s="26" t="s">
        <v>15</v>
      </c>
      <c r="C66">
        <v>100</v>
      </c>
      <c r="F66">
        <f>'336p stat'!H65-'336p stat'!K65</f>
        <v>119.32663899999994</v>
      </c>
      <c r="G66">
        <f>'336p stat'!K65-'336p stat'!N65</f>
        <v>432.25581300000005</v>
      </c>
      <c r="H66">
        <f>'336p stat'!N65</f>
        <v>27.182061000000001</v>
      </c>
      <c r="K66">
        <f t="shared" si="1"/>
        <v>0</v>
      </c>
      <c r="L66">
        <f t="shared" si="2"/>
        <v>0</v>
      </c>
      <c r="M66">
        <f t="shared" si="3"/>
        <v>1.1932663899999993</v>
      </c>
      <c r="N66">
        <f t="shared" si="4"/>
        <v>4.3225581300000009</v>
      </c>
      <c r="O66">
        <f t="shared" si="5"/>
        <v>0.27182061000000002</v>
      </c>
    </row>
    <row r="67" spans="2:15" x14ac:dyDescent="0.25">
      <c r="B67" s="26" t="s">
        <v>15</v>
      </c>
      <c r="C67">
        <v>125</v>
      </c>
      <c r="F67">
        <f>'336p stat'!H66-'336p stat'!K66</f>
        <v>149.15292899999997</v>
      </c>
      <c r="G67">
        <f>'336p stat'!K66-'336p stat'!N66</f>
        <v>540.33106200000009</v>
      </c>
      <c r="H67">
        <f>'336p stat'!N66</f>
        <v>33.980156999999998</v>
      </c>
      <c r="K67">
        <f t="shared" si="1"/>
        <v>0</v>
      </c>
      <c r="L67">
        <f t="shared" si="2"/>
        <v>0</v>
      </c>
      <c r="M67">
        <f t="shared" si="3"/>
        <v>1.1932234319999997</v>
      </c>
      <c r="N67">
        <f t="shared" si="4"/>
        <v>4.3226484960000011</v>
      </c>
      <c r="O67">
        <f t="shared" si="5"/>
        <v>0.27184125599999998</v>
      </c>
    </row>
    <row r="68" spans="2:15" x14ac:dyDescent="0.25">
      <c r="B68" s="26" t="s">
        <v>15</v>
      </c>
      <c r="C68">
        <v>150</v>
      </c>
      <c r="F68">
        <f>'336p stat'!H67-'336p stat'!K67</f>
        <v>178.98010299999999</v>
      </c>
      <c r="G68">
        <f>'336p stat'!K67-'336p stat'!N67</f>
        <v>648.40649199999996</v>
      </c>
      <c r="H68">
        <f>'336p stat'!N67</f>
        <v>40.778995000000002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1.1932006866666667</v>
      </c>
      <c r="N68">
        <f t="shared" ref="N68:N131" si="9">G68/$C68</f>
        <v>4.3227099466666665</v>
      </c>
      <c r="O68">
        <f t="shared" ref="O68:O131" si="10">H68/$C68</f>
        <v>0.27185996666666667</v>
      </c>
    </row>
    <row r="69" spans="2:15" x14ac:dyDescent="0.25">
      <c r="B69" s="26" t="s">
        <v>15</v>
      </c>
      <c r="C69">
        <v>175</v>
      </c>
      <c r="F69">
        <f>'336p stat'!H68-'336p stat'!K68</f>
        <v>208.81521499999997</v>
      </c>
      <c r="G69">
        <f>'336p stat'!K68-'336p stat'!N68</f>
        <v>756.48068599999999</v>
      </c>
      <c r="H69">
        <f>'336p stat'!N68</f>
        <v>47.577035000000002</v>
      </c>
      <c r="K69">
        <f t="shared" si="6"/>
        <v>0</v>
      </c>
      <c r="L69">
        <f t="shared" si="7"/>
        <v>0</v>
      </c>
      <c r="M69">
        <f t="shared" si="8"/>
        <v>1.1932297999999999</v>
      </c>
      <c r="N69">
        <f t="shared" si="9"/>
        <v>4.3227467771428572</v>
      </c>
      <c r="O69">
        <f t="shared" si="10"/>
        <v>0.27186877142857147</v>
      </c>
    </row>
    <row r="70" spans="2:15" x14ac:dyDescent="0.25">
      <c r="B70" s="26" t="s">
        <v>15</v>
      </c>
      <c r="C70">
        <v>200</v>
      </c>
      <c r="F70">
        <f>'336p stat'!H69-'336p stat'!K69</f>
        <v>238.65052000000003</v>
      </c>
      <c r="G70">
        <f>'336p stat'!K69-'336p stat'!N69</f>
        <v>864.55735500000003</v>
      </c>
      <c r="H70">
        <f>'336p stat'!N69</f>
        <v>54.375362000000003</v>
      </c>
      <c r="K70">
        <f t="shared" si="6"/>
        <v>0</v>
      </c>
      <c r="L70">
        <f t="shared" si="7"/>
        <v>0</v>
      </c>
      <c r="M70">
        <f t="shared" si="8"/>
        <v>1.1932526000000001</v>
      </c>
      <c r="N70">
        <f t="shared" si="9"/>
        <v>4.322786775</v>
      </c>
      <c r="O70">
        <f t="shared" si="10"/>
        <v>0.27187681000000002</v>
      </c>
    </row>
    <row r="71" spans="2:15" x14ac:dyDescent="0.25">
      <c r="B71" s="26" t="s">
        <v>15</v>
      </c>
      <c r="C71">
        <v>225</v>
      </c>
      <c r="F71">
        <f>'336p stat'!H70-'336p stat'!K70</f>
        <v>268.48509100000001</v>
      </c>
      <c r="G71">
        <f>'336p stat'!K70-'336p stat'!N70</f>
        <v>972.63460599999996</v>
      </c>
      <c r="H71">
        <f>'336p stat'!N70</f>
        <v>61.173177000000003</v>
      </c>
      <c r="K71">
        <f t="shared" si="6"/>
        <v>0</v>
      </c>
      <c r="L71">
        <f t="shared" si="7"/>
        <v>0</v>
      </c>
      <c r="M71">
        <f t="shared" si="8"/>
        <v>1.1932670711111111</v>
      </c>
      <c r="N71">
        <f t="shared" si="9"/>
        <v>4.3228204711111111</v>
      </c>
      <c r="O71">
        <f t="shared" si="10"/>
        <v>0.27188078666666665</v>
      </c>
    </row>
    <row r="72" spans="2:15" x14ac:dyDescent="0.25">
      <c r="B72" s="26" t="s">
        <v>15</v>
      </c>
      <c r="C72">
        <v>250</v>
      </c>
      <c r="F72">
        <f>'336p stat'!H71-'336p stat'!K71</f>
        <v>298.32509300000015</v>
      </c>
      <c r="G72">
        <f>'336p stat'!K71-'336p stat'!N71</f>
        <v>1080.713244</v>
      </c>
      <c r="H72">
        <f>'336p stat'!N71</f>
        <v>67.972927999999996</v>
      </c>
      <c r="K72">
        <f t="shared" si="6"/>
        <v>0</v>
      </c>
      <c r="L72">
        <f t="shared" si="7"/>
        <v>0</v>
      </c>
      <c r="M72">
        <f t="shared" si="8"/>
        <v>1.1933003720000006</v>
      </c>
      <c r="N72">
        <f t="shared" si="9"/>
        <v>4.3228529760000001</v>
      </c>
      <c r="O72">
        <f t="shared" si="10"/>
        <v>0.27189171200000001</v>
      </c>
    </row>
    <row r="73" spans="2:15" x14ac:dyDescent="0.25">
      <c r="B73" s="26" t="s">
        <v>15</v>
      </c>
      <c r="C73">
        <v>275</v>
      </c>
      <c r="F73">
        <f>'336p stat'!H72-'336p stat'!K72</f>
        <v>328.15894299999991</v>
      </c>
      <c r="G73">
        <f>'336p stat'!K72-'336p stat'!N72</f>
        <v>1188.791833</v>
      </c>
      <c r="H73">
        <f>'336p stat'!N72</f>
        <v>74.770762000000005</v>
      </c>
      <c r="K73">
        <f t="shared" si="6"/>
        <v>0</v>
      </c>
      <c r="L73">
        <f t="shared" si="7"/>
        <v>0</v>
      </c>
      <c r="M73">
        <f t="shared" si="8"/>
        <v>1.193305247272727</v>
      </c>
      <c r="N73">
        <f t="shared" si="9"/>
        <v>4.3228793927272724</v>
      </c>
      <c r="O73">
        <f t="shared" si="10"/>
        <v>0.27189368000000003</v>
      </c>
    </row>
    <row r="74" spans="2:15" x14ac:dyDescent="0.25">
      <c r="B74" s="26" t="s">
        <v>15</v>
      </c>
      <c r="C74">
        <v>300</v>
      </c>
      <c r="F74">
        <f>'336p stat'!H73-'336p stat'!K73</f>
        <v>357.98971000000006</v>
      </c>
      <c r="G74">
        <f>'336p stat'!K73-'336p stat'!N73</f>
        <v>1296.8716049999998</v>
      </c>
      <c r="H74">
        <f>'336p stat'!N73</f>
        <v>81.568126000000007</v>
      </c>
      <c r="K74">
        <f t="shared" si="6"/>
        <v>0</v>
      </c>
      <c r="L74">
        <f t="shared" si="7"/>
        <v>0</v>
      </c>
      <c r="M74">
        <f t="shared" si="8"/>
        <v>1.1932990333333335</v>
      </c>
      <c r="N74">
        <f t="shared" si="9"/>
        <v>4.3229053499999992</v>
      </c>
      <c r="O74">
        <f t="shared" si="10"/>
        <v>0.27189375333333338</v>
      </c>
    </row>
    <row r="75" spans="2:15" x14ac:dyDescent="0.25">
      <c r="B75" s="26" t="s">
        <v>15</v>
      </c>
      <c r="C75">
        <v>325</v>
      </c>
      <c r="F75">
        <f>'336p stat'!H74-'336p stat'!K74</f>
        <v>387.81950200000006</v>
      </c>
      <c r="G75">
        <f>'336p stat'!K74-'336p stat'!N74</f>
        <v>1404.9515999999999</v>
      </c>
      <c r="H75">
        <f>'336p stat'!N74</f>
        <v>88.365386999999998</v>
      </c>
      <c r="K75">
        <f t="shared" si="6"/>
        <v>0</v>
      </c>
      <c r="L75">
        <f t="shared" si="7"/>
        <v>0</v>
      </c>
      <c r="M75">
        <f t="shared" si="8"/>
        <v>1.1932907753846156</v>
      </c>
      <c r="N75">
        <f t="shared" si="9"/>
        <v>4.3229279999999992</v>
      </c>
      <c r="O75">
        <f t="shared" si="10"/>
        <v>0.27189349846153843</v>
      </c>
    </row>
    <row r="76" spans="2:15" x14ac:dyDescent="0.25">
      <c r="B76" s="26" t="s">
        <v>15</v>
      </c>
      <c r="C76">
        <v>350</v>
      </c>
      <c r="F76">
        <f>'336p stat'!H75-'336p stat'!K75</f>
        <v>417.64818100000002</v>
      </c>
      <c r="G76">
        <f>'336p stat'!K75-'336p stat'!N75</f>
        <v>1513.035003</v>
      </c>
      <c r="H76">
        <f>'336p stat'!N75</f>
        <v>95.164409000000006</v>
      </c>
      <c r="K76">
        <f t="shared" si="6"/>
        <v>0</v>
      </c>
      <c r="L76">
        <f t="shared" si="7"/>
        <v>0</v>
      </c>
      <c r="M76">
        <f t="shared" si="8"/>
        <v>1.1932805171428571</v>
      </c>
      <c r="N76">
        <f t="shared" si="9"/>
        <v>4.3229571514285716</v>
      </c>
      <c r="O76">
        <f t="shared" si="10"/>
        <v>0.27189831142857146</v>
      </c>
    </row>
    <row r="77" spans="2:15" x14ac:dyDescent="0.25">
      <c r="B77" s="26" t="s">
        <v>15</v>
      </c>
      <c r="C77">
        <v>375</v>
      </c>
      <c r="F77">
        <f>'336p stat'!H76-'336p stat'!K76</f>
        <v>447.47387500000013</v>
      </c>
      <c r="G77">
        <f>'336p stat'!K76-'336p stat'!N76</f>
        <v>1621.1327819999999</v>
      </c>
      <c r="H77">
        <f>'336p stat'!N76</f>
        <v>101.96157100000001</v>
      </c>
      <c r="K77">
        <f t="shared" si="6"/>
        <v>0</v>
      </c>
      <c r="L77">
        <f t="shared" si="7"/>
        <v>0</v>
      </c>
      <c r="M77">
        <f t="shared" si="8"/>
        <v>1.1932636666666669</v>
      </c>
      <c r="N77">
        <f t="shared" si="9"/>
        <v>4.3230207519999997</v>
      </c>
      <c r="O77">
        <f t="shared" si="10"/>
        <v>0.27189752266666667</v>
      </c>
    </row>
    <row r="78" spans="2:15" x14ac:dyDescent="0.25">
      <c r="B78" s="26" t="s">
        <v>15</v>
      </c>
      <c r="C78">
        <v>400</v>
      </c>
      <c r="F78">
        <f>'336p stat'!H77-'336p stat'!K77</f>
        <v>477.29892799999993</v>
      </c>
      <c r="G78">
        <f>'336p stat'!K77-'336p stat'!N77</f>
        <v>1729.238036</v>
      </c>
      <c r="H78">
        <f>'336p stat'!N77</f>
        <v>108.759203</v>
      </c>
      <c r="K78">
        <f t="shared" si="6"/>
        <v>0</v>
      </c>
      <c r="L78">
        <f t="shared" si="7"/>
        <v>0</v>
      </c>
      <c r="M78">
        <f t="shared" si="8"/>
        <v>1.1932473199999998</v>
      </c>
      <c r="N78">
        <f t="shared" si="9"/>
        <v>4.3230950899999998</v>
      </c>
      <c r="O78">
        <f t="shared" si="10"/>
        <v>0.27189800749999998</v>
      </c>
    </row>
    <row r="79" spans="2:15" x14ac:dyDescent="0.25">
      <c r="B79" s="26" t="s">
        <v>15</v>
      </c>
      <c r="C79">
        <v>425</v>
      </c>
      <c r="F79">
        <f>'336p stat'!H78-'336p stat'!K78</f>
        <v>507.12252699999976</v>
      </c>
      <c r="G79">
        <f>'336p stat'!K78-'336p stat'!N78</f>
        <v>1837.326491</v>
      </c>
      <c r="H79">
        <f>'336p stat'!N78</f>
        <v>115.556544</v>
      </c>
      <c r="K79">
        <f t="shared" si="6"/>
        <v>0</v>
      </c>
      <c r="L79">
        <f t="shared" si="7"/>
        <v>0</v>
      </c>
      <c r="M79">
        <f t="shared" si="8"/>
        <v>1.193229475294117</v>
      </c>
      <c r="N79">
        <f t="shared" si="9"/>
        <v>4.3231211552941176</v>
      </c>
      <c r="O79">
        <f t="shared" si="10"/>
        <v>0.27189775058823529</v>
      </c>
    </row>
    <row r="80" spans="2:15" x14ac:dyDescent="0.25">
      <c r="B80" s="26" t="s">
        <v>15</v>
      </c>
      <c r="C80">
        <v>450</v>
      </c>
      <c r="F80">
        <f>'336p stat'!H79-'336p stat'!K79</f>
        <v>536.95017099999995</v>
      </c>
      <c r="G80">
        <f>'336p stat'!K79-'336p stat'!N79</f>
        <v>1945.4186850000001</v>
      </c>
      <c r="H80">
        <f>'336p stat'!N79</f>
        <v>122.35401</v>
      </c>
      <c r="K80">
        <f t="shared" si="6"/>
        <v>0</v>
      </c>
      <c r="L80">
        <f t="shared" si="7"/>
        <v>0</v>
      </c>
      <c r="M80">
        <f t="shared" si="8"/>
        <v>1.1932226022222221</v>
      </c>
      <c r="N80">
        <f t="shared" si="9"/>
        <v>4.3231526333333337</v>
      </c>
      <c r="O80">
        <f t="shared" si="10"/>
        <v>0.27189780000000002</v>
      </c>
    </row>
    <row r="81" spans="2:15" x14ac:dyDescent="0.25">
      <c r="B81" s="26" t="s">
        <v>15</v>
      </c>
      <c r="C81">
        <v>475</v>
      </c>
      <c r="F81">
        <f>'336p stat'!H80-'336p stat'!K80</f>
        <v>566.77249099999972</v>
      </c>
      <c r="G81">
        <f>'336p stat'!K80-'336p stat'!N80</f>
        <v>2053.5136069999999</v>
      </c>
      <c r="H81">
        <f>'336p stat'!N80</f>
        <v>129.15229600000001</v>
      </c>
      <c r="K81">
        <f t="shared" si="6"/>
        <v>0</v>
      </c>
      <c r="L81">
        <f t="shared" si="7"/>
        <v>0</v>
      </c>
      <c r="M81">
        <f t="shared" si="8"/>
        <v>1.1932052442105257</v>
      </c>
      <c r="N81">
        <f t="shared" si="9"/>
        <v>4.3231865410526309</v>
      </c>
      <c r="O81">
        <f t="shared" si="10"/>
        <v>0.2718995705263158</v>
      </c>
    </row>
    <row r="82" spans="2:15" x14ac:dyDescent="0.25">
      <c r="B82" s="26" t="s">
        <v>15</v>
      </c>
      <c r="C82">
        <v>500</v>
      </c>
      <c r="F82">
        <f>'336p stat'!H81-'336p stat'!K81</f>
        <v>596.61773900000026</v>
      </c>
      <c r="G82">
        <f>'336p stat'!K81-'336p stat'!N81</f>
        <v>2161.62212</v>
      </c>
      <c r="H82">
        <f>'336p stat'!N81</f>
        <v>135.95189400000001</v>
      </c>
      <c r="K82">
        <f t="shared" si="6"/>
        <v>0</v>
      </c>
      <c r="L82">
        <f t="shared" si="7"/>
        <v>0</v>
      </c>
      <c r="M82">
        <f t="shared" si="8"/>
        <v>1.1932354780000005</v>
      </c>
      <c r="N82">
        <f t="shared" si="9"/>
        <v>4.3232442400000002</v>
      </c>
      <c r="O82">
        <f t="shared" si="10"/>
        <v>0.27190378800000004</v>
      </c>
    </row>
    <row r="83" spans="2:15" x14ac:dyDescent="0.25">
      <c r="B83" s="26" t="s">
        <v>16</v>
      </c>
      <c r="C83">
        <v>25</v>
      </c>
      <c r="F83">
        <f>'336p stat'!H82-'336p stat'!K82</f>
        <v>26.378481999999991</v>
      </c>
      <c r="G83">
        <f>'336p stat'!K82-'336p stat'!N82</f>
        <v>87.344988999999998</v>
      </c>
      <c r="H83">
        <f>'336p stat'!N82</f>
        <v>12.589425</v>
      </c>
      <c r="K83">
        <f t="shared" si="6"/>
        <v>0</v>
      </c>
      <c r="L83">
        <f t="shared" si="7"/>
        <v>0</v>
      </c>
      <c r="M83">
        <f t="shared" si="8"/>
        <v>1.0551392799999997</v>
      </c>
      <c r="N83">
        <f t="shared" si="9"/>
        <v>3.4937995599999998</v>
      </c>
      <c r="O83">
        <f t="shared" si="10"/>
        <v>0.50357700000000005</v>
      </c>
    </row>
    <row r="84" spans="2:15" x14ac:dyDescent="0.25">
      <c r="B84" s="26" t="s">
        <v>16</v>
      </c>
      <c r="C84">
        <v>50</v>
      </c>
      <c r="F84">
        <f>'336p stat'!H83-'336p stat'!K83</f>
        <v>52.753609000000012</v>
      </c>
      <c r="G84">
        <f>'336p stat'!K83-'336p stat'!N83</f>
        <v>174.70710600000001</v>
      </c>
      <c r="H84">
        <f>'336p stat'!N83</f>
        <v>25.176946000000001</v>
      </c>
      <c r="K84">
        <f t="shared" si="6"/>
        <v>0</v>
      </c>
      <c r="L84">
        <f t="shared" si="7"/>
        <v>0</v>
      </c>
      <c r="M84">
        <f t="shared" si="8"/>
        <v>1.0550721800000002</v>
      </c>
      <c r="N84">
        <f t="shared" si="9"/>
        <v>3.4941421200000002</v>
      </c>
      <c r="O84">
        <f t="shared" si="10"/>
        <v>0.50353892</v>
      </c>
    </row>
    <row r="85" spans="2:15" x14ac:dyDescent="0.25">
      <c r="B85" s="26" t="s">
        <v>16</v>
      </c>
      <c r="C85">
        <v>75</v>
      </c>
      <c r="F85">
        <f>'336p stat'!H84-'336p stat'!K84</f>
        <v>79.129295999999954</v>
      </c>
      <c r="G85">
        <f>'336p stat'!K84-'336p stat'!N84</f>
        <v>262.07681300000002</v>
      </c>
      <c r="H85">
        <f>'336p stat'!N84</f>
        <v>37.762357999999999</v>
      </c>
      <c r="K85">
        <f t="shared" si="6"/>
        <v>0</v>
      </c>
      <c r="L85">
        <f t="shared" si="7"/>
        <v>0</v>
      </c>
      <c r="M85">
        <f t="shared" si="8"/>
        <v>1.0550572799999993</v>
      </c>
      <c r="N85">
        <f t="shared" si="9"/>
        <v>3.4943575066666668</v>
      </c>
      <c r="O85">
        <f t="shared" si="10"/>
        <v>0.50349810666666661</v>
      </c>
    </row>
    <row r="86" spans="2:15" x14ac:dyDescent="0.25">
      <c r="B86" s="26" t="s">
        <v>16</v>
      </c>
      <c r="C86">
        <v>100</v>
      </c>
      <c r="F86">
        <f>'336p stat'!H85-'336p stat'!K85</f>
        <v>105.50616300000002</v>
      </c>
      <c r="G86">
        <f>'336p stat'!K85-'336p stat'!N85</f>
        <v>349.44969099999997</v>
      </c>
      <c r="H86">
        <f>'336p stat'!N85</f>
        <v>50.349549000000003</v>
      </c>
      <c r="K86">
        <f t="shared" si="6"/>
        <v>0</v>
      </c>
      <c r="L86">
        <f t="shared" si="7"/>
        <v>0</v>
      </c>
      <c r="M86">
        <f t="shared" si="8"/>
        <v>1.0550616300000002</v>
      </c>
      <c r="N86">
        <f t="shared" si="9"/>
        <v>3.4944969099999996</v>
      </c>
      <c r="O86">
        <f t="shared" si="10"/>
        <v>0.50349549000000005</v>
      </c>
    </row>
    <row r="87" spans="2:15" x14ac:dyDescent="0.25">
      <c r="B87" s="26" t="s">
        <v>16</v>
      </c>
      <c r="C87">
        <v>125</v>
      </c>
      <c r="F87">
        <f>'336p stat'!H86-'336p stat'!K86</f>
        <v>131.88818099999997</v>
      </c>
      <c r="G87">
        <f>'336p stat'!K86-'336p stat'!N86</f>
        <v>436.82416599999999</v>
      </c>
      <c r="H87">
        <f>'336p stat'!N86</f>
        <v>62.944419000000003</v>
      </c>
      <c r="K87">
        <f t="shared" si="6"/>
        <v>0</v>
      </c>
      <c r="L87">
        <f t="shared" si="7"/>
        <v>0</v>
      </c>
      <c r="M87">
        <f t="shared" si="8"/>
        <v>1.0551054479999997</v>
      </c>
      <c r="N87">
        <f t="shared" si="9"/>
        <v>3.4945933280000001</v>
      </c>
      <c r="O87">
        <f t="shared" si="10"/>
        <v>0.50355535200000001</v>
      </c>
    </row>
    <row r="88" spans="2:15" x14ac:dyDescent="0.25">
      <c r="B88" s="26" t="s">
        <v>16</v>
      </c>
      <c r="C88">
        <v>150</v>
      </c>
      <c r="F88">
        <f>'336p stat'!H87-'336p stat'!K87</f>
        <v>158.26993400000003</v>
      </c>
      <c r="G88">
        <f>'336p stat'!K87-'336p stat'!N87</f>
        <v>524.19727799999998</v>
      </c>
      <c r="H88">
        <f>'336p stat'!N87</f>
        <v>75.533719000000005</v>
      </c>
      <c r="K88">
        <f t="shared" si="6"/>
        <v>0</v>
      </c>
      <c r="L88">
        <f t="shared" si="7"/>
        <v>0</v>
      </c>
      <c r="M88">
        <f t="shared" si="8"/>
        <v>1.0551328933333335</v>
      </c>
      <c r="N88">
        <f t="shared" si="9"/>
        <v>3.4946485199999997</v>
      </c>
      <c r="O88">
        <f t="shared" si="10"/>
        <v>0.50355812666666666</v>
      </c>
    </row>
    <row r="89" spans="2:15" x14ac:dyDescent="0.25">
      <c r="B89" s="26" t="s">
        <v>16</v>
      </c>
      <c r="C89">
        <v>175</v>
      </c>
      <c r="F89">
        <f>'336p stat'!H88-'336p stat'!K88</f>
        <v>184.65183999999999</v>
      </c>
      <c r="G89">
        <f>'336p stat'!K88-'336p stat'!N88</f>
        <v>611.56972799999994</v>
      </c>
      <c r="H89">
        <f>'336p stat'!N88</f>
        <v>88.123491000000001</v>
      </c>
      <c r="K89">
        <f t="shared" si="6"/>
        <v>0</v>
      </c>
      <c r="L89">
        <f t="shared" si="7"/>
        <v>0</v>
      </c>
      <c r="M89">
        <f t="shared" si="8"/>
        <v>1.0551533714285715</v>
      </c>
      <c r="N89">
        <f t="shared" si="9"/>
        <v>3.4946841599999998</v>
      </c>
      <c r="O89">
        <f t="shared" si="10"/>
        <v>0.50356280571428569</v>
      </c>
    </row>
    <row r="90" spans="2:15" x14ac:dyDescent="0.25">
      <c r="B90" s="26" t="s">
        <v>16</v>
      </c>
      <c r="C90">
        <v>200</v>
      </c>
      <c r="F90">
        <f>'336p stat'!H89-'336p stat'!K89</f>
        <v>211.0322910000001</v>
      </c>
      <c r="G90">
        <f>'336p stat'!K89-'336p stat'!N89</f>
        <v>698.95565599999998</v>
      </c>
      <c r="H90">
        <f>'336p stat'!N89</f>
        <v>100.715925</v>
      </c>
      <c r="K90">
        <f t="shared" si="6"/>
        <v>0</v>
      </c>
      <c r="L90">
        <f t="shared" si="7"/>
        <v>0</v>
      </c>
      <c r="M90">
        <f t="shared" si="8"/>
        <v>1.0551614550000006</v>
      </c>
      <c r="N90">
        <f t="shared" si="9"/>
        <v>3.4947782799999998</v>
      </c>
      <c r="O90">
        <f t="shared" si="10"/>
        <v>0.50357962499999998</v>
      </c>
    </row>
    <row r="91" spans="2:15" x14ac:dyDescent="0.25">
      <c r="B91" s="26" t="s">
        <v>16</v>
      </c>
      <c r="C91">
        <v>225</v>
      </c>
      <c r="F91">
        <f>'336p stat'!H90-'336p stat'!K90</f>
        <v>237.41341199999999</v>
      </c>
      <c r="G91">
        <f>'336p stat'!K90-'336p stat'!N90</f>
        <v>786.35153000000003</v>
      </c>
      <c r="H91">
        <f>'336p stat'!N90</f>
        <v>113.30332199999999</v>
      </c>
      <c r="K91">
        <f t="shared" si="6"/>
        <v>0</v>
      </c>
      <c r="L91">
        <f t="shared" si="7"/>
        <v>0</v>
      </c>
      <c r="M91">
        <f t="shared" si="8"/>
        <v>1.05517072</v>
      </c>
      <c r="N91">
        <f t="shared" si="9"/>
        <v>3.4948956888888891</v>
      </c>
      <c r="O91">
        <f t="shared" si="10"/>
        <v>0.50357032000000002</v>
      </c>
    </row>
    <row r="92" spans="2:15" x14ac:dyDescent="0.25">
      <c r="B92" s="26" t="s">
        <v>16</v>
      </c>
      <c r="C92">
        <v>250</v>
      </c>
      <c r="F92">
        <f>'336p stat'!H91-'336p stat'!K91</f>
        <v>263.80243199999995</v>
      </c>
      <c r="G92">
        <f>'336p stat'!K91-'336p stat'!N91</f>
        <v>873.73265100000003</v>
      </c>
      <c r="H92">
        <f>'336p stat'!N91</f>
        <v>125.89237799999999</v>
      </c>
      <c r="K92">
        <f t="shared" si="6"/>
        <v>0</v>
      </c>
      <c r="L92">
        <f t="shared" si="7"/>
        <v>0</v>
      </c>
      <c r="M92">
        <f t="shared" si="8"/>
        <v>1.0552097279999999</v>
      </c>
      <c r="N92">
        <f t="shared" si="9"/>
        <v>3.4949306040000003</v>
      </c>
      <c r="O92">
        <f t="shared" si="10"/>
        <v>0.503569512</v>
      </c>
    </row>
    <row r="93" spans="2:15" x14ac:dyDescent="0.25">
      <c r="B93" s="26" t="s">
        <v>16</v>
      </c>
      <c r="C93">
        <v>275</v>
      </c>
      <c r="F93">
        <f>'336p stat'!H92-'336p stat'!K92</f>
        <v>290.19349799999986</v>
      </c>
      <c r="G93">
        <f>'336p stat'!K92-'336p stat'!N92</f>
        <v>961.12096700000006</v>
      </c>
      <c r="H93">
        <f>'336p stat'!N92</f>
        <v>138.49568600000001</v>
      </c>
      <c r="K93">
        <f t="shared" si="6"/>
        <v>0</v>
      </c>
      <c r="L93">
        <f t="shared" si="7"/>
        <v>0</v>
      </c>
      <c r="M93">
        <f t="shared" si="8"/>
        <v>1.055249083636363</v>
      </c>
      <c r="N93">
        <f t="shared" si="9"/>
        <v>3.4949853345454547</v>
      </c>
      <c r="O93">
        <f t="shared" si="10"/>
        <v>0.50362067636363639</v>
      </c>
    </row>
    <row r="94" spans="2:15" x14ac:dyDescent="0.25">
      <c r="B94" s="26" t="s">
        <v>16</v>
      </c>
      <c r="C94">
        <v>300</v>
      </c>
      <c r="F94">
        <f>'336p stat'!H93-'336p stat'!K93</f>
        <v>316.5787499999999</v>
      </c>
      <c r="G94">
        <f>'336p stat'!K93-'336p stat'!N93</f>
        <v>1048.5028790000001</v>
      </c>
      <c r="H94">
        <f>'336p stat'!N93</f>
        <v>151.09060199999999</v>
      </c>
      <c r="K94">
        <f t="shared" si="6"/>
        <v>0</v>
      </c>
      <c r="L94">
        <f t="shared" si="7"/>
        <v>0</v>
      </c>
      <c r="M94">
        <f t="shared" si="8"/>
        <v>1.0552624999999998</v>
      </c>
      <c r="N94">
        <f t="shared" si="9"/>
        <v>3.4950095966666672</v>
      </c>
      <c r="O94">
        <f t="shared" si="10"/>
        <v>0.50363533999999999</v>
      </c>
    </row>
    <row r="95" spans="2:15" x14ac:dyDescent="0.25">
      <c r="B95" s="26" t="s">
        <v>16</v>
      </c>
      <c r="C95">
        <v>325</v>
      </c>
      <c r="F95">
        <f>'336p stat'!H94-'336p stat'!K94</f>
        <v>342.97707500000001</v>
      </c>
      <c r="G95">
        <f>'336p stat'!K94-'336p stat'!N94</f>
        <v>1135.910472</v>
      </c>
      <c r="H95">
        <f>'336p stat'!N94</f>
        <v>163.69288499999999</v>
      </c>
      <c r="K95">
        <f t="shared" si="6"/>
        <v>0</v>
      </c>
      <c r="L95">
        <f t="shared" si="7"/>
        <v>0</v>
      </c>
      <c r="M95">
        <f t="shared" si="8"/>
        <v>1.0553140769230769</v>
      </c>
      <c r="N95">
        <f t="shared" si="9"/>
        <v>3.4951091446153848</v>
      </c>
      <c r="O95">
        <f t="shared" si="10"/>
        <v>0.50367041538461532</v>
      </c>
    </row>
    <row r="96" spans="2:15" x14ac:dyDescent="0.25">
      <c r="B96" s="26" t="s">
        <v>16</v>
      </c>
      <c r="C96">
        <v>350</v>
      </c>
      <c r="F96">
        <f>'336p stat'!H95-'336p stat'!K95</f>
        <v>369.356313</v>
      </c>
      <c r="G96">
        <f>'336p stat'!K95-'336p stat'!N95</f>
        <v>1223.30304</v>
      </c>
      <c r="H96">
        <f>'336p stat'!N95</f>
        <v>176.27939900000001</v>
      </c>
      <c r="K96">
        <f t="shared" si="6"/>
        <v>0</v>
      </c>
      <c r="L96">
        <f t="shared" si="7"/>
        <v>0</v>
      </c>
      <c r="M96">
        <f t="shared" si="8"/>
        <v>1.0553037514285715</v>
      </c>
      <c r="N96">
        <f t="shared" si="9"/>
        <v>3.4951515428571427</v>
      </c>
      <c r="O96">
        <f t="shared" si="10"/>
        <v>0.50365542571428579</v>
      </c>
    </row>
    <row r="97" spans="2:15" x14ac:dyDescent="0.25">
      <c r="B97" s="26" t="s">
        <v>16</v>
      </c>
      <c r="C97">
        <v>375</v>
      </c>
      <c r="F97">
        <f>'336p stat'!H96-'336p stat'!K96</f>
        <v>395.73866399999997</v>
      </c>
      <c r="G97">
        <f>'336p stat'!K96-'336p stat'!N96</f>
        <v>1310.703816</v>
      </c>
      <c r="H97">
        <f>'336p stat'!N96</f>
        <v>188.870564</v>
      </c>
      <c r="K97">
        <f t="shared" si="6"/>
        <v>0</v>
      </c>
      <c r="L97">
        <f t="shared" si="7"/>
        <v>0</v>
      </c>
      <c r="M97">
        <f t="shared" si="8"/>
        <v>1.0553031039999998</v>
      </c>
      <c r="N97">
        <f t="shared" si="9"/>
        <v>3.4952101760000001</v>
      </c>
      <c r="O97">
        <f t="shared" si="10"/>
        <v>0.50365483733333338</v>
      </c>
    </row>
    <row r="98" spans="2:15" x14ac:dyDescent="0.25">
      <c r="B98" s="26" t="s">
        <v>16</v>
      </c>
      <c r="C98">
        <v>400</v>
      </c>
      <c r="F98">
        <f>'336p stat'!H97-'336p stat'!K97</f>
        <v>422.12091000000009</v>
      </c>
      <c r="G98">
        <f>'336p stat'!K97-'336p stat'!N97</f>
        <v>1398.1142159999999</v>
      </c>
      <c r="H98">
        <f>'336p stat'!N97</f>
        <v>201.465396</v>
      </c>
      <c r="K98">
        <f t="shared" si="6"/>
        <v>0</v>
      </c>
      <c r="L98">
        <f t="shared" si="7"/>
        <v>0</v>
      </c>
      <c r="M98">
        <f t="shared" si="8"/>
        <v>1.0553022750000003</v>
      </c>
      <c r="N98">
        <f t="shared" si="9"/>
        <v>3.4952855399999998</v>
      </c>
      <c r="O98">
        <f t="shared" si="10"/>
        <v>0.50366348999999999</v>
      </c>
    </row>
    <row r="99" spans="2:15" x14ac:dyDescent="0.25">
      <c r="B99" s="26" t="s">
        <v>16</v>
      </c>
      <c r="C99">
        <v>425</v>
      </c>
      <c r="F99">
        <f>'336p stat'!H98-'336p stat'!K98</f>
        <v>448.5075710000001</v>
      </c>
      <c r="G99">
        <f>'336p stat'!K98-'336p stat'!N98</f>
        <v>1485.5059409999999</v>
      </c>
      <c r="H99">
        <f>'336p stat'!N98</f>
        <v>214.059799</v>
      </c>
      <c r="K99">
        <f t="shared" si="6"/>
        <v>0</v>
      </c>
      <c r="L99">
        <f t="shared" si="7"/>
        <v>0</v>
      </c>
      <c r="M99">
        <f t="shared" si="8"/>
        <v>1.0553119317647062</v>
      </c>
      <c r="N99">
        <f t="shared" si="9"/>
        <v>3.495308096470588</v>
      </c>
      <c r="O99">
        <f t="shared" si="10"/>
        <v>0.50367011529411765</v>
      </c>
    </row>
    <row r="100" spans="2:15" x14ac:dyDescent="0.25">
      <c r="B100" s="26" t="s">
        <v>16</v>
      </c>
      <c r="C100">
        <v>450</v>
      </c>
      <c r="F100">
        <f>'336p stat'!H99-'336p stat'!K99</f>
        <v>474.88841100000013</v>
      </c>
      <c r="G100">
        <f>'336p stat'!K99-'336p stat'!N99</f>
        <v>1572.9104560000001</v>
      </c>
      <c r="H100">
        <f>'336p stat'!N99</f>
        <v>226.66234900000001</v>
      </c>
      <c r="K100">
        <f t="shared" si="6"/>
        <v>0</v>
      </c>
      <c r="L100">
        <f t="shared" si="7"/>
        <v>0</v>
      </c>
      <c r="M100">
        <f t="shared" si="8"/>
        <v>1.0553075800000002</v>
      </c>
      <c r="N100">
        <f t="shared" si="9"/>
        <v>3.495356568888889</v>
      </c>
      <c r="O100">
        <f t="shared" si="10"/>
        <v>0.50369410888888888</v>
      </c>
    </row>
    <row r="101" spans="2:15" x14ac:dyDescent="0.25">
      <c r="B101" s="26" t="s">
        <v>16</v>
      </c>
      <c r="C101">
        <v>475</v>
      </c>
      <c r="F101">
        <f>'336p stat'!H100-'336p stat'!K100</f>
        <v>501.26357000000007</v>
      </c>
      <c r="G101">
        <f>'336p stat'!K100-'336p stat'!N100</f>
        <v>1660.3029690000001</v>
      </c>
      <c r="H101">
        <f>'336p stat'!N100</f>
        <v>239.25310500000001</v>
      </c>
      <c r="K101">
        <f t="shared" si="6"/>
        <v>0</v>
      </c>
      <c r="L101">
        <f t="shared" si="7"/>
        <v>0</v>
      </c>
      <c r="M101">
        <f t="shared" si="8"/>
        <v>1.0552917263157897</v>
      </c>
      <c r="N101">
        <f t="shared" si="9"/>
        <v>3.4953746715789475</v>
      </c>
      <c r="O101">
        <f t="shared" si="10"/>
        <v>0.50369074736842101</v>
      </c>
    </row>
    <row r="102" spans="2:15" x14ac:dyDescent="0.25">
      <c r="B102" s="26" t="s">
        <v>16</v>
      </c>
      <c r="C102">
        <v>500</v>
      </c>
      <c r="F102">
        <f>'336p stat'!H101-'336p stat'!K101</f>
        <v>527.63795899999991</v>
      </c>
      <c r="G102">
        <f>'336p stat'!K101-'336p stat'!N101</f>
        <v>1747.6967360000001</v>
      </c>
      <c r="H102">
        <f>'336p stat'!N101</f>
        <v>251.84606700000001</v>
      </c>
      <c r="K102">
        <f t="shared" si="6"/>
        <v>0</v>
      </c>
      <c r="L102">
        <f t="shared" si="7"/>
        <v>0</v>
      </c>
      <c r="M102">
        <f t="shared" si="8"/>
        <v>1.0552759179999998</v>
      </c>
      <c r="N102">
        <f t="shared" si="9"/>
        <v>3.4953934720000004</v>
      </c>
      <c r="O102">
        <f t="shared" si="10"/>
        <v>0.50369213400000001</v>
      </c>
    </row>
    <row r="103" spans="2:15" x14ac:dyDescent="0.25">
      <c r="B103" s="26" t="s">
        <v>17</v>
      </c>
      <c r="C103">
        <v>25</v>
      </c>
      <c r="F103">
        <f>'336p stat'!H102-'336p stat'!K102</f>
        <v>29.770117999999997</v>
      </c>
      <c r="G103">
        <f>'336p stat'!K102-'336p stat'!N102</f>
        <v>107.882761</v>
      </c>
      <c r="H103">
        <f>'336p stat'!N102</f>
        <v>6.790451</v>
      </c>
      <c r="K103">
        <f t="shared" si="6"/>
        <v>0</v>
      </c>
      <c r="L103">
        <f t="shared" si="7"/>
        <v>0</v>
      </c>
      <c r="M103">
        <f t="shared" si="8"/>
        <v>1.1908047199999998</v>
      </c>
      <c r="N103">
        <f t="shared" si="9"/>
        <v>4.3153104400000002</v>
      </c>
      <c r="O103">
        <f t="shared" si="10"/>
        <v>0.27161804000000001</v>
      </c>
    </row>
    <row r="104" spans="2:15" x14ac:dyDescent="0.25">
      <c r="B104" s="26" t="s">
        <v>17</v>
      </c>
      <c r="C104">
        <v>50</v>
      </c>
      <c r="F104">
        <f>'336p stat'!H103-'336p stat'!K103</f>
        <v>59.522282000000018</v>
      </c>
      <c r="G104">
        <f>'336p stat'!K103-'336p stat'!N103</f>
        <v>215.76729699999999</v>
      </c>
      <c r="H104">
        <f>'336p stat'!N103</f>
        <v>13.585756999999999</v>
      </c>
      <c r="K104">
        <f t="shared" si="6"/>
        <v>0</v>
      </c>
      <c r="L104">
        <f t="shared" si="7"/>
        <v>0</v>
      </c>
      <c r="M104">
        <f t="shared" si="8"/>
        <v>1.1904456400000003</v>
      </c>
      <c r="N104">
        <f t="shared" si="9"/>
        <v>4.3153459399999994</v>
      </c>
      <c r="O104">
        <f t="shared" si="10"/>
        <v>0.27171513999999997</v>
      </c>
    </row>
    <row r="105" spans="2:15" x14ac:dyDescent="0.25">
      <c r="B105" s="26" t="s">
        <v>17</v>
      </c>
      <c r="C105">
        <v>75</v>
      </c>
      <c r="F105">
        <f>'336p stat'!H104-'336p stat'!K104</f>
        <v>89.270098999999959</v>
      </c>
      <c r="G105">
        <f>'336p stat'!K104-'336p stat'!N104</f>
        <v>323.653614</v>
      </c>
      <c r="H105">
        <f>'336p stat'!N104</f>
        <v>20.381705</v>
      </c>
      <c r="K105">
        <f t="shared" si="6"/>
        <v>0</v>
      </c>
      <c r="L105">
        <f t="shared" si="7"/>
        <v>0</v>
      </c>
      <c r="M105">
        <f t="shared" si="8"/>
        <v>1.1902679866666661</v>
      </c>
      <c r="N105">
        <f t="shared" si="9"/>
        <v>4.3153815199999999</v>
      </c>
      <c r="O105">
        <f t="shared" si="10"/>
        <v>0.27175606666666668</v>
      </c>
    </row>
    <row r="106" spans="2:15" x14ac:dyDescent="0.25">
      <c r="B106" s="26" t="s">
        <v>17</v>
      </c>
      <c r="C106">
        <v>100</v>
      </c>
      <c r="F106">
        <f>'336p stat'!H105-'336p stat'!K105</f>
        <v>119.02258200000006</v>
      </c>
      <c r="G106">
        <f>'336p stat'!K105-'336p stat'!N105</f>
        <v>431.53716499999996</v>
      </c>
      <c r="H106">
        <f>'336p stat'!N105</f>
        <v>27.177903000000001</v>
      </c>
      <c r="K106">
        <f t="shared" si="6"/>
        <v>0</v>
      </c>
      <c r="L106">
        <f t="shared" si="7"/>
        <v>0</v>
      </c>
      <c r="M106">
        <f t="shared" si="8"/>
        <v>1.1902258200000007</v>
      </c>
      <c r="N106">
        <f t="shared" si="9"/>
        <v>4.3153716499999994</v>
      </c>
      <c r="O106">
        <f t="shared" si="10"/>
        <v>0.27177903000000003</v>
      </c>
    </row>
    <row r="107" spans="2:15" x14ac:dyDescent="0.25">
      <c r="B107" s="26" t="s">
        <v>17</v>
      </c>
      <c r="C107">
        <v>125</v>
      </c>
      <c r="F107">
        <f>'336p stat'!H106-'336p stat'!K106</f>
        <v>148.77279299999998</v>
      </c>
      <c r="G107">
        <f>'336p stat'!K106-'336p stat'!N106</f>
        <v>539.42148300000008</v>
      </c>
      <c r="H107">
        <f>'336p stat'!N106</f>
        <v>33.974032000000001</v>
      </c>
      <c r="K107">
        <f t="shared" si="6"/>
        <v>0</v>
      </c>
      <c r="L107">
        <f t="shared" si="7"/>
        <v>0</v>
      </c>
      <c r="M107">
        <f t="shared" si="8"/>
        <v>1.1901823439999999</v>
      </c>
      <c r="N107">
        <f t="shared" si="9"/>
        <v>4.3153718640000003</v>
      </c>
      <c r="O107">
        <f t="shared" si="10"/>
        <v>0.27179225600000001</v>
      </c>
    </row>
    <row r="108" spans="2:15" x14ac:dyDescent="0.25">
      <c r="B108" s="26" t="s">
        <v>17</v>
      </c>
      <c r="C108">
        <v>150</v>
      </c>
      <c r="F108">
        <f>'336p stat'!H107-'336p stat'!K107</f>
        <v>178.52583599999991</v>
      </c>
      <c r="G108">
        <f>'336p stat'!K107-'336p stat'!N107</f>
        <v>647.30456700000002</v>
      </c>
      <c r="H108">
        <f>'336p stat'!N107</f>
        <v>40.770432</v>
      </c>
      <c r="K108">
        <f t="shared" si="6"/>
        <v>0</v>
      </c>
      <c r="L108">
        <f t="shared" si="7"/>
        <v>0</v>
      </c>
      <c r="M108">
        <f t="shared" si="8"/>
        <v>1.1901722399999994</v>
      </c>
      <c r="N108">
        <f t="shared" si="9"/>
        <v>4.3153637800000002</v>
      </c>
      <c r="O108">
        <f t="shared" si="10"/>
        <v>0.27180288000000002</v>
      </c>
    </row>
    <row r="109" spans="2:15" x14ac:dyDescent="0.25">
      <c r="B109" s="26" t="s">
        <v>17</v>
      </c>
      <c r="C109">
        <v>175</v>
      </c>
      <c r="F109">
        <f>'336p stat'!H108-'336p stat'!K108</f>
        <v>208.28680900000006</v>
      </c>
      <c r="G109">
        <f>'336p stat'!K108-'336p stat'!N108</f>
        <v>755.18838299999993</v>
      </c>
      <c r="H109">
        <f>'336p stat'!N108</f>
        <v>47.566443999999997</v>
      </c>
      <c r="K109">
        <f t="shared" si="6"/>
        <v>0</v>
      </c>
      <c r="L109">
        <f t="shared" si="7"/>
        <v>0</v>
      </c>
      <c r="M109">
        <f t="shared" si="8"/>
        <v>1.1902103371428574</v>
      </c>
      <c r="N109">
        <f t="shared" si="9"/>
        <v>4.3153621885714282</v>
      </c>
      <c r="O109">
        <f t="shared" si="10"/>
        <v>0.2718082514285714</v>
      </c>
    </row>
    <row r="110" spans="2:15" x14ac:dyDescent="0.25">
      <c r="B110" s="26" t="s">
        <v>17</v>
      </c>
      <c r="C110">
        <v>200</v>
      </c>
      <c r="F110">
        <f>'336p stat'!H109-'336p stat'!K109</f>
        <v>238.06098099999986</v>
      </c>
      <c r="G110">
        <f>'336p stat'!K109-'336p stat'!N109</f>
        <v>863.07082400000002</v>
      </c>
      <c r="H110">
        <f>'336p stat'!N109</f>
        <v>54.363233999999999</v>
      </c>
      <c r="K110">
        <f t="shared" si="6"/>
        <v>0</v>
      </c>
      <c r="L110">
        <f t="shared" si="7"/>
        <v>0</v>
      </c>
      <c r="M110">
        <f t="shared" si="8"/>
        <v>1.1903049049999992</v>
      </c>
      <c r="N110">
        <f t="shared" si="9"/>
        <v>4.3153541200000003</v>
      </c>
      <c r="O110">
        <f t="shared" si="10"/>
        <v>0.27181616999999997</v>
      </c>
    </row>
    <row r="111" spans="2:15" x14ac:dyDescent="0.25">
      <c r="B111" s="26" t="s">
        <v>17</v>
      </c>
      <c r="C111">
        <v>225</v>
      </c>
      <c r="F111">
        <f>'336p stat'!H110-'336p stat'!K110</f>
        <v>267.820696</v>
      </c>
      <c r="G111">
        <f>'336p stat'!K110-'336p stat'!N110</f>
        <v>970.95449400000007</v>
      </c>
      <c r="H111">
        <f>'336p stat'!N110</f>
        <v>61.161026</v>
      </c>
      <c r="K111">
        <f t="shared" si="6"/>
        <v>0</v>
      </c>
      <c r="L111">
        <f t="shared" si="7"/>
        <v>0</v>
      </c>
      <c r="M111">
        <f t="shared" si="8"/>
        <v>1.1903142044444444</v>
      </c>
      <c r="N111">
        <f t="shared" si="9"/>
        <v>4.3153533066666672</v>
      </c>
      <c r="O111">
        <f t="shared" si="10"/>
        <v>0.27182678222222223</v>
      </c>
    </row>
    <row r="112" spans="2:15" x14ac:dyDescent="0.25">
      <c r="B112" s="26" t="s">
        <v>17</v>
      </c>
      <c r="C112">
        <v>250</v>
      </c>
      <c r="F112">
        <f>'336p stat'!H111-'336p stat'!K111</f>
        <v>297.57800799999995</v>
      </c>
      <c r="G112">
        <f>'336p stat'!K111-'336p stat'!N111</f>
        <v>1078.8411080000001</v>
      </c>
      <c r="H112">
        <f>'336p stat'!N111</f>
        <v>67.958157</v>
      </c>
      <c r="K112">
        <f t="shared" si="6"/>
        <v>0</v>
      </c>
      <c r="L112">
        <f t="shared" si="7"/>
        <v>0</v>
      </c>
      <c r="M112">
        <f t="shared" si="8"/>
        <v>1.1903120319999998</v>
      </c>
      <c r="N112">
        <f t="shared" si="9"/>
        <v>4.315364432</v>
      </c>
      <c r="O112">
        <f t="shared" si="10"/>
        <v>0.27183262800000002</v>
      </c>
    </row>
    <row r="113" spans="2:15" x14ac:dyDescent="0.25">
      <c r="B113" s="26" t="s">
        <v>17</v>
      </c>
      <c r="C113">
        <v>275</v>
      </c>
      <c r="F113">
        <f>'336p stat'!H112-'336p stat'!K112</f>
        <v>327.34098399999993</v>
      </c>
      <c r="G113">
        <f>'336p stat'!K112-'336p stat'!N112</f>
        <v>1186.7222700000002</v>
      </c>
      <c r="H113">
        <f>'336p stat'!N112</f>
        <v>74.756033000000002</v>
      </c>
      <c r="K113">
        <f t="shared" si="6"/>
        <v>0</v>
      </c>
      <c r="L113">
        <f t="shared" si="7"/>
        <v>0</v>
      </c>
      <c r="M113">
        <f t="shared" si="8"/>
        <v>1.1903308509090906</v>
      </c>
      <c r="N113">
        <f t="shared" si="9"/>
        <v>4.3153537090909095</v>
      </c>
      <c r="O113">
        <f t="shared" si="10"/>
        <v>0.27184012000000002</v>
      </c>
    </row>
    <row r="114" spans="2:15" x14ac:dyDescent="0.25">
      <c r="B114" s="26" t="s">
        <v>17</v>
      </c>
      <c r="C114">
        <v>300</v>
      </c>
      <c r="F114">
        <f>'336p stat'!H113-'336p stat'!K113</f>
        <v>357.1025830000001</v>
      </c>
      <c r="G114">
        <f>'336p stat'!K113-'336p stat'!N113</f>
        <v>1294.6059149999999</v>
      </c>
      <c r="H114">
        <f>'336p stat'!N113</f>
        <v>81.553685000000002</v>
      </c>
      <c r="K114">
        <f t="shared" si="6"/>
        <v>0</v>
      </c>
      <c r="L114">
        <f t="shared" si="7"/>
        <v>0</v>
      </c>
      <c r="M114">
        <f t="shared" si="8"/>
        <v>1.1903419433333335</v>
      </c>
      <c r="N114">
        <f t="shared" si="9"/>
        <v>4.3153530499999997</v>
      </c>
      <c r="O114">
        <f t="shared" si="10"/>
        <v>0.27184561666666668</v>
      </c>
    </row>
    <row r="115" spans="2:15" x14ac:dyDescent="0.25">
      <c r="B115" s="26" t="s">
        <v>17</v>
      </c>
      <c r="C115">
        <v>325</v>
      </c>
      <c r="F115">
        <f>'336p stat'!H114-'336p stat'!K114</f>
        <v>386.85538399999996</v>
      </c>
      <c r="G115">
        <f>'336p stat'!K114-'336p stat'!N114</f>
        <v>1402.484729</v>
      </c>
      <c r="H115">
        <f>'336p stat'!N114</f>
        <v>88.352340999999996</v>
      </c>
      <c r="K115">
        <f t="shared" si="6"/>
        <v>0</v>
      </c>
      <c r="L115">
        <f t="shared" si="7"/>
        <v>0</v>
      </c>
      <c r="M115">
        <f t="shared" si="8"/>
        <v>1.1903242584615383</v>
      </c>
      <c r="N115">
        <f t="shared" si="9"/>
        <v>4.3153376276923074</v>
      </c>
      <c r="O115">
        <f t="shared" si="10"/>
        <v>0.27185335692307688</v>
      </c>
    </row>
    <row r="116" spans="2:15" x14ac:dyDescent="0.25">
      <c r="B116" s="26" t="s">
        <v>17</v>
      </c>
      <c r="C116">
        <v>350</v>
      </c>
      <c r="F116">
        <f>'336p stat'!H115-'336p stat'!K115</f>
        <v>416.61214400000017</v>
      </c>
      <c r="G116">
        <f>'336p stat'!K115-'336p stat'!N115</f>
        <v>1510.3685469999998</v>
      </c>
      <c r="H116">
        <f>'336p stat'!N115</f>
        <v>95.148698999999993</v>
      </c>
      <c r="K116">
        <f t="shared" si="6"/>
        <v>0</v>
      </c>
      <c r="L116">
        <f t="shared" si="7"/>
        <v>0</v>
      </c>
      <c r="M116">
        <f t="shared" si="8"/>
        <v>1.1903204114285719</v>
      </c>
      <c r="N116">
        <f t="shared" si="9"/>
        <v>4.3153387057142849</v>
      </c>
      <c r="O116">
        <f t="shared" si="10"/>
        <v>0.27185342571428567</v>
      </c>
    </row>
    <row r="117" spans="2:15" x14ac:dyDescent="0.25">
      <c r="B117" s="26" t="s">
        <v>17</v>
      </c>
      <c r="C117">
        <v>375</v>
      </c>
      <c r="F117">
        <f>'336p stat'!H116-'336p stat'!K116</f>
        <v>446.36152399999992</v>
      </c>
      <c r="G117">
        <f>'336p stat'!K116-'336p stat'!N116</f>
        <v>1618.2557960000001</v>
      </c>
      <c r="H117">
        <f>'336p stat'!N116</f>
        <v>101.94661600000001</v>
      </c>
      <c r="K117">
        <f t="shared" si="6"/>
        <v>0</v>
      </c>
      <c r="L117">
        <f t="shared" si="7"/>
        <v>0</v>
      </c>
      <c r="M117">
        <f t="shared" si="8"/>
        <v>1.1902973973333331</v>
      </c>
      <c r="N117">
        <f t="shared" si="9"/>
        <v>4.315348789333334</v>
      </c>
      <c r="O117">
        <f t="shared" si="10"/>
        <v>0.27185764266666668</v>
      </c>
    </row>
    <row r="118" spans="2:15" x14ac:dyDescent="0.25">
      <c r="B118" s="26" t="s">
        <v>17</v>
      </c>
      <c r="C118">
        <v>400</v>
      </c>
      <c r="F118">
        <f>'336p stat'!H117-'336p stat'!K117</f>
        <v>476.11593999999991</v>
      </c>
      <c r="G118">
        <f>'336p stat'!K117-'336p stat'!N117</f>
        <v>1726.138107</v>
      </c>
      <c r="H118">
        <f>'336p stat'!N117</f>
        <v>108.743531</v>
      </c>
      <c r="K118">
        <f t="shared" si="6"/>
        <v>0</v>
      </c>
      <c r="L118">
        <f t="shared" si="7"/>
        <v>0</v>
      </c>
      <c r="M118">
        <f t="shared" si="8"/>
        <v>1.1902898499999999</v>
      </c>
      <c r="N118">
        <f t="shared" si="9"/>
        <v>4.3153452674999997</v>
      </c>
      <c r="O118">
        <f t="shared" si="10"/>
        <v>0.27185882750000001</v>
      </c>
    </row>
    <row r="119" spans="2:15" x14ac:dyDescent="0.25">
      <c r="B119" s="26" t="s">
        <v>17</v>
      </c>
      <c r="C119">
        <v>425</v>
      </c>
      <c r="F119">
        <f>'336p stat'!H118-'336p stat'!K118</f>
        <v>505.8663939999999</v>
      </c>
      <c r="G119">
        <f>'336p stat'!K118-'336p stat'!N118</f>
        <v>1834.016619</v>
      </c>
      <c r="H119">
        <f>'336p stat'!N118</f>
        <v>115.540322</v>
      </c>
      <c r="K119">
        <f t="shared" si="6"/>
        <v>0</v>
      </c>
      <c r="L119">
        <f t="shared" si="7"/>
        <v>0</v>
      </c>
      <c r="M119">
        <f t="shared" si="8"/>
        <v>1.1902738682352938</v>
      </c>
      <c r="N119">
        <f t="shared" si="9"/>
        <v>4.3153332211764708</v>
      </c>
      <c r="O119">
        <f t="shared" si="10"/>
        <v>0.27185958117647058</v>
      </c>
    </row>
    <row r="120" spans="2:15" x14ac:dyDescent="0.25">
      <c r="B120" s="26" t="s">
        <v>17</v>
      </c>
      <c r="C120">
        <v>450</v>
      </c>
      <c r="F120">
        <f>'336p stat'!H119-'336p stat'!K119</f>
        <v>535.61912200000006</v>
      </c>
      <c r="G120">
        <f>'336p stat'!K119-'336p stat'!N119</f>
        <v>1941.9007000000001</v>
      </c>
      <c r="H120">
        <f>'336p stat'!N119</f>
        <v>122.336946</v>
      </c>
      <c r="K120">
        <f t="shared" si="6"/>
        <v>0</v>
      </c>
      <c r="L120">
        <f t="shared" si="7"/>
        <v>0</v>
      </c>
      <c r="M120">
        <f t="shared" si="8"/>
        <v>1.1902647155555557</v>
      </c>
      <c r="N120">
        <f t="shared" si="9"/>
        <v>4.3153348888888896</v>
      </c>
      <c r="O120">
        <f t="shared" si="10"/>
        <v>0.27185988</v>
      </c>
    </row>
    <row r="121" spans="2:15" x14ac:dyDescent="0.25">
      <c r="B121" s="26" t="s">
        <v>17</v>
      </c>
      <c r="C121">
        <v>475</v>
      </c>
      <c r="F121">
        <f>'336p stat'!H120-'336p stat'!K120</f>
        <v>565.36759799999982</v>
      </c>
      <c r="G121">
        <f>'336p stat'!K120-'336p stat'!N120</f>
        <v>2049.785969</v>
      </c>
      <c r="H121">
        <f>'336p stat'!N120</f>
        <v>129.13468</v>
      </c>
      <c r="K121">
        <f t="shared" si="6"/>
        <v>0</v>
      </c>
      <c r="L121">
        <f t="shared" si="7"/>
        <v>0</v>
      </c>
      <c r="M121">
        <f t="shared" si="8"/>
        <v>1.1902475747368417</v>
      </c>
      <c r="N121">
        <f t="shared" si="9"/>
        <v>4.3153388821052632</v>
      </c>
      <c r="O121">
        <f t="shared" si="10"/>
        <v>0.27186248421052633</v>
      </c>
    </row>
    <row r="122" spans="2:15" x14ac:dyDescent="0.25">
      <c r="B122" s="26" t="s">
        <v>17</v>
      </c>
      <c r="C122">
        <v>500</v>
      </c>
      <c r="F122">
        <f>'336p stat'!H121-'336p stat'!K121</f>
        <v>595.11985299999969</v>
      </c>
      <c r="G122">
        <f>'336p stat'!K121-'336p stat'!N121</f>
        <v>2157.6670450000001</v>
      </c>
      <c r="H122">
        <f>'336p stat'!N121</f>
        <v>135.93276499999999</v>
      </c>
      <c r="K122">
        <f t="shared" si="6"/>
        <v>0</v>
      </c>
      <c r="L122">
        <f t="shared" si="7"/>
        <v>0</v>
      </c>
      <c r="M122">
        <f t="shared" si="8"/>
        <v>1.1902397059999994</v>
      </c>
      <c r="N122">
        <f t="shared" si="9"/>
        <v>4.3153340900000003</v>
      </c>
      <c r="O122">
        <f t="shared" si="10"/>
        <v>0.27186552999999997</v>
      </c>
    </row>
    <row r="123" spans="2:15" x14ac:dyDescent="0.25">
      <c r="B123" s="26" t="s">
        <v>18</v>
      </c>
      <c r="C123">
        <v>25</v>
      </c>
      <c r="F123">
        <f>'336p stat'!H122-'336p stat'!K122</f>
        <v>31.572845000000001</v>
      </c>
      <c r="G123">
        <f>'336p stat'!K122-'336p stat'!N122</f>
        <v>93.560500000000005</v>
      </c>
      <c r="H123">
        <f>'336p stat'!N122</f>
        <v>13.088680999999999</v>
      </c>
      <c r="K123">
        <f t="shared" si="6"/>
        <v>0</v>
      </c>
      <c r="L123">
        <f t="shared" si="7"/>
        <v>0</v>
      </c>
      <c r="M123">
        <f t="shared" si="8"/>
        <v>1.2629138</v>
      </c>
      <c r="N123">
        <f t="shared" si="9"/>
        <v>3.7424200000000001</v>
      </c>
      <c r="O123">
        <f t="shared" si="10"/>
        <v>0.52354723999999997</v>
      </c>
    </row>
    <row r="124" spans="2:15" x14ac:dyDescent="0.25">
      <c r="B124" s="26" t="s">
        <v>18</v>
      </c>
      <c r="C124">
        <v>50</v>
      </c>
      <c r="F124">
        <f>'336p stat'!H123-'336p stat'!K123</f>
        <v>60.267914000000019</v>
      </c>
      <c r="G124">
        <f>'336p stat'!K123-'336p stat'!N123</f>
        <v>187.041867</v>
      </c>
      <c r="H124">
        <f>'336p stat'!N123</f>
        <v>25.158688000000001</v>
      </c>
      <c r="K124">
        <f t="shared" si="6"/>
        <v>0</v>
      </c>
      <c r="L124">
        <f t="shared" si="7"/>
        <v>0</v>
      </c>
      <c r="M124">
        <f t="shared" si="8"/>
        <v>1.2053582800000004</v>
      </c>
      <c r="N124">
        <f t="shared" si="9"/>
        <v>3.7408373400000001</v>
      </c>
      <c r="O124">
        <f t="shared" si="10"/>
        <v>0.50317376000000003</v>
      </c>
    </row>
    <row r="125" spans="2:15" x14ac:dyDescent="0.25">
      <c r="B125" s="26" t="s">
        <v>18</v>
      </c>
      <c r="C125">
        <v>75</v>
      </c>
      <c r="F125">
        <f>'336p stat'!H124-'336p stat'!K124</f>
        <v>89.630215000000021</v>
      </c>
      <c r="G125">
        <f>'336p stat'!K124-'336p stat'!N124</f>
        <v>280.60418599999997</v>
      </c>
      <c r="H125">
        <f>'336p stat'!N124</f>
        <v>37.510669</v>
      </c>
      <c r="K125">
        <f t="shared" si="6"/>
        <v>0</v>
      </c>
      <c r="L125">
        <f t="shared" si="7"/>
        <v>0</v>
      </c>
      <c r="M125">
        <f t="shared" si="8"/>
        <v>1.1950695333333337</v>
      </c>
      <c r="N125">
        <f t="shared" si="9"/>
        <v>3.7413891466666662</v>
      </c>
      <c r="O125">
        <f t="shared" si="10"/>
        <v>0.50014225333333329</v>
      </c>
    </row>
    <row r="126" spans="2:15" x14ac:dyDescent="0.25">
      <c r="B126" s="26" t="s">
        <v>18</v>
      </c>
      <c r="C126">
        <v>100</v>
      </c>
      <c r="F126">
        <f>'336p stat'!H125-'336p stat'!K125</f>
        <v>118.66486600000002</v>
      </c>
      <c r="G126">
        <f>'336p stat'!K125-'336p stat'!N125</f>
        <v>374.15192200000001</v>
      </c>
      <c r="H126">
        <f>'336p stat'!N125</f>
        <v>49.700170999999997</v>
      </c>
      <c r="K126">
        <f t="shared" si="6"/>
        <v>0</v>
      </c>
      <c r="L126">
        <f t="shared" si="7"/>
        <v>0</v>
      </c>
      <c r="M126">
        <f t="shared" si="8"/>
        <v>1.1866486600000001</v>
      </c>
      <c r="N126">
        <f t="shared" si="9"/>
        <v>3.7415192200000003</v>
      </c>
      <c r="O126">
        <f t="shared" si="10"/>
        <v>0.49700170999999999</v>
      </c>
    </row>
    <row r="127" spans="2:15" x14ac:dyDescent="0.25">
      <c r="B127" s="26" t="s">
        <v>18</v>
      </c>
      <c r="C127">
        <v>125</v>
      </c>
      <c r="F127">
        <f>'336p stat'!H126-'336p stat'!K126</f>
        <v>147.509863</v>
      </c>
      <c r="G127">
        <f>'336p stat'!K126-'336p stat'!N126</f>
        <v>467.67109599999998</v>
      </c>
      <c r="H127">
        <f>'336p stat'!N126</f>
        <v>61.822386999999999</v>
      </c>
      <c r="K127">
        <f t="shared" si="6"/>
        <v>0</v>
      </c>
      <c r="L127">
        <f t="shared" si="7"/>
        <v>0</v>
      </c>
      <c r="M127">
        <f t="shared" si="8"/>
        <v>1.1800789039999999</v>
      </c>
      <c r="N127">
        <f t="shared" si="9"/>
        <v>3.7413687679999996</v>
      </c>
      <c r="O127">
        <f t="shared" si="10"/>
        <v>0.494579096</v>
      </c>
    </row>
    <row r="128" spans="2:15" x14ac:dyDescent="0.25">
      <c r="B128" s="26" t="s">
        <v>18</v>
      </c>
      <c r="C128">
        <v>150</v>
      </c>
      <c r="F128">
        <f>'336p stat'!H127-'336p stat'!K127</f>
        <v>176.16926799999999</v>
      </c>
      <c r="G128">
        <f>'336p stat'!K127-'336p stat'!N127</f>
        <v>561.21185300000002</v>
      </c>
      <c r="H128">
        <f>'336p stat'!N127</f>
        <v>73.884446999999994</v>
      </c>
      <c r="K128">
        <f t="shared" si="6"/>
        <v>0</v>
      </c>
      <c r="L128">
        <f t="shared" si="7"/>
        <v>0</v>
      </c>
      <c r="M128">
        <f t="shared" si="8"/>
        <v>1.1744617866666667</v>
      </c>
      <c r="N128">
        <f t="shared" si="9"/>
        <v>3.7414123533333337</v>
      </c>
      <c r="O128">
        <f t="shared" si="10"/>
        <v>0.49256297999999998</v>
      </c>
    </row>
    <row r="129" spans="2:15" x14ac:dyDescent="0.25">
      <c r="B129" s="26" t="s">
        <v>18</v>
      </c>
      <c r="C129">
        <v>175</v>
      </c>
      <c r="F129">
        <f>'336p stat'!H128-'336p stat'!K128</f>
        <v>205.34573</v>
      </c>
      <c r="G129">
        <f>'336p stat'!K128-'336p stat'!N128</f>
        <v>654.73590000000002</v>
      </c>
      <c r="H129">
        <f>'336p stat'!N128</f>
        <v>86.177245999999997</v>
      </c>
      <c r="K129">
        <f t="shared" si="6"/>
        <v>0</v>
      </c>
      <c r="L129">
        <f t="shared" si="7"/>
        <v>0</v>
      </c>
      <c r="M129">
        <f t="shared" si="8"/>
        <v>1.1734041714285715</v>
      </c>
      <c r="N129">
        <f t="shared" si="9"/>
        <v>3.7413479999999999</v>
      </c>
      <c r="O129">
        <f t="shared" si="10"/>
        <v>0.49244140571428568</v>
      </c>
    </row>
    <row r="130" spans="2:15" x14ac:dyDescent="0.25">
      <c r="B130" s="26" t="s">
        <v>18</v>
      </c>
      <c r="C130">
        <v>200</v>
      </c>
      <c r="F130">
        <f>'336p stat'!H129-'336p stat'!K129</f>
        <v>235.90336300000001</v>
      </c>
      <c r="G130">
        <f>'336p stat'!K129-'336p stat'!N129</f>
        <v>748.23421399999995</v>
      </c>
      <c r="H130">
        <f>'336p stat'!N129</f>
        <v>99.003995000000003</v>
      </c>
      <c r="K130">
        <f t="shared" si="6"/>
        <v>0</v>
      </c>
      <c r="L130">
        <f t="shared" si="7"/>
        <v>0</v>
      </c>
      <c r="M130">
        <f t="shared" si="8"/>
        <v>1.1795168150000002</v>
      </c>
      <c r="N130">
        <f t="shared" si="9"/>
        <v>3.7411710699999996</v>
      </c>
      <c r="O130">
        <f t="shared" si="10"/>
        <v>0.495019975</v>
      </c>
    </row>
    <row r="131" spans="2:15" x14ac:dyDescent="0.25">
      <c r="B131" s="26" t="s">
        <v>18</v>
      </c>
      <c r="C131">
        <v>225</v>
      </c>
      <c r="F131">
        <f>'336p stat'!H130-'336p stat'!K130</f>
        <v>264.42086800000016</v>
      </c>
      <c r="G131">
        <f>'336p stat'!K130-'336p stat'!N130</f>
        <v>841.684933</v>
      </c>
      <c r="H131">
        <f>'336p stat'!N130</f>
        <v>111.00335200000001</v>
      </c>
      <c r="K131">
        <f t="shared" si="6"/>
        <v>0</v>
      </c>
      <c r="L131">
        <f t="shared" si="7"/>
        <v>0</v>
      </c>
      <c r="M131">
        <f t="shared" si="8"/>
        <v>1.1752038577777784</v>
      </c>
      <c r="N131">
        <f t="shared" si="9"/>
        <v>3.7408219244444445</v>
      </c>
      <c r="O131">
        <f t="shared" si="10"/>
        <v>0.49334823111111115</v>
      </c>
    </row>
    <row r="132" spans="2:15" x14ac:dyDescent="0.25">
      <c r="B132" s="26" t="s">
        <v>18</v>
      </c>
      <c r="C132">
        <v>250</v>
      </c>
      <c r="F132">
        <f>'336p stat'!H131-'336p stat'!K131</f>
        <v>292.44128499999988</v>
      </c>
      <c r="G132">
        <f>'336p stat'!K131-'336p stat'!N131</f>
        <v>935.08122200000003</v>
      </c>
      <c r="H132">
        <f>'336p stat'!N131</f>
        <v>122.851136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1.1697651399999995</v>
      </c>
      <c r="N132">
        <f t="shared" ref="N132:N195" si="14">G132/$C132</f>
        <v>3.740324888</v>
      </c>
      <c r="O132">
        <f t="shared" ref="O132:O195" si="15">H132/$C132</f>
        <v>0.491404544</v>
      </c>
    </row>
    <row r="133" spans="2:15" x14ac:dyDescent="0.25">
      <c r="B133" s="26" t="s">
        <v>18</v>
      </c>
      <c r="C133">
        <v>275</v>
      </c>
      <c r="F133">
        <f>'336p stat'!H132-'336p stat'!K132</f>
        <v>320.8314449999998</v>
      </c>
      <c r="G133">
        <f>'336p stat'!K132-'336p stat'!N132</f>
        <v>1028.4972280000002</v>
      </c>
      <c r="H133">
        <f>'336p stat'!N132</f>
        <v>134.86485200000001</v>
      </c>
      <c r="K133">
        <f t="shared" si="11"/>
        <v>0</v>
      </c>
      <c r="L133">
        <f t="shared" si="12"/>
        <v>0</v>
      </c>
      <c r="M133">
        <f t="shared" si="13"/>
        <v>1.1666597999999992</v>
      </c>
      <c r="N133">
        <f t="shared" si="14"/>
        <v>3.7399899200000006</v>
      </c>
      <c r="O133">
        <f t="shared" si="15"/>
        <v>0.4904176436363637</v>
      </c>
    </row>
    <row r="134" spans="2:15" x14ac:dyDescent="0.25">
      <c r="B134" s="26" t="s">
        <v>18</v>
      </c>
      <c r="C134">
        <v>300</v>
      </c>
      <c r="F134">
        <f>'336p stat'!H133-'336p stat'!K133</f>
        <v>350.07149900000013</v>
      </c>
      <c r="G134">
        <f>'336p stat'!K133-'336p stat'!N133</f>
        <v>1121.9750690000001</v>
      </c>
      <c r="H134">
        <f>'336p stat'!N133</f>
        <v>147.191686</v>
      </c>
      <c r="K134">
        <f t="shared" si="11"/>
        <v>0</v>
      </c>
      <c r="L134">
        <f t="shared" si="12"/>
        <v>0</v>
      </c>
      <c r="M134">
        <f t="shared" si="13"/>
        <v>1.1669049966666671</v>
      </c>
      <c r="N134">
        <f t="shared" si="14"/>
        <v>3.7399168966666667</v>
      </c>
      <c r="O134">
        <f t="shared" si="15"/>
        <v>0.49063895333333335</v>
      </c>
    </row>
    <row r="135" spans="2:15" x14ac:dyDescent="0.25">
      <c r="B135" s="26" t="s">
        <v>18</v>
      </c>
      <c r="C135">
        <v>325</v>
      </c>
      <c r="F135">
        <f>'336p stat'!H134-'336p stat'!K134</f>
        <v>378.79625199999987</v>
      </c>
      <c r="G135">
        <f>'336p stat'!K134-'336p stat'!N134</f>
        <v>1215.5610770000001</v>
      </c>
      <c r="H135">
        <f>'336p stat'!N134</f>
        <v>159.24177499999999</v>
      </c>
      <c r="K135">
        <f t="shared" si="11"/>
        <v>0</v>
      </c>
      <c r="L135">
        <f t="shared" si="12"/>
        <v>0</v>
      </c>
      <c r="M135">
        <f t="shared" si="13"/>
        <v>1.1655269292307688</v>
      </c>
      <c r="N135">
        <f t="shared" si="14"/>
        <v>3.7401879292307694</v>
      </c>
      <c r="O135">
        <f t="shared" si="15"/>
        <v>0.48997469230769225</v>
      </c>
    </row>
    <row r="136" spans="2:15" x14ac:dyDescent="0.25">
      <c r="B136" s="26" t="s">
        <v>18</v>
      </c>
      <c r="C136">
        <v>350</v>
      </c>
      <c r="F136">
        <f>'336p stat'!H135-'336p stat'!K135</f>
        <v>407.20257399999991</v>
      </c>
      <c r="G136">
        <f>'336p stat'!K135-'336p stat'!N135</f>
        <v>1309.07834</v>
      </c>
      <c r="H136">
        <f>'336p stat'!N135</f>
        <v>171.20470399999999</v>
      </c>
      <c r="K136">
        <f t="shared" si="11"/>
        <v>0</v>
      </c>
      <c r="L136">
        <f t="shared" si="12"/>
        <v>0</v>
      </c>
      <c r="M136">
        <f t="shared" si="13"/>
        <v>1.1634359257142854</v>
      </c>
      <c r="N136">
        <f t="shared" si="14"/>
        <v>3.7402238285714287</v>
      </c>
      <c r="O136">
        <f t="shared" si="15"/>
        <v>0.48915629714285713</v>
      </c>
    </row>
    <row r="137" spans="2:15" x14ac:dyDescent="0.25">
      <c r="B137" s="26" t="s">
        <v>18</v>
      </c>
      <c r="C137">
        <v>375</v>
      </c>
      <c r="F137">
        <f>'336p stat'!H136-'336p stat'!K136</f>
        <v>435.21872599999983</v>
      </c>
      <c r="G137">
        <f>'336p stat'!K136-'336p stat'!N136</f>
        <v>1402.5916139999999</v>
      </c>
      <c r="H137">
        <f>'336p stat'!N136</f>
        <v>183.000854</v>
      </c>
      <c r="K137">
        <f t="shared" si="11"/>
        <v>0</v>
      </c>
      <c r="L137">
        <f t="shared" si="12"/>
        <v>0</v>
      </c>
      <c r="M137">
        <f t="shared" si="13"/>
        <v>1.1605832693333329</v>
      </c>
      <c r="N137">
        <f t="shared" si="14"/>
        <v>3.740244304</v>
      </c>
      <c r="O137">
        <f t="shared" si="15"/>
        <v>0.48800227733333335</v>
      </c>
    </row>
    <row r="138" spans="2:15" x14ac:dyDescent="0.25">
      <c r="B138" s="26" t="s">
        <v>18</v>
      </c>
      <c r="C138">
        <v>400</v>
      </c>
      <c r="F138">
        <f>'336p stat'!H137-'336p stat'!K137</f>
        <v>462.94550000000004</v>
      </c>
      <c r="G138">
        <f>'336p stat'!K137-'336p stat'!N137</f>
        <v>1496.1021579999999</v>
      </c>
      <c r="H138">
        <f>'336p stat'!N137</f>
        <v>194.67379199999999</v>
      </c>
      <c r="K138">
        <f t="shared" si="11"/>
        <v>0</v>
      </c>
      <c r="L138">
        <f t="shared" si="12"/>
        <v>0</v>
      </c>
      <c r="M138">
        <f t="shared" si="13"/>
        <v>1.15736375</v>
      </c>
      <c r="N138">
        <f t="shared" si="14"/>
        <v>3.7402553949999997</v>
      </c>
      <c r="O138">
        <f t="shared" si="15"/>
        <v>0.48668447999999997</v>
      </c>
    </row>
    <row r="139" spans="2:15" x14ac:dyDescent="0.25">
      <c r="B139" s="26" t="s">
        <v>18</v>
      </c>
      <c r="C139">
        <v>425</v>
      </c>
      <c r="F139">
        <f>'336p stat'!H138-'336p stat'!K138</f>
        <v>491.09694400000012</v>
      </c>
      <c r="G139">
        <f>'336p stat'!K138-'336p stat'!N138</f>
        <v>1589.6393910000002</v>
      </c>
      <c r="H139">
        <f>'336p stat'!N138</f>
        <v>206.54754700000001</v>
      </c>
      <c r="K139">
        <f t="shared" si="11"/>
        <v>0</v>
      </c>
      <c r="L139">
        <f t="shared" si="12"/>
        <v>0</v>
      </c>
      <c r="M139">
        <f t="shared" si="13"/>
        <v>1.1555222211764709</v>
      </c>
      <c r="N139">
        <f t="shared" si="14"/>
        <v>3.74032797882353</v>
      </c>
      <c r="O139">
        <f t="shared" si="15"/>
        <v>0.48599422823529415</v>
      </c>
    </row>
    <row r="140" spans="2:15" x14ac:dyDescent="0.25">
      <c r="B140" s="26" t="s">
        <v>18</v>
      </c>
      <c r="C140">
        <v>450</v>
      </c>
      <c r="F140">
        <f>'336p stat'!H139-'336p stat'!K139</f>
        <v>519.04109200000016</v>
      </c>
      <c r="G140">
        <f>'336p stat'!K139-'336p stat'!N139</f>
        <v>1683.1838</v>
      </c>
      <c r="H140">
        <f>'336p stat'!N139</f>
        <v>218.312794</v>
      </c>
      <c r="K140">
        <f t="shared" si="11"/>
        <v>0</v>
      </c>
      <c r="L140">
        <f t="shared" si="12"/>
        <v>0</v>
      </c>
      <c r="M140">
        <f t="shared" si="13"/>
        <v>1.1534246488888893</v>
      </c>
      <c r="N140">
        <f t="shared" si="14"/>
        <v>3.7404084444444443</v>
      </c>
      <c r="O140">
        <f t="shared" si="15"/>
        <v>0.48513954222222222</v>
      </c>
    </row>
    <row r="141" spans="2:15" x14ac:dyDescent="0.25">
      <c r="B141" s="26" t="s">
        <v>18</v>
      </c>
      <c r="C141">
        <v>475</v>
      </c>
      <c r="F141">
        <f>'336p stat'!H140-'336p stat'!K140</f>
        <v>546.63445999999999</v>
      </c>
      <c r="G141">
        <f>'336p stat'!K140-'336p stat'!N140</f>
        <v>1776.7480149999999</v>
      </c>
      <c r="H141">
        <f>'336p stat'!N140</f>
        <v>229.96088399999999</v>
      </c>
      <c r="K141">
        <f t="shared" si="11"/>
        <v>0</v>
      </c>
      <c r="L141">
        <f t="shared" si="12"/>
        <v>0</v>
      </c>
      <c r="M141">
        <f t="shared" si="13"/>
        <v>1.1508093894736842</v>
      </c>
      <c r="N141">
        <f t="shared" si="14"/>
        <v>3.7405221368421051</v>
      </c>
      <c r="O141">
        <f t="shared" si="15"/>
        <v>0.48412817684210524</v>
      </c>
    </row>
    <row r="142" spans="2:15" x14ac:dyDescent="0.25">
      <c r="B142" s="26" t="s">
        <v>18</v>
      </c>
      <c r="C142">
        <v>500</v>
      </c>
      <c r="F142">
        <f>'336p stat'!H141-'336p stat'!K141</f>
        <v>575.12787600000001</v>
      </c>
      <c r="G142">
        <f>'336p stat'!K141-'336p stat'!N141</f>
        <v>1870.3210470000001</v>
      </c>
      <c r="H142">
        <f>'336p stat'!N141</f>
        <v>241.978938</v>
      </c>
      <c r="K142">
        <f t="shared" si="11"/>
        <v>0</v>
      </c>
      <c r="L142">
        <f t="shared" si="12"/>
        <v>0</v>
      </c>
      <c r="M142">
        <f t="shared" si="13"/>
        <v>1.1502557520000001</v>
      </c>
      <c r="N142">
        <f t="shared" si="14"/>
        <v>3.7406420940000005</v>
      </c>
      <c r="O142">
        <f t="shared" si="15"/>
        <v>0.48395787600000001</v>
      </c>
    </row>
    <row r="143" spans="2:15" x14ac:dyDescent="0.25">
      <c r="B143" s="26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6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6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6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6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6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6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6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6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6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6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6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6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6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6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6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6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6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6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6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6" t="s">
        <v>20</v>
      </c>
      <c r="C163">
        <v>25</v>
      </c>
      <c r="F163">
        <f>'336p stat'!H162-'336p stat'!K162</f>
        <v>30.864080999999985</v>
      </c>
      <c r="G163">
        <f>'336p stat'!K162-'336p stat'!N162</f>
        <v>93.186988999999997</v>
      </c>
      <c r="H163">
        <f>'336p stat'!N162</f>
        <v>12.849872</v>
      </c>
      <c r="K163">
        <f t="shared" si="11"/>
        <v>0</v>
      </c>
      <c r="L163">
        <f t="shared" si="12"/>
        <v>0</v>
      </c>
      <c r="M163">
        <f t="shared" si="13"/>
        <v>1.2345632399999993</v>
      </c>
      <c r="N163">
        <f t="shared" si="14"/>
        <v>3.7274795599999999</v>
      </c>
      <c r="O163">
        <f t="shared" si="15"/>
        <v>0.51399487999999993</v>
      </c>
    </row>
    <row r="164" spans="2:15" x14ac:dyDescent="0.25">
      <c r="B164" s="26" t="s">
        <v>20</v>
      </c>
      <c r="C164">
        <v>50</v>
      </c>
      <c r="F164">
        <f>'336p stat'!H163-'336p stat'!K163</f>
        <v>59.254800000000017</v>
      </c>
      <c r="G164">
        <f>'336p stat'!K163-'336p stat'!N163</f>
        <v>186.31354300000001</v>
      </c>
      <c r="H164">
        <f>'336p stat'!N163</f>
        <v>24.797101000000001</v>
      </c>
      <c r="K164">
        <f t="shared" si="11"/>
        <v>0</v>
      </c>
      <c r="L164">
        <f t="shared" si="12"/>
        <v>0</v>
      </c>
      <c r="M164">
        <f t="shared" si="13"/>
        <v>1.1850960000000004</v>
      </c>
      <c r="N164">
        <f t="shared" si="14"/>
        <v>3.7262708600000001</v>
      </c>
      <c r="O164">
        <f t="shared" si="15"/>
        <v>0.49594202000000004</v>
      </c>
    </row>
    <row r="165" spans="2:15" x14ac:dyDescent="0.25">
      <c r="B165" s="26" t="s">
        <v>20</v>
      </c>
      <c r="C165">
        <v>75</v>
      </c>
      <c r="F165">
        <f>'336p stat'!H164-'336p stat'!K164</f>
        <v>88.269753999999978</v>
      </c>
      <c r="G165">
        <f>'336p stat'!K164-'336p stat'!N164</f>
        <v>279.51186200000001</v>
      </c>
      <c r="H165">
        <f>'336p stat'!N164</f>
        <v>36.999392999999998</v>
      </c>
      <c r="K165">
        <f t="shared" si="11"/>
        <v>0</v>
      </c>
      <c r="L165">
        <f t="shared" si="12"/>
        <v>0</v>
      </c>
      <c r="M165">
        <f t="shared" si="13"/>
        <v>1.1769300533333331</v>
      </c>
      <c r="N165">
        <f t="shared" si="14"/>
        <v>3.7268248266666668</v>
      </c>
      <c r="O165">
        <f t="shared" si="15"/>
        <v>0.49332523999999994</v>
      </c>
    </row>
    <row r="166" spans="2:15" x14ac:dyDescent="0.25">
      <c r="B166" s="26" t="s">
        <v>20</v>
      </c>
      <c r="C166">
        <v>100</v>
      </c>
      <c r="F166">
        <f>'336p stat'!H165-'336p stat'!K165</f>
        <v>116.84549800000002</v>
      </c>
      <c r="G166">
        <f>'336p stat'!K165-'336p stat'!N165</f>
        <v>372.73292600000002</v>
      </c>
      <c r="H166">
        <f>'336p stat'!N165</f>
        <v>49.004815999999998</v>
      </c>
      <c r="K166">
        <f t="shared" si="11"/>
        <v>0</v>
      </c>
      <c r="L166">
        <f t="shared" si="12"/>
        <v>0</v>
      </c>
      <c r="M166">
        <f t="shared" si="13"/>
        <v>1.1684549800000001</v>
      </c>
      <c r="N166">
        <f t="shared" si="14"/>
        <v>3.7273292600000003</v>
      </c>
      <c r="O166">
        <f t="shared" si="15"/>
        <v>0.49004815999999995</v>
      </c>
    </row>
    <row r="167" spans="2:15" x14ac:dyDescent="0.25">
      <c r="B167" s="26" t="s">
        <v>20</v>
      </c>
      <c r="C167">
        <v>125</v>
      </c>
      <c r="F167">
        <f>'336p stat'!H166-'336p stat'!K166</f>
        <v>144.95189300000004</v>
      </c>
      <c r="G167">
        <f>'336p stat'!K166-'336p stat'!N166</f>
        <v>465.94808899999998</v>
      </c>
      <c r="H167">
        <f>'336p stat'!N166</f>
        <v>60.867303</v>
      </c>
      <c r="K167">
        <f t="shared" si="11"/>
        <v>0</v>
      </c>
      <c r="L167">
        <f t="shared" si="12"/>
        <v>0</v>
      </c>
      <c r="M167">
        <f t="shared" si="13"/>
        <v>1.1596151440000004</v>
      </c>
      <c r="N167">
        <f t="shared" si="14"/>
        <v>3.7275847119999996</v>
      </c>
      <c r="O167">
        <f t="shared" si="15"/>
        <v>0.48693842399999998</v>
      </c>
    </row>
    <row r="168" spans="2:15" x14ac:dyDescent="0.25">
      <c r="B168" s="26" t="s">
        <v>20</v>
      </c>
      <c r="C168">
        <v>150</v>
      </c>
      <c r="F168">
        <f>'336p stat'!H167-'336p stat'!K167</f>
        <v>173.30777899999998</v>
      </c>
      <c r="G168">
        <f>'336p stat'!K167-'336p stat'!N167</f>
        <v>559.19638999999995</v>
      </c>
      <c r="H168">
        <f>'336p stat'!N167</f>
        <v>72.796952000000005</v>
      </c>
      <c r="K168">
        <f t="shared" si="11"/>
        <v>0</v>
      </c>
      <c r="L168">
        <f t="shared" si="12"/>
        <v>0</v>
      </c>
      <c r="M168">
        <f t="shared" si="13"/>
        <v>1.1553851933333332</v>
      </c>
      <c r="N168">
        <f t="shared" si="14"/>
        <v>3.7279759333333331</v>
      </c>
      <c r="O168">
        <f t="shared" si="15"/>
        <v>0.48531301333333338</v>
      </c>
    </row>
    <row r="169" spans="2:15" x14ac:dyDescent="0.25">
      <c r="B169" s="26" t="s">
        <v>20</v>
      </c>
      <c r="C169">
        <v>175</v>
      </c>
      <c r="F169">
        <f>'336p stat'!H168-'336p stat'!K168</f>
        <v>202.79553199999998</v>
      </c>
      <c r="G169">
        <f>'336p stat'!K168-'336p stat'!N168</f>
        <v>652.44165700000008</v>
      </c>
      <c r="H169">
        <f>'336p stat'!N168</f>
        <v>85.220029999999994</v>
      </c>
      <c r="K169">
        <f t="shared" si="11"/>
        <v>0</v>
      </c>
      <c r="L169">
        <f t="shared" si="12"/>
        <v>0</v>
      </c>
      <c r="M169">
        <f t="shared" si="13"/>
        <v>1.1588316114285713</v>
      </c>
      <c r="N169">
        <f t="shared" si="14"/>
        <v>3.7282380400000004</v>
      </c>
      <c r="O169">
        <f t="shared" si="15"/>
        <v>0.48697159999999995</v>
      </c>
    </row>
    <row r="170" spans="2:15" x14ac:dyDescent="0.25">
      <c r="B170" s="26" t="s">
        <v>20</v>
      </c>
      <c r="C170">
        <v>200</v>
      </c>
      <c r="F170">
        <f>'336p stat'!H169-'336p stat'!K169</f>
        <v>231.62031899999988</v>
      </c>
      <c r="G170">
        <f>'336p stat'!K169-'336p stat'!N169</f>
        <v>745.6228450000001</v>
      </c>
      <c r="H170">
        <f>'336p stat'!N169</f>
        <v>97.368983999999998</v>
      </c>
      <c r="K170">
        <f t="shared" si="11"/>
        <v>0</v>
      </c>
      <c r="L170">
        <f t="shared" si="12"/>
        <v>0</v>
      </c>
      <c r="M170">
        <f t="shared" si="13"/>
        <v>1.1581015949999993</v>
      </c>
      <c r="N170">
        <f t="shared" si="14"/>
        <v>3.7281142250000006</v>
      </c>
      <c r="O170">
        <f t="shared" si="15"/>
        <v>0.48684492000000001</v>
      </c>
    </row>
    <row r="171" spans="2:15" x14ac:dyDescent="0.25">
      <c r="B171" s="26" t="s">
        <v>20</v>
      </c>
      <c r="C171">
        <v>225</v>
      </c>
      <c r="F171">
        <f>'336p stat'!H170-'336p stat'!K170</f>
        <v>260.30042100000003</v>
      </c>
      <c r="G171">
        <f>'336p stat'!K170-'336p stat'!N170</f>
        <v>838.77004299999999</v>
      </c>
      <c r="H171">
        <f>'336p stat'!N170</f>
        <v>109.445644</v>
      </c>
      <c r="K171">
        <f t="shared" si="11"/>
        <v>0</v>
      </c>
      <c r="L171">
        <f t="shared" si="12"/>
        <v>0</v>
      </c>
      <c r="M171">
        <f t="shared" si="13"/>
        <v>1.15689076</v>
      </c>
      <c r="N171">
        <f t="shared" si="14"/>
        <v>3.7278668577777778</v>
      </c>
      <c r="O171">
        <f t="shared" si="15"/>
        <v>0.48642508444444443</v>
      </c>
    </row>
    <row r="172" spans="2:15" x14ac:dyDescent="0.25">
      <c r="B172" s="26" t="s">
        <v>20</v>
      </c>
      <c r="C172">
        <v>250</v>
      </c>
      <c r="F172">
        <f>'336p stat'!H171-'336p stat'!K171</f>
        <v>288.46238000000017</v>
      </c>
      <c r="G172">
        <f>'336p stat'!K171-'336p stat'!N171</f>
        <v>931.8889999999999</v>
      </c>
      <c r="H172">
        <f>'336p stat'!N171</f>
        <v>121.33577099999999</v>
      </c>
      <c r="K172">
        <f t="shared" si="11"/>
        <v>0</v>
      </c>
      <c r="L172">
        <f t="shared" si="12"/>
        <v>0</v>
      </c>
      <c r="M172">
        <f t="shared" si="13"/>
        <v>1.1538495200000007</v>
      </c>
      <c r="N172">
        <f t="shared" si="14"/>
        <v>3.7275559999999994</v>
      </c>
      <c r="O172">
        <f t="shared" si="15"/>
        <v>0.48534308399999998</v>
      </c>
    </row>
    <row r="173" spans="2:15" x14ac:dyDescent="0.25">
      <c r="B173" s="26" t="s">
        <v>20</v>
      </c>
      <c r="C173">
        <v>275</v>
      </c>
      <c r="F173">
        <f>'336p stat'!H172-'336p stat'!K172</f>
        <v>317.29160400000001</v>
      </c>
      <c r="G173">
        <f>'336p stat'!K172-'336p stat'!N172</f>
        <v>1025.037071</v>
      </c>
      <c r="H173">
        <f>'336p stat'!N172</f>
        <v>133.50041400000001</v>
      </c>
      <c r="K173">
        <f t="shared" si="11"/>
        <v>0</v>
      </c>
      <c r="L173">
        <f t="shared" si="12"/>
        <v>0</v>
      </c>
      <c r="M173">
        <f t="shared" si="13"/>
        <v>1.153787650909091</v>
      </c>
      <c r="N173">
        <f t="shared" si="14"/>
        <v>3.7274075309090908</v>
      </c>
      <c r="O173">
        <f t="shared" si="15"/>
        <v>0.48545605090909094</v>
      </c>
    </row>
    <row r="174" spans="2:15" x14ac:dyDescent="0.25">
      <c r="B174" s="26" t="s">
        <v>20</v>
      </c>
      <c r="C174">
        <v>300</v>
      </c>
      <c r="F174">
        <f>'336p stat'!H173-'336p stat'!K173</f>
        <v>346.41103500000008</v>
      </c>
      <c r="G174">
        <f>'336p stat'!K173-'336p stat'!N173</f>
        <v>1118.2283299999999</v>
      </c>
      <c r="H174">
        <f>'336p stat'!N173</f>
        <v>145.78648899999999</v>
      </c>
      <c r="K174">
        <f t="shared" si="11"/>
        <v>0</v>
      </c>
      <c r="L174">
        <f t="shared" si="12"/>
        <v>0</v>
      </c>
      <c r="M174">
        <f t="shared" si="13"/>
        <v>1.1547034500000002</v>
      </c>
      <c r="N174">
        <f t="shared" si="14"/>
        <v>3.7274277666666662</v>
      </c>
      <c r="O174">
        <f t="shared" si="15"/>
        <v>0.48595496333333332</v>
      </c>
    </row>
    <row r="175" spans="2:15" x14ac:dyDescent="0.25">
      <c r="B175" s="26" t="s">
        <v>20</v>
      </c>
      <c r="C175">
        <v>325</v>
      </c>
      <c r="F175">
        <f>'336p stat'!H174-'336p stat'!K174</f>
        <v>376.28292499999998</v>
      </c>
      <c r="G175">
        <f>'336p stat'!K174-'336p stat'!N174</f>
        <v>1211.4817430000001</v>
      </c>
      <c r="H175">
        <f>'336p stat'!N174</f>
        <v>158.32598400000001</v>
      </c>
      <c r="K175">
        <f t="shared" si="11"/>
        <v>0</v>
      </c>
      <c r="L175">
        <f t="shared" si="12"/>
        <v>0</v>
      </c>
      <c r="M175">
        <f t="shared" si="13"/>
        <v>1.1577936153846153</v>
      </c>
      <c r="N175">
        <f t="shared" si="14"/>
        <v>3.7276361323076923</v>
      </c>
      <c r="O175">
        <f t="shared" si="15"/>
        <v>0.48715687384615386</v>
      </c>
    </row>
    <row r="176" spans="2:15" x14ac:dyDescent="0.25">
      <c r="B176" s="26" t="s">
        <v>20</v>
      </c>
      <c r="C176">
        <v>350</v>
      </c>
      <c r="F176">
        <f>'336p stat'!H175-'336p stat'!K175</f>
        <v>404.47648699999991</v>
      </c>
      <c r="G176">
        <f>'336p stat'!K175-'336p stat'!N175</f>
        <v>1304.6755639999999</v>
      </c>
      <c r="H176">
        <f>'336p stat'!N175</f>
        <v>170.207368</v>
      </c>
      <c r="K176">
        <f t="shared" si="11"/>
        <v>0</v>
      </c>
      <c r="L176">
        <f t="shared" si="12"/>
        <v>0</v>
      </c>
      <c r="M176">
        <f t="shared" si="13"/>
        <v>1.1556471057142854</v>
      </c>
      <c r="N176">
        <f t="shared" si="14"/>
        <v>3.7276444685714281</v>
      </c>
      <c r="O176">
        <f t="shared" si="15"/>
        <v>0.48630676571428572</v>
      </c>
    </row>
    <row r="177" spans="2:15" x14ac:dyDescent="0.25">
      <c r="B177" s="26" t="s">
        <v>20</v>
      </c>
      <c r="C177">
        <v>375</v>
      </c>
      <c r="F177">
        <f>'336p stat'!H176-'336p stat'!K176</f>
        <v>432.72035400000004</v>
      </c>
      <c r="G177">
        <f>'336p stat'!K176-'336p stat'!N176</f>
        <v>1397.8575840000001</v>
      </c>
      <c r="H177">
        <f>'336p stat'!N176</f>
        <v>182.13236499999999</v>
      </c>
      <c r="K177">
        <f t="shared" si="11"/>
        <v>0</v>
      </c>
      <c r="L177">
        <f t="shared" si="12"/>
        <v>0</v>
      </c>
      <c r="M177">
        <f t="shared" si="13"/>
        <v>1.153920944</v>
      </c>
      <c r="N177">
        <f t="shared" si="14"/>
        <v>3.7276202240000003</v>
      </c>
      <c r="O177">
        <f t="shared" si="15"/>
        <v>0.48568630666666662</v>
      </c>
    </row>
    <row r="178" spans="2:15" x14ac:dyDescent="0.25">
      <c r="B178" s="26" t="s">
        <v>20</v>
      </c>
      <c r="C178">
        <v>400</v>
      </c>
      <c r="F178">
        <f>'336p stat'!H177-'336p stat'!K177</f>
        <v>460.57376700000009</v>
      </c>
      <c r="G178">
        <f>'336p stat'!K177-'336p stat'!N177</f>
        <v>1491.0356630000001</v>
      </c>
      <c r="H178">
        <f>'336p stat'!N177</f>
        <v>193.870878</v>
      </c>
      <c r="K178">
        <f t="shared" si="11"/>
        <v>0</v>
      </c>
      <c r="L178">
        <f t="shared" si="12"/>
        <v>0</v>
      </c>
      <c r="M178">
        <f t="shared" si="13"/>
        <v>1.1514344175000002</v>
      </c>
      <c r="N178">
        <f t="shared" si="14"/>
        <v>3.7275891575000002</v>
      </c>
      <c r="O178">
        <f t="shared" si="15"/>
        <v>0.48467719500000001</v>
      </c>
    </row>
    <row r="179" spans="2:15" x14ac:dyDescent="0.25">
      <c r="B179" s="26" t="s">
        <v>20</v>
      </c>
      <c r="C179">
        <v>425</v>
      </c>
      <c r="F179">
        <f>'336p stat'!H178-'336p stat'!K178</f>
        <v>488.80151200000023</v>
      </c>
      <c r="G179">
        <f>'336p stat'!K178-'336p stat'!N178</f>
        <v>1584.2533209999999</v>
      </c>
      <c r="H179">
        <f>'336p stat'!N178</f>
        <v>205.775431</v>
      </c>
      <c r="K179">
        <f t="shared" si="11"/>
        <v>0</v>
      </c>
      <c r="L179">
        <f t="shared" si="12"/>
        <v>0</v>
      </c>
      <c r="M179">
        <f t="shared" si="13"/>
        <v>1.1501212047058829</v>
      </c>
      <c r="N179">
        <f t="shared" si="14"/>
        <v>3.7276548729411765</v>
      </c>
      <c r="O179">
        <f t="shared" si="15"/>
        <v>0.48417748470588234</v>
      </c>
    </row>
    <row r="180" spans="2:15" x14ac:dyDescent="0.25">
      <c r="B180" s="26" t="s">
        <v>20</v>
      </c>
      <c r="C180">
        <v>450</v>
      </c>
      <c r="F180">
        <f>'336p stat'!H179-'336p stat'!K179</f>
        <v>516.48925300000019</v>
      </c>
      <c r="G180">
        <f>'336p stat'!K179-'336p stat'!N179</f>
        <v>1677.454755</v>
      </c>
      <c r="H180">
        <f>'336p stat'!N179</f>
        <v>217.449996</v>
      </c>
      <c r="K180">
        <f t="shared" si="11"/>
        <v>0</v>
      </c>
      <c r="L180">
        <f t="shared" si="12"/>
        <v>0</v>
      </c>
      <c r="M180">
        <f t="shared" si="13"/>
        <v>1.147753895555556</v>
      </c>
      <c r="N180">
        <f t="shared" si="14"/>
        <v>3.7276772333333335</v>
      </c>
      <c r="O180">
        <f t="shared" si="15"/>
        <v>0.48322221333333332</v>
      </c>
    </row>
    <row r="181" spans="2:15" x14ac:dyDescent="0.25">
      <c r="B181" s="26" t="s">
        <v>20</v>
      </c>
      <c r="C181">
        <v>475</v>
      </c>
      <c r="F181">
        <f>'336p stat'!H180-'336p stat'!K180</f>
        <v>544.13702900000021</v>
      </c>
      <c r="G181">
        <f>'336p stat'!K180-'336p stat'!N180</f>
        <v>1770.654931</v>
      </c>
      <c r="H181">
        <f>'336p stat'!N180</f>
        <v>229.10910000000001</v>
      </c>
      <c r="K181">
        <f t="shared" si="11"/>
        <v>0</v>
      </c>
      <c r="L181">
        <f t="shared" si="12"/>
        <v>0</v>
      </c>
      <c r="M181">
        <f t="shared" si="13"/>
        <v>1.1455516400000005</v>
      </c>
      <c r="N181">
        <f t="shared" si="14"/>
        <v>3.7276945915789472</v>
      </c>
      <c r="O181">
        <f t="shared" si="15"/>
        <v>0.48233494736842109</v>
      </c>
    </row>
    <row r="182" spans="2:15" x14ac:dyDescent="0.25">
      <c r="B182" s="26" t="s">
        <v>20</v>
      </c>
      <c r="C182">
        <v>500</v>
      </c>
      <c r="F182">
        <f>'336p stat'!H181-'336p stat'!K181</f>
        <v>573.218613</v>
      </c>
      <c r="G182">
        <f>'336p stat'!K181-'336p stat'!N181</f>
        <v>1863.9144509999999</v>
      </c>
      <c r="H182">
        <f>'336p stat'!N181</f>
        <v>241.364226</v>
      </c>
      <c r="K182">
        <f t="shared" si="11"/>
        <v>0</v>
      </c>
      <c r="L182">
        <f t="shared" si="12"/>
        <v>0</v>
      </c>
      <c r="M182">
        <f t="shared" si="13"/>
        <v>1.146437226</v>
      </c>
      <c r="N182">
        <f t="shared" si="14"/>
        <v>3.7278289019999997</v>
      </c>
      <c r="O182">
        <f t="shared" si="15"/>
        <v>0.48272845200000003</v>
      </c>
    </row>
    <row r="183" spans="2:15" x14ac:dyDescent="0.25">
      <c r="B183" s="26" t="s">
        <v>21</v>
      </c>
      <c r="C183">
        <v>25</v>
      </c>
      <c r="F183">
        <f>'336p stat'!H182-'336p stat'!K182</f>
        <v>30.762747999999988</v>
      </c>
      <c r="G183">
        <f>'336p stat'!K182-'336p stat'!N182</f>
        <v>987.20731000000001</v>
      </c>
      <c r="H183">
        <f>'336p stat'!N182</f>
        <v>14.73096</v>
      </c>
      <c r="K183">
        <f t="shared" si="11"/>
        <v>0</v>
      </c>
      <c r="L183">
        <f t="shared" si="12"/>
        <v>0</v>
      </c>
      <c r="M183">
        <f t="shared" si="13"/>
        <v>1.2305099199999996</v>
      </c>
      <c r="N183">
        <f t="shared" si="14"/>
        <v>39.488292399999999</v>
      </c>
      <c r="O183">
        <f t="shared" si="15"/>
        <v>0.58923839999999994</v>
      </c>
    </row>
    <row r="184" spans="2:15" x14ac:dyDescent="0.25">
      <c r="B184" s="26" t="s">
        <v>21</v>
      </c>
      <c r="C184">
        <v>50</v>
      </c>
      <c r="F184">
        <f>'336p stat'!H183-'336p stat'!K183</f>
        <v>61.544877999999699</v>
      </c>
      <c r="G184">
        <f>'336p stat'!K183-'336p stat'!N183</f>
        <v>2084.1096280000002</v>
      </c>
      <c r="H184">
        <f>'336p stat'!N183</f>
        <v>29.49606</v>
      </c>
      <c r="K184">
        <f t="shared" si="11"/>
        <v>0</v>
      </c>
      <c r="L184">
        <f t="shared" si="12"/>
        <v>0</v>
      </c>
      <c r="M184">
        <f t="shared" si="13"/>
        <v>1.2308975599999941</v>
      </c>
      <c r="N184">
        <f t="shared" si="14"/>
        <v>41.682192560000004</v>
      </c>
      <c r="O184">
        <f t="shared" si="15"/>
        <v>0.58992120000000003</v>
      </c>
    </row>
    <row r="185" spans="2:15" x14ac:dyDescent="0.25">
      <c r="B185" s="26" t="s">
        <v>21</v>
      </c>
      <c r="C185">
        <v>75</v>
      </c>
      <c r="F185">
        <f>'336p stat'!H184-'336p stat'!K184</f>
        <v>92.299639000000298</v>
      </c>
      <c r="G185">
        <f>'336p stat'!K184-'336p stat'!N184</f>
        <v>2984.1786969999998</v>
      </c>
      <c r="H185">
        <f>'336p stat'!N184</f>
        <v>44.208036</v>
      </c>
      <c r="K185">
        <f t="shared" si="11"/>
        <v>0</v>
      </c>
      <c r="L185">
        <f t="shared" si="12"/>
        <v>0</v>
      </c>
      <c r="M185">
        <f t="shared" si="13"/>
        <v>1.2306618533333373</v>
      </c>
      <c r="N185">
        <f t="shared" si="14"/>
        <v>39.789049293333328</v>
      </c>
      <c r="O185">
        <f t="shared" si="15"/>
        <v>0.58944048000000004</v>
      </c>
    </row>
    <row r="186" spans="2:15" x14ac:dyDescent="0.25">
      <c r="B186" s="26" t="s">
        <v>21</v>
      </c>
      <c r="C186">
        <v>100</v>
      </c>
      <c r="F186">
        <f>'336p stat'!H185-'336p stat'!K185</f>
        <v>123.05435599999964</v>
      </c>
      <c r="G186">
        <f>'336p stat'!K185-'336p stat'!N185</f>
        <v>3852.6830110000001</v>
      </c>
      <c r="H186">
        <f>'336p stat'!N185</f>
        <v>58.914357000000003</v>
      </c>
      <c r="K186">
        <f t="shared" si="11"/>
        <v>0</v>
      </c>
      <c r="L186">
        <f t="shared" si="12"/>
        <v>0</v>
      </c>
      <c r="M186">
        <f t="shared" si="13"/>
        <v>1.2305435599999965</v>
      </c>
      <c r="N186">
        <f t="shared" si="14"/>
        <v>38.526830109999999</v>
      </c>
      <c r="O186">
        <f t="shared" si="15"/>
        <v>0.58914357000000006</v>
      </c>
    </row>
    <row r="187" spans="2:15" x14ac:dyDescent="0.25">
      <c r="B187" s="26" t="s">
        <v>21</v>
      </c>
      <c r="C187">
        <v>125</v>
      </c>
      <c r="F187">
        <f>'336p stat'!H186-'336p stat'!K186</f>
        <v>153.80749999999989</v>
      </c>
      <c r="G187">
        <f>'336p stat'!K186-'336p stat'!N186</f>
        <v>4718.8635539999996</v>
      </c>
      <c r="H187">
        <f>'336p stat'!N186</f>
        <v>73.621046000000007</v>
      </c>
      <c r="K187">
        <f t="shared" si="11"/>
        <v>0</v>
      </c>
      <c r="L187">
        <f t="shared" si="12"/>
        <v>0</v>
      </c>
      <c r="M187">
        <f t="shared" si="13"/>
        <v>1.2304599999999992</v>
      </c>
      <c r="N187">
        <f t="shared" si="14"/>
        <v>37.750908431999996</v>
      </c>
      <c r="O187">
        <f t="shared" si="15"/>
        <v>0.58896836800000008</v>
      </c>
    </row>
    <row r="188" spans="2:15" x14ac:dyDescent="0.25">
      <c r="B188" s="26" t="s">
        <v>21</v>
      </c>
      <c r="C188">
        <v>150</v>
      </c>
      <c r="F188">
        <f>'336p stat'!H187-'336p stat'!K187</f>
        <v>184.56077100000039</v>
      </c>
      <c r="G188">
        <f>'336p stat'!K187-'336p stat'!N187</f>
        <v>5583.20442</v>
      </c>
      <c r="H188">
        <f>'336p stat'!N187</f>
        <v>88.324085999999994</v>
      </c>
      <c r="K188">
        <f t="shared" si="11"/>
        <v>0</v>
      </c>
      <c r="L188">
        <f t="shared" si="12"/>
        <v>0</v>
      </c>
      <c r="M188">
        <f t="shared" si="13"/>
        <v>1.2304051400000027</v>
      </c>
      <c r="N188">
        <f t="shared" si="14"/>
        <v>37.221362800000001</v>
      </c>
      <c r="O188">
        <f t="shared" si="15"/>
        <v>0.58882723999999997</v>
      </c>
    </row>
    <row r="189" spans="2:15" x14ac:dyDescent="0.25">
      <c r="B189" s="26" t="s">
        <v>21</v>
      </c>
      <c r="C189">
        <v>175</v>
      </c>
      <c r="F189">
        <f>'336p stat'!H188-'336p stat'!K188</f>
        <v>215.31394499999988</v>
      </c>
      <c r="G189">
        <f>'336p stat'!K188-'336p stat'!N188</f>
        <v>6446.7374380000001</v>
      </c>
      <c r="H189">
        <f>'336p stat'!N188</f>
        <v>103.030023</v>
      </c>
      <c r="K189">
        <f t="shared" si="11"/>
        <v>0</v>
      </c>
      <c r="L189">
        <f t="shared" si="12"/>
        <v>0</v>
      </c>
      <c r="M189">
        <f t="shared" si="13"/>
        <v>1.2303653999999993</v>
      </c>
      <c r="N189">
        <f t="shared" si="14"/>
        <v>36.838499645714286</v>
      </c>
      <c r="O189">
        <f t="shared" si="15"/>
        <v>0.58874298857142859</v>
      </c>
    </row>
    <row r="190" spans="2:15" x14ac:dyDescent="0.25">
      <c r="B190" s="26" t="s">
        <v>21</v>
      </c>
      <c r="C190">
        <v>200</v>
      </c>
      <c r="F190">
        <f>'336p stat'!H189-'336p stat'!K189</f>
        <v>246.06603499999983</v>
      </c>
      <c r="G190">
        <f>'336p stat'!K189-'336p stat'!N189</f>
        <v>7312.9576379999999</v>
      </c>
      <c r="H190">
        <f>'336p stat'!N189</f>
        <v>117.742118</v>
      </c>
      <c r="K190">
        <f t="shared" si="11"/>
        <v>0</v>
      </c>
      <c r="L190">
        <f t="shared" si="12"/>
        <v>0</v>
      </c>
      <c r="M190">
        <f t="shared" si="13"/>
        <v>1.2303301749999991</v>
      </c>
      <c r="N190">
        <f t="shared" si="14"/>
        <v>36.564788190000002</v>
      </c>
      <c r="O190">
        <f t="shared" si="15"/>
        <v>0.58871059000000003</v>
      </c>
    </row>
    <row r="191" spans="2:15" x14ac:dyDescent="0.25">
      <c r="B191" s="26" t="s">
        <v>21</v>
      </c>
      <c r="C191">
        <v>225</v>
      </c>
      <c r="F191">
        <f>'336p stat'!H190-'336p stat'!K190</f>
        <v>276.81905299999926</v>
      </c>
      <c r="G191">
        <f>'336p stat'!K190-'336p stat'!N190</f>
        <v>8194.9258460000001</v>
      </c>
      <c r="H191">
        <f>'336p stat'!N190</f>
        <v>132.45127299999999</v>
      </c>
      <c r="K191">
        <f t="shared" si="11"/>
        <v>0</v>
      </c>
      <c r="L191">
        <f t="shared" si="12"/>
        <v>0</v>
      </c>
      <c r="M191">
        <f t="shared" si="13"/>
        <v>1.2303069022222188</v>
      </c>
      <c r="N191">
        <f t="shared" si="14"/>
        <v>36.421892648888893</v>
      </c>
      <c r="O191">
        <f t="shared" si="15"/>
        <v>0.58867232444444439</v>
      </c>
    </row>
    <row r="192" spans="2:15" x14ac:dyDescent="0.25">
      <c r="B192" s="26" t="s">
        <v>21</v>
      </c>
      <c r="C192">
        <v>250</v>
      </c>
      <c r="F192">
        <f>'336p stat'!H191-'336p stat'!K191</f>
        <v>307.5882619999993</v>
      </c>
      <c r="G192">
        <f>'336p stat'!K191-'336p stat'!N191</f>
        <v>9120.0761470000016</v>
      </c>
      <c r="H192">
        <f>'336p stat'!N191</f>
        <v>147.18254400000001</v>
      </c>
      <c r="K192">
        <f t="shared" si="11"/>
        <v>0</v>
      </c>
      <c r="L192">
        <f t="shared" si="12"/>
        <v>0</v>
      </c>
      <c r="M192">
        <f t="shared" si="13"/>
        <v>1.2303530479999971</v>
      </c>
      <c r="N192">
        <f t="shared" si="14"/>
        <v>36.48030458800001</v>
      </c>
      <c r="O192">
        <f t="shared" si="15"/>
        <v>0.58873017599999999</v>
      </c>
    </row>
    <row r="193" spans="2:15" x14ac:dyDescent="0.25">
      <c r="B193" s="26" t="s">
        <v>21</v>
      </c>
      <c r="C193">
        <v>275</v>
      </c>
      <c r="F193">
        <f>'336p stat'!H192-'336p stat'!K192</f>
        <v>338.36691400000018</v>
      </c>
      <c r="G193">
        <f>'336p stat'!K192-'336p stat'!N192</f>
        <v>10046.792120999999</v>
      </c>
      <c r="H193">
        <f>'336p stat'!N192</f>
        <v>161.92504700000001</v>
      </c>
      <c r="K193">
        <f t="shared" si="11"/>
        <v>0</v>
      </c>
      <c r="L193">
        <f t="shared" si="12"/>
        <v>0</v>
      </c>
      <c r="M193">
        <f t="shared" si="13"/>
        <v>1.2304251418181824</v>
      </c>
      <c r="N193">
        <f t="shared" si="14"/>
        <v>36.533789530909083</v>
      </c>
      <c r="O193">
        <f t="shared" si="15"/>
        <v>0.58881835272727279</v>
      </c>
    </row>
    <row r="194" spans="2:15" x14ac:dyDescent="0.25">
      <c r="B194" s="26" t="s">
        <v>21</v>
      </c>
      <c r="C194">
        <v>300</v>
      </c>
      <c r="F194">
        <f>'336p stat'!H193-'336p stat'!K193</f>
        <v>369.14111299999968</v>
      </c>
      <c r="G194">
        <f>'336p stat'!K193-'336p stat'!N193</f>
        <v>11098.033612000001</v>
      </c>
      <c r="H194">
        <f>'336p stat'!N193</f>
        <v>176.68673999999999</v>
      </c>
      <c r="K194">
        <f t="shared" si="11"/>
        <v>0</v>
      </c>
      <c r="L194">
        <f t="shared" si="12"/>
        <v>0</v>
      </c>
      <c r="M194">
        <f t="shared" si="13"/>
        <v>1.2304703766666656</v>
      </c>
      <c r="N194">
        <f t="shared" si="14"/>
        <v>36.993445373333337</v>
      </c>
      <c r="O194">
        <f t="shared" si="15"/>
        <v>0.58895579999999992</v>
      </c>
    </row>
    <row r="195" spans="2:15" x14ac:dyDescent="0.25">
      <c r="B195" s="26" t="s">
        <v>21</v>
      </c>
      <c r="C195">
        <v>325</v>
      </c>
      <c r="F195">
        <f>'336p stat'!H194-'336p stat'!K194</f>
        <v>399.90115200000037</v>
      </c>
      <c r="G195">
        <f>'336p stat'!K194-'336p stat'!N194</f>
        <v>12052.341066999999</v>
      </c>
      <c r="H195">
        <f>'336p stat'!N194</f>
        <v>191.410066</v>
      </c>
      <c r="K195">
        <f t="shared" si="11"/>
        <v>0</v>
      </c>
      <c r="L195">
        <f t="shared" si="12"/>
        <v>0</v>
      </c>
      <c r="M195">
        <f t="shared" si="13"/>
        <v>1.2304650830769241</v>
      </c>
      <c r="N195">
        <f t="shared" si="14"/>
        <v>37.084126359999999</v>
      </c>
      <c r="O195">
        <f t="shared" si="15"/>
        <v>0.58895404923076922</v>
      </c>
    </row>
    <row r="196" spans="2:15" x14ac:dyDescent="0.25">
      <c r="B196" s="26" t="s">
        <v>21</v>
      </c>
      <c r="C196">
        <v>350</v>
      </c>
      <c r="F196">
        <f>'336p stat'!H195-'336p stat'!K195</f>
        <v>430.65535099999943</v>
      </c>
      <c r="G196">
        <f>'336p stat'!K195-'336p stat'!N195</f>
        <v>12920.975913</v>
      </c>
      <c r="H196">
        <f>'336p stat'!N195</f>
        <v>206.120552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1.2304438599999983</v>
      </c>
      <c r="N196">
        <f t="shared" ref="N196:N242" si="19">G196/$C196</f>
        <v>36.917074037142861</v>
      </c>
      <c r="O196">
        <f t="shared" ref="O196:O242" si="20">H196/$C196</f>
        <v>0.58891586285714281</v>
      </c>
    </row>
    <row r="197" spans="2:15" x14ac:dyDescent="0.25">
      <c r="B197" s="26" t="s">
        <v>21</v>
      </c>
      <c r="C197">
        <v>375</v>
      </c>
      <c r="F197">
        <f>'336p stat'!H196-'336p stat'!K196</f>
        <v>461.40796899999987</v>
      </c>
      <c r="G197">
        <f>'336p stat'!K196-'336p stat'!N196</f>
        <v>13787.759961</v>
      </c>
      <c r="H197">
        <f>'336p stat'!N196</f>
        <v>220.82587899999999</v>
      </c>
      <c r="K197">
        <f t="shared" si="16"/>
        <v>0</v>
      </c>
      <c r="L197">
        <f t="shared" si="17"/>
        <v>0</v>
      </c>
      <c r="M197">
        <f t="shared" si="18"/>
        <v>1.2304212506666663</v>
      </c>
      <c r="N197">
        <f t="shared" si="19"/>
        <v>36.767359896000002</v>
      </c>
      <c r="O197">
        <f t="shared" si="20"/>
        <v>0.58886901066666664</v>
      </c>
    </row>
    <row r="198" spans="2:15" x14ac:dyDescent="0.25">
      <c r="B198" s="26" t="s">
        <v>21</v>
      </c>
      <c r="C198">
        <v>400</v>
      </c>
      <c r="F198">
        <f>'336p stat'!H197-'336p stat'!K197</f>
        <v>492.16083999999864</v>
      </c>
      <c r="G198">
        <f>'336p stat'!K197-'336p stat'!N197</f>
        <v>14656.461851</v>
      </c>
      <c r="H198">
        <f>'336p stat'!N197</f>
        <v>235.542348</v>
      </c>
      <c r="K198">
        <f t="shared" si="16"/>
        <v>0</v>
      </c>
      <c r="L198">
        <f t="shared" si="17"/>
        <v>0</v>
      </c>
      <c r="M198">
        <f t="shared" si="18"/>
        <v>1.2304020999999965</v>
      </c>
      <c r="N198">
        <f t="shared" si="19"/>
        <v>36.641154627500001</v>
      </c>
      <c r="O198">
        <f t="shared" si="20"/>
        <v>0.58885587000000006</v>
      </c>
    </row>
    <row r="199" spans="2:15" x14ac:dyDescent="0.25">
      <c r="B199" s="26" t="s">
        <v>21</v>
      </c>
      <c r="C199">
        <v>425</v>
      </c>
      <c r="F199">
        <f>'336p stat'!H198-'336p stat'!K198</f>
        <v>522.91419900000074</v>
      </c>
      <c r="G199">
        <f>'336p stat'!K198-'336p stat'!N198</f>
        <v>15521.368704</v>
      </c>
      <c r="H199">
        <f>'336p stat'!N198</f>
        <v>250.24537799999999</v>
      </c>
      <c r="K199">
        <f t="shared" si="16"/>
        <v>0</v>
      </c>
      <c r="L199">
        <f t="shared" si="17"/>
        <v>0</v>
      </c>
      <c r="M199">
        <f t="shared" si="18"/>
        <v>1.2303863505882371</v>
      </c>
      <c r="N199">
        <f t="shared" si="19"/>
        <v>36.520867538823531</v>
      </c>
      <c r="O199">
        <f t="shared" si="20"/>
        <v>0.58881265411764705</v>
      </c>
    </row>
    <row r="200" spans="2:15" x14ac:dyDescent="0.25">
      <c r="B200" s="26" t="s">
        <v>21</v>
      </c>
      <c r="C200">
        <v>450</v>
      </c>
      <c r="F200">
        <f>'336p stat'!H199-'336p stat'!K199</f>
        <v>553.6666210000003</v>
      </c>
      <c r="G200">
        <f>'336p stat'!K199-'336p stat'!N199</f>
        <v>16384.810469</v>
      </c>
      <c r="H200">
        <f>'336p stat'!N199</f>
        <v>264.955488</v>
      </c>
      <c r="K200">
        <f t="shared" si="16"/>
        <v>0</v>
      </c>
      <c r="L200">
        <f t="shared" si="17"/>
        <v>0</v>
      </c>
      <c r="M200">
        <f t="shared" si="18"/>
        <v>1.2303702688888896</v>
      </c>
      <c r="N200">
        <f t="shared" si="19"/>
        <v>36.410689931111108</v>
      </c>
      <c r="O200">
        <f t="shared" si="20"/>
        <v>0.58878997333333338</v>
      </c>
    </row>
    <row r="201" spans="2:15" x14ac:dyDescent="0.25">
      <c r="B201" s="26" t="s">
        <v>21</v>
      </c>
      <c r="C201">
        <v>475</v>
      </c>
      <c r="F201">
        <f>'336p stat'!H200-'336p stat'!K200</f>
        <v>584.41972700000042</v>
      </c>
      <c r="G201">
        <f>'336p stat'!K200-'336p stat'!N200</f>
        <v>17253.831083999998</v>
      </c>
      <c r="H201">
        <f>'336p stat'!N200</f>
        <v>279.659111</v>
      </c>
      <c r="K201">
        <f t="shared" si="16"/>
        <v>0</v>
      </c>
      <c r="L201">
        <f t="shared" si="17"/>
        <v>0</v>
      </c>
      <c r="M201">
        <f t="shared" si="18"/>
        <v>1.2303573200000009</v>
      </c>
      <c r="N201">
        <f t="shared" si="19"/>
        <v>36.323854913684208</v>
      </c>
      <c r="O201">
        <f t="shared" si="20"/>
        <v>0.58875602315789477</v>
      </c>
    </row>
    <row r="202" spans="2:15" x14ac:dyDescent="0.25">
      <c r="B202" s="26" t="s">
        <v>21</v>
      </c>
      <c r="C202">
        <v>500</v>
      </c>
      <c r="F202">
        <f>'336p stat'!H201-'336p stat'!K201</f>
        <v>615.1746490000005</v>
      </c>
      <c r="G202">
        <f>'336p stat'!K201-'336p stat'!N201</f>
        <v>18163.421042000002</v>
      </c>
      <c r="H202">
        <f>'336p stat'!N201</f>
        <v>294.37227799999999</v>
      </c>
      <c r="K202">
        <f t="shared" si="16"/>
        <v>0</v>
      </c>
      <c r="L202">
        <f t="shared" si="17"/>
        <v>0</v>
      </c>
      <c r="M202">
        <f t="shared" si="18"/>
        <v>1.230349298000001</v>
      </c>
      <c r="N202">
        <f t="shared" si="19"/>
        <v>36.326842084000006</v>
      </c>
      <c r="O202">
        <f t="shared" si="20"/>
        <v>0.58874455599999997</v>
      </c>
    </row>
    <row r="203" spans="2:15" x14ac:dyDescent="0.25">
      <c r="B203" s="26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6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6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6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6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6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6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6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6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6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6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6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6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6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6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6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6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6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6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6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6" t="s">
        <v>23</v>
      </c>
      <c r="C223">
        <v>25</v>
      </c>
      <c r="F223">
        <f>'336p stat'!H222-'336p stat'!K222</f>
        <v>39.884225000000001</v>
      </c>
      <c r="G223">
        <f>'336p stat'!K222-'336p stat'!N222</f>
        <v>4.0708719999999996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1.595369</v>
      </c>
      <c r="N223">
        <f t="shared" si="19"/>
        <v>0.16283487999999999</v>
      </c>
      <c r="O223">
        <f t="shared" si="20"/>
        <v>0</v>
      </c>
    </row>
    <row r="224" spans="2:15" x14ac:dyDescent="0.25">
      <c r="B224" s="26" t="s">
        <v>23</v>
      </c>
      <c r="C224">
        <v>50</v>
      </c>
      <c r="F224">
        <f>'336p stat'!H223-'336p stat'!K223</f>
        <v>80.000038000000004</v>
      </c>
      <c r="G224">
        <f>'336p stat'!K223-'336p stat'!N223</f>
        <v>8.1414539999999995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1.6000007600000001</v>
      </c>
      <c r="N224">
        <f t="shared" si="19"/>
        <v>0.16282907999999999</v>
      </c>
      <c r="O224">
        <f t="shared" si="20"/>
        <v>0</v>
      </c>
    </row>
    <row r="225" spans="2:15" x14ac:dyDescent="0.25">
      <c r="B225" s="26" t="s">
        <v>23</v>
      </c>
      <c r="C225">
        <v>75</v>
      </c>
      <c r="F225">
        <f>'336p stat'!H224-'336p stat'!K224</f>
        <v>120.116715</v>
      </c>
      <c r="G225">
        <f>'336p stat'!K224-'336p stat'!N224</f>
        <v>12.212323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1.6015562000000001</v>
      </c>
      <c r="N225">
        <f t="shared" si="19"/>
        <v>0.16283097333333332</v>
      </c>
      <c r="O225">
        <f t="shared" si="20"/>
        <v>0</v>
      </c>
    </row>
    <row r="226" spans="2:15" x14ac:dyDescent="0.25">
      <c r="B226" s="26" t="s">
        <v>23</v>
      </c>
      <c r="C226">
        <v>100</v>
      </c>
      <c r="F226">
        <f>'336p stat'!H225-'336p stat'!K225</f>
        <v>160.22776399999998</v>
      </c>
      <c r="G226">
        <f>'336p stat'!K225-'336p stat'!N225</f>
        <v>16.283396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1.6022776399999998</v>
      </c>
      <c r="N226">
        <f t="shared" si="19"/>
        <v>0.16283396</v>
      </c>
      <c r="O226">
        <f t="shared" si="20"/>
        <v>0</v>
      </c>
    </row>
    <row r="227" spans="2:15" x14ac:dyDescent="0.25">
      <c r="B227" s="26" t="s">
        <v>23</v>
      </c>
      <c r="C227">
        <v>125</v>
      </c>
      <c r="F227">
        <f>'336p stat'!H226-'336p stat'!K226</f>
        <v>200.33811399999999</v>
      </c>
      <c r="G227">
        <f>'336p stat'!K226-'336p stat'!N226</f>
        <v>20.354330000000001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1.6027049119999999</v>
      </c>
      <c r="N227">
        <f t="shared" si="19"/>
        <v>0.16283464</v>
      </c>
      <c r="O227">
        <f t="shared" si="20"/>
        <v>0</v>
      </c>
    </row>
    <row r="228" spans="2:15" x14ac:dyDescent="0.25">
      <c r="B228" s="26" t="s">
        <v>23</v>
      </c>
      <c r="C228">
        <v>150</v>
      </c>
      <c r="F228">
        <f>'336p stat'!H227-'336p stat'!K227</f>
        <v>240.44859200000002</v>
      </c>
      <c r="G228">
        <f>'336p stat'!K227-'336p stat'!N227</f>
        <v>24.425386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1.6029906133333334</v>
      </c>
      <c r="N228">
        <f t="shared" si="19"/>
        <v>0.16283590666666667</v>
      </c>
      <c r="O228">
        <f t="shared" si="20"/>
        <v>0</v>
      </c>
    </row>
    <row r="229" spans="2:15" x14ac:dyDescent="0.25">
      <c r="B229" s="26" t="s">
        <v>23</v>
      </c>
      <c r="C229">
        <v>175</v>
      </c>
      <c r="F229">
        <f>'336p stat'!H228-'336p stat'!K228</f>
        <v>280.55862400000001</v>
      </c>
      <c r="G229">
        <f>'336p stat'!K228-'336p stat'!N228</f>
        <v>28.49419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1.6031921371428572</v>
      </c>
      <c r="N229">
        <f t="shared" si="19"/>
        <v>0.16282394285714286</v>
      </c>
      <c r="O229">
        <f t="shared" si="20"/>
        <v>0</v>
      </c>
    </row>
    <row r="230" spans="2:15" x14ac:dyDescent="0.25">
      <c r="B230" s="26" t="s">
        <v>23</v>
      </c>
      <c r="C230">
        <v>200</v>
      </c>
      <c r="F230">
        <f>'336p stat'!H229-'336p stat'!K229</f>
        <v>320.66770099999997</v>
      </c>
      <c r="G230">
        <f>'336p stat'!K229-'336p stat'!N229</f>
        <v>32.566924999999998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1.6033385049999997</v>
      </c>
      <c r="N230">
        <f t="shared" si="19"/>
        <v>0.16283462499999998</v>
      </c>
      <c r="O230">
        <f t="shared" si="20"/>
        <v>0</v>
      </c>
    </row>
    <row r="231" spans="2:15" x14ac:dyDescent="0.25">
      <c r="B231" s="26" t="s">
        <v>23</v>
      </c>
      <c r="C231">
        <v>225</v>
      </c>
      <c r="F231">
        <f>'336p stat'!H230-'336p stat'!K230</f>
        <v>360.78072900000001</v>
      </c>
      <c r="G231">
        <f>'336p stat'!K230-'336p stat'!N230</f>
        <v>36.639042000000003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1.6034699066666667</v>
      </c>
      <c r="N231">
        <f t="shared" si="19"/>
        <v>0.16284018666666669</v>
      </c>
      <c r="O231">
        <f t="shared" si="20"/>
        <v>0</v>
      </c>
    </row>
    <row r="232" spans="2:15" x14ac:dyDescent="0.25">
      <c r="B232" s="26" t="s">
        <v>23</v>
      </c>
      <c r="C232">
        <v>250</v>
      </c>
      <c r="F232">
        <f>'336p stat'!H231-'336p stat'!K231</f>
        <v>400.88525300000003</v>
      </c>
      <c r="G232">
        <f>'336p stat'!K231-'336p stat'!N231</f>
        <v>40.710628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1.6035410120000002</v>
      </c>
      <c r="N232">
        <f t="shared" si="19"/>
        <v>0.16284251199999999</v>
      </c>
      <c r="O232">
        <f t="shared" si="20"/>
        <v>0</v>
      </c>
    </row>
    <row r="233" spans="2:15" x14ac:dyDescent="0.25">
      <c r="B233" s="26" t="s">
        <v>23</v>
      </c>
      <c r="C233">
        <v>275</v>
      </c>
      <c r="F233">
        <f>'336p stat'!H232-'336p stat'!K232</f>
        <v>440.99744200000004</v>
      </c>
      <c r="G233">
        <f>'336p stat'!K232-'336p stat'!N232</f>
        <v>44.785468999999999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1.603627061818182</v>
      </c>
      <c r="N233">
        <f t="shared" si="19"/>
        <v>0.16285625090909089</v>
      </c>
      <c r="O233">
        <f t="shared" si="20"/>
        <v>0</v>
      </c>
    </row>
    <row r="234" spans="2:15" x14ac:dyDescent="0.25">
      <c r="B234" s="26" t="s">
        <v>23</v>
      </c>
      <c r="C234">
        <v>300</v>
      </c>
      <c r="F234">
        <f>'336p stat'!H233-'336p stat'!K233</f>
        <v>481.10844099999997</v>
      </c>
      <c r="G234">
        <f>'336p stat'!K233-'336p stat'!N233</f>
        <v>48.859819000000002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1.6036948033333331</v>
      </c>
      <c r="N234">
        <f t="shared" si="19"/>
        <v>0.16286606333333334</v>
      </c>
      <c r="O234">
        <f t="shared" si="20"/>
        <v>0</v>
      </c>
    </row>
    <row r="235" spans="2:15" x14ac:dyDescent="0.25">
      <c r="B235" s="26" t="s">
        <v>23</v>
      </c>
      <c r="C235">
        <v>325</v>
      </c>
      <c r="F235">
        <f>'336p stat'!H234-'336p stat'!K234</f>
        <v>521.22154</v>
      </c>
      <c r="G235">
        <f>'336p stat'!K234-'336p stat'!N234</f>
        <v>52.928516999999999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1.6037585846153846</v>
      </c>
      <c r="N235">
        <f t="shared" si="19"/>
        <v>0.16285697538461538</v>
      </c>
      <c r="O235">
        <f t="shared" si="20"/>
        <v>0</v>
      </c>
    </row>
    <row r="236" spans="2:15" x14ac:dyDescent="0.25">
      <c r="B236" s="26" t="s">
        <v>23</v>
      </c>
      <c r="C236">
        <v>350</v>
      </c>
      <c r="F236">
        <f>'336p stat'!H235-'336p stat'!K235</f>
        <v>561.33007499999997</v>
      </c>
      <c r="G236">
        <f>'336p stat'!K235-'336p stat'!N235</f>
        <v>57.001759999999997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1.6038002142857142</v>
      </c>
      <c r="N236">
        <f t="shared" si="19"/>
        <v>0.16286217142857143</v>
      </c>
      <c r="O236">
        <f t="shared" si="20"/>
        <v>0</v>
      </c>
    </row>
    <row r="237" spans="2:15" x14ac:dyDescent="0.25">
      <c r="B237" s="26" t="s">
        <v>23</v>
      </c>
      <c r="C237">
        <v>375</v>
      </c>
      <c r="F237">
        <f>'336p stat'!H236-'336p stat'!K236</f>
        <v>601.438762</v>
      </c>
      <c r="G237">
        <f>'336p stat'!K236-'336p stat'!N236</f>
        <v>61.077196000000001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1.6038366986666666</v>
      </c>
      <c r="N237">
        <f t="shared" si="19"/>
        <v>0.16287252266666666</v>
      </c>
      <c r="O237">
        <f t="shared" si="20"/>
        <v>0</v>
      </c>
    </row>
    <row r="238" spans="2:15" x14ac:dyDescent="0.25">
      <c r="B238" s="26" t="s">
        <v>23</v>
      </c>
      <c r="C238">
        <v>400</v>
      </c>
      <c r="F238">
        <f>'336p stat'!H237-'336p stat'!K237</f>
        <v>641.54915399999993</v>
      </c>
      <c r="G238">
        <f>'336p stat'!K237-'336p stat'!N237</f>
        <v>65.150929000000005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1.6038728849999999</v>
      </c>
      <c r="N238">
        <f t="shared" si="19"/>
        <v>0.1628773225</v>
      </c>
      <c r="O238">
        <f t="shared" si="20"/>
        <v>0</v>
      </c>
    </row>
    <row r="239" spans="2:15" x14ac:dyDescent="0.25">
      <c r="B239" s="26" t="s">
        <v>23</v>
      </c>
      <c r="C239">
        <v>425</v>
      </c>
      <c r="F239">
        <f>'336p stat'!H238-'336p stat'!K238</f>
        <v>681.65785499999993</v>
      </c>
      <c r="G239">
        <f>'336p stat'!K238-'336p stat'!N238</f>
        <v>69.222918000000007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1.6039008352941175</v>
      </c>
      <c r="N239">
        <f t="shared" si="19"/>
        <v>0.16287745411764706</v>
      </c>
      <c r="O239">
        <f t="shared" si="20"/>
        <v>0</v>
      </c>
    </row>
    <row r="240" spans="2:15" x14ac:dyDescent="0.25">
      <c r="B240" s="26" t="s">
        <v>23</v>
      </c>
      <c r="C240">
        <v>450</v>
      </c>
      <c r="F240">
        <f>'336p stat'!H239-'336p stat'!K239</f>
        <v>721.76771699999995</v>
      </c>
      <c r="G240">
        <f>'336p stat'!K239-'336p stat'!N239</f>
        <v>73.297751000000005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1.60392826</v>
      </c>
      <c r="N240">
        <f t="shared" si="19"/>
        <v>0.16288389111111112</v>
      </c>
      <c r="O240">
        <f t="shared" si="20"/>
        <v>0</v>
      </c>
    </row>
    <row r="241" spans="2:15" x14ac:dyDescent="0.25">
      <c r="B241" s="26" t="s">
        <v>23</v>
      </c>
      <c r="C241">
        <v>475</v>
      </c>
      <c r="F241">
        <f>'336p stat'!H240-'336p stat'!K240</f>
        <v>761.87420399999996</v>
      </c>
      <c r="G241">
        <f>'336p stat'!K240-'336p stat'!N240</f>
        <v>77.370761999999999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1.6039456926315789</v>
      </c>
      <c r="N241">
        <f t="shared" si="19"/>
        <v>0.1628858147368421</v>
      </c>
      <c r="O241">
        <f t="shared" si="20"/>
        <v>0</v>
      </c>
    </row>
    <row r="242" spans="2:15" x14ac:dyDescent="0.25">
      <c r="B242" s="26" t="s">
        <v>23</v>
      </c>
      <c r="C242">
        <v>500</v>
      </c>
      <c r="F242">
        <f>'336p stat'!H241-'336p stat'!K241</f>
        <v>801.98555600000009</v>
      </c>
      <c r="G242">
        <f>'336p stat'!K241-'336p stat'!N241</f>
        <v>81.443917999999996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1.6039711120000002</v>
      </c>
      <c r="N242">
        <f t="shared" si="19"/>
        <v>0.16288783599999998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9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185.99951999999985</v>
      </c>
      <c r="E3">
        <f ca="1">OFFSET('336p trace'!$S$56,(A3-1)*56,0)-OFFSET('336p stat'!$H$1,A3*20,0)</f>
        <v>21.415670000000091</v>
      </c>
      <c r="F3">
        <f ca="1">OFFSET('336p stat'!$H$1,A3*20,0)-OFFSET('336p stat'!$K$1,A3*20,0)</f>
        <v>542.501755</v>
      </c>
      <c r="G3">
        <f ca="1">OFFSET('336p stat'!$K$1,A3*20,0)-OFFSET('336p stat'!$N$1,A3*20,0)</f>
        <v>81.349105000000009</v>
      </c>
      <c r="H3">
        <f ca="1">OFFSET('336p stat'!$N$1,A3*20,0)</f>
        <v>266.42741000000001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169243.76119528848</v>
      </c>
      <c r="E4" s="5">
        <f ca="1">OFFSET('336p trace'!$V$56,(A4-1)*56,0)</f>
        <v>1.2218846163999979</v>
      </c>
      <c r="F4" s="5">
        <f ca="1">OFFSET('336p stat'!$H$1,A4*20,1)</f>
        <v>0.193216</v>
      </c>
      <c r="G4" s="5">
        <f ca="1">OFFSET('336p stat'!$K$1,A4*20,1)</f>
        <v>3.2993000000000001E-2</v>
      </c>
      <c r="H4" s="5">
        <f ca="1">OFFSET('336p stat'!$N$1,A4*20,1)</f>
        <v>1.3998E-2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1068.1670600000004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136422.62967557603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136.13971999999933</v>
      </c>
      <c r="E7">
        <f ca="1">OFFSET('336p trace'!$S$56,(A7-1)*56,0)-OFFSET('336p stat'!$H$1,A7*20,0)</f>
        <v>21.375106999999957</v>
      </c>
      <c r="F7">
        <f ca="1">OFFSET('336p stat'!$H$1,A7*20,0)-OFFSET('336p stat'!$K$1,A7*20,0)</f>
        <v>542.69407200000001</v>
      </c>
      <c r="G7">
        <f ca="1">OFFSET('336p stat'!$K$1,A7*20,0)-OFFSET('336p stat'!$N$1,A7*20,0)</f>
        <v>127.28432099999998</v>
      </c>
      <c r="H7">
        <f ca="1">OFFSET('336p stat'!$N$1,A7*20,0)</f>
        <v>266.2928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67101.212957821277</v>
      </c>
      <c r="E8" s="5">
        <f ca="1">OFFSET('336p trace'!$V$56,(A8-1)*56,0)</f>
        <v>1.7127429300000196</v>
      </c>
      <c r="F8" s="5">
        <f ca="1">OFFSET('336p stat'!$H$1,A8*20,1)</f>
        <v>3.6434630000000001</v>
      </c>
      <c r="G8" s="5">
        <f ca="1">OFFSET('336p stat'!$K$1,A8*20,1)</f>
        <v>3.997153</v>
      </c>
      <c r="H8" s="5">
        <f ca="1">OFFSET('336p stat'!$N$1,A8*20,1)</f>
        <v>3.8319999999999999E-3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426.13120000000026</v>
      </c>
      <c r="E9">
        <f ca="1">OFFSET('336p trace'!$S$56,(A9-1)*56,0)-OFFSET('336p stat'!$H$1,A9*20,0)</f>
        <v>21.706847000000835</v>
      </c>
      <c r="F9">
        <f ca="1">OFFSET('336p stat'!$H$1,A9*20,0)-OFFSET('336p stat'!$K$1,A9*20,0)</f>
        <v>596.61773900000026</v>
      </c>
      <c r="G9">
        <f ca="1">OFFSET('336p stat'!$K$1,A9*20,0)-OFFSET('336p stat'!$N$1,A9*20,0)</f>
        <v>2161.62212</v>
      </c>
      <c r="H9">
        <f ca="1">OFFSET('336p stat'!$N$1,A9*20,0)</f>
        <v>135.95189400000001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291286.90306195221</v>
      </c>
      <c r="E10" s="5">
        <f ca="1">OFFSET('336p trace'!$V$56,(A10-1)*56,0)</f>
        <v>21.807164039999865</v>
      </c>
      <c r="F10" s="5">
        <f ca="1">OFFSET('336p stat'!$H$1,A10*20,1)</f>
        <v>18.374195</v>
      </c>
      <c r="G10" s="5">
        <f ca="1">OFFSET('336p stat'!$K$1,A10*20,1)</f>
        <v>18.410902</v>
      </c>
      <c r="H10" s="5">
        <f ca="1">OFFSET('336p stat'!$N$1,A10*20,1)</f>
        <v>7.9500000000000003E-4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108.50199999999904</v>
      </c>
      <c r="E11">
        <f ca="1">OFFSET('336p trace'!$S$56,(A11-1)*56,0)-OFFSET('336p stat'!$H$1,A11*20,0)</f>
        <v>21.410838000000695</v>
      </c>
      <c r="F11">
        <f ca="1">OFFSET('336p stat'!$H$1,A11*20,0)-OFFSET('336p stat'!$K$1,A11*20,0)</f>
        <v>527.63795899999991</v>
      </c>
      <c r="G11">
        <f ca="1">OFFSET('336p stat'!$K$1,A11*20,0)-OFFSET('336p stat'!$N$1,A11*20,0)</f>
        <v>1747.6967360000001</v>
      </c>
      <c r="H11">
        <f ca="1">OFFSET('336p stat'!$N$1,A11*20,0)</f>
        <v>251.84606700000001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101879.17133504181</v>
      </c>
      <c r="E12" s="5">
        <f ca="1">OFFSET('336p trace'!$V$56,(A12-1)*56,0)</f>
        <v>2.9502294399999589</v>
      </c>
      <c r="F12" s="5">
        <f ca="1">OFFSET('336p stat'!$H$1,A12*20,1)</f>
        <v>1.0608040000000001</v>
      </c>
      <c r="G12" s="5">
        <f ca="1">OFFSET('336p stat'!$K$1,A12*20,1)</f>
        <v>0.149419</v>
      </c>
      <c r="H12" s="5">
        <f ca="1">OFFSET('336p stat'!$N$1,A12*20,1)</f>
        <v>4.9174000000000002E-2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430.52399999999943</v>
      </c>
      <c r="E13">
        <f ca="1">OFFSET('336p trace'!$S$56,(A13-1)*56,0)-OFFSET('336p stat'!$H$1,A13*20,0)</f>
        <v>21.698537000000215</v>
      </c>
      <c r="F13">
        <f ca="1">OFFSET('336p stat'!$H$1,A13*20,0)-OFFSET('336p stat'!$K$1,A13*20,0)</f>
        <v>595.11985299999969</v>
      </c>
      <c r="G13">
        <f ca="1">OFFSET('336p stat'!$K$1,A13*20,0)-OFFSET('336p stat'!$N$1,A13*20,0)</f>
        <v>2157.6670450000001</v>
      </c>
      <c r="H13">
        <f ca="1">OFFSET('336p stat'!$N$1,A13*20,0)</f>
        <v>135.93276499999999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210671.06180516357</v>
      </c>
      <c r="E14" s="5">
        <f ca="1">OFFSET('336p trace'!$V$56,(A14-1)*56,0)</f>
        <v>1.492862759999982</v>
      </c>
      <c r="F14" s="5">
        <f ca="1">OFFSET('336p stat'!$H$1,A14*20,1)</f>
        <v>2.8548E-2</v>
      </c>
      <c r="G14" s="5">
        <f ca="1">OFFSET('336p stat'!$K$1,A14*20,1)</f>
        <v>3.251E-3</v>
      </c>
      <c r="H14" s="5">
        <f ca="1">OFFSET('336p stat'!$N$1,A14*20,1)</f>
        <v>7.7300000000000003E-4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147.16120000000092</v>
      </c>
      <c r="E15">
        <f ca="1">OFFSET('336p trace'!$S$56,(A15-1)*56,0)-OFFSET('336p stat'!$H$1,A15*20,0)</f>
        <v>19.710938999999144</v>
      </c>
      <c r="F15">
        <f ca="1">OFFSET('336p stat'!$H$1,A15*20,0)-OFFSET('336p stat'!$K$1,A15*20,0)</f>
        <v>575.12787600000001</v>
      </c>
      <c r="G15">
        <f ca="1">OFFSET('336p stat'!$K$1,A15*20,0)-OFFSET('336p stat'!$N$1,A15*20,0)</f>
        <v>1870.3210470000001</v>
      </c>
      <c r="H15">
        <f ca="1">OFFSET('336p stat'!$N$1,A15*20,0)</f>
        <v>241.978938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42469.402175999981</v>
      </c>
      <c r="E16" s="5">
        <f ca="1">OFFSET('336p trace'!$V$56,(A16-1)*56,0)</f>
        <v>3087.3924825599984</v>
      </c>
      <c r="F16" s="5">
        <f ca="1">OFFSET('336p stat'!$H$1,A16*20,1)</f>
        <v>3025.4336029999999</v>
      </c>
      <c r="G16" s="5">
        <f ca="1">OFFSET('336p stat'!$K$1,A16*20,1)</f>
        <v>224.18964600000001</v>
      </c>
      <c r="H16" s="5">
        <f ca="1">OFFSET('336p stat'!$N$1,A16*20,1)</f>
        <v>248.83395400000001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2860.6913999999997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73741.606160039984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155.72940000000062</v>
      </c>
      <c r="E19">
        <f ca="1">OFFSET('336p trace'!$S$56,(A19-1)*56,0)-OFFSET('336p stat'!$H$1,A19*20,0)</f>
        <v>19.70670999999993</v>
      </c>
      <c r="F19">
        <f ca="1">OFFSET('336p stat'!$H$1,A19*20,0)-OFFSET('336p stat'!$K$1,A19*20,0)</f>
        <v>573.218613</v>
      </c>
      <c r="G19">
        <f ca="1">OFFSET('336p stat'!$K$1,A19*20,0)-OFFSET('336p stat'!$N$1,A19*20,0)</f>
        <v>1863.9144509999999</v>
      </c>
      <c r="H19">
        <f ca="1">OFFSET('336p stat'!$N$1,A19*20,0)</f>
        <v>241.364226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51699.337938439974</v>
      </c>
      <c r="E20" s="5">
        <f ca="1">OFFSET('336p trace'!$V$56,(A20-1)*56,0)</f>
        <v>3202.6916720000004</v>
      </c>
      <c r="F20" s="5">
        <f ca="1">OFFSET('336p stat'!$H$1,A20*20,1)</f>
        <v>3137.293545</v>
      </c>
      <c r="G20" s="5">
        <f ca="1">OFFSET('336p stat'!$K$1,A20*20,1)</f>
        <v>228.94921400000001</v>
      </c>
      <c r="H20" s="5">
        <f ca="1">OFFSET('336p stat'!$N$1,A20*20,1)</f>
        <v>261.27765199999999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912.59600000000864</v>
      </c>
      <c r="E21">
        <f ca="1">OFFSET('336p trace'!$S$56,(A21-1)*56,0)-OFFSET('336p stat'!$H$1,A21*20,0)</f>
        <v>13.600030999994488</v>
      </c>
      <c r="F21">
        <f ca="1">OFFSET('336p stat'!$H$1,A21*20,0)-OFFSET('336p stat'!$K$1,A21*20,0)</f>
        <v>615.1746490000005</v>
      </c>
      <c r="G21">
        <f ca="1">OFFSET('336p stat'!$K$1,A21*20,0)-OFFSET('336p stat'!$N$1,A21*20,0)</f>
        <v>18163.421042000002</v>
      </c>
      <c r="H21">
        <f ca="1">OFFSET('336p stat'!$N$1,A21*20,0)</f>
        <v>294.37227799999999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115629.30110399997</v>
      </c>
      <c r="E22" s="5">
        <f ca="1">OFFSET('336p trace'!$V$56,(A22-1)*56,0)</f>
        <v>52990.899376000052</v>
      </c>
      <c r="F22" s="5">
        <f ca="1">OFFSET('336p stat'!$H$1,A22*20,1)</f>
        <v>51149.113140000001</v>
      </c>
      <c r="G22" s="5">
        <f ca="1">OFFSET('336p stat'!$K$1,A22*20,1)</f>
        <v>51134.888039999998</v>
      </c>
      <c r="H22" s="5">
        <f ca="1">OFFSET('336p stat'!$N$1,A22*20,1)</f>
        <v>1.9855999999999999E-2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1106.7324799999997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161393.00484205055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156.05951999999991</v>
      </c>
      <c r="E25">
        <f ca="1">OFFSET('336p trace'!$S$56,(A25-1)*56,0)-OFFSET('336p stat'!$H$1,A25*20,0)</f>
        <v>22.58232600000008</v>
      </c>
      <c r="F25">
        <f ca="1">OFFSET('336p stat'!$H$1,A25*20,0)-OFFSET('336p stat'!$K$1,A25*20,0)</f>
        <v>801.98555600000009</v>
      </c>
      <c r="G25">
        <f ca="1">OFFSET('336p stat'!$K$1,A25*20,0)-OFFSET('336p stat'!$N$1,A25*20,0)</f>
        <v>81.443917999999996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123979.78889813785</v>
      </c>
      <c r="E26" s="5">
        <f ca="1">OFFSET('336p trace'!$V$56,(A26-1)*56,0)</f>
        <v>8.6191105600000011</v>
      </c>
      <c r="F26" s="5">
        <f ca="1">OFFSET('336p stat'!$H$1,A26*20,1)</f>
        <v>0.38168800000000003</v>
      </c>
      <c r="G26" s="5">
        <f ca="1">OFFSET('336p stat'!$K$1,A26*20,1)</f>
        <v>5.8479999999999999E-3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183.0936600000008</v>
      </c>
      <c r="E27">
        <f ca="1">OFFSET('336p trace'!$S$56,(A27-1)*56,0)-OFFSET('336p stat'!$H$1,A27*20,0)</f>
        <v>22.893395999999711</v>
      </c>
      <c r="F27">
        <f ca="1">OFFSET('336p stat'!$H$1,A27*20,0)-OFFSET('336p stat'!$K$1,A27*20,0)</f>
        <v>801.85985699999992</v>
      </c>
      <c r="G27">
        <f ca="1">OFFSET('336p stat'!$K$1,A27*20,0)-OFFSET('336p stat'!$N$1,A27*20,0)</f>
        <v>79.790867000000006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131185.78074289073</v>
      </c>
      <c r="E28" s="5">
        <f ca="1">OFFSET('336p trace'!$V$56,(A28-1)*56,0)</f>
        <v>10.64473238560003</v>
      </c>
      <c r="F28" s="5">
        <f ca="1">OFFSET('336p stat'!$H$1,A28*20,1)</f>
        <v>1.7964999999999998E-2</v>
      </c>
      <c r="G28" s="5">
        <f ca="1">OFFSET('336p stat'!$K$1,A28*20,1)</f>
        <v>2.82E-3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185.99951999999985</v>
      </c>
      <c r="E31" s="5">
        <f ca="1">OFFSET('336p trace'!$S$56,(A31-1)*56,0)-OFFSET('336p stat'!$H$1,A31*20,0)</f>
        <v>21.415670000000091</v>
      </c>
      <c r="F31" s="5">
        <f ca="1">OFFSET('336p stat'!$H$1,A31*20,0)-OFFSET('336p stat'!$K$1,A31*20,0)</f>
        <v>542.501755</v>
      </c>
      <c r="G31" s="5">
        <f ca="1">OFFSET('336p stat'!$K$1,A31*20,0)-OFFSET('336p stat'!$N$1,A31*20,0)</f>
        <v>81.349105000000009</v>
      </c>
      <c r="H31" s="5">
        <f ca="1">OFFSET('336p stat'!$N$1,A31*20,0)</f>
        <v>266.42741000000001</v>
      </c>
      <c r="I31" s="5"/>
      <c r="J31" s="5">
        <f ca="1">SUM(E31:H31)</f>
        <v>911.69394000000011</v>
      </c>
      <c r="K31" s="10">
        <f ca="1">G31/J31</f>
        <v>8.9228524432223386E-2</v>
      </c>
      <c r="L31">
        <f t="shared" ref="L31:L59" ca="1" si="0">$K$29*POWER(K31,2)*SQRT(G139/(POWER(G31,2)*$L$29)+J139/(POWER(J31,2)*$L$29))</f>
        <v>5.7313580031994942E-6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1068.1670600000004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136.13971999999933</v>
      </c>
      <c r="E33" s="5">
        <f ca="1">OFFSET('336p trace'!$S$56,(A33-1)*56,0)-OFFSET('336p stat'!$H$1,A33*20,0)</f>
        <v>21.375106999999957</v>
      </c>
      <c r="F33" s="5">
        <f ca="1">OFFSET('336p stat'!$H$1,A33*20,0)-OFFSET('336p stat'!$K$1,A33*20,0)</f>
        <v>542.69407200000001</v>
      </c>
      <c r="G33" s="5">
        <f ca="1">OFFSET('336p stat'!$K$1,A33*20,0)-OFFSET('336p stat'!$N$1,A33*20,0)</f>
        <v>127.28432099999998</v>
      </c>
      <c r="H33" s="5">
        <f ca="1">OFFSET('336p stat'!$N$1,A33*20,0)</f>
        <v>266.2928</v>
      </c>
      <c r="I33" s="5"/>
      <c r="J33" s="5">
        <f t="shared" ca="1" si="1"/>
        <v>957.64629999999988</v>
      </c>
      <c r="K33" s="10">
        <f t="shared" ca="1" si="2"/>
        <v>0.1329137083284298</v>
      </c>
      <c r="L33">
        <f t="shared" ca="1" si="0"/>
        <v>7.8489330134869989E-5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426.13120000000026</v>
      </c>
      <c r="E34" s="5">
        <f ca="1">OFFSET('336p trace'!$S$56,(A34-1)*56,0)-OFFSET('336p stat'!$H$1,A34*20,0)</f>
        <v>21.706847000000835</v>
      </c>
      <c r="F34" s="5">
        <f ca="1">OFFSET('336p stat'!$H$1,A34*20,0)-OFFSET('336p stat'!$K$1,A34*20,0)</f>
        <v>596.61773900000026</v>
      </c>
      <c r="G34" s="5">
        <f ca="1">OFFSET('336p stat'!$K$1,A34*20,0)-OFFSET('336p stat'!$N$1,A34*20,0)</f>
        <v>2161.62212</v>
      </c>
      <c r="H34" s="5">
        <f ca="1">OFFSET('336p stat'!$N$1,A34*20,0)</f>
        <v>135.95189400000001</v>
      </c>
      <c r="I34" s="5"/>
      <c r="J34" s="5">
        <f t="shared" ca="1" si="1"/>
        <v>2915.8986000000009</v>
      </c>
      <c r="K34" s="10">
        <f t="shared" ca="1" si="2"/>
        <v>0.74132280182856813</v>
      </c>
      <c r="L34">
        <f t="shared" ca="1" si="0"/>
        <v>5.013368617810054E-4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108.50199999999904</v>
      </c>
      <c r="E35" s="5">
        <f ca="1">OFFSET('336p trace'!$S$56,(A35-1)*56,0)-OFFSET('336p stat'!$H$1,A35*20,0)</f>
        <v>21.410838000000695</v>
      </c>
      <c r="F35" s="5">
        <f ca="1">OFFSET('336p stat'!$H$1,A35*20,0)-OFFSET('336p stat'!$K$1,A35*20,0)</f>
        <v>527.63795899999991</v>
      </c>
      <c r="G35" s="5">
        <f ca="1">OFFSET('336p stat'!$K$1,A35*20,0)-OFFSET('336p stat'!$N$1,A35*20,0)</f>
        <v>1747.6967360000001</v>
      </c>
      <c r="H35" s="5">
        <f ca="1">OFFSET('336p stat'!$N$1,A35*20,0)</f>
        <v>251.84606700000001</v>
      </c>
      <c r="I35" s="5"/>
      <c r="J35" s="5">
        <f t="shared" ca="1" si="1"/>
        <v>2548.5916000000007</v>
      </c>
      <c r="K35" s="10">
        <f t="shared" ca="1" si="2"/>
        <v>0.6857500181668964</v>
      </c>
      <c r="L35">
        <f t="shared" ca="1" si="0"/>
        <v>1.0882417438011065E-4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430.52399999999943</v>
      </c>
      <c r="E36" s="5">
        <f ca="1">OFFSET('336p trace'!$S$56,(A36-1)*56,0)-OFFSET('336p stat'!$H$1,A36*20,0)</f>
        <v>21.698537000000215</v>
      </c>
      <c r="F36" s="5">
        <f ca="1">OFFSET('336p stat'!$H$1,A36*20,0)-OFFSET('336p stat'!$K$1,A36*20,0)</f>
        <v>595.11985299999969</v>
      </c>
      <c r="G36" s="5">
        <f ca="1">OFFSET('336p stat'!$K$1,A36*20,0)-OFFSET('336p stat'!$N$1,A36*20,0)</f>
        <v>2157.6670450000001</v>
      </c>
      <c r="H36" s="5">
        <f ca="1">OFFSET('336p stat'!$N$1,A36*20,0)</f>
        <v>135.93276499999999</v>
      </c>
      <c r="I36" s="5"/>
      <c r="J36" s="5">
        <f t="shared" ca="1" si="1"/>
        <v>2910.4182000000001</v>
      </c>
      <c r="K36" s="10">
        <f t="shared" ca="1" si="2"/>
        <v>0.74135979667801699</v>
      </c>
      <c r="L36">
        <f t="shared" ca="1" si="0"/>
        <v>6.4775524597233765E-5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147.16120000000092</v>
      </c>
      <c r="E37" s="5">
        <f ca="1">OFFSET('336p trace'!$S$56,(A37-1)*56,0)-OFFSET('336p stat'!$H$1,A37*20,0)</f>
        <v>19.710938999999144</v>
      </c>
      <c r="F37" s="5">
        <f ca="1">OFFSET('336p stat'!$H$1,A37*20,0)-OFFSET('336p stat'!$K$1,A37*20,0)</f>
        <v>575.12787600000001</v>
      </c>
      <c r="G37" s="5">
        <f ca="1">OFFSET('336p stat'!$K$1,A37*20,0)-OFFSET('336p stat'!$N$1,A37*20,0)</f>
        <v>1870.3210470000001</v>
      </c>
      <c r="H37" s="5">
        <f ca="1">OFFSET('336p stat'!$N$1,A37*20,0)</f>
        <v>241.978938</v>
      </c>
      <c r="I37" s="5"/>
      <c r="J37" s="5">
        <f t="shared" ca="1" si="1"/>
        <v>2707.1387999999997</v>
      </c>
      <c r="K37" s="10">
        <f t="shared" ca="1" si="2"/>
        <v>0.69088479947906634</v>
      </c>
      <c r="L37">
        <f t="shared" ca="1" si="0"/>
        <v>4.1052225545602445E-3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2860.6913999999997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155.72940000000062</v>
      </c>
      <c r="E39" s="5">
        <f ca="1">OFFSET('336p trace'!$S$56,(A39-1)*56,0)-OFFSET('336p stat'!$H$1,A39*20,0)</f>
        <v>19.70670999999993</v>
      </c>
      <c r="F39" s="5">
        <f ca="1">OFFSET('336p stat'!$H$1,A39*20,0)-OFFSET('336p stat'!$K$1,A39*20,0)</f>
        <v>573.218613</v>
      </c>
      <c r="G39" s="5">
        <f ca="1">OFFSET('336p stat'!$K$1,A39*20,0)-OFFSET('336p stat'!$N$1,A39*20,0)</f>
        <v>1863.9144509999999</v>
      </c>
      <c r="H39" s="5">
        <f ca="1">OFFSET('336p stat'!$N$1,A39*20,0)</f>
        <v>241.364226</v>
      </c>
      <c r="I39" s="5"/>
      <c r="J39" s="5">
        <f t="shared" ca="1" si="1"/>
        <v>2698.2040000000002</v>
      </c>
      <c r="K39" s="10">
        <f t="shared" ca="1" si="2"/>
        <v>0.69079819428034339</v>
      </c>
      <c r="L39">
        <f t="shared" ca="1" si="0"/>
        <v>4.1913791802702599E-3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912.59600000000864</v>
      </c>
      <c r="E40" s="5">
        <f ca="1">OFFSET('336p trace'!$S$56,(A40-1)*56,0)-OFFSET('336p stat'!$H$1,A40*20,0)</f>
        <v>13.600030999994488</v>
      </c>
      <c r="F40" s="5">
        <f ca="1">OFFSET('336p stat'!$H$1,A40*20,0)-OFFSET('336p stat'!$K$1,A40*20,0)</f>
        <v>615.1746490000005</v>
      </c>
      <c r="G40" s="5">
        <f ca="1">OFFSET('336p stat'!$K$1,A40*20,0)-OFFSET('336p stat'!$N$1,A40*20,0)</f>
        <v>18163.421042000002</v>
      </c>
      <c r="H40" s="5">
        <f ca="1">OFFSET('336p stat'!$N$1,A40*20,0)</f>
        <v>294.37227799999999</v>
      </c>
      <c r="I40" s="5"/>
      <c r="J40" s="5">
        <f t="shared" ca="1" si="1"/>
        <v>19086.567999999996</v>
      </c>
      <c r="K40" s="10">
        <f t="shared" ca="1" si="2"/>
        <v>0.9516336851130075</v>
      </c>
      <c r="L40">
        <f t="shared" ca="1" si="0"/>
        <v>6.0517919975636783E-3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1106.7324799999997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156.05951999999991</v>
      </c>
      <c r="E42" s="5">
        <f ca="1">OFFSET('336p trace'!$S$56,(A42-1)*56,0)-OFFSET('336p stat'!$H$1,A42*20,0)</f>
        <v>22.58232600000008</v>
      </c>
      <c r="F42" s="5">
        <f ca="1">OFFSET('336p stat'!$H$1,A42*20,0)-OFFSET('336p stat'!$K$1,A42*20,0)</f>
        <v>801.98555600000009</v>
      </c>
      <c r="G42" s="5">
        <f ca="1">OFFSET('336p stat'!$K$1,A42*20,0)-OFFSET('336p stat'!$N$1,A42*20,0)</f>
        <v>81.443917999999996</v>
      </c>
      <c r="H42" s="5">
        <f ca="1">OFFSET('336p stat'!$N$1,A42*20,0)</f>
        <v>0</v>
      </c>
      <c r="I42" s="5"/>
      <c r="J42" s="5">
        <f t="shared" ca="1" si="1"/>
        <v>906.01180000000022</v>
      </c>
      <c r="K42" s="10">
        <f t="shared" ca="1" si="2"/>
        <v>8.9892778438426496E-2</v>
      </c>
      <c r="L42">
        <f t="shared" ca="1" si="0"/>
        <v>7.7117145727708408E-6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183.0936600000008</v>
      </c>
      <c r="E43" s="5">
        <f ca="1">OFFSET('336p trace'!$S$56,(A43-1)*56,0)-OFFSET('336p stat'!$H$1,A43*20,0)</f>
        <v>22.893395999999711</v>
      </c>
      <c r="F43" s="5">
        <f ca="1">OFFSET('336p stat'!$H$1,A43*20,0)-OFFSET('336p stat'!$K$1,A43*20,0)</f>
        <v>801.85985699999992</v>
      </c>
      <c r="G43" s="5">
        <f ca="1">OFFSET('336p stat'!$K$1,A43*20,0)-OFFSET('336p stat'!$N$1,A43*20,0)</f>
        <v>79.790867000000006</v>
      </c>
      <c r="H43" s="5">
        <f ca="1">OFFSET('336p stat'!$N$1,A43*20,0)</f>
        <v>0</v>
      </c>
      <c r="I43" s="5"/>
      <c r="J43" s="5">
        <f t="shared" ca="1" si="1"/>
        <v>904.54411999999968</v>
      </c>
      <c r="K43" s="10">
        <f t="shared" ca="1" si="2"/>
        <v>8.8211138888393895E-2</v>
      </c>
      <c r="L43">
        <f t="shared" ca="1" si="0"/>
        <v>7.9183584190094812E-6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490.49160000000029</v>
      </c>
      <c r="E44" s="5">
        <f ca="1">OFFSET('336p trace'!$S$56,(A44-1)*56,0)-OFFSET('336p stat'!$H$1,A44*20,0)</f>
        <v>27.442155000000184</v>
      </c>
      <c r="F44" s="5">
        <f ca="1">OFFSET('336p stat'!$H$1,A44*20,0)-OFFSET('336p stat'!$K$1,A44*20,0)</f>
        <v>683.97056599999996</v>
      </c>
      <c r="G44" s="5">
        <f ca="1">OFFSET('336p stat'!$K$1,A44*20,0)-OFFSET('336p stat'!$N$1,A44*20,0)</f>
        <v>2140.8006789999999</v>
      </c>
      <c r="H44" s="5">
        <f ca="1">OFFSET('336p stat'!$N$1,A44*20,0)</f>
        <v>0</v>
      </c>
      <c r="I44" s="5"/>
      <c r="J44" s="5">
        <f t="shared" ca="1" si="1"/>
        <v>2852.2134000000001</v>
      </c>
      <c r="K44" s="10">
        <f t="shared" ca="1" si="2"/>
        <v>0.75057521256999915</v>
      </c>
      <c r="L44">
        <f t="shared" ca="1" si="0"/>
        <v>5.6447667243627979E-4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497.51360000000022</v>
      </c>
      <c r="E45" s="5">
        <f ca="1">OFFSET('336p trace'!$S$56,(A45-1)*56,0)-OFFSET('336p stat'!$H$1,A45*20,0)</f>
        <v>26.492255999999998</v>
      </c>
      <c r="F45" s="5">
        <f ca="1">OFFSET('336p stat'!$H$1,A45*20,0)-OFFSET('336p stat'!$K$1,A45*20,0)</f>
        <v>683.81021499999997</v>
      </c>
      <c r="G45" s="5">
        <f ca="1">OFFSET('336p stat'!$K$1,A45*20,0)-OFFSET('336p stat'!$N$1,A45*20,0)</f>
        <v>2134.3127290000002</v>
      </c>
      <c r="H45" s="5">
        <f ca="1">OFFSET('336p stat'!$N$1,A45*20,0)</f>
        <v>0</v>
      </c>
      <c r="I45" s="5"/>
      <c r="J45" s="5">
        <f t="shared" ca="1" si="1"/>
        <v>2844.6152000000002</v>
      </c>
      <c r="K45" s="10">
        <f t="shared" ca="1" si="2"/>
        <v>0.75029927738556701</v>
      </c>
      <c r="L45">
        <f t="shared" ca="1" si="0"/>
        <v>3.2460833379106732E-4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175.273200000001</v>
      </c>
      <c r="E46" s="5">
        <f ca="1">OFFSET('336p trace'!$S$56,(A46-1)*56,0)-OFFSET('336p stat'!$H$1,A46*20,0)</f>
        <v>25.723295000000235</v>
      </c>
      <c r="F46" s="5">
        <f ca="1">OFFSET('336p stat'!$H$1,A46*20,0)-OFFSET('336p stat'!$K$1,A46*20,0)</f>
        <v>795.305339</v>
      </c>
      <c r="G46" s="5">
        <f ca="1">OFFSET('336p stat'!$K$1,A46*20,0)-OFFSET('336p stat'!$N$1,A46*20,0)</f>
        <v>1747.7127660000001</v>
      </c>
      <c r="H46" s="5">
        <f ca="1">OFFSET('336p stat'!$N$1,A46*20,0)</f>
        <v>0</v>
      </c>
      <c r="I46" s="5"/>
      <c r="J46" s="5">
        <f t="shared" ca="1" si="1"/>
        <v>2568.7414000000003</v>
      </c>
      <c r="K46" s="10">
        <f t="shared" ca="1" si="2"/>
        <v>0.68037707727216135</v>
      </c>
      <c r="L46">
        <f t="shared" ca="1" si="0"/>
        <v>1.9609170353186877E-4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133.4220000000023</v>
      </c>
      <c r="E47" s="5">
        <f ca="1">OFFSET('336p trace'!$S$56,(A47-1)*56,0)-OFFSET('336p stat'!$H$1,A47*20,0)</f>
        <v>0.85461699999723351</v>
      </c>
      <c r="F47" s="5">
        <f ca="1">OFFSET('336p stat'!$H$1,A47*20,0)-OFFSET('336p stat'!$K$1,A47*20,0)</f>
        <v>573.65296600000147</v>
      </c>
      <c r="G47" s="5">
        <f ca="1">OFFSET('336p stat'!$K$1,A47*20,0)-OFFSET('336p stat'!$N$1,A47*20,0)</f>
        <v>19637.275125999997</v>
      </c>
      <c r="H47" s="5">
        <f ca="1">OFFSET('336p stat'!$N$1,A47*20,0)</f>
        <v>234.345291</v>
      </c>
      <c r="I47" s="5"/>
      <c r="J47" s="5">
        <f t="shared" ca="1" si="1"/>
        <v>20446.127999999997</v>
      </c>
      <c r="K47" s="10">
        <f t="shared" ca="1" si="2"/>
        <v>0.96043980190283462</v>
      </c>
      <c r="L47">
        <f t="shared" ca="1" si="0"/>
        <v>6.9106191844970338E-3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18990.432000000001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18.261999999995169</v>
      </c>
      <c r="E49" s="5">
        <f ca="1">OFFSET('336p trace'!$S$56,(A49-1)*56,0)-OFFSET('336p stat'!$H$1,A49*20,0)</f>
        <v>0.50308500000392087</v>
      </c>
      <c r="F49" s="5">
        <f ca="1">OFFSET('336p stat'!$H$1,A49*20,0)-OFFSET('336p stat'!$K$1,A49*20,0)</f>
        <v>570.61353700000109</v>
      </c>
      <c r="G49" s="5">
        <f ca="1">OFFSET('336p stat'!$K$1,A49*20,0)-OFFSET('336p stat'!$N$1,A49*20,0)</f>
        <v>17998.194154999997</v>
      </c>
      <c r="H49" s="5">
        <f ca="1">OFFSET('336p stat'!$N$1,A49*20,0)</f>
        <v>234.065223</v>
      </c>
      <c r="I49" s="5"/>
      <c r="J49" s="5">
        <f t="shared" ca="1" si="1"/>
        <v>18803.376000000004</v>
      </c>
      <c r="K49" s="10">
        <f t="shared" ca="1" si="2"/>
        <v>0.95717886803944108</v>
      </c>
      <c r="L49">
        <f t="shared" ca="1" si="0"/>
        <v>6.256757251833966E-3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2541.6200000000536</v>
      </c>
      <c r="E50" s="5">
        <f ca="1">OFFSET('336p trace'!$S$56,(A50-1)*56,0)-OFFSET('336p stat'!$H$1,A50*20,0)</f>
        <v>22.092499999969732</v>
      </c>
      <c r="F50" s="5">
        <f ca="1">OFFSET('336p stat'!$H$1,A50*20,0)-OFFSET('336p stat'!$K$1,A50*20,0)</f>
        <v>703.19312499999069</v>
      </c>
      <c r="G50" s="5">
        <f ca="1">OFFSET('336p stat'!$K$1,A50*20,0)-OFFSET('336p stat'!$N$1,A50*20,0)</f>
        <v>301570.39651699999</v>
      </c>
      <c r="H50" s="5">
        <f ca="1">OFFSET('336p stat'!$N$1,A50*20,0)</f>
        <v>622.97785799999997</v>
      </c>
      <c r="I50" s="5"/>
      <c r="J50" s="5">
        <f t="shared" ca="1" si="1"/>
        <v>302918.65999999997</v>
      </c>
      <c r="K50" s="10">
        <f t="shared" ca="1" si="2"/>
        <v>0.99554909069319142</v>
      </c>
      <c r="L50">
        <f t="shared" ca="1" si="0"/>
        <v>2.361971995109298E-3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20.400000000023283</v>
      </c>
      <c r="E51" s="5">
        <f ca="1">OFFSET('336p trace'!$S$56,(A51-1)*56,0)-OFFSET('336p stat'!$H$1,A51*20,0)</f>
        <v>13.60999999998603</v>
      </c>
      <c r="F51" s="5">
        <f ca="1">OFFSET('336p stat'!$H$1,A51*20,0)-OFFSET('336p stat'!$K$1,A51*20,0)</f>
        <v>587.68625000002794</v>
      </c>
      <c r="G51" s="5">
        <f ca="1">OFFSET('336p stat'!$K$1,A51*20,0)-OFFSET('336p stat'!$N$1,A51*20,0)</f>
        <v>304392.816238</v>
      </c>
      <c r="H51" s="5">
        <f ca="1">OFFSET('336p stat'!$N$1,A51*20,0)</f>
        <v>548.56751199999997</v>
      </c>
      <c r="I51" s="5"/>
      <c r="J51" s="5">
        <f t="shared" ca="1" si="1"/>
        <v>305542.68</v>
      </c>
      <c r="K51" s="10">
        <f t="shared" ca="1" si="2"/>
        <v>0.99623665092549429</v>
      </c>
      <c r="L51">
        <f t="shared" ca="1" si="0"/>
        <v>7.1735723497063754E-3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140.28800000000047</v>
      </c>
      <c r="E52" s="5">
        <f ca="1">OFFSET('336p trace'!$S$56,(A52-1)*56,0)-OFFSET('336p stat'!$H$1,A52*20,0)</f>
        <v>0.51864800000475952</v>
      </c>
      <c r="F52" s="5">
        <f ca="1">OFFSET('336p stat'!$H$1,A52*20,0)-OFFSET('336p stat'!$K$1,A52*20,0)</f>
        <v>577.13760700000057</v>
      </c>
      <c r="G52" s="5">
        <f ca="1">OFFSET('336p stat'!$K$1,A52*20,0)-OFFSET('336p stat'!$N$1,A52*20,0)</f>
        <v>18973.183012999998</v>
      </c>
      <c r="H52" s="5">
        <f ca="1">OFFSET('336p stat'!$N$1,A52*20,0)</f>
        <v>232.376732</v>
      </c>
      <c r="I52" s="5"/>
      <c r="J52" s="5">
        <f t="shared" ca="1" si="1"/>
        <v>19783.216000000004</v>
      </c>
      <c r="K52" s="10">
        <f t="shared" ca="1" si="2"/>
        <v>0.95905453456101342</v>
      </c>
      <c r="L52">
        <f t="shared" ca="1" si="0"/>
        <v>1.0410667135914809E-2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18.046000000002095</v>
      </c>
      <c r="E53" s="5">
        <f ca="1">OFFSET('336p trace'!$S$56,(A53-1)*56,0)-OFFSET('336p stat'!$H$1,A53*20,0)</f>
        <v>0.52074099999663304</v>
      </c>
      <c r="F53" s="5">
        <f ca="1">OFFSET('336p stat'!$H$1,A53*20,0)-OFFSET('336p stat'!$K$1,A53*20,0)</f>
        <v>579.0747080000001</v>
      </c>
      <c r="G53" s="5">
        <f ca="1">OFFSET('336p stat'!$K$1,A53*20,0)-OFFSET('336p stat'!$N$1,A53*20,0)</f>
        <v>18375.522446999999</v>
      </c>
      <c r="H53" s="5">
        <f ca="1">OFFSET('336p stat'!$N$1,A53*20,0)</f>
        <v>234.47610399999999</v>
      </c>
      <c r="I53" s="5"/>
      <c r="J53" s="5">
        <f t="shared" ca="1" si="1"/>
        <v>19189.593999999997</v>
      </c>
      <c r="K53" s="10">
        <f t="shared" ca="1" si="2"/>
        <v>0.95757744780843213</v>
      </c>
      <c r="L53">
        <f t="shared" ca="1" si="0"/>
        <v>1.2287968475157129E-2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139.00400000000081</v>
      </c>
      <c r="E54" s="5">
        <f ca="1">OFFSET('336p trace'!$S$56,(A54-1)*56,0)-OFFSET('336p stat'!$H$1,A54*20,0)</f>
        <v>0.52004200000374112</v>
      </c>
      <c r="F54" s="5">
        <f ca="1">OFFSET('336p stat'!$H$1,A54*20,0)-OFFSET('336p stat'!$K$1,A54*20,0)</f>
        <v>685.76912300000185</v>
      </c>
      <c r="G54" s="5">
        <f ca="1">OFFSET('336p stat'!$K$1,A54*20,0)-OFFSET('336p stat'!$N$1,A54*20,0)</f>
        <v>18874.931120999998</v>
      </c>
      <c r="H54" s="5">
        <f ca="1">OFFSET('336p stat'!$N$1,A54*20,0)</f>
        <v>317.17971399999999</v>
      </c>
      <c r="I54" s="5"/>
      <c r="J54" s="5">
        <f t="shared" ca="1" si="1"/>
        <v>19878.400000000005</v>
      </c>
      <c r="K54" s="10">
        <f t="shared" ca="1" si="2"/>
        <v>0.94951963543343498</v>
      </c>
      <c r="L54">
        <f t="shared" ca="1" si="0"/>
        <v>1.145369149443134E-2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18912.552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18.878000000000611</v>
      </c>
      <c r="E56" s="5">
        <f ca="1">OFFSET('336p trace'!$S$56,(A56-1)*56,0)-OFFSET('336p stat'!$H$1,A56*20,0)</f>
        <v>0.53861600000527687</v>
      </c>
      <c r="F56" s="5">
        <f ca="1">OFFSET('336p stat'!$H$1,A56*20,0)-OFFSET('336p stat'!$K$1,A56*20,0)</f>
        <v>691.8042060000007</v>
      </c>
      <c r="G56" s="5">
        <f ca="1">OFFSET('336p stat'!$K$1,A56*20,0)-OFFSET('336p stat'!$N$1,A56*20,0)</f>
        <v>17810.238624999998</v>
      </c>
      <c r="H56" s="5">
        <f ca="1">OFFSET('336p stat'!$N$1,A56*20,0)</f>
        <v>320.79655300000002</v>
      </c>
      <c r="I56" s="5"/>
      <c r="J56" s="5">
        <f t="shared" ca="1" si="1"/>
        <v>18823.378000000004</v>
      </c>
      <c r="K56" s="10">
        <f t="shared" ca="1" si="2"/>
        <v>0.94617653776065025</v>
      </c>
      <c r="L56">
        <f t="shared" ca="1" si="0"/>
        <v>1.0128200545120182E-2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>
        <f ca="1">OFFSET('336p trace'!$R$56,(A76-1)*56,0)-OFFSET('336p trace'!$S$56,(A76-1)*56,0)</f>
        <v>0</v>
      </c>
      <c r="E76" s="5">
        <f ca="1">OFFSET('336p trace'!$S$56,(A76-1)*56,0)-OFFSET('336p stat'!$H$1,A76*20,0)</f>
        <v>0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>
        <f t="shared" ca="1" si="1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1097.69346</v>
      </c>
      <c r="E85" s="5">
        <f ca="1">OFFSET('336p trace'!$S$56,(A85-1)*56,0)</f>
        <v>911.69394000000011</v>
      </c>
      <c r="F85" s="5">
        <f ca="1">OFFSET('336p stat'!$H$1,A85*20,0)</f>
        <v>890.27827000000002</v>
      </c>
      <c r="G85" s="5">
        <f ca="1">OFFSET('336p stat'!$K$1,A85*20,0)</f>
        <v>347.77651500000002</v>
      </c>
      <c r="H85" s="5">
        <f ca="1">OFFSET('336p stat'!$N$1,A85*20,0)</f>
        <v>266.42741000000001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1068.1670600000004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1093.7860199999993</v>
      </c>
      <c r="E87" s="5">
        <f ca="1">OFFSET('336p trace'!$S$56,(A87-1)*56,0)</f>
        <v>957.6463</v>
      </c>
      <c r="F87" s="5">
        <f ca="1">OFFSET('336p stat'!$H$1,A87*20,0)</f>
        <v>936.27119300000004</v>
      </c>
      <c r="G87" s="5">
        <f ca="1">OFFSET('336p stat'!$K$1,A87*20,0)</f>
        <v>393.57712099999998</v>
      </c>
      <c r="H87" s="5">
        <f ca="1">OFFSET('336p stat'!$N$1,A87*20,0)</f>
        <v>266.2928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3342.0298000000012</v>
      </c>
      <c r="E88" s="5">
        <f ca="1">OFFSET('336p trace'!$S$56,(A88-1)*56,0)</f>
        <v>2915.8986000000009</v>
      </c>
      <c r="F88" s="5">
        <f ca="1">OFFSET('336p stat'!$H$1,A88*20,0)</f>
        <v>2894.1917530000001</v>
      </c>
      <c r="G88" s="5">
        <f ca="1">OFFSET('336p stat'!$K$1,A88*20,0)</f>
        <v>2297.5740139999998</v>
      </c>
      <c r="H88" s="5">
        <f ca="1">OFFSET('336p stat'!$N$1,A88*20,0)</f>
        <v>135.95189400000001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2657.0935999999997</v>
      </c>
      <c r="E89" s="5">
        <f ca="1">OFFSET('336p trace'!$S$56,(A89-1)*56,0)</f>
        <v>2548.5916000000007</v>
      </c>
      <c r="F89" s="5">
        <f ca="1">OFFSET('336p stat'!$H$1,A89*20,0)</f>
        <v>2527.180762</v>
      </c>
      <c r="G89" s="5">
        <f ca="1">OFFSET('336p stat'!$K$1,A89*20,0)</f>
        <v>1999.542803</v>
      </c>
      <c r="H89" s="5">
        <f ca="1">OFFSET('336p stat'!$N$1,A89*20,0)</f>
        <v>251.84606700000001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3340.9421999999995</v>
      </c>
      <c r="E90" s="5">
        <f ca="1">OFFSET('336p trace'!$S$56,(A90-1)*56,0)</f>
        <v>2910.4182000000001</v>
      </c>
      <c r="F90" s="5">
        <f ca="1">OFFSET('336p stat'!$H$1,A90*20,0)</f>
        <v>2888.7196629999999</v>
      </c>
      <c r="G90" s="5">
        <f ca="1">OFFSET('336p stat'!$K$1,A90*20,0)</f>
        <v>2293.5998100000002</v>
      </c>
      <c r="H90" s="5">
        <f ca="1">OFFSET('336p stat'!$N$1,A90*20,0)</f>
        <v>135.93276499999999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2854.3</v>
      </c>
      <c r="E91" s="5">
        <f ca="1">OFFSET('336p trace'!$S$56,(A91-1)*56,0)</f>
        <v>2707.1387999999993</v>
      </c>
      <c r="F91" s="5">
        <f ca="1">OFFSET('336p stat'!$H$1,A91*20,0)</f>
        <v>2687.4278610000001</v>
      </c>
      <c r="G91" s="5">
        <f ca="1">OFFSET('336p stat'!$K$1,A91*20,0)</f>
        <v>2112.2999850000001</v>
      </c>
      <c r="H91" s="5">
        <f ca="1">OFFSET('336p stat'!$N$1,A91*20,0)</f>
        <v>241.978938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2860.6913999999997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2853.9334000000003</v>
      </c>
      <c r="E93" s="5">
        <f ca="1">OFFSET('336p trace'!$S$56,(A93-1)*56,0)</f>
        <v>2698.2039999999997</v>
      </c>
      <c r="F93" s="5">
        <f ca="1">OFFSET('336p stat'!$H$1,A93*20,0)</f>
        <v>2678.4972899999998</v>
      </c>
      <c r="G93" s="5">
        <f ca="1">OFFSET('336p stat'!$K$1,A93*20,0)</f>
        <v>2105.2786769999998</v>
      </c>
      <c r="H93" s="5">
        <f ca="1">OFFSET('336p stat'!$N$1,A93*20,0)</f>
        <v>241.364226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19999.164000000004</v>
      </c>
      <c r="E94" s="5">
        <f ca="1">OFFSET('336p trace'!$S$56,(A94-1)*56,0)</f>
        <v>19086.567999999996</v>
      </c>
      <c r="F94" s="5">
        <f ca="1">OFFSET('336p stat'!$H$1,A94*20,0)</f>
        <v>19072.967969000001</v>
      </c>
      <c r="G94" s="5">
        <f ca="1">OFFSET('336p stat'!$K$1,A94*20,0)</f>
        <v>18457.793320000001</v>
      </c>
      <c r="H94" s="5">
        <f ca="1">OFFSET('336p stat'!$N$1,A94*20,0)</f>
        <v>294.37227799999999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1106.7324799999997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1062.07132</v>
      </c>
      <c r="E96" s="5">
        <f ca="1">OFFSET('336p trace'!$S$56,(A96-1)*56,0)</f>
        <v>906.01180000000011</v>
      </c>
      <c r="F96" s="5">
        <f ca="1">OFFSET('336p stat'!$H$1,A96*20,0)</f>
        <v>883.42947400000003</v>
      </c>
      <c r="G96" s="5">
        <f ca="1">OFFSET('336p stat'!$K$1,A96*20,0)</f>
        <v>81.443917999999996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1087.6377800000005</v>
      </c>
      <c r="E97" s="5">
        <f ca="1">OFFSET('336p trace'!$S$56,(A97-1)*56,0)</f>
        <v>904.54411999999968</v>
      </c>
      <c r="F97" s="5">
        <f ca="1">OFFSET('336p stat'!$H$1,A97*20,0)</f>
        <v>881.65072399999997</v>
      </c>
      <c r="G97" s="5">
        <f ca="1">OFFSET('336p stat'!$K$1,A97*20,0)</f>
        <v>79.790867000000006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3342.7050000000004</v>
      </c>
      <c r="E98" s="5">
        <f ca="1">OFFSET('336p trace'!$S$56,(A98-1)*56,0)</f>
        <v>2852.2134000000001</v>
      </c>
      <c r="F98" s="5">
        <f ca="1">OFFSET('336p stat'!$H$1,A98*20,0)</f>
        <v>2824.7712449999999</v>
      </c>
      <c r="G98" s="5">
        <f ca="1">OFFSET('336p stat'!$K$1,A98*20,0)</f>
        <v>2140.8006789999999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3342.1288000000004</v>
      </c>
      <c r="E99" s="5">
        <f ca="1">OFFSET('336p trace'!$S$56,(A99-1)*56,0)</f>
        <v>2844.6152000000002</v>
      </c>
      <c r="F99" s="5">
        <f ca="1">OFFSET('336p stat'!$H$1,A99*20,0)</f>
        <v>2818.1229440000002</v>
      </c>
      <c r="G99" s="5">
        <f ca="1">OFFSET('336p stat'!$K$1,A99*20,0)</f>
        <v>2134.3127290000002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2744.0146000000013</v>
      </c>
      <c r="E100" s="5">
        <f ca="1">OFFSET('336p trace'!$S$56,(A100-1)*56,0)</f>
        <v>2568.7414000000003</v>
      </c>
      <c r="F100" s="5">
        <f ca="1">OFFSET('336p stat'!$H$1,A100*20,0)</f>
        <v>2543.0181050000001</v>
      </c>
      <c r="G100" s="5">
        <f ca="1">OFFSET('336p stat'!$K$1,A100*20,0)</f>
        <v>1747.7127660000001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20579.55</v>
      </c>
      <c r="E101" s="5">
        <f ca="1">OFFSET('336p trace'!$S$56,(A101-1)*56,0)</f>
        <v>20446.127999999997</v>
      </c>
      <c r="F101" s="5">
        <f ca="1">OFFSET('336p stat'!$H$1,A101*20,0)</f>
        <v>20445.273383</v>
      </c>
      <c r="G101" s="5">
        <f ca="1">OFFSET('336p stat'!$K$1,A101*20,0)</f>
        <v>19871.620416999998</v>
      </c>
      <c r="H101" s="5">
        <f ca="1">OFFSET('336p stat'!$N$1,A101*20,0)</f>
        <v>234.345291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18990.432000000001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18821.637999999999</v>
      </c>
      <c r="E103" s="5">
        <f ca="1">OFFSET('336p trace'!$S$56,(A103-1)*56,0)</f>
        <v>18803.376000000004</v>
      </c>
      <c r="F103" s="5">
        <f ca="1">OFFSET('336p stat'!$H$1,A103*20,0)</f>
        <v>18802.872915</v>
      </c>
      <c r="G103" s="5">
        <f ca="1">OFFSET('336p stat'!$K$1,A103*20,0)</f>
        <v>18232.259377999999</v>
      </c>
      <c r="H103" s="5">
        <f ca="1">OFFSET('336p stat'!$N$1,A103*20,0)</f>
        <v>234.065223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305460.28000000003</v>
      </c>
      <c r="E104" s="5">
        <f ca="1">OFFSET('336p trace'!$S$56,(A104-1)*56,0)</f>
        <v>302918.65999999997</v>
      </c>
      <c r="F104" s="5">
        <f ca="1">OFFSET('336p stat'!$H$1,A104*20,0)</f>
        <v>302896.5675</v>
      </c>
      <c r="G104" s="5">
        <f ca="1">OFFSET('336p stat'!$K$1,A104*20,0)</f>
        <v>302193.37437500001</v>
      </c>
      <c r="H104" s="5">
        <f ca="1">OFFSET('336p stat'!$N$1,A104*20,0)</f>
        <v>622.97785799999997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305563.08</v>
      </c>
      <c r="E105" s="5">
        <f ca="1">OFFSET('336p trace'!$S$56,(A105-1)*56,0)</f>
        <v>305542.68</v>
      </c>
      <c r="F105" s="5">
        <f ca="1">OFFSET('336p stat'!$H$1,A105*20,0)</f>
        <v>305529.07</v>
      </c>
      <c r="G105" s="5">
        <f ca="1">OFFSET('336p stat'!$K$1,A105*20,0)</f>
        <v>304941.38374999998</v>
      </c>
      <c r="H105" s="5">
        <f ca="1">OFFSET('336p stat'!$N$1,A105*20,0)</f>
        <v>548.56751199999997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19923.504000000004</v>
      </c>
      <c r="E106" s="5">
        <f ca="1">OFFSET('336p trace'!$S$56,(A106-1)*56,0)</f>
        <v>19783.216000000004</v>
      </c>
      <c r="F106" s="5">
        <f ca="1">OFFSET('336p stat'!$H$1,A106*20,0)</f>
        <v>19782.697351999999</v>
      </c>
      <c r="G106" s="5">
        <f ca="1">OFFSET('336p stat'!$K$1,A106*20,0)</f>
        <v>19205.559744999999</v>
      </c>
      <c r="H106" s="5">
        <f ca="1">OFFSET('336p stat'!$N$1,A106*20,0)</f>
        <v>232.376732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19207.64</v>
      </c>
      <c r="E107" s="5">
        <f ca="1">OFFSET('336p trace'!$S$56,(A107-1)*56,0)</f>
        <v>19189.593999999997</v>
      </c>
      <c r="F107" s="5">
        <f ca="1">OFFSET('336p stat'!$H$1,A107*20,0)</f>
        <v>19189.073259000001</v>
      </c>
      <c r="G107" s="5">
        <f ca="1">OFFSET('336p stat'!$K$1,A107*20,0)</f>
        <v>18609.998551000001</v>
      </c>
      <c r="H107" s="5">
        <f ca="1">OFFSET('336p stat'!$N$1,A107*20,0)</f>
        <v>234.47610399999999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20017.404000000006</v>
      </c>
      <c r="E108" s="5">
        <f ca="1">OFFSET('336p trace'!$S$56,(A108-1)*56,0)</f>
        <v>19878.400000000005</v>
      </c>
      <c r="F108" s="5">
        <f ca="1">OFFSET('336p stat'!$H$1,A108*20,0)</f>
        <v>19877.879958000001</v>
      </c>
      <c r="G108" s="5">
        <f ca="1">OFFSET('336p stat'!$K$1,A108*20,0)</f>
        <v>19192.110834999999</v>
      </c>
      <c r="H108" s="5">
        <f ca="1">OFFSET('336p stat'!$N$1,A108*20,0)</f>
        <v>317.17971399999999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18912.552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18842.256000000005</v>
      </c>
      <c r="E110" s="5">
        <f ca="1">OFFSET('336p trace'!$S$56,(A110-1)*56,0)</f>
        <v>18823.378000000004</v>
      </c>
      <c r="F110" s="5">
        <f ca="1">OFFSET('336p stat'!$H$1,A110*20,0)</f>
        <v>18822.839383999999</v>
      </c>
      <c r="G110" s="5">
        <f ca="1">OFFSET('336p stat'!$K$1,A110*20,0)</f>
        <v>18131.035177999998</v>
      </c>
      <c r="H110" s="5">
        <f ca="1">OFFSET('336p stat'!$N$1,A110*20,0)</f>
        <v>320.79655300000002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>
        <f ca="1">OFFSET('336p trace'!$R$56,(A130-1)*56,0)</f>
        <v>0</v>
      </c>
      <c r="E130" s="5">
        <f ca="1">OFFSET('336p trace'!$S$56,(A130-1)*56,0)</f>
        <v>0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169243.76119528848</v>
      </c>
      <c r="E139" s="5">
        <f ca="1">OFFSET('336p trace'!$V$56,(A31-1)*56,0)</f>
        <v>1.2218846163999979</v>
      </c>
      <c r="F139" s="5">
        <f ca="1">OFFSET('336p stat'!$H$1,A139*20,1)</f>
        <v>0.193216</v>
      </c>
      <c r="G139" s="5">
        <f ca="1">OFFSET('336p stat'!$K$1,A139*20,1)</f>
        <v>3.2993000000000001E-2</v>
      </c>
      <c r="H139" s="5">
        <f ca="1">OFFSET('336p stat'!$N$1,A139*20,1)</f>
        <v>1.3998E-2</v>
      </c>
      <c r="J139" s="5">
        <f t="shared" ref="J139:J187" ca="1" si="7">SUM(E139:H139)</f>
        <v>1.462091616399998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136422.62967557603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67101.212957821277</v>
      </c>
      <c r="E141" s="5">
        <f ca="1">OFFSET('336p trace'!$V$56,(A33-1)*56,0)</f>
        <v>1.7127429300000196</v>
      </c>
      <c r="F141" s="5">
        <f ca="1">OFFSET('336p stat'!$H$1,A141*20,1)</f>
        <v>3.6434630000000001</v>
      </c>
      <c r="G141" s="5">
        <f ca="1">OFFSET('336p stat'!$K$1,A141*20,1)</f>
        <v>3.997153</v>
      </c>
      <c r="H141" s="5">
        <f ca="1">OFFSET('336p stat'!$N$1,A141*20,1)</f>
        <v>3.8319999999999999E-3</v>
      </c>
      <c r="J141" s="5">
        <f t="shared" ca="1" si="7"/>
        <v>9.3571909300000193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291286.90306195221</v>
      </c>
      <c r="E142" s="5">
        <f ca="1">OFFSET('336p trace'!$V$56,(A34-1)*56,0)</f>
        <v>21.807164039999865</v>
      </c>
      <c r="F142" s="5">
        <f ca="1">OFFSET('336p stat'!$H$1,A142*20,1)</f>
        <v>18.374195</v>
      </c>
      <c r="G142" s="5">
        <f ca="1">OFFSET('336p stat'!$K$1,A142*20,1)</f>
        <v>18.410902</v>
      </c>
      <c r="H142" s="5">
        <f ca="1">OFFSET('336p stat'!$N$1,A142*20,1)</f>
        <v>7.9500000000000003E-4</v>
      </c>
      <c r="J142" s="5">
        <f t="shared" ca="1" si="7"/>
        <v>58.593056039999858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101879.17133504181</v>
      </c>
      <c r="E143" s="5">
        <f ca="1">OFFSET('336p trace'!$V$56,(A35-1)*56,0)</f>
        <v>2.9502294399999589</v>
      </c>
      <c r="F143" s="5">
        <f ca="1">OFFSET('336p stat'!$H$1,A143*20,1)</f>
        <v>1.0608040000000001</v>
      </c>
      <c r="G143" s="5">
        <f ca="1">OFFSET('336p stat'!$K$1,A143*20,1)</f>
        <v>0.149419</v>
      </c>
      <c r="H143" s="5">
        <f ca="1">OFFSET('336p stat'!$N$1,A143*20,1)</f>
        <v>4.9174000000000002E-2</v>
      </c>
      <c r="J143" s="5">
        <f t="shared" ca="1" si="7"/>
        <v>4.2096264399999592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210671.06180516357</v>
      </c>
      <c r="E144" s="5">
        <f ca="1">OFFSET('336p trace'!$V$56,(A36-1)*56,0)</f>
        <v>1.492862759999982</v>
      </c>
      <c r="F144" s="5">
        <f ca="1">OFFSET('336p stat'!$H$1,A144*20,1)</f>
        <v>2.8548E-2</v>
      </c>
      <c r="G144" s="5">
        <f ca="1">OFFSET('336p stat'!$K$1,A144*20,1)</f>
        <v>3.251E-3</v>
      </c>
      <c r="H144" s="5">
        <f ca="1">OFFSET('336p stat'!$N$1,A144*20,1)</f>
        <v>7.7300000000000003E-4</v>
      </c>
      <c r="J144" s="5">
        <f t="shared" ca="1" si="7"/>
        <v>1.5254347599999818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42469.402175999981</v>
      </c>
      <c r="E145" s="5">
        <f ca="1">OFFSET('336p trace'!$V$56,(A37-1)*56,0)</f>
        <v>3087.3924825599984</v>
      </c>
      <c r="F145" s="5">
        <f ca="1">OFFSET('336p stat'!$H$1,A145*20,1)</f>
        <v>3025.4336029999999</v>
      </c>
      <c r="G145" s="5">
        <f ca="1">OFFSET('336p stat'!$K$1,A145*20,1)</f>
        <v>224.18964600000001</v>
      </c>
      <c r="H145" s="5">
        <f ca="1">OFFSET('336p stat'!$N$1,A145*20,1)</f>
        <v>248.83395400000001</v>
      </c>
      <c r="J145" s="5">
        <f t="shared" ca="1" si="7"/>
        <v>6585.8496855599979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73741.606160039984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51699.337938439974</v>
      </c>
      <c r="E147" s="5">
        <f ca="1">OFFSET('336p trace'!$V$56,(A39-1)*56,0)</f>
        <v>3202.6916720000004</v>
      </c>
      <c r="F147" s="5">
        <f ca="1">OFFSET('336p stat'!$H$1,A147*20,1)</f>
        <v>3137.293545</v>
      </c>
      <c r="G147" s="5">
        <f ca="1">OFFSET('336p stat'!$K$1,A147*20,1)</f>
        <v>228.94921400000001</v>
      </c>
      <c r="H147" s="5">
        <f ca="1">OFFSET('336p stat'!$N$1,A147*20,1)</f>
        <v>261.27765199999999</v>
      </c>
      <c r="J147" s="5">
        <f t="shared" ca="1" si="7"/>
        <v>6830.2120830000003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115629.30110399997</v>
      </c>
      <c r="E148" s="5">
        <f ca="1">OFFSET('336p trace'!$V$56,(A40-1)*56,0)</f>
        <v>52990.899376000052</v>
      </c>
      <c r="F148" s="5">
        <f ca="1">OFFSET('336p stat'!$H$1,A148*20,1)</f>
        <v>51149.113140000001</v>
      </c>
      <c r="G148" s="5">
        <f ca="1">OFFSET('336p stat'!$K$1,A148*20,1)</f>
        <v>51134.888039999998</v>
      </c>
      <c r="H148" s="5">
        <f ca="1">OFFSET('336p stat'!$N$1,A148*20,1)</f>
        <v>1.9855999999999999E-2</v>
      </c>
      <c r="J148" s="5">
        <f t="shared" ca="1" si="7"/>
        <v>155274.92041200004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161393.00484205055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123979.78889813785</v>
      </c>
      <c r="E150" s="5">
        <f ca="1">OFFSET('336p trace'!$V$56,(A42-1)*56,0)</f>
        <v>8.6191105600000011</v>
      </c>
      <c r="F150" s="5">
        <f ca="1">OFFSET('336p stat'!$H$1,A150*20,1)</f>
        <v>0.38168800000000003</v>
      </c>
      <c r="G150" s="5">
        <f ca="1">OFFSET('336p stat'!$K$1,A150*20,1)</f>
        <v>5.8479999999999999E-3</v>
      </c>
      <c r="H150" s="5">
        <f ca="1">OFFSET('336p stat'!$N$1,A150*20,1)</f>
        <v>0</v>
      </c>
      <c r="J150" s="5">
        <f t="shared" ca="1" si="7"/>
        <v>9.0066465600000019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131185.78074289073</v>
      </c>
      <c r="E151" s="5">
        <f ca="1">OFFSET('336p trace'!$V$56,(A43-1)*56,0)</f>
        <v>10.64473238560003</v>
      </c>
      <c r="F151" s="5">
        <f ca="1">OFFSET('336p stat'!$H$1,A151*20,1)</f>
        <v>1.7964999999999998E-2</v>
      </c>
      <c r="G151" s="5">
        <f ca="1">OFFSET('336p stat'!$K$1,A151*20,1)</f>
        <v>2.82E-3</v>
      </c>
      <c r="H151" s="5">
        <f ca="1">OFFSET('336p stat'!$N$1,A151*20,1)</f>
        <v>0</v>
      </c>
      <c r="J151" s="5">
        <f t="shared" ca="1" si="7"/>
        <v>10.66551738560003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404055.18543698883</v>
      </c>
      <c r="E152" s="5">
        <f ca="1">OFFSET('336p trace'!$V$56,(A44-1)*56,0)</f>
        <v>51.929894440000005</v>
      </c>
      <c r="F152" s="5">
        <f ca="1">OFFSET('336p stat'!$H$1,A152*20,1)</f>
        <v>14.366865000000001</v>
      </c>
      <c r="G152" s="5">
        <f ca="1">OFFSET('336p stat'!$K$1,A152*20,1)</f>
        <v>14.415633</v>
      </c>
      <c r="H152" s="5">
        <f ca="1">OFFSET('336p stat'!$N$1,A152*20,1)</f>
        <v>0</v>
      </c>
      <c r="J152" s="5">
        <f t="shared" ca="1" si="7"/>
        <v>80.712392440000002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326437.76891855471</v>
      </c>
      <c r="E153" s="5">
        <f ca="1">OFFSET('336p trace'!$V$56,(A45-1)*56,0)</f>
        <v>34.982336959999898</v>
      </c>
      <c r="F153" s="5">
        <f ca="1">OFFSET('336p stat'!$H$1,A153*20,1)</f>
        <v>2.7736E-2</v>
      </c>
      <c r="G153" s="5">
        <f ca="1">OFFSET('336p stat'!$K$1,A153*20,1)</f>
        <v>2.7039999999999998E-3</v>
      </c>
      <c r="H153" s="5">
        <f ca="1">OFFSET('336p stat'!$N$1,A153*20,1)</f>
        <v>0</v>
      </c>
      <c r="J153" s="5">
        <f t="shared" ca="1" si="7"/>
        <v>35.012776959999897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147786.87060883333</v>
      </c>
      <c r="E154" s="5">
        <f ca="1">OFFSET('336p trace'!$V$56,(A46-1)*56,0)</f>
        <v>14.284844039999975</v>
      </c>
      <c r="F154" s="5">
        <f ca="1">OFFSET('336p stat'!$H$1,A154*20,1)</f>
        <v>0.55406299999999997</v>
      </c>
      <c r="G154" s="5">
        <f ca="1">OFFSET('336p stat'!$K$1,A154*20,1)</f>
        <v>0.18088899999999999</v>
      </c>
      <c r="H154" s="5">
        <f ca="1">OFFSET('336p stat'!$N$1,A154*20,1)</f>
        <v>0</v>
      </c>
      <c r="J154" s="5">
        <f t="shared" ca="1" si="7"/>
        <v>15.019796039999974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78179.884500000015</v>
      </c>
      <c r="E155" s="5">
        <f ca="1">OFFSET('336p trace'!$V$56,(A47-1)*56,0)</f>
        <v>77518.322016000035</v>
      </c>
      <c r="F155" s="5">
        <f ca="1">OFFSET('336p stat'!$H$1,A155*20,1)</f>
        <v>77497.672865</v>
      </c>
      <c r="G155" s="5">
        <f ca="1">OFFSET('336p stat'!$K$1,A155*20,1)</f>
        <v>72140.108372000002</v>
      </c>
      <c r="H155" s="5">
        <f ca="1">OFFSET('336p stat'!$N$1,A155*20,1)</f>
        <v>13.441392</v>
      </c>
      <c r="J155" s="5">
        <f t="shared" ca="1" si="7"/>
        <v>227169.54464500002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66503.328575999985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7"/>
        <v>0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53609.015155999987</v>
      </c>
      <c r="E157" s="5">
        <f ca="1">OFFSET('336p trace'!$V$56,(A49-1)*56,0)</f>
        <v>53888.996224000075</v>
      </c>
      <c r="F157" s="5">
        <f ca="1">OFFSET('336p stat'!$H$1,A157*20,1)</f>
        <v>53884.957964000001</v>
      </c>
      <c r="G157" s="5">
        <f ca="1">OFFSET('336p stat'!$K$1,A157*20,1)</f>
        <v>51074.505165000002</v>
      </c>
      <c r="H157" s="5">
        <f ca="1">OFFSET('336p stat'!$N$1,A157*20,1)</f>
        <v>17.846685999999998</v>
      </c>
      <c r="J157" s="5">
        <f t="shared" ca="1" si="7"/>
        <v>158866.30603900008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1697259.6416</v>
      </c>
      <c r="E158" s="5">
        <f ca="1">OFFSET('336p trace'!$V$56,(A50-1)*56,0)</f>
        <v>1696789.5444000002</v>
      </c>
      <c r="F158" s="5">
        <f ca="1">OFFSET('336p stat'!$H$1,A158*20,1)</f>
        <v>1695593.3287200001</v>
      </c>
      <c r="G158" s="5">
        <f ca="1">OFFSET('336p stat'!$K$1,A158*20,1)</f>
        <v>1687623.545959</v>
      </c>
      <c r="H158" s="5">
        <f ca="1">OFFSET('336p stat'!$N$1,A158*20,1)</f>
        <v>41.098919000000002</v>
      </c>
      <c r="J158" s="5">
        <f t="shared" ca="1" si="7"/>
        <v>5080047.5179979997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15871635.033599999</v>
      </c>
      <c r="E159" s="5">
        <f ca="1">OFFSET('336p trace'!$V$56,(A51-1)*56,0)</f>
        <v>15869241.937600009</v>
      </c>
      <c r="F159" s="5">
        <f ca="1">OFFSET('336p stat'!$H$1,A159*20,1)</f>
        <v>15868290.195908001</v>
      </c>
      <c r="G159" s="5">
        <f ca="1">OFFSET('336p stat'!$K$1,A159*20,1)</f>
        <v>15810307.416733</v>
      </c>
      <c r="H159" s="5">
        <f ca="1">OFFSET('336p stat'!$N$1,A159*20,1)</f>
        <v>76.018269000000004</v>
      </c>
      <c r="J159" s="5">
        <f t="shared" ca="1" si="7"/>
        <v>47547915.568510011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166690.32838400028</v>
      </c>
      <c r="E160" s="5">
        <f ca="1">OFFSET('336p trace'!$V$56,(A52-1)*56,0)</f>
        <v>164176.42294400005</v>
      </c>
      <c r="F160" s="5">
        <f ca="1">OFFSET('336p stat'!$H$1,A160*20,1)</f>
        <v>164171.65533800001</v>
      </c>
      <c r="G160" s="5">
        <f ca="1">OFFSET('336p stat'!$K$1,A160*20,1)</f>
        <v>155332.118296</v>
      </c>
      <c r="H160" s="5">
        <f ca="1">OFFSET('336p stat'!$N$1,A160*20,1)</f>
        <v>23.888562</v>
      </c>
      <c r="J160" s="5">
        <f t="shared" ca="1" si="7"/>
        <v>483704.08514000004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216385.07639999985</v>
      </c>
      <c r="E161" s="5">
        <f ca="1">OFFSET('336p trace'!$V$56,(A53-1)*56,0)</f>
        <v>216286.68456400002</v>
      </c>
      <c r="F161" s="5">
        <f ca="1">OFFSET('336p stat'!$H$1,A161*20,1)</f>
        <v>216273.94714599999</v>
      </c>
      <c r="G161" s="5">
        <f ca="1">OFFSET('336p stat'!$K$1,A161*20,1)</f>
        <v>204777.97922800001</v>
      </c>
      <c r="H161" s="5">
        <f ca="1">OFFSET('336p stat'!$N$1,A161*20,1)</f>
        <v>41.673026999999998</v>
      </c>
      <c r="J161" s="5">
        <f t="shared" ca="1" si="7"/>
        <v>637380.28396500007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211901.36478400003</v>
      </c>
      <c r="E162" s="5">
        <f ca="1">OFFSET('336p trace'!$V$56,(A54-1)*56,0)</f>
        <v>209714.10040000002</v>
      </c>
      <c r="F162" s="5">
        <f ca="1">OFFSET('336p stat'!$H$1,A162*20,1)</f>
        <v>209702.132369</v>
      </c>
      <c r="G162" s="5">
        <f ca="1">OFFSET('336p stat'!$K$1,A162*20,1)</f>
        <v>194663.50349</v>
      </c>
      <c r="H162" s="5">
        <f ca="1">OFFSET('336p stat'!$N$1,A162*20,1)</f>
        <v>42.320653999999998</v>
      </c>
      <c r="J162" s="5">
        <f t="shared" ca="1" si="7"/>
        <v>614122.05691300007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254686.45729599977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7"/>
        <v>0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148892.58166399985</v>
      </c>
      <c r="E164" s="5">
        <f ca="1">OFFSET('336p trace'!$V$56,(A56-1)*56,0)</f>
        <v>148900.89931600008</v>
      </c>
      <c r="F164" s="5">
        <f ca="1">OFFSET('336p stat'!$H$1,A164*20,1)</f>
        <v>148886.097358</v>
      </c>
      <c r="G164" s="5">
        <f ca="1">OFFSET('336p stat'!$K$1,A164*20,1)</f>
        <v>138109.78641299999</v>
      </c>
      <c r="H164" s="5">
        <f ca="1">OFFSET('336p stat'!$N$1,A164*20,1)</f>
        <v>74.026550999999998</v>
      </c>
      <c r="J164" s="5">
        <f t="shared" ca="1" si="7"/>
        <v>435970.80963800004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7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7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7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>
        <f ca="1">OFFSET('336p trace'!$U$56,(A76-1)*56,0)</f>
        <v>0</v>
      </c>
      <c r="E184" s="5">
        <f ca="1">OFFSET('336p trace'!$V$56,(A76-1)*56,0)</f>
        <v>0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114.03217379387452</v>
      </c>
      <c r="E194" s="8">
        <f t="shared" ca="1" si="8"/>
        <v>0.30639817043716927</v>
      </c>
      <c r="F194" s="8">
        <f t="shared" ca="1" si="8"/>
        <v>0.12184076375335146</v>
      </c>
      <c r="G194" s="8">
        <f t="shared" ca="1" si="8"/>
        <v>5.0347970922371844E-2</v>
      </c>
      <c r="H194" s="8">
        <f t="shared" ca="1" si="8"/>
        <v>3.2794730308389482E-2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102.3798001718789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0.33516477003295658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71.801952577735136</v>
      </c>
      <c r="E196" s="8">
        <f t="shared" ca="1" si="10"/>
        <v>0.36275813539845181</v>
      </c>
      <c r="F196" s="8">
        <f t="shared" ca="1" si="10"/>
        <v>0.52908841342066826</v>
      </c>
      <c r="G196" s="8">
        <f t="shared" ca="1" si="10"/>
        <v>0.55417439429840132</v>
      </c>
      <c r="H196" s="8">
        <f t="shared" ca="1" si="10"/>
        <v>1.7158677804539602E-2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149.59998441195077</v>
      </c>
      <c r="E197" s="8">
        <f t="shared" ca="1" si="12"/>
        <v>1.2944064383033906</v>
      </c>
      <c r="F197" s="8">
        <f t="shared" ca="1" si="12"/>
        <v>1.1881608267570514</v>
      </c>
      <c r="G197" s="8">
        <f t="shared" ca="1" si="12"/>
        <v>1.1893470571973515</v>
      </c>
      <c r="H197" s="8">
        <f t="shared" ca="1" si="12"/>
        <v>7.8154615986517385E-3</v>
      </c>
      <c r="J197" s="8">
        <f t="shared" ca="1" si="11"/>
        <v>0.84789839811958689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88.473614665695294</v>
      </c>
      <c r="E198" s="8">
        <f t="shared" ca="1" si="13"/>
        <v>0.47610085941329361</v>
      </c>
      <c r="F198" s="8">
        <f t="shared" ca="1" si="13"/>
        <v>0.28548851628042765</v>
      </c>
      <c r="G198" s="8">
        <f t="shared" ca="1" si="13"/>
        <v>0.10714551137588545</v>
      </c>
      <c r="H198" s="8">
        <f t="shared" ca="1" si="13"/>
        <v>6.146654999265861E-2</v>
      </c>
      <c r="J198" s="8">
        <f t="shared" ca="1" si="11"/>
        <v>2.1217496746000148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127.22530809793437</v>
      </c>
      <c r="E199" s="8">
        <f t="shared" ca="1" si="14"/>
        <v>0.33867334051607695</v>
      </c>
      <c r="F199" s="8">
        <f t="shared" ca="1" si="14"/>
        <v>4.6833747832092189E-2</v>
      </c>
      <c r="G199" s="8">
        <f t="shared" ca="1" si="14"/>
        <v>1.5804456080485654E-2</v>
      </c>
      <c r="H199" s="8">
        <f t="shared" ca="1" si="14"/>
        <v>7.7065644745243E-3</v>
      </c>
      <c r="J199" s="8">
        <f t="shared" ca="1" si="11"/>
        <v>0.56871259757286619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57.122754730373693</v>
      </c>
      <c r="E200" s="8">
        <f t="shared" ca="1" si="15"/>
        <v>15.401640796358345</v>
      </c>
      <c r="F200" s="8">
        <f t="shared" ca="1" si="15"/>
        <v>15.246314787045948</v>
      </c>
      <c r="G200" s="8">
        <f t="shared" ca="1" si="15"/>
        <v>4.1502938307392165</v>
      </c>
      <c r="H200" s="8">
        <f t="shared" ca="1" si="15"/>
        <v>4.3724604462165235</v>
      </c>
      <c r="J200" s="8">
        <f t="shared" ca="1" si="11"/>
        <v>0.34234807357471519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75.270944490475159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22.494532736666166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63.025102399648823</v>
      </c>
      <c r="E202" s="8">
        <f t="shared" ca="1" si="17"/>
        <v>15.686593210225858</v>
      </c>
      <c r="F202" s="8">
        <f t="shared" ca="1" si="17"/>
        <v>15.525609091093335</v>
      </c>
      <c r="G202" s="8">
        <f t="shared" ca="1" si="17"/>
        <v>4.1941180252882724</v>
      </c>
      <c r="H202" s="8">
        <f t="shared" ca="1" si="17"/>
        <v>4.4804558427088637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94.255134939283408</v>
      </c>
      <c r="E203" s="8">
        <f t="shared" ca="1" si="18"/>
        <v>63.807497842000004</v>
      </c>
      <c r="F203" s="8">
        <f t="shared" ca="1" si="18"/>
        <v>62.688824050004953</v>
      </c>
      <c r="G203" s="8">
        <f t="shared" ca="1" si="18"/>
        <v>62.68010623706121</v>
      </c>
      <c r="H203" s="8">
        <f t="shared" ca="1" si="18"/>
        <v>3.9058625065406485E-2</v>
      </c>
      <c r="J203" s="8">
        <f t="shared" ca="1" si="11"/>
        <v>22.908052181734174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111.35594886679574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109.22491787634716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97.599257889707985</v>
      </c>
      <c r="E205" s="8">
        <f t="shared" ca="1" si="20"/>
        <v>0.81377116104339808</v>
      </c>
      <c r="F205" s="8">
        <f t="shared" ca="1" si="20"/>
        <v>0.17124792674949382</v>
      </c>
      <c r="G205" s="8">
        <f t="shared" ca="1" si="20"/>
        <v>2.119701714864617E-2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100.3955472420853</v>
      </c>
      <c r="E206" s="8">
        <f t="shared" ca="1" si="21"/>
        <v>0.90435395650730765</v>
      </c>
      <c r="F206" s="8">
        <f t="shared" ca="1" si="21"/>
        <v>3.7152212316361455E-2</v>
      </c>
      <c r="G206" s="8">
        <f t="shared" ca="1" si="21"/>
        <v>1.4719586950726572E-2</v>
      </c>
      <c r="H206" s="8">
        <f t="shared" ca="1" si="21"/>
        <v>0</v>
      </c>
      <c r="J206" s="8">
        <f t="shared" ca="1" si="11"/>
        <v>0.83186457341199482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176.19412024098511</v>
      </c>
      <c r="E207" s="8">
        <f t="shared" ca="1" si="22"/>
        <v>1.9974678094062193</v>
      </c>
      <c r="F207" s="8">
        <f t="shared" ca="1" si="22"/>
        <v>1.0506355084804624</v>
      </c>
      <c r="G207" s="8">
        <f t="shared" ca="1" si="22"/>
        <v>1.052417177100412</v>
      </c>
      <c r="H207" s="8">
        <f t="shared" ca="1" si="22"/>
        <v>0</v>
      </c>
      <c r="J207" s="8">
        <f t="shared" ca="1" si="11"/>
        <v>0.90523645075218973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158.36939938495189</v>
      </c>
      <c r="E208" s="8">
        <f t="shared" ca="1" si="23"/>
        <v>1.6394398169224487</v>
      </c>
      <c r="F208" s="8">
        <f t="shared" ca="1" si="23"/>
        <v>4.6162889337648699E-2</v>
      </c>
      <c r="G208" s="8">
        <f t="shared" ca="1" si="23"/>
        <v>1.4413664627706584E-2</v>
      </c>
      <c r="H208" s="8">
        <f t="shared" ca="1" si="23"/>
        <v>0</v>
      </c>
      <c r="J208" s="8">
        <f t="shared" ca="1" si="11"/>
        <v>2.4902398551043388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106.55872016225551</v>
      </c>
      <c r="E209" s="8">
        <f t="shared" ca="1" si="24"/>
        <v>1.0476321574299245</v>
      </c>
      <c r="F209" s="8">
        <f t="shared" ca="1" si="24"/>
        <v>0.20632442515611185</v>
      </c>
      <c r="G209" s="8">
        <f t="shared" ca="1" si="24"/>
        <v>0.11789004897785053</v>
      </c>
      <c r="H209" s="8">
        <f t="shared" ca="1" si="24"/>
        <v>0</v>
      </c>
      <c r="J209" s="8">
        <f t="shared" ca="1" si="11"/>
        <v>1.6401529439020959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77.503012108588393</v>
      </c>
      <c r="E210" s="8">
        <f t="shared" ca="1" si="25"/>
        <v>77.174398067839277</v>
      </c>
      <c r="F210" s="8">
        <f t="shared" ca="1" si="25"/>
        <v>77.16411861457162</v>
      </c>
      <c r="G210" s="8">
        <f t="shared" ca="1" si="25"/>
        <v>74.449102119753633</v>
      </c>
      <c r="H210" s="8">
        <f t="shared" ca="1" si="25"/>
        <v>1.0162327637623183</v>
      </c>
      <c r="J210" s="8">
        <f t="shared" ca="1" si="11"/>
        <v>1.0742443713351624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6">$D$192*SQRT(D156)/$E$192</f>
        <v>71.481352401526578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1"/>
        <v>132.11317290173844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27">$D$192*SQRT(D157)/$E$192</f>
        <v>64.178562249911693</v>
      </c>
      <c r="E212" s="8">
        <f t="shared" ca="1" si="27"/>
        <v>64.345935053291228</v>
      </c>
      <c r="F212" s="8">
        <f t="shared" ca="1" si="27"/>
        <v>64.343524074222486</v>
      </c>
      <c r="G212" s="8">
        <f t="shared" ca="1" si="27"/>
        <v>62.643087254997894</v>
      </c>
      <c r="H212" s="8">
        <f t="shared" ca="1" si="27"/>
        <v>1.1709810326183767</v>
      </c>
      <c r="J212" s="8">
        <f t="shared" ca="1" si="11"/>
        <v>0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28">$D$192*SQRT(D158)/$E$192</f>
        <v>361.11473631438969</v>
      </c>
      <c r="E213" s="8">
        <f t="shared" ca="1" si="28"/>
        <v>361.064723111163</v>
      </c>
      <c r="F213" s="8">
        <f t="shared" ca="1" si="28"/>
        <v>360.93742758574518</v>
      </c>
      <c r="G213" s="8">
        <f t="shared" ca="1" si="28"/>
        <v>360.08817292868957</v>
      </c>
      <c r="H213" s="8">
        <f t="shared" ca="1" si="28"/>
        <v>1.7769952573397598</v>
      </c>
      <c r="J213" s="8">
        <f t="shared" ca="1" si="11"/>
        <v>110.48084008364732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29">$D$192*SQRT(D159)/$E$192</f>
        <v>1104.2868571623749</v>
      </c>
      <c r="E214" s="8">
        <f t="shared" ca="1" si="29"/>
        <v>1104.2036028512512</v>
      </c>
      <c r="F214" s="8">
        <f t="shared" ca="1" si="29"/>
        <v>1104.1704906091286</v>
      </c>
      <c r="G214" s="8">
        <f t="shared" ca="1" si="29"/>
        <v>1102.1513232956852</v>
      </c>
      <c r="H214" s="8">
        <f t="shared" ca="1" si="29"/>
        <v>2.4167407067801046</v>
      </c>
      <c r="J214" s="8">
        <f t="shared" ca="1" si="11"/>
        <v>624.74811796661083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0">$D$192*SQRT(D160)/$E$192</f>
        <v>113.16868520222151</v>
      </c>
      <c r="E215" s="8">
        <f t="shared" ca="1" si="30"/>
        <v>112.31207828026962</v>
      </c>
      <c r="F215" s="8">
        <f t="shared" ca="1" si="30"/>
        <v>112.31044752350165</v>
      </c>
      <c r="G215" s="8">
        <f t="shared" ca="1" si="30"/>
        <v>109.2450333558385</v>
      </c>
      <c r="H215" s="8">
        <f t="shared" ca="1" si="30"/>
        <v>1.3547715658309338</v>
      </c>
      <c r="J215" s="8">
        <f t="shared" ca="1" si="11"/>
        <v>1911.3349912979047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1">$D$192*SQRT(D161)/$E$192</f>
        <v>128.93912590817726</v>
      </c>
      <c r="E216" s="8">
        <f t="shared" ca="1" si="31"/>
        <v>128.90980780538482</v>
      </c>
      <c r="F216" s="8">
        <f t="shared" ca="1" si="31"/>
        <v>128.90601191225127</v>
      </c>
      <c r="G216" s="8">
        <f t="shared" ca="1" si="31"/>
        <v>125.43325595728469</v>
      </c>
      <c r="H216" s="8">
        <f t="shared" ca="1" si="31"/>
        <v>1.7893635769356655</v>
      </c>
      <c r="J216" s="8">
        <f t="shared" ca="1" si="11"/>
        <v>192.77954318204118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2">$D$192*SQRT(D162)/$E$192</f>
        <v>127.59626036480962</v>
      </c>
      <c r="E217" s="8">
        <f t="shared" ca="1" si="32"/>
        <v>126.93602231806697</v>
      </c>
      <c r="F217" s="8">
        <f t="shared" ca="1" si="32"/>
        <v>126.93240025373744</v>
      </c>
      <c r="G217" s="8">
        <f t="shared" ca="1" si="32"/>
        <v>122.29630534134577</v>
      </c>
      <c r="H217" s="8">
        <f t="shared" ca="1" si="32"/>
        <v>1.8032139329896493</v>
      </c>
      <c r="J217" s="8">
        <f t="shared" ca="1" si="11"/>
        <v>221.29437854947622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3">$D$192*SQRT(D163)/$E$192</f>
        <v>139.88591740045263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1"/>
        <v>217.21930364665937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4">$D$192*SQRT(D164)/$E$192</f>
        <v>106.95660257510255</v>
      </c>
      <c r="E219" s="8">
        <f t="shared" ca="1" si="34"/>
        <v>106.95959001532736</v>
      </c>
      <c r="F219" s="8">
        <f t="shared" ca="1" si="34"/>
        <v>106.95427355748743</v>
      </c>
      <c r="G219" s="8">
        <f t="shared" ca="1" si="34"/>
        <v>103.01092713728779</v>
      </c>
      <c r="H219" s="8">
        <f t="shared" ca="1" si="34"/>
        <v>2.3848706393496482</v>
      </c>
      <c r="J219" s="8">
        <f t="shared" ca="1" si="11"/>
        <v>0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ref="D220:H220" ca="1" si="35">$D$192*SQRT(D165)/$E$192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>
        <f t="shared" ca="1" si="11"/>
        <v>183.02051591585797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ref="D221:H221" ca="1" si="36">$D$192*SQRT(D166)/$E$192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ref="D222:H222" ca="1" si="37">$D$192*SQRT(D167)/$E$192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>
        <f t="shared" ref="D239:H239" ca="1" si="54">$D$192*SQRT(D184)/$E$192</f>
        <v>0</v>
      </c>
      <c r="E239" s="8">
        <f t="shared" ca="1" si="54"/>
        <v>0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0.14045930491348879</v>
      </c>
      <c r="E248" s="9">
        <f ca="1">POWER(SQRT(E139)/E85,2)</f>
        <v>1.4700498459621043E-6</v>
      </c>
      <c r="F248" s="9">
        <f ca="1">POWER(SQRT(F139)/F85,2)</f>
        <v>2.4377633339685952E-7</v>
      </c>
      <c r="G248" s="9">
        <f ca="1">POWER(SQRT(G139)/G85,2)</f>
        <v>2.7278551452632147E-7</v>
      </c>
      <c r="H248" s="9">
        <f ca="1">POWER(SQRT(H139)/H85,2)</f>
        <v>1.9720057790245611E-7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0.11956609746353838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5.6087442114484055E-2</v>
      </c>
      <c r="E250" s="9">
        <f t="shared" ca="1" si="60"/>
        <v>1.8675916063596516E-6</v>
      </c>
      <c r="F250" s="9">
        <f t="shared" ca="1" si="60"/>
        <v>4.1563397522851161E-6</v>
      </c>
      <c r="G250" s="9">
        <f t="shared" ca="1" si="60"/>
        <v>2.5804240626103799E-5</v>
      </c>
      <c r="H250" s="9">
        <f t="shared" ca="1" si="60"/>
        <v>5.4038918909507092E-8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2.6079563729262095E-2</v>
      </c>
      <c r="E251" s="9">
        <f t="shared" ca="1" si="61"/>
        <v>2.5648050241041279E-6</v>
      </c>
      <c r="F251" s="9">
        <f t="shared" ca="1" si="61"/>
        <v>2.1935812121998262E-6</v>
      </c>
      <c r="G251" s="9">
        <f t="shared" ca="1" si="61"/>
        <v>3.4876752949381424E-6</v>
      </c>
      <c r="H251" s="9">
        <f t="shared" ca="1" si="61"/>
        <v>4.3012690002331865E-8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1.4430178295898983E-2</v>
      </c>
      <c r="E252" s="9">
        <f t="shared" ca="1" si="62"/>
        <v>4.5420854230252554E-7</v>
      </c>
      <c r="F252" s="9">
        <f t="shared" ca="1" si="62"/>
        <v>1.6609728550725961E-7</v>
      </c>
      <c r="G252" s="9">
        <f t="shared" ca="1" si="62"/>
        <v>3.7371834337593444E-8</v>
      </c>
      <c r="H252" s="9">
        <f t="shared" ca="1" si="62"/>
        <v>7.7529180047725237E-7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1.8874130771420739E-2</v>
      </c>
      <c r="E253" s="9">
        <f t="shared" ca="1" si="63"/>
        <v>1.762418688799555E-7</v>
      </c>
      <c r="F253" s="9">
        <f t="shared" ca="1" si="63"/>
        <v>3.4210930988520478E-9</v>
      </c>
      <c r="G253" s="9">
        <f t="shared" ca="1" si="63"/>
        <v>6.1799033291827105E-10</v>
      </c>
      <c r="H253" s="9">
        <f t="shared" ca="1" si="63"/>
        <v>4.1834173383587402E-8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5.2128702174208275E-3</v>
      </c>
      <c r="E254" s="9">
        <f t="shared" ca="1" si="64"/>
        <v>4.2127995514927563E-4</v>
      </c>
      <c r="F254" s="9">
        <f t="shared" ca="1" si="64"/>
        <v>4.1890350651123859E-4</v>
      </c>
      <c r="G254" s="9">
        <f t="shared" ca="1" si="64"/>
        <v>5.02463315036481E-5</v>
      </c>
      <c r="H254" s="9">
        <f t="shared" ca="1" si="64"/>
        <v>4.2496631585112223E-3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9.0109498356890534E-3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6.3474211313841577E-3</v>
      </c>
      <c r="E256" s="9">
        <f t="shared" ca="1" si="66"/>
        <v>4.3991175489400128E-4</v>
      </c>
      <c r="F256" s="9">
        <f t="shared" ca="1" si="66"/>
        <v>4.372932093563909E-4</v>
      </c>
      <c r="G256" s="9">
        <f t="shared" ca="1" si="66"/>
        <v>5.165590483518965E-5</v>
      </c>
      <c r="H256" s="9">
        <f t="shared" ca="1" si="66"/>
        <v>4.4849381903993794E-3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2.89097420799256E-4</v>
      </c>
      <c r="E257" s="9">
        <f t="shared" ca="1" si="67"/>
        <v>1.4546067639140112E-4</v>
      </c>
      <c r="F257" s="9">
        <f t="shared" ca="1" si="67"/>
        <v>1.4060525395884072E-4</v>
      </c>
      <c r="G257" s="9">
        <f t="shared" ca="1" si="67"/>
        <v>1.5009207165183729E-4</v>
      </c>
      <c r="H257" s="9">
        <f t="shared" ca="1" si="67"/>
        <v>2.2913843725298663E-7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0.13176479664888749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0.10991159994239795</v>
      </c>
      <c r="E259" s="9">
        <f t="shared" ca="1" si="69"/>
        <v>1.0500131632778585E-5</v>
      </c>
      <c r="F259" s="9">
        <f t="shared" ca="1" si="69"/>
        <v>4.8906292058897617E-7</v>
      </c>
      <c r="G259" s="9">
        <f t="shared" ca="1" si="69"/>
        <v>8.8163748700063177E-7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0.11089659069575421</v>
      </c>
      <c r="E260" s="9">
        <f t="shared" ca="1" si="70"/>
        <v>1.3009938327558438E-5</v>
      </c>
      <c r="F260" s="9">
        <f t="shared" ca="1" si="70"/>
        <v>2.3111816706007983E-8</v>
      </c>
      <c r="G260" s="9">
        <f t="shared" ca="1" si="70"/>
        <v>4.4293779578263887E-7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3.6161345604472504E-2</v>
      </c>
      <c r="E261" s="9">
        <f t="shared" ca="1" si="71"/>
        <v>6.3834198235201419E-6</v>
      </c>
      <c r="F261" s="9">
        <f t="shared" ca="1" si="71"/>
        <v>1.8005096095586883E-6</v>
      </c>
      <c r="G261" s="9">
        <f t="shared" ca="1" si="71"/>
        <v>3.1454388723422898E-6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2.9224967390232667E-2</v>
      </c>
      <c r="E262" s="9">
        <f t="shared" ca="1" si="72"/>
        <v>4.3231645492227811E-6</v>
      </c>
      <c r="F262" s="9">
        <f t="shared" ca="1" si="72"/>
        <v>3.4923998189837003E-9</v>
      </c>
      <c r="G262" s="9">
        <f t="shared" ca="1" si="72"/>
        <v>5.9359547036126729E-10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1.9627411033331384E-2</v>
      </c>
      <c r="E263" s="9">
        <f t="shared" ca="1" si="73"/>
        <v>2.1648845084989498E-6</v>
      </c>
      <c r="F263" s="9">
        <f t="shared" ca="1" si="73"/>
        <v>8.5676209655213584E-8</v>
      </c>
      <c r="G263" s="9">
        <f t="shared" ca="1" si="73"/>
        <v>5.9220496050215696E-8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1.8459642089210516E-4</v>
      </c>
      <c r="E264" s="9">
        <f t="shared" ca="1" si="74"/>
        <v>1.8543094546431542E-4</v>
      </c>
      <c r="F264" s="9">
        <f t="shared" ca="1" si="74"/>
        <v>1.8539704910320429E-4</v>
      </c>
      <c r="G264" s="9">
        <f t="shared" ca="1" si="74"/>
        <v>1.8268808560411383E-4</v>
      </c>
      <c r="H264" s="9">
        <f t="shared" ca="1" si="74"/>
        <v>2.4475511952203494E-4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5">POWER(SQRT(D156)/D102,2)</f>
        <v>1.8440542536421456E-4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6">POWER(SQRT(D157)/D103,2)</f>
        <v>1.5132929064956156E-4</v>
      </c>
      <c r="E266" s="9">
        <f t="shared" ca="1" si="76"/>
        <v>1.5241525367915538E-4</v>
      </c>
      <c r="F266" s="9">
        <f t="shared" ca="1" si="76"/>
        <v>1.5241198766033937E-4</v>
      </c>
      <c r="G266" s="9">
        <f t="shared" ca="1" si="76"/>
        <v>1.5364668210681844E-4</v>
      </c>
      <c r="H266" s="9">
        <f t="shared" ca="1" si="76"/>
        <v>3.2574953095538102E-4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77">POWER(SQRT(D158)/D104,2)</f>
        <v>1.8190255257553173E-5</v>
      </c>
      <c r="E267" s="9">
        <f t="shared" ca="1" si="77"/>
        <v>1.8491661098084797E-5</v>
      </c>
      <c r="F267" s="9">
        <f t="shared" ca="1" si="77"/>
        <v>1.848132037074999E-5</v>
      </c>
      <c r="G267" s="9">
        <f t="shared" ca="1" si="77"/>
        <v>1.8480158842398733E-5</v>
      </c>
      <c r="H267" s="9">
        <f t="shared" ca="1" si="77"/>
        <v>1.0589737057379796E-4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78">POWER(SQRT(D159)/D105,2)</f>
        <v>1.699886443598749E-4</v>
      </c>
      <c r="E268" s="9">
        <f t="shared" ca="1" si="78"/>
        <v>1.6998571019577376E-4</v>
      </c>
      <c r="F268" s="9">
        <f t="shared" ca="1" si="78"/>
        <v>1.6999065916211171E-4</v>
      </c>
      <c r="G268" s="9">
        <f t="shared" ca="1" si="78"/>
        <v>1.7002296327605466E-4</v>
      </c>
      <c r="H268" s="9">
        <f t="shared" ca="1" si="78"/>
        <v>2.5261422864913778E-4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79">POWER(SQRT(D160)/D106,2)</f>
        <v>4.1993198948175572E-4</v>
      </c>
      <c r="E269" s="9">
        <f t="shared" ca="1" si="79"/>
        <v>4.1948554824328859E-4</v>
      </c>
      <c r="F269" s="9">
        <f t="shared" ca="1" si="79"/>
        <v>4.1949536174839717E-4</v>
      </c>
      <c r="G269" s="9">
        <f t="shared" ca="1" si="79"/>
        <v>4.2112141464822856E-4</v>
      </c>
      <c r="H269" s="9">
        <f t="shared" ca="1" si="79"/>
        <v>4.4238941604555723E-4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0">POWER(SQRT(D161)/D107,2)</f>
        <v>5.865152253542406E-4</v>
      </c>
      <c r="E270" s="9">
        <f t="shared" ca="1" si="80"/>
        <v>5.873516738634446E-4</v>
      </c>
      <c r="F270" s="9">
        <f t="shared" ca="1" si="80"/>
        <v>5.873489608375803E-4</v>
      </c>
      <c r="G270" s="9">
        <f t="shared" ca="1" si="80"/>
        <v>5.9127643991587733E-4</v>
      </c>
      <c r="H270" s="9">
        <f t="shared" ca="1" si="80"/>
        <v>7.5798021324173666E-4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1">POWER(SQRT(D162)/D108,2)</f>
        <v>5.2883263119120111E-4</v>
      </c>
      <c r="E271" s="9">
        <f t="shared" ca="1" si="81"/>
        <v>5.3071917742002715E-4</v>
      </c>
      <c r="F271" s="9">
        <f t="shared" ca="1" si="81"/>
        <v>5.307166581326007E-4</v>
      </c>
      <c r="G271" s="9">
        <f t="shared" ca="1" si="81"/>
        <v>5.2849276876273618E-4</v>
      </c>
      <c r="H271" s="9">
        <f t="shared" ca="1" si="81"/>
        <v>4.2067002187546584E-4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2">POWER(SQRT(D163)/D109,2)</f>
        <v>7.1204195207258912E-4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3">POWER(SQRT(D164)/D110,2)</f>
        <v>4.1937956046528009E-4</v>
      </c>
      <c r="E273" s="9">
        <f t="shared" ca="1" si="83"/>
        <v>4.2024465032975447E-4</v>
      </c>
      <c r="F273" s="9">
        <f t="shared" ca="1" si="83"/>
        <v>4.2022692317516516E-4</v>
      </c>
      <c r="G273" s="9">
        <f t="shared" ca="1" si="83"/>
        <v>4.2012570338099438E-4</v>
      </c>
      <c r="H273" s="9">
        <f t="shared" ca="1" si="83"/>
        <v>7.1932992738372721E-4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ref="D275:H275" ca="1" si="85">POWER(SQRT(D166)/D112,2)</f>
        <v>#DIV/0!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ref="D276:H276" ca="1" si="86">POWER(SQRT(D167)/D113,2)</f>
        <v>#DIV/0!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21"/>
  <sheetViews>
    <sheetView workbookViewId="0">
      <selection activeCell="A2" sqref="A2:AN52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58.707292000000002</v>
      </c>
      <c r="I2">
        <v>0.92323299999999997</v>
      </c>
      <c r="J2" t="s">
        <v>3</v>
      </c>
      <c r="K2">
        <v>27.942256</v>
      </c>
      <c r="L2">
        <v>0.92470300000000005</v>
      </c>
      <c r="M2" t="s">
        <v>4</v>
      </c>
      <c r="N2">
        <v>18.067537999999999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6.0997000000000003E-2</v>
      </c>
      <c r="AG2">
        <v>9.4920000000000004E-3</v>
      </c>
      <c r="AH2" t="s">
        <v>11</v>
      </c>
      <c r="AI2">
        <v>1</v>
      </c>
      <c r="AJ2">
        <v>0</v>
      </c>
      <c r="AK2" t="s">
        <v>12</v>
      </c>
      <c r="AL2">
        <v>0.92</v>
      </c>
      <c r="AM2">
        <v>11.233599999999999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117.700688</v>
      </c>
      <c r="I3">
        <v>2.3143210000000001</v>
      </c>
      <c r="J3" t="s">
        <v>3</v>
      </c>
      <c r="K3">
        <v>56.166339000000001</v>
      </c>
      <c r="L3">
        <v>2.3092779999999999</v>
      </c>
      <c r="M3" t="s">
        <v>4</v>
      </c>
      <c r="N3">
        <v>36.131757999999998</v>
      </c>
      <c r="O3">
        <v>3.7500000000000001E-4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6.0997000000000003E-2</v>
      </c>
      <c r="AG3">
        <v>9.4920000000000004E-3</v>
      </c>
      <c r="AH3" t="s">
        <v>11</v>
      </c>
      <c r="AI3">
        <v>1</v>
      </c>
      <c r="AJ3">
        <v>0</v>
      </c>
      <c r="AK3" t="s">
        <v>12</v>
      </c>
      <c r="AL3">
        <v>2.96</v>
      </c>
      <c r="AM3">
        <v>33.078400000000002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176.458575</v>
      </c>
      <c r="I4">
        <v>3.7429410000000001</v>
      </c>
      <c r="J4" t="s">
        <v>3</v>
      </c>
      <c r="K4">
        <v>84.159201999999993</v>
      </c>
      <c r="L4">
        <v>3.7594509999999999</v>
      </c>
      <c r="M4" t="s">
        <v>4</v>
      </c>
      <c r="N4">
        <v>54.192188999999999</v>
      </c>
      <c r="O4">
        <v>4.2700000000000002E-4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6.0997000000000003E-2</v>
      </c>
      <c r="AG4">
        <v>9.4920000000000004E-3</v>
      </c>
      <c r="AH4" t="s">
        <v>11</v>
      </c>
      <c r="AI4">
        <v>1</v>
      </c>
      <c r="AJ4">
        <v>0</v>
      </c>
      <c r="AK4" t="s">
        <v>12</v>
      </c>
      <c r="AL4">
        <v>4.0999999999999996</v>
      </c>
      <c r="AM4">
        <v>46.69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234.875303</v>
      </c>
      <c r="I5">
        <v>3.731557</v>
      </c>
      <c r="J5" t="s">
        <v>3</v>
      </c>
      <c r="K5">
        <v>111.80834900000001</v>
      </c>
      <c r="L5">
        <v>3.7429130000000002</v>
      </c>
      <c r="M5" t="s">
        <v>4</v>
      </c>
      <c r="N5">
        <v>72.257352999999995</v>
      </c>
      <c r="O5">
        <v>6.9200000000000002E-4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6.0997000000000003E-2</v>
      </c>
      <c r="AG5">
        <v>9.4920000000000004E-3</v>
      </c>
      <c r="AH5" t="s">
        <v>11</v>
      </c>
      <c r="AI5">
        <v>1</v>
      </c>
      <c r="AJ5">
        <v>0</v>
      </c>
      <c r="AK5" t="s">
        <v>12</v>
      </c>
      <c r="AL5">
        <v>4.0999999999999996</v>
      </c>
      <c r="AM5">
        <v>46.69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293.50248199999999</v>
      </c>
      <c r="I6">
        <v>4.4227400000000001</v>
      </c>
      <c r="J6" t="s">
        <v>3</v>
      </c>
      <c r="K6">
        <v>139.667416</v>
      </c>
      <c r="L6">
        <v>4.4560589999999998</v>
      </c>
      <c r="M6" t="s">
        <v>4</v>
      </c>
      <c r="N6">
        <v>90.318997999999993</v>
      </c>
      <c r="O6">
        <v>9.2299999999999999E-4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6.0997000000000003E-2</v>
      </c>
      <c r="AG6">
        <v>9.4920000000000004E-3</v>
      </c>
      <c r="AH6" t="s">
        <v>11</v>
      </c>
      <c r="AI6">
        <v>1</v>
      </c>
      <c r="AJ6">
        <v>0</v>
      </c>
      <c r="AK6" t="s">
        <v>12</v>
      </c>
      <c r="AL6">
        <v>4.8600000000000003</v>
      </c>
      <c r="AM6">
        <v>58.320399999999999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352.14460100000002</v>
      </c>
      <c r="I7">
        <v>5.051164</v>
      </c>
      <c r="J7" t="s">
        <v>3</v>
      </c>
      <c r="K7">
        <v>167.540897</v>
      </c>
      <c r="L7">
        <v>5.116358</v>
      </c>
      <c r="M7" t="s">
        <v>4</v>
      </c>
      <c r="N7">
        <v>108.387524</v>
      </c>
      <c r="O7">
        <v>1.1199999999999999E-3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6.0997000000000003E-2</v>
      </c>
      <c r="AG7">
        <v>9.4920000000000004E-3</v>
      </c>
      <c r="AH7" t="s">
        <v>11</v>
      </c>
      <c r="AI7">
        <v>1</v>
      </c>
      <c r="AJ7">
        <v>0</v>
      </c>
      <c r="AK7" t="s">
        <v>12</v>
      </c>
      <c r="AL7">
        <v>5.62</v>
      </c>
      <c r="AM7">
        <v>64.795599999999993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410.78361599999999</v>
      </c>
      <c r="I8">
        <v>5.6045109999999996</v>
      </c>
      <c r="J8" t="s">
        <v>3</v>
      </c>
      <c r="K8">
        <v>195.40978000000001</v>
      </c>
      <c r="L8">
        <v>5.6958719999999996</v>
      </c>
      <c r="M8" t="s">
        <v>4</v>
      </c>
      <c r="N8">
        <v>126.447733</v>
      </c>
      <c r="O8">
        <v>1.423E-3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6.0997000000000003E-2</v>
      </c>
      <c r="AG8">
        <v>9.4920000000000004E-3</v>
      </c>
      <c r="AH8" t="s">
        <v>11</v>
      </c>
      <c r="AI8">
        <v>1</v>
      </c>
      <c r="AJ8">
        <v>0</v>
      </c>
      <c r="AK8" t="s">
        <v>12</v>
      </c>
      <c r="AL8">
        <v>6.98</v>
      </c>
      <c r="AM8">
        <v>90.899600000000007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469.56133499999999</v>
      </c>
      <c r="I9">
        <v>6.3922470000000002</v>
      </c>
      <c r="J9" t="s">
        <v>3</v>
      </c>
      <c r="K9">
        <v>223.41473300000001</v>
      </c>
      <c r="L9">
        <v>6.4622039999999998</v>
      </c>
      <c r="M9" t="s">
        <v>4</v>
      </c>
      <c r="N9">
        <v>144.51148900000001</v>
      </c>
      <c r="O9">
        <v>1.676E-3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6.0997000000000003E-2</v>
      </c>
      <c r="AG9">
        <v>9.4920000000000004E-3</v>
      </c>
      <c r="AH9" t="s">
        <v>11</v>
      </c>
      <c r="AI9">
        <v>1</v>
      </c>
      <c r="AJ9">
        <v>0</v>
      </c>
      <c r="AK9" t="s">
        <v>12</v>
      </c>
      <c r="AL9">
        <v>8.52</v>
      </c>
      <c r="AM9">
        <v>103.8896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528.47679800000003</v>
      </c>
      <c r="I10">
        <v>8.2639849999999999</v>
      </c>
      <c r="J10" t="s">
        <v>3</v>
      </c>
      <c r="K10">
        <v>251.56222299999999</v>
      </c>
      <c r="L10">
        <v>8.3753630000000001</v>
      </c>
      <c r="M10" t="s">
        <v>4</v>
      </c>
      <c r="N10">
        <v>162.57549399999999</v>
      </c>
      <c r="O10">
        <v>1.7459999999999999E-3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6.0997000000000003E-2</v>
      </c>
      <c r="AG10">
        <v>9.4920000000000004E-3</v>
      </c>
      <c r="AH10" t="s">
        <v>11</v>
      </c>
      <c r="AI10">
        <v>1</v>
      </c>
      <c r="AJ10">
        <v>0</v>
      </c>
      <c r="AK10" t="s">
        <v>12</v>
      </c>
      <c r="AL10">
        <v>10.26</v>
      </c>
      <c r="AM10">
        <v>133.67240000000001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586.96454300000005</v>
      </c>
      <c r="I11">
        <v>8.0709940000000007</v>
      </c>
      <c r="J11" t="s">
        <v>3</v>
      </c>
      <c r="K11">
        <v>279.28488800000002</v>
      </c>
      <c r="L11">
        <v>8.2077810000000007</v>
      </c>
      <c r="M11" t="s">
        <v>4</v>
      </c>
      <c r="N11">
        <v>180.64391499999999</v>
      </c>
      <c r="O11">
        <v>2.039E-3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6.0997000000000003E-2</v>
      </c>
      <c r="AG11">
        <v>9.4920000000000004E-3</v>
      </c>
      <c r="AH11" t="s">
        <v>11</v>
      </c>
      <c r="AI11">
        <v>1</v>
      </c>
      <c r="AJ11">
        <v>0</v>
      </c>
      <c r="AK11" t="s">
        <v>12</v>
      </c>
      <c r="AL11">
        <v>10.44</v>
      </c>
      <c r="AM11">
        <v>131.56639999999999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645.58702900000003</v>
      </c>
      <c r="I12">
        <v>8.9807140000000008</v>
      </c>
      <c r="J12" t="s">
        <v>3</v>
      </c>
      <c r="K12">
        <v>307.13837699999999</v>
      </c>
      <c r="L12">
        <v>9.0821559999999995</v>
      </c>
      <c r="M12" t="s">
        <v>4</v>
      </c>
      <c r="N12">
        <v>198.705352</v>
      </c>
      <c r="O12">
        <v>2.16E-3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6.0997000000000003E-2</v>
      </c>
      <c r="AG12">
        <v>9.4920000000000004E-3</v>
      </c>
      <c r="AH12" t="s">
        <v>11</v>
      </c>
      <c r="AI12">
        <v>1</v>
      </c>
      <c r="AJ12">
        <v>0</v>
      </c>
      <c r="AK12" t="s">
        <v>12</v>
      </c>
      <c r="AL12">
        <v>11.02</v>
      </c>
      <c r="AM12">
        <v>135.93960000000001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704.351586</v>
      </c>
      <c r="I13">
        <v>9.6453109999999995</v>
      </c>
      <c r="J13" t="s">
        <v>3</v>
      </c>
      <c r="K13">
        <v>335.13498399999997</v>
      </c>
      <c r="L13">
        <v>9.7037940000000003</v>
      </c>
      <c r="M13" t="s">
        <v>4</v>
      </c>
      <c r="N13">
        <v>216.77013299999999</v>
      </c>
      <c r="O13">
        <v>2.5360000000000001E-3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6.0997000000000003E-2</v>
      </c>
      <c r="AG13">
        <v>9.4920000000000004E-3</v>
      </c>
      <c r="AH13" t="s">
        <v>11</v>
      </c>
      <c r="AI13">
        <v>1</v>
      </c>
      <c r="AJ13">
        <v>0</v>
      </c>
      <c r="AK13" t="s">
        <v>12</v>
      </c>
      <c r="AL13">
        <v>12.36</v>
      </c>
      <c r="AM13">
        <v>155.87039999999999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762.98532799999998</v>
      </c>
      <c r="I14">
        <v>10.884880000000001</v>
      </c>
      <c r="J14" t="s">
        <v>3</v>
      </c>
      <c r="K14">
        <v>362.99906199999998</v>
      </c>
      <c r="L14">
        <v>10.931274999999999</v>
      </c>
      <c r="M14" t="s">
        <v>4</v>
      </c>
      <c r="N14">
        <v>234.83395300000001</v>
      </c>
      <c r="O14">
        <v>2.7049999999999999E-3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6.0997000000000003E-2</v>
      </c>
      <c r="AG14">
        <v>9.4920000000000004E-3</v>
      </c>
      <c r="AH14" t="s">
        <v>11</v>
      </c>
      <c r="AI14">
        <v>1</v>
      </c>
      <c r="AJ14">
        <v>0</v>
      </c>
      <c r="AK14" t="s">
        <v>12</v>
      </c>
      <c r="AL14">
        <v>12.96</v>
      </c>
      <c r="AM14">
        <v>169.47839999999999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821.74610600000005</v>
      </c>
      <c r="I15">
        <v>11.019339</v>
      </c>
      <c r="J15" t="s">
        <v>3</v>
      </c>
      <c r="K15">
        <v>390.99093599999998</v>
      </c>
      <c r="L15">
        <v>11.068004999999999</v>
      </c>
      <c r="M15" t="s">
        <v>4</v>
      </c>
      <c r="N15">
        <v>252.895478</v>
      </c>
      <c r="O15">
        <v>3.029E-3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6.0997000000000003E-2</v>
      </c>
      <c r="AG15">
        <v>9.4920000000000004E-3</v>
      </c>
      <c r="AH15" t="s">
        <v>11</v>
      </c>
      <c r="AI15">
        <v>1</v>
      </c>
      <c r="AJ15">
        <v>0</v>
      </c>
      <c r="AK15" t="s">
        <v>12</v>
      </c>
      <c r="AL15">
        <v>13.9</v>
      </c>
      <c r="AM15">
        <v>172.29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880.45393899999999</v>
      </c>
      <c r="I16">
        <v>12.293994</v>
      </c>
      <c r="J16" t="s">
        <v>3</v>
      </c>
      <c r="K16">
        <v>418.93212999999997</v>
      </c>
      <c r="L16">
        <v>12.351576</v>
      </c>
      <c r="M16" t="s">
        <v>4</v>
      </c>
      <c r="N16">
        <v>270.96097900000001</v>
      </c>
      <c r="O16">
        <v>3.754E-3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6.0997000000000003E-2</v>
      </c>
      <c r="AG16">
        <v>9.4920000000000004E-3</v>
      </c>
      <c r="AH16" t="s">
        <v>11</v>
      </c>
      <c r="AI16">
        <v>1</v>
      </c>
      <c r="AJ16">
        <v>0</v>
      </c>
      <c r="AK16" t="s">
        <v>12</v>
      </c>
      <c r="AL16">
        <v>15.26</v>
      </c>
      <c r="AM16">
        <v>205.51240000000001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939.31005500000003</v>
      </c>
      <c r="I17">
        <v>14.588664</v>
      </c>
      <c r="J17" t="s">
        <v>3</v>
      </c>
      <c r="K17">
        <v>447.01511699999998</v>
      </c>
      <c r="L17">
        <v>14.694276</v>
      </c>
      <c r="M17" t="s">
        <v>4</v>
      </c>
      <c r="N17">
        <v>289.02204999999998</v>
      </c>
      <c r="O17">
        <v>4.6129999999999999E-3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6.0997000000000003E-2</v>
      </c>
      <c r="AG17">
        <v>9.4920000000000004E-3</v>
      </c>
      <c r="AH17" t="s">
        <v>11</v>
      </c>
      <c r="AI17">
        <v>1</v>
      </c>
      <c r="AJ17">
        <v>0</v>
      </c>
      <c r="AK17" t="s">
        <v>12</v>
      </c>
      <c r="AL17">
        <v>17.04</v>
      </c>
      <c r="AM17">
        <v>257.63839999999999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998.14709000000005</v>
      </c>
      <c r="I18">
        <v>14.59009</v>
      </c>
      <c r="J18" t="s">
        <v>3</v>
      </c>
      <c r="K18">
        <v>475.08178600000002</v>
      </c>
      <c r="L18">
        <v>14.658526999999999</v>
      </c>
      <c r="M18" t="s">
        <v>4</v>
      </c>
      <c r="N18">
        <v>307.08221700000001</v>
      </c>
      <c r="O18">
        <v>5.0470000000000003E-3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6.0997000000000003E-2</v>
      </c>
      <c r="AG18">
        <v>9.4920000000000004E-3</v>
      </c>
      <c r="AH18" t="s">
        <v>11</v>
      </c>
      <c r="AI18">
        <v>1</v>
      </c>
      <c r="AJ18">
        <v>0</v>
      </c>
      <c r="AK18" t="s">
        <v>12</v>
      </c>
      <c r="AL18">
        <v>18.2</v>
      </c>
      <c r="AM18">
        <v>258.39999999999998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1056.846421</v>
      </c>
      <c r="I19">
        <v>17.135978999999999</v>
      </c>
      <c r="J19" t="s">
        <v>3</v>
      </c>
      <c r="K19">
        <v>503.014974</v>
      </c>
      <c r="L19">
        <v>17.199339999999999</v>
      </c>
      <c r="M19" t="s">
        <v>4</v>
      </c>
      <c r="N19">
        <v>325.14732800000002</v>
      </c>
      <c r="O19">
        <v>5.2490000000000002E-3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6.0997000000000003E-2</v>
      </c>
      <c r="AG19">
        <v>9.4920000000000004E-3</v>
      </c>
      <c r="AH19" t="s">
        <v>11</v>
      </c>
      <c r="AI19">
        <v>1</v>
      </c>
      <c r="AJ19">
        <v>0</v>
      </c>
      <c r="AK19" t="s">
        <v>12</v>
      </c>
      <c r="AL19">
        <v>19.38</v>
      </c>
      <c r="AM19">
        <v>295.2756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1115.6141090000001</v>
      </c>
      <c r="I20">
        <v>17.964479999999998</v>
      </c>
      <c r="J20" t="s">
        <v>3</v>
      </c>
      <c r="K20">
        <v>531.01736600000004</v>
      </c>
      <c r="L20">
        <v>18.022601999999999</v>
      </c>
      <c r="M20" t="s">
        <v>4</v>
      </c>
      <c r="N20">
        <v>343.21369099999998</v>
      </c>
      <c r="O20">
        <v>5.7099999999999998E-3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6.0997000000000003E-2</v>
      </c>
      <c r="AG20">
        <v>9.4920000000000004E-3</v>
      </c>
      <c r="AH20" t="s">
        <v>11</v>
      </c>
      <c r="AI20">
        <v>1</v>
      </c>
      <c r="AJ20">
        <v>0</v>
      </c>
      <c r="AK20" t="s">
        <v>12</v>
      </c>
      <c r="AL20">
        <v>20.36</v>
      </c>
      <c r="AM20">
        <v>296.35039999999998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1174.101152</v>
      </c>
      <c r="I21">
        <v>18.474163999999998</v>
      </c>
      <c r="J21" t="s">
        <v>3</v>
      </c>
      <c r="K21">
        <v>558.74019799999996</v>
      </c>
      <c r="L21">
        <v>18.493362000000001</v>
      </c>
      <c r="M21" t="s">
        <v>4</v>
      </c>
      <c r="N21">
        <v>361.27796799999999</v>
      </c>
      <c r="O21">
        <v>6.2589999999999998E-3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6.0997000000000003E-2</v>
      </c>
      <c r="AG21">
        <v>9.4920000000000004E-3</v>
      </c>
      <c r="AH21" t="s">
        <v>11</v>
      </c>
      <c r="AI21">
        <v>1</v>
      </c>
      <c r="AJ21">
        <v>0</v>
      </c>
      <c r="AK21" t="s">
        <v>12</v>
      </c>
      <c r="AL21">
        <v>20.56</v>
      </c>
      <c r="AM21">
        <v>301.76639999999998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4.7077000000000001E-2</v>
      </c>
      <c r="AG22">
        <v>2.5309999999999998E-3</v>
      </c>
      <c r="AH22" t="s">
        <v>11</v>
      </c>
      <c r="AI22">
        <v>1</v>
      </c>
      <c r="AJ22">
        <v>0</v>
      </c>
      <c r="AK22" t="s">
        <v>12</v>
      </c>
      <c r="AL22">
        <v>1.88</v>
      </c>
      <c r="AM22">
        <v>36.585599999999999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4.7077000000000001E-2</v>
      </c>
      <c r="AG23">
        <v>2.5309999999999998E-3</v>
      </c>
      <c r="AH23" t="s">
        <v>11</v>
      </c>
      <c r="AI23">
        <v>1</v>
      </c>
      <c r="AJ23">
        <v>0</v>
      </c>
      <c r="AK23" t="s">
        <v>12</v>
      </c>
      <c r="AL23">
        <v>2.06</v>
      </c>
      <c r="AM23">
        <v>37.496400000000001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4.7077000000000001E-2</v>
      </c>
      <c r="AG24">
        <v>2.5309999999999998E-3</v>
      </c>
      <c r="AH24" t="s">
        <v>11</v>
      </c>
      <c r="AI24">
        <v>1</v>
      </c>
      <c r="AJ24">
        <v>0</v>
      </c>
      <c r="AK24" t="s">
        <v>12</v>
      </c>
      <c r="AL24">
        <v>3.72</v>
      </c>
      <c r="AM24">
        <v>50.441600000000001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4.7077000000000001E-2</v>
      </c>
      <c r="AG25">
        <v>2.5309999999999998E-3</v>
      </c>
      <c r="AH25" t="s">
        <v>11</v>
      </c>
      <c r="AI25">
        <v>1</v>
      </c>
      <c r="AJ25">
        <v>0</v>
      </c>
      <c r="AK25" t="s">
        <v>12</v>
      </c>
      <c r="AL25">
        <v>5.24</v>
      </c>
      <c r="AM25">
        <v>69.702399999999997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4.7077000000000001E-2</v>
      </c>
      <c r="AG26">
        <v>2.5309999999999998E-3</v>
      </c>
      <c r="AH26" t="s">
        <v>11</v>
      </c>
      <c r="AI26">
        <v>1</v>
      </c>
      <c r="AJ26">
        <v>0</v>
      </c>
      <c r="AK26" t="s">
        <v>12</v>
      </c>
      <c r="AL26">
        <v>6.62</v>
      </c>
      <c r="AM26">
        <v>100.5556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4.7077000000000001E-2</v>
      </c>
      <c r="AG27">
        <v>2.5309999999999998E-3</v>
      </c>
      <c r="AH27" t="s">
        <v>11</v>
      </c>
      <c r="AI27">
        <v>1</v>
      </c>
      <c r="AJ27">
        <v>0</v>
      </c>
      <c r="AK27" t="s">
        <v>12</v>
      </c>
      <c r="AL27">
        <v>7.34</v>
      </c>
      <c r="AM27">
        <v>96.984399999999994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4.7077000000000001E-2</v>
      </c>
      <c r="AG28">
        <v>2.5309999999999998E-3</v>
      </c>
      <c r="AH28" t="s">
        <v>11</v>
      </c>
      <c r="AI28">
        <v>1</v>
      </c>
      <c r="AJ28">
        <v>0</v>
      </c>
      <c r="AK28" t="s">
        <v>12</v>
      </c>
      <c r="AL28">
        <v>8.7200000000000006</v>
      </c>
      <c r="AM28">
        <v>146.04159999999999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4.7077000000000001E-2</v>
      </c>
      <c r="AG29">
        <v>2.5309999999999998E-3</v>
      </c>
      <c r="AH29" t="s">
        <v>11</v>
      </c>
      <c r="AI29">
        <v>1</v>
      </c>
      <c r="AJ29">
        <v>0</v>
      </c>
      <c r="AK29" t="s">
        <v>12</v>
      </c>
      <c r="AL29">
        <v>9.9</v>
      </c>
      <c r="AM29">
        <v>161.69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4.7077000000000001E-2</v>
      </c>
      <c r="AG30">
        <v>2.5309999999999998E-3</v>
      </c>
      <c r="AH30" t="s">
        <v>11</v>
      </c>
      <c r="AI30">
        <v>1</v>
      </c>
      <c r="AJ30">
        <v>0</v>
      </c>
      <c r="AK30" t="s">
        <v>12</v>
      </c>
      <c r="AL30">
        <v>10.48</v>
      </c>
      <c r="AM30">
        <v>174.68960000000001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4.7077000000000001E-2</v>
      </c>
      <c r="AG31">
        <v>2.5309999999999998E-3</v>
      </c>
      <c r="AH31" t="s">
        <v>11</v>
      </c>
      <c r="AI31">
        <v>1</v>
      </c>
      <c r="AJ31">
        <v>0</v>
      </c>
      <c r="AK31" t="s">
        <v>12</v>
      </c>
      <c r="AL31">
        <v>11.6</v>
      </c>
      <c r="AM31">
        <v>185.28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4.7077000000000001E-2</v>
      </c>
      <c r="AG32">
        <v>2.5309999999999998E-3</v>
      </c>
      <c r="AH32" t="s">
        <v>11</v>
      </c>
      <c r="AI32">
        <v>1</v>
      </c>
      <c r="AJ32">
        <v>0</v>
      </c>
      <c r="AK32" t="s">
        <v>12</v>
      </c>
      <c r="AL32">
        <v>13.14</v>
      </c>
      <c r="AM32">
        <v>224.04040000000001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4.7077000000000001E-2</v>
      </c>
      <c r="AG33">
        <v>2.5309999999999998E-3</v>
      </c>
      <c r="AH33" t="s">
        <v>11</v>
      </c>
      <c r="AI33">
        <v>1</v>
      </c>
      <c r="AJ33">
        <v>0</v>
      </c>
      <c r="AK33" t="s">
        <v>12</v>
      </c>
      <c r="AL33">
        <v>14.86</v>
      </c>
      <c r="AM33">
        <v>236.00040000000001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4.7077000000000001E-2</v>
      </c>
      <c r="AG34">
        <v>2.5309999999999998E-3</v>
      </c>
      <c r="AH34" t="s">
        <v>11</v>
      </c>
      <c r="AI34">
        <v>1</v>
      </c>
      <c r="AJ34">
        <v>0</v>
      </c>
      <c r="AK34" t="s">
        <v>12</v>
      </c>
      <c r="AL34">
        <v>16.04</v>
      </c>
      <c r="AM34">
        <v>253.1584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4.7077000000000001E-2</v>
      </c>
      <c r="AG35">
        <v>2.5309999999999998E-3</v>
      </c>
      <c r="AH35" t="s">
        <v>11</v>
      </c>
      <c r="AI35">
        <v>1</v>
      </c>
      <c r="AJ35">
        <v>0</v>
      </c>
      <c r="AK35" t="s">
        <v>12</v>
      </c>
      <c r="AL35">
        <v>17.8</v>
      </c>
      <c r="AM35">
        <v>306.83999999999997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4.7077000000000001E-2</v>
      </c>
      <c r="AG36">
        <v>2.5309999999999998E-3</v>
      </c>
      <c r="AH36" t="s">
        <v>11</v>
      </c>
      <c r="AI36">
        <v>1</v>
      </c>
      <c r="AJ36">
        <v>0</v>
      </c>
      <c r="AK36" t="s">
        <v>12</v>
      </c>
      <c r="AL36">
        <v>19.559999999999999</v>
      </c>
      <c r="AM36">
        <v>370.40640000000002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4.7077000000000001E-2</v>
      </c>
      <c r="AG37">
        <v>2.5309999999999998E-3</v>
      </c>
      <c r="AH37" t="s">
        <v>11</v>
      </c>
      <c r="AI37">
        <v>1</v>
      </c>
      <c r="AJ37">
        <v>0</v>
      </c>
      <c r="AK37" t="s">
        <v>12</v>
      </c>
      <c r="AL37">
        <v>20.16</v>
      </c>
      <c r="AM37">
        <v>367.37439999999998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4.7077000000000001E-2</v>
      </c>
      <c r="AG38">
        <v>2.5309999999999998E-3</v>
      </c>
      <c r="AH38" t="s">
        <v>11</v>
      </c>
      <c r="AI38">
        <v>1</v>
      </c>
      <c r="AJ38">
        <v>0</v>
      </c>
      <c r="AK38" t="s">
        <v>12</v>
      </c>
      <c r="AL38">
        <v>21.52</v>
      </c>
      <c r="AM38">
        <v>365.92959999999999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4.7077000000000001E-2</v>
      </c>
      <c r="AG39">
        <v>2.5309999999999998E-3</v>
      </c>
      <c r="AH39" t="s">
        <v>11</v>
      </c>
      <c r="AI39">
        <v>1</v>
      </c>
      <c r="AJ39">
        <v>0</v>
      </c>
      <c r="AK39" t="s">
        <v>12</v>
      </c>
      <c r="AL39">
        <v>23.48</v>
      </c>
      <c r="AM39">
        <v>430.20960000000002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4.7077000000000001E-2</v>
      </c>
      <c r="AG40">
        <v>2.5309999999999998E-3</v>
      </c>
      <c r="AH40" t="s">
        <v>11</v>
      </c>
      <c r="AI40">
        <v>1</v>
      </c>
      <c r="AJ40">
        <v>0</v>
      </c>
      <c r="AK40" t="s">
        <v>12</v>
      </c>
      <c r="AL40">
        <v>25.88</v>
      </c>
      <c r="AM40">
        <v>478.54559999999998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4.7077000000000001E-2</v>
      </c>
      <c r="AG41">
        <v>2.5309999999999998E-3</v>
      </c>
      <c r="AH41" t="s">
        <v>11</v>
      </c>
      <c r="AI41">
        <v>1</v>
      </c>
      <c r="AJ41">
        <v>0</v>
      </c>
      <c r="AK41" t="s">
        <v>12</v>
      </c>
      <c r="AL41">
        <v>27.24</v>
      </c>
      <c r="AM41">
        <v>487.18239999999997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62.122557999999998</v>
      </c>
      <c r="I42">
        <v>1.557E-3</v>
      </c>
      <c r="J42" t="s">
        <v>3</v>
      </c>
      <c r="K42">
        <v>31.415541999999999</v>
      </c>
      <c r="L42">
        <v>1.0349999999999999E-3</v>
      </c>
      <c r="M42" t="s">
        <v>4</v>
      </c>
      <c r="N42">
        <v>18.07319</v>
      </c>
      <c r="O42">
        <v>3.3700000000000001E-4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124.289534</v>
      </c>
      <c r="I43">
        <v>2.895E-3</v>
      </c>
      <c r="J43" t="s">
        <v>3</v>
      </c>
      <c r="K43">
        <v>62.819552999999999</v>
      </c>
      <c r="L43">
        <v>2.0579999999999999E-3</v>
      </c>
      <c r="M43" t="s">
        <v>4</v>
      </c>
      <c r="N43">
        <v>36.141506999999997</v>
      </c>
      <c r="O43">
        <v>6.2500000000000001E-4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186.46523999999999</v>
      </c>
      <c r="I44">
        <v>4.1609999999999998E-3</v>
      </c>
      <c r="J44" t="s">
        <v>3</v>
      </c>
      <c r="K44">
        <v>94.227271999999999</v>
      </c>
      <c r="L44">
        <v>2.6050000000000001E-3</v>
      </c>
      <c r="M44" t="s">
        <v>4</v>
      </c>
      <c r="N44">
        <v>54.210397</v>
      </c>
      <c r="O44">
        <v>9.6699999999999998E-4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248.63891699999999</v>
      </c>
      <c r="I45">
        <v>6.6480000000000003E-3</v>
      </c>
      <c r="J45" t="s">
        <v>3</v>
      </c>
      <c r="K45">
        <v>125.63585</v>
      </c>
      <c r="L45">
        <v>4.1339999999999997E-3</v>
      </c>
      <c r="M45" t="s">
        <v>4</v>
      </c>
      <c r="N45">
        <v>72.279635999999996</v>
      </c>
      <c r="O45">
        <v>1.2780000000000001E-3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310.81338299999999</v>
      </c>
      <c r="I46">
        <v>6.3949999999999996E-3</v>
      </c>
      <c r="J46" t="s">
        <v>3</v>
      </c>
      <c r="K46">
        <v>157.04065800000001</v>
      </c>
      <c r="L46">
        <v>4.4190000000000002E-3</v>
      </c>
      <c r="M46" t="s">
        <v>4</v>
      </c>
      <c r="N46">
        <v>90.344025000000002</v>
      </c>
      <c r="O46">
        <v>1.485E-3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372.98471699999999</v>
      </c>
      <c r="I47">
        <v>8.5679999999999992E-3</v>
      </c>
      <c r="J47" t="s">
        <v>3</v>
      </c>
      <c r="K47">
        <v>188.44613200000001</v>
      </c>
      <c r="L47">
        <v>6.1580000000000003E-3</v>
      </c>
      <c r="M47" t="s">
        <v>4</v>
      </c>
      <c r="N47">
        <v>108.410438</v>
      </c>
      <c r="O47">
        <v>1.676E-3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435.13826399999999</v>
      </c>
      <c r="I48">
        <v>2.2200999999999999E-2</v>
      </c>
      <c r="J48" t="s">
        <v>3</v>
      </c>
      <c r="K48">
        <v>219.83542600000001</v>
      </c>
      <c r="L48">
        <v>2.0393999999999999E-2</v>
      </c>
      <c r="M48" t="s">
        <v>4</v>
      </c>
      <c r="N48">
        <v>126.47662699999999</v>
      </c>
      <c r="O48">
        <v>1.9589999999999998E-3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497.28398700000002</v>
      </c>
      <c r="I49">
        <v>8.2359000000000002E-2</v>
      </c>
      <c r="J49" t="s">
        <v>3</v>
      </c>
      <c r="K49">
        <v>251.21214900000001</v>
      </c>
      <c r="L49">
        <v>8.6448999999999998E-2</v>
      </c>
      <c r="M49" t="s">
        <v>4</v>
      </c>
      <c r="N49">
        <v>144.546356</v>
      </c>
      <c r="O49">
        <v>1.923E-3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559.43790200000001</v>
      </c>
      <c r="I50">
        <v>0.22636200000000001</v>
      </c>
      <c r="J50" t="s">
        <v>3</v>
      </c>
      <c r="K50">
        <v>282.598681</v>
      </c>
      <c r="L50">
        <v>0.23629700000000001</v>
      </c>
      <c r="M50" t="s">
        <v>4</v>
      </c>
      <c r="N50">
        <v>162.61255</v>
      </c>
      <c r="O50">
        <v>2.0149999999999999E-3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621.57444499999997</v>
      </c>
      <c r="I51">
        <v>0.46029700000000001</v>
      </c>
      <c r="J51" t="s">
        <v>3</v>
      </c>
      <c r="K51">
        <v>313.97652499999998</v>
      </c>
      <c r="L51">
        <v>0.47334700000000002</v>
      </c>
      <c r="M51" t="s">
        <v>4</v>
      </c>
      <c r="N51">
        <v>180.680015</v>
      </c>
      <c r="O51">
        <v>2.124E-3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683.71763799999997</v>
      </c>
      <c r="I52">
        <v>0.78644199999999997</v>
      </c>
      <c r="J52" t="s">
        <v>3</v>
      </c>
      <c r="K52">
        <v>345.353207</v>
      </c>
      <c r="L52">
        <v>0.81265299999999996</v>
      </c>
      <c r="M52" t="s">
        <v>4</v>
      </c>
      <c r="N52">
        <v>198.74845999999999</v>
      </c>
      <c r="O52">
        <v>2.2759999999999998E-3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745.85740399999997</v>
      </c>
      <c r="I53">
        <v>1.198475</v>
      </c>
      <c r="J53" t="s">
        <v>3</v>
      </c>
      <c r="K53">
        <v>376.72611000000001</v>
      </c>
      <c r="L53">
        <v>1.2374309999999999</v>
      </c>
      <c r="M53" t="s">
        <v>4</v>
      </c>
      <c r="N53">
        <v>216.813053</v>
      </c>
      <c r="O53">
        <v>2.9499999999999999E-3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807.99050999999997</v>
      </c>
      <c r="I54">
        <v>1.69693</v>
      </c>
      <c r="J54" t="s">
        <v>3</v>
      </c>
      <c r="K54">
        <v>408.09563300000002</v>
      </c>
      <c r="L54">
        <v>1.7482420000000001</v>
      </c>
      <c r="M54" t="s">
        <v>4</v>
      </c>
      <c r="N54">
        <v>234.87648200000001</v>
      </c>
      <c r="O54">
        <v>3.323E-3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870.12606300000004</v>
      </c>
      <c r="I55">
        <v>2.3291490000000001</v>
      </c>
      <c r="J55" t="s">
        <v>3</v>
      </c>
      <c r="K55">
        <v>439.467037</v>
      </c>
      <c r="L55">
        <v>2.376598</v>
      </c>
      <c r="M55" t="s">
        <v>4</v>
      </c>
      <c r="N55">
        <v>252.94056499999999</v>
      </c>
      <c r="O55">
        <v>3.6059999999999998E-3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932.26412100000005</v>
      </c>
      <c r="I56">
        <v>3.0153940000000001</v>
      </c>
      <c r="J56" t="s">
        <v>3</v>
      </c>
      <c r="K56">
        <v>470.83933400000001</v>
      </c>
      <c r="L56">
        <v>3.0815299999999999</v>
      </c>
      <c r="M56" t="s">
        <v>4</v>
      </c>
      <c r="N56">
        <v>271.007362</v>
      </c>
      <c r="O56">
        <v>3.8049999999999998E-3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994.39867600000002</v>
      </c>
      <c r="I57">
        <v>3.767954</v>
      </c>
      <c r="J57" t="s">
        <v>3</v>
      </c>
      <c r="K57">
        <v>502.21176000000003</v>
      </c>
      <c r="L57">
        <v>3.8431860000000002</v>
      </c>
      <c r="M57" t="s">
        <v>4</v>
      </c>
      <c r="N57">
        <v>289.072293</v>
      </c>
      <c r="O57">
        <v>3.7469999999999999E-3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1056.562349</v>
      </c>
      <c r="I58">
        <v>3.7953920000000001</v>
      </c>
      <c r="J58" t="s">
        <v>3</v>
      </c>
      <c r="K58">
        <v>533.61229100000003</v>
      </c>
      <c r="L58">
        <v>3.905224</v>
      </c>
      <c r="M58" t="s">
        <v>4</v>
      </c>
      <c r="N58">
        <v>307.14095400000002</v>
      </c>
      <c r="O58">
        <v>3.8370000000000001E-3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1118.7303710000001</v>
      </c>
      <c r="I59">
        <v>3.5881829999999999</v>
      </c>
      <c r="J59" t="s">
        <v>3</v>
      </c>
      <c r="K59">
        <v>565.01759300000003</v>
      </c>
      <c r="L59">
        <v>3.710153</v>
      </c>
      <c r="M59" t="s">
        <v>4</v>
      </c>
      <c r="N59">
        <v>325.20486399999999</v>
      </c>
      <c r="O59">
        <v>4.5139999999999998E-3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1180.893894</v>
      </c>
      <c r="I60">
        <v>3.5028389999999998</v>
      </c>
      <c r="J60" t="s">
        <v>3</v>
      </c>
      <c r="K60">
        <v>596.41871900000001</v>
      </c>
      <c r="L60">
        <v>3.6367790000000002</v>
      </c>
      <c r="M60" t="s">
        <v>4</v>
      </c>
      <c r="N60">
        <v>343.26718399999999</v>
      </c>
      <c r="O60">
        <v>4.6230000000000004E-3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1243.0637160000001</v>
      </c>
      <c r="I61">
        <v>3.4491399999999999</v>
      </c>
      <c r="J61" t="s">
        <v>3</v>
      </c>
      <c r="K61">
        <v>627.82403699999998</v>
      </c>
      <c r="L61">
        <v>3.587739</v>
      </c>
      <c r="M61" t="s">
        <v>4</v>
      </c>
      <c r="N61">
        <v>361.33709199999998</v>
      </c>
      <c r="O61">
        <v>5.1250000000000002E-3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270.96700700000002</v>
      </c>
      <c r="I62">
        <v>1.4880000000000001E-2</v>
      </c>
      <c r="J62" t="s">
        <v>3</v>
      </c>
      <c r="K62">
        <v>238.32237599999999</v>
      </c>
      <c r="L62">
        <v>5.4749999999999998E-3</v>
      </c>
      <c r="M62" t="s">
        <v>4</v>
      </c>
      <c r="N62">
        <v>6.861148</v>
      </c>
      <c r="O62">
        <v>5.1E-5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541.96800199999996</v>
      </c>
      <c r="I63">
        <v>6.3675999999999996E-2</v>
      </c>
      <c r="J63" t="s">
        <v>3</v>
      </c>
      <c r="K63">
        <v>476.68681600000002</v>
      </c>
      <c r="L63">
        <v>2.1526E-2</v>
      </c>
      <c r="M63" t="s">
        <v>4</v>
      </c>
      <c r="N63">
        <v>13.728258</v>
      </c>
      <c r="O63">
        <v>9.3999999999999994E-5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812.98565399999995</v>
      </c>
      <c r="I64">
        <v>0.14436399999999999</v>
      </c>
      <c r="J64" t="s">
        <v>3</v>
      </c>
      <c r="K64">
        <v>715.06918800000005</v>
      </c>
      <c r="L64">
        <v>5.3033999999999998E-2</v>
      </c>
      <c r="M64" t="s">
        <v>4</v>
      </c>
      <c r="N64">
        <v>20.598026000000001</v>
      </c>
      <c r="O64">
        <v>1.7699999999999999E-4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1084.009517</v>
      </c>
      <c r="I65">
        <v>0.249194</v>
      </c>
      <c r="J65" t="s">
        <v>3</v>
      </c>
      <c r="K65">
        <v>953.45597799999996</v>
      </c>
      <c r="L65">
        <v>9.2896999999999993E-2</v>
      </c>
      <c r="M65" t="s">
        <v>4</v>
      </c>
      <c r="N65">
        <v>27.466049999999999</v>
      </c>
      <c r="O65">
        <v>2.4699999999999999E-4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1355.0346480000001</v>
      </c>
      <c r="I66">
        <v>0.38394400000000001</v>
      </c>
      <c r="J66" t="s">
        <v>3</v>
      </c>
      <c r="K66">
        <v>1191.84647</v>
      </c>
      <c r="L66">
        <v>0.14306099999999999</v>
      </c>
      <c r="M66" t="s">
        <v>4</v>
      </c>
      <c r="N66">
        <v>34.334057000000001</v>
      </c>
      <c r="O66">
        <v>3.8200000000000002E-4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1626.0593160000001</v>
      </c>
      <c r="I67">
        <v>0.56121500000000002</v>
      </c>
      <c r="J67" t="s">
        <v>3</v>
      </c>
      <c r="K67">
        <v>1430.2403420000001</v>
      </c>
      <c r="L67">
        <v>0.20453399999999999</v>
      </c>
      <c r="M67" t="s">
        <v>4</v>
      </c>
      <c r="N67">
        <v>41.203812999999997</v>
      </c>
      <c r="O67">
        <v>5.2099999999999998E-4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1897.0853910000001</v>
      </c>
      <c r="I68">
        <v>0.76278500000000005</v>
      </c>
      <c r="J68" t="s">
        <v>3</v>
      </c>
      <c r="K68">
        <v>1668.6351219999999</v>
      </c>
      <c r="L68">
        <v>0.27646900000000002</v>
      </c>
      <c r="M68" t="s">
        <v>4</v>
      </c>
      <c r="N68">
        <v>48.072932999999999</v>
      </c>
      <c r="O68">
        <v>5.7700000000000004E-4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2168.1096440000001</v>
      </c>
      <c r="I69">
        <v>1.000543</v>
      </c>
      <c r="J69" t="s">
        <v>3</v>
      </c>
      <c r="K69">
        <v>1907.0273540000001</v>
      </c>
      <c r="L69">
        <v>0.36322100000000002</v>
      </c>
      <c r="M69" t="s">
        <v>4</v>
      </c>
      <c r="N69">
        <v>54.942749999999997</v>
      </c>
      <c r="O69">
        <v>6.2699999999999995E-4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2439.139424</v>
      </c>
      <c r="I70">
        <v>1.2454240000000001</v>
      </c>
      <c r="J70" t="s">
        <v>3</v>
      </c>
      <c r="K70">
        <v>2145.421484</v>
      </c>
      <c r="L70">
        <v>0.461171</v>
      </c>
      <c r="M70" t="s">
        <v>4</v>
      </c>
      <c r="N70">
        <v>61.811810000000001</v>
      </c>
      <c r="O70">
        <v>7.6400000000000003E-4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2710.1672170000002</v>
      </c>
      <c r="I71">
        <v>1.5233680000000001</v>
      </c>
      <c r="J71" t="s">
        <v>3</v>
      </c>
      <c r="K71">
        <v>2383.8175200000001</v>
      </c>
      <c r="L71">
        <v>0.56665100000000002</v>
      </c>
      <c r="M71" t="s">
        <v>4</v>
      </c>
      <c r="N71">
        <v>68.682344999999998</v>
      </c>
      <c r="O71">
        <v>9.77E-4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2981.1995649999999</v>
      </c>
      <c r="I72">
        <v>1.854959</v>
      </c>
      <c r="J72" t="s">
        <v>3</v>
      </c>
      <c r="K72">
        <v>2622.2152000000001</v>
      </c>
      <c r="L72">
        <v>0.68549300000000002</v>
      </c>
      <c r="M72" t="s">
        <v>4</v>
      </c>
      <c r="N72">
        <v>75.551010000000005</v>
      </c>
      <c r="O72">
        <v>1.0690000000000001E-3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3252.2241749999998</v>
      </c>
      <c r="I73">
        <v>2.2173959999999999</v>
      </c>
      <c r="J73" t="s">
        <v>3</v>
      </c>
      <c r="K73">
        <v>2860.6085640000001</v>
      </c>
      <c r="L73">
        <v>0.82120899999999997</v>
      </c>
      <c r="M73" t="s">
        <v>4</v>
      </c>
      <c r="N73">
        <v>82.419632000000007</v>
      </c>
      <c r="O73">
        <v>1.152E-3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3523.2626070000001</v>
      </c>
      <c r="I74">
        <v>2.6126130000000001</v>
      </c>
      <c r="J74" t="s">
        <v>3</v>
      </c>
      <c r="K74">
        <v>3099.0138040000002</v>
      </c>
      <c r="L74">
        <v>0.96640000000000004</v>
      </c>
      <c r="M74" t="s">
        <v>4</v>
      </c>
      <c r="N74">
        <v>89.289689999999993</v>
      </c>
      <c r="O74">
        <v>1.152E-3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3794.309546</v>
      </c>
      <c r="I75">
        <v>3.0337710000000002</v>
      </c>
      <c r="J75" t="s">
        <v>3</v>
      </c>
      <c r="K75">
        <v>3337.420059</v>
      </c>
      <c r="L75">
        <v>1.1210929999999999</v>
      </c>
      <c r="M75" t="s">
        <v>4</v>
      </c>
      <c r="N75">
        <v>96.158946999999998</v>
      </c>
      <c r="O75">
        <v>1.403E-3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4065.3508689999999</v>
      </c>
      <c r="I76">
        <v>3.4780060000000002</v>
      </c>
      <c r="J76" t="s">
        <v>3</v>
      </c>
      <c r="K76">
        <v>3575.8310689999998</v>
      </c>
      <c r="L76">
        <v>1.2891509999999999</v>
      </c>
      <c r="M76" t="s">
        <v>4</v>
      </c>
      <c r="N76">
        <v>103.027367</v>
      </c>
      <c r="O76">
        <v>1.624E-3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4336.4016600000004</v>
      </c>
      <c r="I77">
        <v>3.961856</v>
      </c>
      <c r="J77" t="s">
        <v>3</v>
      </c>
      <c r="K77">
        <v>3814.244858</v>
      </c>
      <c r="L77">
        <v>1.479028</v>
      </c>
      <c r="M77" t="s">
        <v>4</v>
      </c>
      <c r="N77">
        <v>109.895622</v>
      </c>
      <c r="O77">
        <v>1.7539999999999999E-3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4607.4543649999996</v>
      </c>
      <c r="I78">
        <v>4.4522310000000003</v>
      </c>
      <c r="J78" t="s">
        <v>3</v>
      </c>
      <c r="K78">
        <v>4052.6638870000002</v>
      </c>
      <c r="L78">
        <v>1.672558</v>
      </c>
      <c r="M78" t="s">
        <v>4</v>
      </c>
      <c r="N78">
        <v>116.764515</v>
      </c>
      <c r="O78">
        <v>1.9919999999999998E-3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4878.5129489999999</v>
      </c>
      <c r="I79">
        <v>4.9585739999999996</v>
      </c>
      <c r="J79" t="s">
        <v>3</v>
      </c>
      <c r="K79">
        <v>4291.0930660000004</v>
      </c>
      <c r="L79">
        <v>1.8751370000000001</v>
      </c>
      <c r="M79" t="s">
        <v>4</v>
      </c>
      <c r="N79">
        <v>123.633937</v>
      </c>
      <c r="O79">
        <v>2.1640000000000001E-3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5149.5798930000001</v>
      </c>
      <c r="I80">
        <v>5.5151120000000002</v>
      </c>
      <c r="J80" t="s">
        <v>3</v>
      </c>
      <c r="K80">
        <v>4529.5209279999999</v>
      </c>
      <c r="L80">
        <v>2.0939399999999999</v>
      </c>
      <c r="M80" t="s">
        <v>4</v>
      </c>
      <c r="N80">
        <v>130.50229200000001</v>
      </c>
      <c r="O80">
        <v>2.2390000000000001E-3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5420.6462890000003</v>
      </c>
      <c r="I81">
        <v>6.1198629999999996</v>
      </c>
      <c r="J81" t="s">
        <v>3</v>
      </c>
      <c r="K81">
        <v>4767.9537989999999</v>
      </c>
      <c r="L81">
        <v>2.3272840000000001</v>
      </c>
      <c r="M81" t="s">
        <v>4</v>
      </c>
      <c r="N81">
        <v>137.372939</v>
      </c>
      <c r="O81">
        <v>2.4109999999999999E-3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236.966972</v>
      </c>
      <c r="I82">
        <v>1.222E-3</v>
      </c>
      <c r="J82" t="s">
        <v>3</v>
      </c>
      <c r="K82">
        <v>206.215701</v>
      </c>
      <c r="L82">
        <v>5.9699999999999998E-4</v>
      </c>
      <c r="M82" t="s">
        <v>4</v>
      </c>
      <c r="N82">
        <v>22.084198000000001</v>
      </c>
      <c r="O82">
        <v>3.6900000000000002E-4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473.96645699999999</v>
      </c>
      <c r="I83">
        <v>2.3530000000000001E-3</v>
      </c>
      <c r="J83" t="s">
        <v>3</v>
      </c>
      <c r="K83">
        <v>412.45838700000002</v>
      </c>
      <c r="L83">
        <v>1.121E-3</v>
      </c>
      <c r="M83" t="s">
        <v>4</v>
      </c>
      <c r="N83">
        <v>44.160366000000003</v>
      </c>
      <c r="O83">
        <v>8.5899999999999995E-4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710.96930199999997</v>
      </c>
      <c r="I84">
        <v>3.4610000000000001E-3</v>
      </c>
      <c r="J84" t="s">
        <v>3</v>
      </c>
      <c r="K84">
        <v>618.70966199999998</v>
      </c>
      <c r="L84">
        <v>1.4300000000000001E-3</v>
      </c>
      <c r="M84" t="s">
        <v>4</v>
      </c>
      <c r="N84">
        <v>66.232580999999996</v>
      </c>
      <c r="O84">
        <v>1.0839999999999999E-3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947.98566400000004</v>
      </c>
      <c r="I85">
        <v>4.2509999999999996E-3</v>
      </c>
      <c r="J85" t="s">
        <v>3</v>
      </c>
      <c r="K85">
        <v>824.97308499999997</v>
      </c>
      <c r="L85">
        <v>1.97E-3</v>
      </c>
      <c r="M85" t="s">
        <v>4</v>
      </c>
      <c r="N85">
        <v>88.305162999999993</v>
      </c>
      <c r="O85">
        <v>1.426E-3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1185.007124</v>
      </c>
      <c r="I86">
        <v>5.6559999999999996E-3</v>
      </c>
      <c r="J86" t="s">
        <v>3</v>
      </c>
      <c r="K86">
        <v>1031.2397390000001</v>
      </c>
      <c r="L86">
        <v>2.9020000000000001E-3</v>
      </c>
      <c r="M86" t="s">
        <v>4</v>
      </c>
      <c r="N86">
        <v>110.380509</v>
      </c>
      <c r="O86">
        <v>1.5889999999999999E-3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1422.028274</v>
      </c>
      <c r="I87">
        <v>6.1260000000000004E-3</v>
      </c>
      <c r="J87" t="s">
        <v>3</v>
      </c>
      <c r="K87">
        <v>1237.508718</v>
      </c>
      <c r="L87">
        <v>3.0040000000000002E-3</v>
      </c>
      <c r="M87" t="s">
        <v>4</v>
      </c>
      <c r="N87">
        <v>132.45414299999999</v>
      </c>
      <c r="O87">
        <v>1.632E-3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1659.049307</v>
      </c>
      <c r="I88">
        <v>7.2040000000000003E-3</v>
      </c>
      <c r="J88" t="s">
        <v>3</v>
      </c>
      <c r="K88">
        <v>1443.778789</v>
      </c>
      <c r="L88">
        <v>4.0270000000000002E-3</v>
      </c>
      <c r="M88" t="s">
        <v>4</v>
      </c>
      <c r="N88">
        <v>154.52984699999999</v>
      </c>
      <c r="O88">
        <v>2.2239999999999998E-3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1896.069209</v>
      </c>
      <c r="I89">
        <v>9.1260000000000004E-3</v>
      </c>
      <c r="J89" t="s">
        <v>3</v>
      </c>
      <c r="K89">
        <v>1650.045525</v>
      </c>
      <c r="L89">
        <v>4.5770000000000003E-3</v>
      </c>
      <c r="M89" t="s">
        <v>4</v>
      </c>
      <c r="N89">
        <v>176.60169999999999</v>
      </c>
      <c r="O89">
        <v>2.441E-3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2133.093652</v>
      </c>
      <c r="I90">
        <v>9.2689999999999995E-3</v>
      </c>
      <c r="J90" t="s">
        <v>3</v>
      </c>
      <c r="K90">
        <v>1856.310571</v>
      </c>
      <c r="L90">
        <v>5.0210000000000003E-3</v>
      </c>
      <c r="M90" t="s">
        <v>4</v>
      </c>
      <c r="N90">
        <v>198.675579</v>
      </c>
      <c r="O90">
        <v>3.0179999999999998E-3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2370.1120609999998</v>
      </c>
      <c r="I91">
        <v>1.1211E-2</v>
      </c>
      <c r="J91" t="s">
        <v>3</v>
      </c>
      <c r="K91">
        <v>2062.579111</v>
      </c>
      <c r="L91">
        <v>6.1939999999999999E-3</v>
      </c>
      <c r="M91" t="s">
        <v>4</v>
      </c>
      <c r="N91">
        <v>220.750056</v>
      </c>
      <c r="O91">
        <v>3.447E-3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2607.13168</v>
      </c>
      <c r="I92">
        <v>1.2008E-2</v>
      </c>
      <c r="J92" t="s">
        <v>3</v>
      </c>
      <c r="K92">
        <v>2268.8482370000002</v>
      </c>
      <c r="L92">
        <v>6.8640000000000003E-3</v>
      </c>
      <c r="M92" t="s">
        <v>4</v>
      </c>
      <c r="N92">
        <v>242.820459</v>
      </c>
      <c r="O92">
        <v>3.5769999999999999E-3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2844.152583</v>
      </c>
      <c r="I93">
        <v>1.2822E-2</v>
      </c>
      <c r="J93" t="s">
        <v>3</v>
      </c>
      <c r="K93">
        <v>2475.1172900000001</v>
      </c>
      <c r="L93">
        <v>6.7149999999999996E-3</v>
      </c>
      <c r="M93" t="s">
        <v>4</v>
      </c>
      <c r="N93">
        <v>264.88976000000002</v>
      </c>
      <c r="O93">
        <v>3.1939999999999998E-3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3081.1825439999998</v>
      </c>
      <c r="I94">
        <v>1.3094E-2</v>
      </c>
      <c r="J94" t="s">
        <v>3</v>
      </c>
      <c r="K94">
        <v>2681.3904440000001</v>
      </c>
      <c r="L94">
        <v>7.0470000000000003E-3</v>
      </c>
      <c r="M94" t="s">
        <v>4</v>
      </c>
      <c r="N94">
        <v>286.96096399999999</v>
      </c>
      <c r="O94">
        <v>3.9179999999999996E-3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3318.217686</v>
      </c>
      <c r="I95">
        <v>1.6064999999999999E-2</v>
      </c>
      <c r="J95" t="s">
        <v>3</v>
      </c>
      <c r="K95">
        <v>2887.6660160000001</v>
      </c>
      <c r="L95">
        <v>7.4650000000000003E-3</v>
      </c>
      <c r="M95" t="s">
        <v>4</v>
      </c>
      <c r="N95">
        <v>309.02838300000002</v>
      </c>
      <c r="O95">
        <v>4.0039999999999997E-3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3555.252896</v>
      </c>
      <c r="I96">
        <v>1.7812000000000001E-2</v>
      </c>
      <c r="J96" t="s">
        <v>3</v>
      </c>
      <c r="K96">
        <v>3093.9410400000002</v>
      </c>
      <c r="L96">
        <v>8.5229999999999993E-3</v>
      </c>
      <c r="M96" t="s">
        <v>4</v>
      </c>
      <c r="N96">
        <v>331.09616199999999</v>
      </c>
      <c r="O96">
        <v>4.3810000000000003E-3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3792.2937109999998</v>
      </c>
      <c r="I97">
        <v>1.9362000000000001E-2</v>
      </c>
      <c r="J97" t="s">
        <v>3</v>
      </c>
      <c r="K97">
        <v>3300.2284030000001</v>
      </c>
      <c r="L97">
        <v>8.9490000000000004E-3</v>
      </c>
      <c r="M97" t="s">
        <v>4</v>
      </c>
      <c r="N97">
        <v>353.16673500000002</v>
      </c>
      <c r="O97">
        <v>4.4390000000000002E-3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4029.3344969999998</v>
      </c>
      <c r="I98">
        <v>1.9910000000000001E-2</v>
      </c>
      <c r="J98" t="s">
        <v>3</v>
      </c>
      <c r="K98">
        <v>3506.5131839999999</v>
      </c>
      <c r="L98">
        <v>8.9720000000000008E-3</v>
      </c>
      <c r="M98" t="s">
        <v>4</v>
      </c>
      <c r="N98">
        <v>375.233294</v>
      </c>
      <c r="O98">
        <v>4.6509999999999998E-3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4266.389443</v>
      </c>
      <c r="I99">
        <v>2.1906999999999999E-2</v>
      </c>
      <c r="J99" t="s">
        <v>3</v>
      </c>
      <c r="K99">
        <v>3712.810332</v>
      </c>
      <c r="L99">
        <v>8.7829999999999991E-3</v>
      </c>
      <c r="M99" t="s">
        <v>4</v>
      </c>
      <c r="N99">
        <v>397.30741599999999</v>
      </c>
      <c r="O99">
        <v>4.4159999999999998E-3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4503.4433589999999</v>
      </c>
      <c r="I100">
        <v>2.3524E-2</v>
      </c>
      <c r="J100" t="s">
        <v>3</v>
      </c>
      <c r="K100">
        <v>3919.1083979999999</v>
      </c>
      <c r="L100">
        <v>1.0906000000000001E-2</v>
      </c>
      <c r="M100" t="s">
        <v>4</v>
      </c>
      <c r="N100">
        <v>419.37510900000001</v>
      </c>
      <c r="O100">
        <v>5.2290000000000001E-3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4740.5038770000001</v>
      </c>
      <c r="I101">
        <v>2.4174999999999999E-2</v>
      </c>
      <c r="J101" t="s">
        <v>3</v>
      </c>
      <c r="K101">
        <v>4125.4181930000004</v>
      </c>
      <c r="L101">
        <v>1.2093E-2</v>
      </c>
      <c r="M101" t="s">
        <v>4</v>
      </c>
      <c r="N101">
        <v>441.44954799999999</v>
      </c>
      <c r="O101">
        <v>5.4089999999999997E-3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270.40622200000001</v>
      </c>
      <c r="I102">
        <v>7.0799999999999997E-4</v>
      </c>
      <c r="J102" t="s">
        <v>3</v>
      </c>
      <c r="K102">
        <v>237.76290399999999</v>
      </c>
      <c r="L102">
        <v>2.1699999999999999E-4</v>
      </c>
      <c r="M102" t="s">
        <v>4</v>
      </c>
      <c r="N102">
        <v>6.8617220000000003</v>
      </c>
      <c r="O102">
        <v>3.3000000000000003E-5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540.81116299999996</v>
      </c>
      <c r="I103">
        <v>1.9889999999999999E-3</v>
      </c>
      <c r="J103" t="s">
        <v>3</v>
      </c>
      <c r="K103">
        <v>475.53037899999998</v>
      </c>
      <c r="L103">
        <v>5.2400000000000005E-4</v>
      </c>
      <c r="M103" t="s">
        <v>4</v>
      </c>
      <c r="N103">
        <v>13.730983</v>
      </c>
      <c r="O103">
        <v>8.2999999999999998E-5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811.22449700000004</v>
      </c>
      <c r="I104">
        <v>2.4599999999999999E-3</v>
      </c>
      <c r="J104" t="s">
        <v>3</v>
      </c>
      <c r="K104">
        <v>713.30882899999995</v>
      </c>
      <c r="L104">
        <v>9.1600000000000004E-4</v>
      </c>
      <c r="M104" t="s">
        <v>4</v>
      </c>
      <c r="N104">
        <v>20.601590000000002</v>
      </c>
      <c r="O104">
        <v>1.1E-4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1081.6359030000001</v>
      </c>
      <c r="I105">
        <v>3.0990000000000002E-3</v>
      </c>
      <c r="J105" t="s">
        <v>3</v>
      </c>
      <c r="K105">
        <v>951.08340099999998</v>
      </c>
      <c r="L105">
        <v>1.1789999999999999E-3</v>
      </c>
      <c r="M105" t="s">
        <v>4</v>
      </c>
      <c r="N105">
        <v>27.471907000000002</v>
      </c>
      <c r="O105">
        <v>1.45E-4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1352.046306</v>
      </c>
      <c r="I106">
        <v>3.9769999999999996E-3</v>
      </c>
      <c r="J106" t="s">
        <v>3</v>
      </c>
      <c r="K106">
        <v>1188.8592719999999</v>
      </c>
      <c r="L106">
        <v>1.4760000000000001E-3</v>
      </c>
      <c r="M106" t="s">
        <v>4</v>
      </c>
      <c r="N106">
        <v>34.341799000000002</v>
      </c>
      <c r="O106">
        <v>1.75E-4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1622.4473849999999</v>
      </c>
      <c r="I107">
        <v>4.215E-3</v>
      </c>
      <c r="J107" t="s">
        <v>3</v>
      </c>
      <c r="K107">
        <v>1426.629907</v>
      </c>
      <c r="L107">
        <v>2.081E-3</v>
      </c>
      <c r="M107" t="s">
        <v>4</v>
      </c>
      <c r="N107">
        <v>41.210816000000001</v>
      </c>
      <c r="O107">
        <v>2.4699999999999999E-4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1892.8574189999999</v>
      </c>
      <c r="I108">
        <v>4.8729999999999997E-3</v>
      </c>
      <c r="J108" t="s">
        <v>3</v>
      </c>
      <c r="K108">
        <v>1664.404724</v>
      </c>
      <c r="L108">
        <v>2.4009999999999999E-3</v>
      </c>
      <c r="M108" t="s">
        <v>4</v>
      </c>
      <c r="N108">
        <v>48.080160999999997</v>
      </c>
      <c r="O108">
        <v>3.2400000000000001E-4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2163.270908</v>
      </c>
      <c r="I109">
        <v>5.5529999999999998E-3</v>
      </c>
      <c r="J109" t="s">
        <v>3</v>
      </c>
      <c r="K109">
        <v>1902.1775070000001</v>
      </c>
      <c r="L109">
        <v>2.9979999999999998E-3</v>
      </c>
      <c r="M109" t="s">
        <v>4</v>
      </c>
      <c r="N109">
        <v>54.950142999999997</v>
      </c>
      <c r="O109">
        <v>4.0700000000000003E-4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2433.6901029999999</v>
      </c>
      <c r="I110">
        <v>6.2290000000000002E-3</v>
      </c>
      <c r="J110" t="s">
        <v>3</v>
      </c>
      <c r="K110">
        <v>2139.958975</v>
      </c>
      <c r="L110">
        <v>3.666E-3</v>
      </c>
      <c r="M110" t="s">
        <v>4</v>
      </c>
      <c r="N110">
        <v>61.823258000000003</v>
      </c>
      <c r="O110">
        <v>4.06E-4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2704.0971479999998</v>
      </c>
      <c r="I111">
        <v>8.3269999999999993E-3</v>
      </c>
      <c r="J111" t="s">
        <v>3</v>
      </c>
      <c r="K111">
        <v>2377.7328120000002</v>
      </c>
      <c r="L111">
        <v>4.7999999999999996E-3</v>
      </c>
      <c r="M111" t="s">
        <v>4</v>
      </c>
      <c r="N111">
        <v>68.693951999999996</v>
      </c>
      <c r="O111">
        <v>4.5800000000000002E-4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2974.5069870000002</v>
      </c>
      <c r="I112">
        <v>9.7990000000000004E-3</v>
      </c>
      <c r="J112" t="s">
        <v>3</v>
      </c>
      <c r="K112">
        <v>2615.5097310000001</v>
      </c>
      <c r="L112">
        <v>5.607E-3</v>
      </c>
      <c r="M112" t="s">
        <v>4</v>
      </c>
      <c r="N112">
        <v>75.562759999999997</v>
      </c>
      <c r="O112">
        <v>5.0900000000000001E-4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3244.9172899999999</v>
      </c>
      <c r="I113">
        <v>1.1945000000000001E-2</v>
      </c>
      <c r="J113" t="s">
        <v>3</v>
      </c>
      <c r="K113">
        <v>2853.2872950000001</v>
      </c>
      <c r="L113">
        <v>6.6410000000000002E-3</v>
      </c>
      <c r="M113" t="s">
        <v>4</v>
      </c>
      <c r="N113">
        <v>82.435013999999995</v>
      </c>
      <c r="O113">
        <v>5.44E-4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3515.3262989999998</v>
      </c>
      <c r="I114">
        <v>1.0887000000000001E-2</v>
      </c>
      <c r="J114" t="s">
        <v>3</v>
      </c>
      <c r="K114">
        <v>3091.0629439999998</v>
      </c>
      <c r="L114">
        <v>7.3140000000000002E-3</v>
      </c>
      <c r="M114" t="s">
        <v>4</v>
      </c>
      <c r="N114">
        <v>89.304374999999993</v>
      </c>
      <c r="O114">
        <v>5.9299999999999999E-4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3785.7319189999998</v>
      </c>
      <c r="I115">
        <v>1.3157E-2</v>
      </c>
      <c r="J115" t="s">
        <v>3</v>
      </c>
      <c r="K115">
        <v>3328.8397610000002</v>
      </c>
      <c r="L115">
        <v>8.7390000000000002E-3</v>
      </c>
      <c r="M115" t="s">
        <v>4</v>
      </c>
      <c r="N115">
        <v>96.175559000000007</v>
      </c>
      <c r="O115">
        <v>5.8399999999999999E-4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4056.1390620000002</v>
      </c>
      <c r="I116">
        <v>1.4312999999999999E-2</v>
      </c>
      <c r="J116" t="s">
        <v>3</v>
      </c>
      <c r="K116">
        <v>3566.6153760000002</v>
      </c>
      <c r="L116">
        <v>9.1590000000000005E-3</v>
      </c>
      <c r="M116" t="s">
        <v>4</v>
      </c>
      <c r="N116">
        <v>103.046272</v>
      </c>
      <c r="O116">
        <v>5.5500000000000005E-4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4326.5499799999998</v>
      </c>
      <c r="I117">
        <v>1.7382999999999999E-2</v>
      </c>
      <c r="J117" t="s">
        <v>3</v>
      </c>
      <c r="K117">
        <v>3804.387905</v>
      </c>
      <c r="L117">
        <v>1.0592000000000001E-2</v>
      </c>
      <c r="M117" t="s">
        <v>4</v>
      </c>
      <c r="N117">
        <v>109.9143</v>
      </c>
      <c r="O117">
        <v>6.8000000000000005E-4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4596.9660350000004</v>
      </c>
      <c r="I118">
        <v>2.1287E-2</v>
      </c>
      <c r="J118" t="s">
        <v>3</v>
      </c>
      <c r="K118">
        <v>4042.1668119999999</v>
      </c>
      <c r="L118">
        <v>1.1665E-2</v>
      </c>
      <c r="M118" t="s">
        <v>4</v>
      </c>
      <c r="N118">
        <v>116.784828</v>
      </c>
      <c r="O118">
        <v>8.0999999999999996E-4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4867.3747949999997</v>
      </c>
      <c r="I119">
        <v>2.3861E-2</v>
      </c>
      <c r="J119" t="s">
        <v>3</v>
      </c>
      <c r="K119">
        <v>4279.9434080000001</v>
      </c>
      <c r="L119">
        <v>1.2578000000000001E-2</v>
      </c>
      <c r="M119" t="s">
        <v>4</v>
      </c>
      <c r="N119">
        <v>123.655564</v>
      </c>
      <c r="O119">
        <v>8.92E-4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5137.7830860000004</v>
      </c>
      <c r="I120">
        <v>2.4756E-2</v>
      </c>
      <c r="J120" t="s">
        <v>3</v>
      </c>
      <c r="K120">
        <v>4517.7189840000001</v>
      </c>
      <c r="L120">
        <v>1.3101E-2</v>
      </c>
      <c r="M120" t="s">
        <v>4</v>
      </c>
      <c r="N120">
        <v>130.52750399999999</v>
      </c>
      <c r="O120">
        <v>9.6400000000000001E-4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5408.2020309999998</v>
      </c>
      <c r="I121">
        <v>2.8431000000000001E-2</v>
      </c>
      <c r="J121" t="s">
        <v>3</v>
      </c>
      <c r="K121">
        <v>4755.4982229999996</v>
      </c>
      <c r="L121">
        <v>1.4702E-2</v>
      </c>
      <c r="M121" t="s">
        <v>4</v>
      </c>
      <c r="N121">
        <v>137.39921200000001</v>
      </c>
      <c r="O121">
        <v>1.0120000000000001E-3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275.59245099999998</v>
      </c>
      <c r="I122">
        <v>5.5046780000000002</v>
      </c>
      <c r="J122" t="s">
        <v>3</v>
      </c>
      <c r="K122">
        <v>218.798126</v>
      </c>
      <c r="L122">
        <v>0.59571700000000005</v>
      </c>
      <c r="M122" t="s">
        <v>4</v>
      </c>
      <c r="N122">
        <v>24.503637000000001</v>
      </c>
      <c r="O122">
        <v>0.50658899999999996</v>
      </c>
      <c r="P122" t="s">
        <v>5</v>
      </c>
      <c r="Q122">
        <v>56.800395999999999</v>
      </c>
      <c r="R122">
        <v>2.5286369999999998</v>
      </c>
      <c r="S122" t="s">
        <v>6</v>
      </c>
      <c r="T122">
        <v>184.10952700000001</v>
      </c>
      <c r="U122">
        <v>3.8999999999999999E-4</v>
      </c>
      <c r="V122" t="s">
        <v>7</v>
      </c>
      <c r="W122">
        <v>0.135019</v>
      </c>
      <c r="X122">
        <v>1.07E-4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0.19429099999999999</v>
      </c>
      <c r="AG122">
        <v>2.3599999999999999E-4</v>
      </c>
      <c r="AH122" t="s">
        <v>11</v>
      </c>
      <c r="AI122">
        <v>0.80692900000000001</v>
      </c>
      <c r="AJ122">
        <v>1.74E-4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550.91557499999999</v>
      </c>
      <c r="I123">
        <v>11.601485</v>
      </c>
      <c r="J123" t="s">
        <v>3</v>
      </c>
      <c r="K123">
        <v>437.52407699999998</v>
      </c>
      <c r="L123">
        <v>1.279695</v>
      </c>
      <c r="M123" t="s">
        <v>4</v>
      </c>
      <c r="N123">
        <v>48.925342999999998</v>
      </c>
      <c r="O123">
        <v>1.098498</v>
      </c>
      <c r="P123" t="s">
        <v>5</v>
      </c>
      <c r="Q123">
        <v>113.403628</v>
      </c>
      <c r="R123">
        <v>5.2951030000000001</v>
      </c>
      <c r="S123" t="s">
        <v>6</v>
      </c>
      <c r="T123">
        <v>368.246555</v>
      </c>
      <c r="U123">
        <v>1.0349999999999999E-3</v>
      </c>
      <c r="V123" t="s">
        <v>7</v>
      </c>
      <c r="W123">
        <v>0.267036</v>
      </c>
      <c r="X123">
        <v>2.3499999999999999E-4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0.18407999999999999</v>
      </c>
      <c r="AG123">
        <v>1.9599999999999999E-4</v>
      </c>
      <c r="AH123" t="s">
        <v>11</v>
      </c>
      <c r="AI123">
        <v>0.81427700000000003</v>
      </c>
      <c r="AJ123">
        <v>1.5200000000000001E-4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827.166786</v>
      </c>
      <c r="I124">
        <v>48.004157999999997</v>
      </c>
      <c r="J124" t="s">
        <v>3</v>
      </c>
      <c r="K124">
        <v>656.53515100000004</v>
      </c>
      <c r="L124">
        <v>5.3450620000000004</v>
      </c>
      <c r="M124" t="s">
        <v>4</v>
      </c>
      <c r="N124">
        <v>73.600679</v>
      </c>
      <c r="O124">
        <v>4.753145</v>
      </c>
      <c r="P124" t="s">
        <v>5</v>
      </c>
      <c r="Q124">
        <v>170.65062800000001</v>
      </c>
      <c r="R124">
        <v>21.554313</v>
      </c>
      <c r="S124" t="s">
        <v>6</v>
      </c>
      <c r="T124">
        <v>552.40277000000003</v>
      </c>
      <c r="U124">
        <v>1.745E-3</v>
      </c>
      <c r="V124" t="s">
        <v>7</v>
      </c>
      <c r="W124">
        <v>0.39938400000000002</v>
      </c>
      <c r="X124">
        <v>4.3199999999999998E-4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0.18058099999999999</v>
      </c>
      <c r="AG124">
        <v>1.13E-4</v>
      </c>
      <c r="AH124" t="s">
        <v>11</v>
      </c>
      <c r="AI124">
        <v>0.81848600000000005</v>
      </c>
      <c r="AJ124">
        <v>1.65E-4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1102.9447970000001</v>
      </c>
      <c r="I125">
        <v>97.517781999999997</v>
      </c>
      <c r="J125" t="s">
        <v>3</v>
      </c>
      <c r="K125">
        <v>875.38217399999996</v>
      </c>
      <c r="L125">
        <v>9.6068239999999996</v>
      </c>
      <c r="M125" t="s">
        <v>4</v>
      </c>
      <c r="N125">
        <v>98.120664000000005</v>
      </c>
      <c r="O125">
        <v>8.5019519999999993</v>
      </c>
      <c r="P125" t="s">
        <v>5</v>
      </c>
      <c r="Q125">
        <v>227.58804699999999</v>
      </c>
      <c r="R125">
        <v>46.260886999999997</v>
      </c>
      <c r="S125" t="s">
        <v>6</v>
      </c>
      <c r="T125">
        <v>736.55805199999998</v>
      </c>
      <c r="U125">
        <v>2.7569999999999999E-3</v>
      </c>
      <c r="V125" t="s">
        <v>7</v>
      </c>
      <c r="W125">
        <v>0.53038099999999999</v>
      </c>
      <c r="X125">
        <v>6.1399999999999996E-4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0.17865200000000001</v>
      </c>
      <c r="AG125">
        <v>1.05E-4</v>
      </c>
      <c r="AH125" t="s">
        <v>11</v>
      </c>
      <c r="AI125">
        <v>0.82189599999999996</v>
      </c>
      <c r="AJ125">
        <v>1.6100000000000001E-4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1378.5047119999999</v>
      </c>
      <c r="I126">
        <v>105.51972000000001</v>
      </c>
      <c r="J126" t="s">
        <v>3</v>
      </c>
      <c r="K126">
        <v>1094.178848</v>
      </c>
      <c r="L126">
        <v>10.256446</v>
      </c>
      <c r="M126" t="s">
        <v>4</v>
      </c>
      <c r="N126">
        <v>122.58305900000001</v>
      </c>
      <c r="O126">
        <v>9.0906129999999994</v>
      </c>
      <c r="P126" t="s">
        <v>5</v>
      </c>
      <c r="Q126">
        <v>284.35751299999998</v>
      </c>
      <c r="R126">
        <v>50.492092</v>
      </c>
      <c r="S126" t="s">
        <v>6</v>
      </c>
      <c r="T126">
        <v>920.71755700000006</v>
      </c>
      <c r="U126">
        <v>3.7420000000000001E-3</v>
      </c>
      <c r="V126" t="s">
        <v>7</v>
      </c>
      <c r="W126">
        <v>0.66061599999999998</v>
      </c>
      <c r="X126">
        <v>7.2499999999999995E-4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0.17839099999999999</v>
      </c>
      <c r="AG126">
        <v>1.05E-4</v>
      </c>
      <c r="AH126" t="s">
        <v>11</v>
      </c>
      <c r="AI126">
        <v>0.82388899999999998</v>
      </c>
      <c r="AJ126">
        <v>1.47E-4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1654.362036</v>
      </c>
      <c r="I127">
        <v>117.94181</v>
      </c>
      <c r="J127" t="s">
        <v>3</v>
      </c>
      <c r="K127">
        <v>1313.070508</v>
      </c>
      <c r="L127">
        <v>11.565889</v>
      </c>
      <c r="M127" t="s">
        <v>4</v>
      </c>
      <c r="N127">
        <v>147.120251</v>
      </c>
      <c r="O127">
        <v>10.147216999999999</v>
      </c>
      <c r="P127" t="s">
        <v>5</v>
      </c>
      <c r="Q127">
        <v>341.32827800000001</v>
      </c>
      <c r="R127">
        <v>56.335217999999998</v>
      </c>
      <c r="S127" t="s">
        <v>6</v>
      </c>
      <c r="T127">
        <v>1104.8767210000001</v>
      </c>
      <c r="U127">
        <v>5.0179999999999999E-3</v>
      </c>
      <c r="V127" t="s">
        <v>7</v>
      </c>
      <c r="W127">
        <v>0.79419700000000004</v>
      </c>
      <c r="X127">
        <v>9.7000000000000005E-4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0.177477</v>
      </c>
      <c r="AG127">
        <v>8.6000000000000003E-5</v>
      </c>
      <c r="AH127" t="s">
        <v>11</v>
      </c>
      <c r="AI127">
        <v>0.82575900000000002</v>
      </c>
      <c r="AJ127">
        <v>1.35E-4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1930.428328</v>
      </c>
      <c r="I128">
        <v>144.67604499999999</v>
      </c>
      <c r="J128" t="s">
        <v>3</v>
      </c>
      <c r="K128">
        <v>1532.045398</v>
      </c>
      <c r="L128">
        <v>14.563039</v>
      </c>
      <c r="M128" t="s">
        <v>4</v>
      </c>
      <c r="N128">
        <v>171.75881999999999</v>
      </c>
      <c r="O128">
        <v>12.682373999999999</v>
      </c>
      <c r="P128" t="s">
        <v>5</v>
      </c>
      <c r="Q128">
        <v>398.42547500000001</v>
      </c>
      <c r="R128">
        <v>68.510655</v>
      </c>
      <c r="S128" t="s">
        <v>6</v>
      </c>
      <c r="T128">
        <v>1289.0359080000001</v>
      </c>
      <c r="U128">
        <v>6.7949999999999998E-3</v>
      </c>
      <c r="V128" t="s">
        <v>7</v>
      </c>
      <c r="W128">
        <v>0.92647500000000005</v>
      </c>
      <c r="X128">
        <v>1.235E-3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0.17688999999999999</v>
      </c>
      <c r="AG128">
        <v>9.2E-5</v>
      </c>
      <c r="AH128" t="s">
        <v>11</v>
      </c>
      <c r="AI128">
        <v>0.82582599999999995</v>
      </c>
      <c r="AJ128">
        <v>1.36E-4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2206.0029880000002</v>
      </c>
      <c r="I129">
        <v>160.96172200000001</v>
      </c>
      <c r="J129" t="s">
        <v>3</v>
      </c>
      <c r="K129">
        <v>1750.8602639999999</v>
      </c>
      <c r="L129">
        <v>16.147383000000001</v>
      </c>
      <c r="M129" t="s">
        <v>4</v>
      </c>
      <c r="N129">
        <v>196.242614</v>
      </c>
      <c r="O129">
        <v>14.025109</v>
      </c>
      <c r="P129" t="s">
        <v>5</v>
      </c>
      <c r="Q129">
        <v>455.19173699999999</v>
      </c>
      <c r="R129">
        <v>76.438496999999998</v>
      </c>
      <c r="S129" t="s">
        <v>6</v>
      </c>
      <c r="T129">
        <v>1473.19103</v>
      </c>
      <c r="U129">
        <v>8.4950000000000008E-3</v>
      </c>
      <c r="V129" t="s">
        <v>7</v>
      </c>
      <c r="W129">
        <v>1.0571969999999999</v>
      </c>
      <c r="X129">
        <v>1.4660000000000001E-3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0.17571600000000001</v>
      </c>
      <c r="AG129">
        <v>8.7000000000000001E-5</v>
      </c>
      <c r="AH129" t="s">
        <v>11</v>
      </c>
      <c r="AI129">
        <v>0.82626999999999995</v>
      </c>
      <c r="AJ129">
        <v>1.2799999999999999E-4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2481.415352</v>
      </c>
      <c r="I130">
        <v>177.76746399999999</v>
      </c>
      <c r="J130" t="s">
        <v>3</v>
      </c>
      <c r="K130">
        <v>1969.58905</v>
      </c>
      <c r="L130">
        <v>17.714966</v>
      </c>
      <c r="M130" t="s">
        <v>4</v>
      </c>
      <c r="N130">
        <v>220.670469</v>
      </c>
      <c r="O130">
        <v>15.443300000000001</v>
      </c>
      <c r="P130" t="s">
        <v>5</v>
      </c>
      <c r="Q130">
        <v>511.88070399999998</v>
      </c>
      <c r="R130">
        <v>84.552385999999998</v>
      </c>
      <c r="S130" t="s">
        <v>6</v>
      </c>
      <c r="T130">
        <v>1657.340537</v>
      </c>
      <c r="U130">
        <v>1.0884E-2</v>
      </c>
      <c r="V130" t="s">
        <v>7</v>
      </c>
      <c r="W130">
        <v>1.185233</v>
      </c>
      <c r="X130">
        <v>1.5399999999999999E-3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0.17405399999999999</v>
      </c>
      <c r="AG130">
        <v>1.16E-4</v>
      </c>
      <c r="AH130" t="s">
        <v>11</v>
      </c>
      <c r="AI130">
        <v>0.82726599999999995</v>
      </c>
      <c r="AJ130">
        <v>1.1400000000000001E-4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2756.8748289999999</v>
      </c>
      <c r="I131">
        <v>196.27950999999999</v>
      </c>
      <c r="J131" t="s">
        <v>3</v>
      </c>
      <c r="K131">
        <v>2188.3335350000002</v>
      </c>
      <c r="L131">
        <v>19.238389999999999</v>
      </c>
      <c r="M131" t="s">
        <v>4</v>
      </c>
      <c r="N131">
        <v>245.08929900000001</v>
      </c>
      <c r="O131">
        <v>16.812639000000001</v>
      </c>
      <c r="P131" t="s">
        <v>5</v>
      </c>
      <c r="Q131">
        <v>568.60003700000004</v>
      </c>
      <c r="R131">
        <v>94.070560999999998</v>
      </c>
      <c r="S131" t="s">
        <v>6</v>
      </c>
      <c r="T131">
        <v>1841.493645</v>
      </c>
      <c r="U131">
        <v>1.2958000000000001E-2</v>
      </c>
      <c r="V131" t="s">
        <v>7</v>
      </c>
      <c r="W131">
        <v>1.314257</v>
      </c>
      <c r="X131">
        <v>1.6570000000000001E-3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0.172955</v>
      </c>
      <c r="AG131">
        <v>1.27E-4</v>
      </c>
      <c r="AH131" t="s">
        <v>11</v>
      </c>
      <c r="AI131">
        <v>0.82769400000000004</v>
      </c>
      <c r="AJ131">
        <v>1E-4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3032.3656689999998</v>
      </c>
      <c r="I132">
        <v>204.058414</v>
      </c>
      <c r="J132" t="s">
        <v>3</v>
      </c>
      <c r="K132">
        <v>2407.1017969999998</v>
      </c>
      <c r="L132">
        <v>19.814060999999999</v>
      </c>
      <c r="M132" t="s">
        <v>4</v>
      </c>
      <c r="N132">
        <v>269.54355500000003</v>
      </c>
      <c r="O132">
        <v>17.439675000000001</v>
      </c>
      <c r="P132" t="s">
        <v>5</v>
      </c>
      <c r="Q132">
        <v>625.32859699999995</v>
      </c>
      <c r="R132">
        <v>98.279398999999998</v>
      </c>
      <c r="S132" t="s">
        <v>6</v>
      </c>
      <c r="T132">
        <v>2025.6475049999999</v>
      </c>
      <c r="U132">
        <v>1.5205E-2</v>
      </c>
      <c r="V132" t="s">
        <v>7</v>
      </c>
      <c r="W132">
        <v>1.4430339999999999</v>
      </c>
      <c r="X132">
        <v>1.751E-3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0.172263</v>
      </c>
      <c r="AG132">
        <v>1.25E-4</v>
      </c>
      <c r="AH132" t="s">
        <v>11</v>
      </c>
      <c r="AI132">
        <v>0.82931100000000002</v>
      </c>
      <c r="AJ132">
        <v>1.18E-4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3308.369878</v>
      </c>
      <c r="I133">
        <v>223.02575899999999</v>
      </c>
      <c r="J133" t="s">
        <v>3</v>
      </c>
      <c r="K133">
        <v>2626.0424320000002</v>
      </c>
      <c r="L133">
        <v>21.622236000000001</v>
      </c>
      <c r="M133" t="s">
        <v>4</v>
      </c>
      <c r="N133">
        <v>294.14883200000003</v>
      </c>
      <c r="O133">
        <v>19.086172999999999</v>
      </c>
      <c r="P133" t="s">
        <v>5</v>
      </c>
      <c r="Q133">
        <v>682.39830099999995</v>
      </c>
      <c r="R133">
        <v>107.33672199999999</v>
      </c>
      <c r="S133" t="s">
        <v>6</v>
      </c>
      <c r="T133">
        <v>2209.804858</v>
      </c>
      <c r="U133">
        <v>1.7593000000000001E-2</v>
      </c>
      <c r="V133" t="s">
        <v>7</v>
      </c>
      <c r="W133">
        <v>1.5731409999999999</v>
      </c>
      <c r="X133">
        <v>1.916E-3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0.17200199999999999</v>
      </c>
      <c r="AG133">
        <v>1.2300000000000001E-4</v>
      </c>
      <c r="AH133" t="s">
        <v>11</v>
      </c>
      <c r="AI133">
        <v>0.83006100000000005</v>
      </c>
      <c r="AJ133">
        <v>1.11E-4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3583.8629489999998</v>
      </c>
      <c r="I134">
        <v>240.88708800000001</v>
      </c>
      <c r="J134" t="s">
        <v>3</v>
      </c>
      <c r="K134">
        <v>2844.8033639999999</v>
      </c>
      <c r="L134">
        <v>23.227432</v>
      </c>
      <c r="M134" t="s">
        <v>4</v>
      </c>
      <c r="N134">
        <v>318.57586700000002</v>
      </c>
      <c r="O134">
        <v>20.683004</v>
      </c>
      <c r="P134" t="s">
        <v>5</v>
      </c>
      <c r="Q134">
        <v>739.13699099999997</v>
      </c>
      <c r="R134">
        <v>116.200146</v>
      </c>
      <c r="S134" t="s">
        <v>6</v>
      </c>
      <c r="T134">
        <v>2393.9634860000001</v>
      </c>
      <c r="U134">
        <v>2.0438999999999999E-2</v>
      </c>
      <c r="V134" t="s">
        <v>7</v>
      </c>
      <c r="W134">
        <v>1.702752</v>
      </c>
      <c r="X134">
        <v>2.0530000000000001E-3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0.17135900000000001</v>
      </c>
      <c r="AG134">
        <v>1.34E-4</v>
      </c>
      <c r="AH134" t="s">
        <v>11</v>
      </c>
      <c r="AI134">
        <v>0.83090200000000003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3859.4552440000002</v>
      </c>
      <c r="I135">
        <v>269.84856100000002</v>
      </c>
      <c r="J135" t="s">
        <v>3</v>
      </c>
      <c r="K135">
        <v>3063.650396</v>
      </c>
      <c r="L135">
        <v>25.901239</v>
      </c>
      <c r="M135" t="s">
        <v>4</v>
      </c>
      <c r="N135">
        <v>343.07150899999999</v>
      </c>
      <c r="O135">
        <v>23.131249</v>
      </c>
      <c r="P135" t="s">
        <v>5</v>
      </c>
      <c r="Q135">
        <v>795.88771899999995</v>
      </c>
      <c r="R135">
        <v>130.36572200000001</v>
      </c>
      <c r="S135" t="s">
        <v>6</v>
      </c>
      <c r="T135">
        <v>2578.1253710000001</v>
      </c>
      <c r="U135">
        <v>2.3448E-2</v>
      </c>
      <c r="V135" t="s">
        <v>7</v>
      </c>
      <c r="W135">
        <v>1.8338760000000001</v>
      </c>
      <c r="X135">
        <v>2.3839999999999998E-3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0.17074600000000001</v>
      </c>
      <c r="AG135">
        <v>1.3899999999999999E-4</v>
      </c>
      <c r="AH135" t="s">
        <v>11</v>
      </c>
      <c r="AI135">
        <v>0.83290299999999995</v>
      </c>
      <c r="AJ135">
        <v>6.3999999999999997E-5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4134.9603809999999</v>
      </c>
      <c r="I136">
        <v>297.77722499999999</v>
      </c>
      <c r="J136" t="s">
        <v>3</v>
      </c>
      <c r="K136">
        <v>3282.4408979999998</v>
      </c>
      <c r="L136">
        <v>28.324919000000001</v>
      </c>
      <c r="M136" t="s">
        <v>4</v>
      </c>
      <c r="N136">
        <v>367.53346299999998</v>
      </c>
      <c r="O136">
        <v>25.244678</v>
      </c>
      <c r="P136" t="s">
        <v>5</v>
      </c>
      <c r="Q136">
        <v>852.60830399999998</v>
      </c>
      <c r="R136">
        <v>144.39746600000001</v>
      </c>
      <c r="S136" t="s">
        <v>6</v>
      </c>
      <c r="T136">
        <v>2762.2885940000001</v>
      </c>
      <c r="U136">
        <v>2.6381999999999999E-2</v>
      </c>
      <c r="V136" t="s">
        <v>7</v>
      </c>
      <c r="W136">
        <v>1.9638249999999999</v>
      </c>
      <c r="X136">
        <v>2.6930000000000001E-3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0.16955100000000001</v>
      </c>
      <c r="AG136">
        <v>1.5200000000000001E-4</v>
      </c>
      <c r="AH136" t="s">
        <v>11</v>
      </c>
      <c r="AI136">
        <v>0.83340499999999995</v>
      </c>
      <c r="AJ136">
        <v>6.2000000000000003E-5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4410.5242189999999</v>
      </c>
      <c r="I137">
        <v>320.09136699999999</v>
      </c>
      <c r="J137" t="s">
        <v>3</v>
      </c>
      <c r="K137">
        <v>3501.2527289999998</v>
      </c>
      <c r="L137">
        <v>29.81786</v>
      </c>
      <c r="M137" t="s">
        <v>4</v>
      </c>
      <c r="N137">
        <v>392.01363900000001</v>
      </c>
      <c r="O137">
        <v>26.717503000000001</v>
      </c>
      <c r="P137" t="s">
        <v>5</v>
      </c>
      <c r="Q137">
        <v>909.36736699999994</v>
      </c>
      <c r="R137">
        <v>156.62310500000001</v>
      </c>
      <c r="S137" t="s">
        <v>6</v>
      </c>
      <c r="T137">
        <v>2946.4585109999998</v>
      </c>
      <c r="U137">
        <v>3.1449999999999999E-2</v>
      </c>
      <c r="V137" t="s">
        <v>7</v>
      </c>
      <c r="W137">
        <v>2.093038</v>
      </c>
      <c r="X137">
        <v>2.8700000000000002E-3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0.16909099999999999</v>
      </c>
      <c r="AG137">
        <v>1.55E-4</v>
      </c>
      <c r="AH137" t="s">
        <v>11</v>
      </c>
      <c r="AI137">
        <v>0.83349200000000001</v>
      </c>
      <c r="AJ137">
        <v>6.3E-5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4686.2692479999996</v>
      </c>
      <c r="I138">
        <v>372.04440499999998</v>
      </c>
      <c r="J138" t="s">
        <v>3</v>
      </c>
      <c r="K138">
        <v>3720.1300489999999</v>
      </c>
      <c r="L138">
        <v>34.924557999999998</v>
      </c>
      <c r="M138" t="s">
        <v>4</v>
      </c>
      <c r="N138">
        <v>416.545661</v>
      </c>
      <c r="O138">
        <v>31.47653</v>
      </c>
      <c r="P138" t="s">
        <v>5</v>
      </c>
      <c r="Q138">
        <v>966.24101900000005</v>
      </c>
      <c r="R138">
        <v>181.34183999999999</v>
      </c>
      <c r="S138" t="s">
        <v>6</v>
      </c>
      <c r="T138">
        <v>3130.6317680000002</v>
      </c>
      <c r="U138">
        <v>3.6060000000000002E-2</v>
      </c>
      <c r="V138" t="s">
        <v>7</v>
      </c>
      <c r="W138">
        <v>2.2226029999999999</v>
      </c>
      <c r="X138">
        <v>3.16E-3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0.16842299999999999</v>
      </c>
      <c r="AG138">
        <v>1.6000000000000001E-4</v>
      </c>
      <c r="AH138" t="s">
        <v>11</v>
      </c>
      <c r="AI138">
        <v>0.83388099999999998</v>
      </c>
      <c r="AJ138">
        <v>6.0000000000000002E-5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4961.8136039999999</v>
      </c>
      <c r="I139">
        <v>406.12729300000001</v>
      </c>
      <c r="J139" t="s">
        <v>3</v>
      </c>
      <c r="K139">
        <v>3938.9389550000001</v>
      </c>
      <c r="L139">
        <v>37.965966999999999</v>
      </c>
      <c r="M139" t="s">
        <v>4</v>
      </c>
      <c r="N139">
        <v>441.01703199999997</v>
      </c>
      <c r="O139">
        <v>34.249775</v>
      </c>
      <c r="P139" t="s">
        <v>5</v>
      </c>
      <c r="Q139">
        <v>1022.983245</v>
      </c>
      <c r="R139">
        <v>198.26937100000001</v>
      </c>
      <c r="S139" t="s">
        <v>6</v>
      </c>
      <c r="T139">
        <v>3314.8057960000001</v>
      </c>
      <c r="U139">
        <v>4.0209000000000002E-2</v>
      </c>
      <c r="V139" t="s">
        <v>7</v>
      </c>
      <c r="W139">
        <v>2.3521860000000001</v>
      </c>
      <c r="X139">
        <v>3.5379999999999999E-3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0.16839999999999999</v>
      </c>
      <c r="AG139">
        <v>1.5899999999999999E-4</v>
      </c>
      <c r="AH139" t="s">
        <v>11</v>
      </c>
      <c r="AI139">
        <v>0.83466600000000002</v>
      </c>
      <c r="AJ139">
        <v>5.3000000000000001E-5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5237.4972269999998</v>
      </c>
      <c r="I140">
        <v>436.28563100000002</v>
      </c>
      <c r="J140" t="s">
        <v>3</v>
      </c>
      <c r="K140">
        <v>4157.7725979999996</v>
      </c>
      <c r="L140">
        <v>40.505713999999998</v>
      </c>
      <c r="M140" t="s">
        <v>4</v>
      </c>
      <c r="N140">
        <v>465.50619699999999</v>
      </c>
      <c r="O140">
        <v>36.496341000000001</v>
      </c>
      <c r="P140" t="s">
        <v>5</v>
      </c>
      <c r="Q140">
        <v>1079.8388010000001</v>
      </c>
      <c r="R140">
        <v>213.54506900000001</v>
      </c>
      <c r="S140" t="s">
        <v>6</v>
      </c>
      <c r="T140">
        <v>3498.9794969999998</v>
      </c>
      <c r="U140">
        <v>4.4935999999999997E-2</v>
      </c>
      <c r="V140" t="s">
        <v>7</v>
      </c>
      <c r="W140">
        <v>2.4825400000000002</v>
      </c>
      <c r="X140">
        <v>4.065E-3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0.16794000000000001</v>
      </c>
      <c r="AG140">
        <v>1.6000000000000001E-4</v>
      </c>
      <c r="AH140" t="s">
        <v>11</v>
      </c>
      <c r="AI140">
        <v>0.83468100000000001</v>
      </c>
      <c r="AJ140">
        <v>5.3000000000000001E-5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5513.3003609999996</v>
      </c>
      <c r="I141">
        <v>474.73994099999999</v>
      </c>
      <c r="J141" t="s">
        <v>3</v>
      </c>
      <c r="K141">
        <v>4376.6781840000003</v>
      </c>
      <c r="L141">
        <v>43.833444999999998</v>
      </c>
      <c r="M141" t="s">
        <v>4</v>
      </c>
      <c r="N141">
        <v>490.053718</v>
      </c>
      <c r="O141">
        <v>39.347454999999997</v>
      </c>
      <c r="P141" t="s">
        <v>5</v>
      </c>
      <c r="Q141">
        <v>1136.742939</v>
      </c>
      <c r="R141">
        <v>232.94095100000001</v>
      </c>
      <c r="S141" t="s">
        <v>6</v>
      </c>
      <c r="T141">
        <v>3683.1630519999999</v>
      </c>
      <c r="U141">
        <v>4.7432000000000002E-2</v>
      </c>
      <c r="V141" t="s">
        <v>7</v>
      </c>
      <c r="W141">
        <v>2.6134569999999999</v>
      </c>
      <c r="X141">
        <v>4.9179999999999996E-3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0.16737299999999999</v>
      </c>
      <c r="AG141">
        <v>1.64E-4</v>
      </c>
      <c r="AH141" t="s">
        <v>11</v>
      </c>
      <c r="AI141">
        <v>0.83531200000000005</v>
      </c>
      <c r="AJ141">
        <v>7.4999999999999993E-5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274.12531899999999</v>
      </c>
      <c r="I162">
        <v>47.976551999999998</v>
      </c>
      <c r="J162" t="s">
        <v>3</v>
      </c>
      <c r="K162">
        <v>217.667035</v>
      </c>
      <c r="L162">
        <v>4.4105930000000004</v>
      </c>
      <c r="M162" t="s">
        <v>4</v>
      </c>
      <c r="N162">
        <v>24.418151999999999</v>
      </c>
      <c r="O162">
        <v>4.1613170000000004</v>
      </c>
      <c r="P162" t="s">
        <v>5</v>
      </c>
      <c r="Q162">
        <v>56.460932999999997</v>
      </c>
      <c r="R162">
        <v>23.788706999999999</v>
      </c>
      <c r="S162" t="s">
        <v>6</v>
      </c>
      <c r="T162">
        <v>183.6388</v>
      </c>
      <c r="U162">
        <v>1.176E-3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0.195497</v>
      </c>
      <c r="AG162">
        <v>2.4800000000000001E-4</v>
      </c>
      <c r="AH162" t="s">
        <v>11</v>
      </c>
      <c r="AI162">
        <v>0.808693</v>
      </c>
      <c r="AJ162">
        <v>1.7799999999999999E-4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549.96989099999996</v>
      </c>
      <c r="I163">
        <v>98.073987000000002</v>
      </c>
      <c r="J163" t="s">
        <v>3</v>
      </c>
      <c r="K163">
        <v>435.93785000000003</v>
      </c>
      <c r="L163">
        <v>10.203177</v>
      </c>
      <c r="M163" t="s">
        <v>4</v>
      </c>
      <c r="N163">
        <v>49.413246999999998</v>
      </c>
      <c r="O163">
        <v>10.130144</v>
      </c>
      <c r="P163" t="s">
        <v>5</v>
      </c>
      <c r="Q163">
        <v>114.03783900000001</v>
      </c>
      <c r="R163">
        <v>46.811118999999998</v>
      </c>
      <c r="S163" t="s">
        <v>6</v>
      </c>
      <c r="T163">
        <v>367.26974999999999</v>
      </c>
      <c r="U163">
        <v>4.4140000000000004E-3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0.18735499999999999</v>
      </c>
      <c r="AG163">
        <v>2.0900000000000001E-4</v>
      </c>
      <c r="AH163" t="s">
        <v>11</v>
      </c>
      <c r="AI163">
        <v>0.81419600000000003</v>
      </c>
      <c r="AJ163">
        <v>1.5799999999999999E-4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824.09913800000004</v>
      </c>
      <c r="I164">
        <v>156.219303</v>
      </c>
      <c r="J164" t="s">
        <v>3</v>
      </c>
      <c r="K164">
        <v>653.62409100000002</v>
      </c>
      <c r="L164">
        <v>16.267291</v>
      </c>
      <c r="M164" t="s">
        <v>4</v>
      </c>
      <c r="N164">
        <v>73.791486000000006</v>
      </c>
      <c r="O164">
        <v>14.935755</v>
      </c>
      <c r="P164" t="s">
        <v>5</v>
      </c>
      <c r="Q164">
        <v>170.48477399999999</v>
      </c>
      <c r="R164">
        <v>75.271462</v>
      </c>
      <c r="S164" t="s">
        <v>6</v>
      </c>
      <c r="T164">
        <v>550.90339400000005</v>
      </c>
      <c r="U164">
        <v>9.3769999999999999E-3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0.18299199999999999</v>
      </c>
      <c r="AG164">
        <v>1.8200000000000001E-4</v>
      </c>
      <c r="AH164" t="s">
        <v>11</v>
      </c>
      <c r="AI164">
        <v>0.81740999999999997</v>
      </c>
      <c r="AJ164">
        <v>1.6699999999999999E-4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1098.577188</v>
      </c>
      <c r="I165">
        <v>193.19032999999999</v>
      </c>
      <c r="J165" t="s">
        <v>3</v>
      </c>
      <c r="K165">
        <v>871.43769399999996</v>
      </c>
      <c r="L165">
        <v>20.633220999999999</v>
      </c>
      <c r="M165" t="s">
        <v>4</v>
      </c>
      <c r="N165">
        <v>98.285385000000005</v>
      </c>
      <c r="O165">
        <v>19.385477000000002</v>
      </c>
      <c r="P165" t="s">
        <v>5</v>
      </c>
      <c r="Q165">
        <v>227.152725</v>
      </c>
      <c r="R165">
        <v>93.515079</v>
      </c>
      <c r="S165" t="s">
        <v>6</v>
      </c>
      <c r="T165">
        <v>734.53216999999995</v>
      </c>
      <c r="U165">
        <v>1.5668999999999999E-2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0.18109700000000001</v>
      </c>
      <c r="AG165">
        <v>1.4200000000000001E-4</v>
      </c>
      <c r="AH165" t="s">
        <v>11</v>
      </c>
      <c r="AI165">
        <v>0.81957999999999998</v>
      </c>
      <c r="AJ165">
        <v>1.63E-4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1374.39957</v>
      </c>
      <c r="I166">
        <v>389.16933499999999</v>
      </c>
      <c r="J166" t="s">
        <v>3</v>
      </c>
      <c r="K166">
        <v>1089.6679790000001</v>
      </c>
      <c r="L166">
        <v>39.885063000000002</v>
      </c>
      <c r="M166" t="s">
        <v>4</v>
      </c>
      <c r="N166">
        <v>123.13841499999999</v>
      </c>
      <c r="O166">
        <v>36.37106</v>
      </c>
      <c r="P166" t="s">
        <v>5</v>
      </c>
      <c r="Q166">
        <v>284.74891200000002</v>
      </c>
      <c r="R166">
        <v>188.48629199999999</v>
      </c>
      <c r="S166" t="s">
        <v>6</v>
      </c>
      <c r="T166">
        <v>918.15842299999997</v>
      </c>
      <c r="U166">
        <v>2.2953000000000001E-2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0.17863499999999999</v>
      </c>
      <c r="AG166">
        <v>1.5699999999999999E-4</v>
      </c>
      <c r="AH166" t="s">
        <v>11</v>
      </c>
      <c r="AI166">
        <v>0.81988499999999997</v>
      </c>
      <c r="AJ166">
        <v>1.6000000000000001E-4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1649.474819</v>
      </c>
      <c r="I167">
        <v>444.06663500000002</v>
      </c>
      <c r="J167" t="s">
        <v>3</v>
      </c>
      <c r="K167">
        <v>1307.6540990000001</v>
      </c>
      <c r="L167">
        <v>48.096929000000003</v>
      </c>
      <c r="M167" t="s">
        <v>4</v>
      </c>
      <c r="N167">
        <v>147.79366999999999</v>
      </c>
      <c r="O167">
        <v>42.509110999999997</v>
      </c>
      <c r="P167" t="s">
        <v>5</v>
      </c>
      <c r="Q167">
        <v>341.84272299999998</v>
      </c>
      <c r="R167">
        <v>211.54893000000001</v>
      </c>
      <c r="S167" t="s">
        <v>6</v>
      </c>
      <c r="T167">
        <v>1101.78502</v>
      </c>
      <c r="U167">
        <v>3.0450000000000001E-2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0.17646500000000001</v>
      </c>
      <c r="AG167">
        <v>1.3999999999999999E-4</v>
      </c>
      <c r="AH167" t="s">
        <v>11</v>
      </c>
      <c r="AI167">
        <v>0.824546</v>
      </c>
      <c r="AJ167">
        <v>2.1800000000000001E-4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1924.1149829999999</v>
      </c>
      <c r="I168">
        <v>517.18822299999999</v>
      </c>
      <c r="J168" t="s">
        <v>3</v>
      </c>
      <c r="K168">
        <v>1525.527419</v>
      </c>
      <c r="L168">
        <v>57.331868</v>
      </c>
      <c r="M168" t="s">
        <v>4</v>
      </c>
      <c r="N168">
        <v>172.33227400000001</v>
      </c>
      <c r="O168">
        <v>51.238311000000003</v>
      </c>
      <c r="P168" t="s">
        <v>5</v>
      </c>
      <c r="Q168">
        <v>398.61463400000002</v>
      </c>
      <c r="R168">
        <v>245.62294900000001</v>
      </c>
      <c r="S168" t="s">
        <v>6</v>
      </c>
      <c r="T168">
        <v>1285.4118530000001</v>
      </c>
      <c r="U168">
        <v>3.9796999999999999E-2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0.17529900000000001</v>
      </c>
      <c r="AG168">
        <v>1.44E-4</v>
      </c>
      <c r="AH168" t="s">
        <v>11</v>
      </c>
      <c r="AI168">
        <v>0.82546399999999998</v>
      </c>
      <c r="AJ168">
        <v>2.0900000000000001E-4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2201.1764790000002</v>
      </c>
      <c r="I169">
        <v>697.87197500000002</v>
      </c>
      <c r="J169" t="s">
        <v>3</v>
      </c>
      <c r="K169">
        <v>1744.0488620000001</v>
      </c>
      <c r="L169">
        <v>74.675312000000005</v>
      </c>
      <c r="M169" t="s">
        <v>4</v>
      </c>
      <c r="N169">
        <v>197.59567699999999</v>
      </c>
      <c r="O169">
        <v>69.817380999999997</v>
      </c>
      <c r="P169" t="s">
        <v>5</v>
      </c>
      <c r="Q169">
        <v>457.15946100000002</v>
      </c>
      <c r="R169">
        <v>335.22678999999999</v>
      </c>
      <c r="S169" t="s">
        <v>6</v>
      </c>
      <c r="T169">
        <v>1469.0467940000001</v>
      </c>
      <c r="U169">
        <v>4.9763000000000002E-2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0.174239</v>
      </c>
      <c r="AG169">
        <v>1.2E-4</v>
      </c>
      <c r="AH169" t="s">
        <v>11</v>
      </c>
      <c r="AI169">
        <v>0.82557599999999998</v>
      </c>
      <c r="AJ169">
        <v>2.0799999999999999E-4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2474.6513089999999</v>
      </c>
      <c r="I170">
        <v>714.02643899999998</v>
      </c>
      <c r="J170" t="s">
        <v>3</v>
      </c>
      <c r="K170">
        <v>1961.478503</v>
      </c>
      <c r="L170">
        <v>76.376706999999996</v>
      </c>
      <c r="M170" t="s">
        <v>4</v>
      </c>
      <c r="N170">
        <v>221.85067699999999</v>
      </c>
      <c r="O170">
        <v>75.036638999999994</v>
      </c>
      <c r="P170" t="s">
        <v>5</v>
      </c>
      <c r="Q170">
        <v>513.20907199999999</v>
      </c>
      <c r="R170">
        <v>347.19889000000001</v>
      </c>
      <c r="S170" t="s">
        <v>6</v>
      </c>
      <c r="T170">
        <v>1652.681816</v>
      </c>
      <c r="U170">
        <v>6.1198000000000002E-2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0.173594</v>
      </c>
      <c r="AG170">
        <v>1.2999999999999999E-4</v>
      </c>
      <c r="AH170" t="s">
        <v>11</v>
      </c>
      <c r="AI170">
        <v>0.82683799999999996</v>
      </c>
      <c r="AJ170">
        <v>2.0100000000000001E-4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2749.4708690000002</v>
      </c>
      <c r="I171">
        <v>808.48950000000002</v>
      </c>
      <c r="J171" t="s">
        <v>3</v>
      </c>
      <c r="K171">
        <v>2179.3109960000002</v>
      </c>
      <c r="L171">
        <v>84.093913000000001</v>
      </c>
      <c r="M171" t="s">
        <v>4</v>
      </c>
      <c r="N171">
        <v>246.44756100000001</v>
      </c>
      <c r="O171">
        <v>87.106660000000005</v>
      </c>
      <c r="P171" t="s">
        <v>5</v>
      </c>
      <c r="Q171">
        <v>570.19849399999998</v>
      </c>
      <c r="R171">
        <v>399.73303399999998</v>
      </c>
      <c r="S171" t="s">
        <v>6</v>
      </c>
      <c r="T171">
        <v>1836.312578</v>
      </c>
      <c r="U171">
        <v>7.6266E-2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0.17346</v>
      </c>
      <c r="AG171">
        <v>1.3100000000000001E-4</v>
      </c>
      <c r="AH171" t="s">
        <v>11</v>
      </c>
      <c r="AI171">
        <v>0.830067</v>
      </c>
      <c r="AJ171">
        <v>1.95E-4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3027.0183149999998</v>
      </c>
      <c r="I172">
        <v>872.01011700000004</v>
      </c>
      <c r="J172" t="s">
        <v>3</v>
      </c>
      <c r="K172">
        <v>2397.981992</v>
      </c>
      <c r="L172">
        <v>89.472645999999997</v>
      </c>
      <c r="M172" t="s">
        <v>4</v>
      </c>
      <c r="N172">
        <v>271.80250100000001</v>
      </c>
      <c r="O172">
        <v>99.953684999999993</v>
      </c>
      <c r="P172" t="s">
        <v>5</v>
      </c>
      <c r="Q172">
        <v>629.07792199999994</v>
      </c>
      <c r="R172">
        <v>435.93664200000001</v>
      </c>
      <c r="S172" t="s">
        <v>6</v>
      </c>
      <c r="T172">
        <v>2019.9520829999999</v>
      </c>
      <c r="U172">
        <v>8.8641999999999999E-2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0.173433</v>
      </c>
      <c r="AG172">
        <v>1.3100000000000001E-4</v>
      </c>
      <c r="AH172" t="s">
        <v>11</v>
      </c>
      <c r="AI172">
        <v>0.83110300000000004</v>
      </c>
      <c r="AJ172">
        <v>1.7200000000000001E-4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3304.4681249999999</v>
      </c>
      <c r="I173">
        <v>999.555699</v>
      </c>
      <c r="J173" t="s">
        <v>3</v>
      </c>
      <c r="K173">
        <v>2616.6210449999999</v>
      </c>
      <c r="L173">
        <v>93.026296000000002</v>
      </c>
      <c r="M173" t="s">
        <v>4</v>
      </c>
      <c r="N173">
        <v>297.11101500000001</v>
      </c>
      <c r="O173">
        <v>126.912672</v>
      </c>
      <c r="P173" t="s">
        <v>5</v>
      </c>
      <c r="Q173">
        <v>687.89380600000004</v>
      </c>
      <c r="R173">
        <v>519.89202999999998</v>
      </c>
      <c r="S173" t="s">
        <v>6</v>
      </c>
      <c r="T173">
        <v>2203.5824120000002</v>
      </c>
      <c r="U173">
        <v>0.100173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0.172459</v>
      </c>
      <c r="AG173">
        <v>1.44E-4</v>
      </c>
      <c r="AH173" t="s">
        <v>11</v>
      </c>
      <c r="AI173">
        <v>0.83194599999999996</v>
      </c>
      <c r="AJ173">
        <v>1.7799999999999999E-4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3580.1564010000002</v>
      </c>
      <c r="I174">
        <v>1012.441417</v>
      </c>
      <c r="J174" t="s">
        <v>3</v>
      </c>
      <c r="K174">
        <v>2834.8055129999998</v>
      </c>
      <c r="L174">
        <v>94.584090000000003</v>
      </c>
      <c r="M174" t="s">
        <v>4</v>
      </c>
      <c r="N174">
        <v>321.99518899999998</v>
      </c>
      <c r="O174">
        <v>134.194526</v>
      </c>
      <c r="P174" t="s">
        <v>5</v>
      </c>
      <c r="Q174">
        <v>745.401659</v>
      </c>
      <c r="R174">
        <v>527.94832299999996</v>
      </c>
      <c r="S174" t="s">
        <v>6</v>
      </c>
      <c r="T174">
        <v>2387.2109569999998</v>
      </c>
      <c r="U174">
        <v>0.108388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0.17245099999999999</v>
      </c>
      <c r="AG174">
        <v>1.44E-4</v>
      </c>
      <c r="AH174" t="s">
        <v>11</v>
      </c>
      <c r="AI174">
        <v>0.83284000000000002</v>
      </c>
      <c r="AJ174">
        <v>1.64E-4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3857.10853</v>
      </c>
      <c r="I175">
        <v>1329.572316</v>
      </c>
      <c r="J175" t="s">
        <v>3</v>
      </c>
      <c r="K175">
        <v>3053.3166019999999</v>
      </c>
      <c r="L175">
        <v>120.10281999999999</v>
      </c>
      <c r="M175" t="s">
        <v>4</v>
      </c>
      <c r="N175">
        <v>347.16125899999997</v>
      </c>
      <c r="O175">
        <v>168.34968799999999</v>
      </c>
      <c r="P175" t="s">
        <v>5</v>
      </c>
      <c r="Q175">
        <v>803.84671600000001</v>
      </c>
      <c r="R175">
        <v>695.22605899999996</v>
      </c>
      <c r="S175" t="s">
        <v>6</v>
      </c>
      <c r="T175">
        <v>2570.8409769999998</v>
      </c>
      <c r="U175">
        <v>0.118071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0.171652</v>
      </c>
      <c r="AG175">
        <v>1.4799999999999999E-4</v>
      </c>
      <c r="AH175" t="s">
        <v>11</v>
      </c>
      <c r="AI175">
        <v>0.83307200000000003</v>
      </c>
      <c r="AJ175">
        <v>1.6200000000000001E-4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4131.3759419999997</v>
      </c>
      <c r="I176">
        <v>1439.4211969999999</v>
      </c>
      <c r="J176" t="s">
        <v>3</v>
      </c>
      <c r="K176">
        <v>3271.0570750000002</v>
      </c>
      <c r="L176">
        <v>131.27404999999999</v>
      </c>
      <c r="M176" t="s">
        <v>4</v>
      </c>
      <c r="N176">
        <v>371.60803800000002</v>
      </c>
      <c r="O176">
        <v>184.21479600000001</v>
      </c>
      <c r="P176" t="s">
        <v>5</v>
      </c>
      <c r="Q176">
        <v>860.37790800000005</v>
      </c>
      <c r="R176">
        <v>751.52704300000005</v>
      </c>
      <c r="S176" t="s">
        <v>6</v>
      </c>
      <c r="T176">
        <v>2754.4677590000001</v>
      </c>
      <c r="U176">
        <v>0.12920100000000001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0.17113600000000001</v>
      </c>
      <c r="AG176">
        <v>1.5799999999999999E-4</v>
      </c>
      <c r="AH176" t="s">
        <v>11</v>
      </c>
      <c r="AI176">
        <v>0.83348800000000001</v>
      </c>
      <c r="AJ176">
        <v>1.55E-4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4405.1970609999998</v>
      </c>
      <c r="I177">
        <v>1515.4779590000001</v>
      </c>
      <c r="J177" t="s">
        <v>3</v>
      </c>
      <c r="K177">
        <v>3488.7115140000001</v>
      </c>
      <c r="L177">
        <v>139.048462</v>
      </c>
      <c r="M177" t="s">
        <v>4</v>
      </c>
      <c r="N177">
        <v>395.98348499999997</v>
      </c>
      <c r="O177">
        <v>199.174879</v>
      </c>
      <c r="P177" t="s">
        <v>5</v>
      </c>
      <c r="Q177">
        <v>916.54928199999995</v>
      </c>
      <c r="R177">
        <v>791.15813400000002</v>
      </c>
      <c r="S177" t="s">
        <v>6</v>
      </c>
      <c r="T177">
        <v>2938.0936179999999</v>
      </c>
      <c r="U177">
        <v>0.14613100000000001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0.17000999999999999</v>
      </c>
      <c r="AG177">
        <v>1.6899999999999999E-4</v>
      </c>
      <c r="AH177" t="s">
        <v>11</v>
      </c>
      <c r="AI177">
        <v>0.83438999999999997</v>
      </c>
      <c r="AJ177">
        <v>1.36E-4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4682.9882319999997</v>
      </c>
      <c r="I178">
        <v>1662.3020899999999</v>
      </c>
      <c r="J178" t="s">
        <v>3</v>
      </c>
      <c r="K178">
        <v>3707.6043260000001</v>
      </c>
      <c r="L178">
        <v>157.214755</v>
      </c>
      <c r="M178" t="s">
        <v>4</v>
      </c>
      <c r="N178">
        <v>421.50603100000001</v>
      </c>
      <c r="O178">
        <v>219.59730400000001</v>
      </c>
      <c r="P178" t="s">
        <v>5</v>
      </c>
      <c r="Q178">
        <v>975.45198200000004</v>
      </c>
      <c r="R178">
        <v>861.43820300000004</v>
      </c>
      <c r="S178" t="s">
        <v>6</v>
      </c>
      <c r="T178">
        <v>3121.7239989999998</v>
      </c>
      <c r="U178">
        <v>0.15872700000000001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0.16964599999999999</v>
      </c>
      <c r="AG178">
        <v>1.6799999999999999E-4</v>
      </c>
      <c r="AH178" t="s">
        <v>11</v>
      </c>
      <c r="AI178">
        <v>0.83481799999999995</v>
      </c>
      <c r="AJ178">
        <v>1.22E-4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4960.4134379999996</v>
      </c>
      <c r="I179">
        <v>1559.326734</v>
      </c>
      <c r="J179" t="s">
        <v>3</v>
      </c>
      <c r="K179">
        <v>3926.3362109999998</v>
      </c>
      <c r="L179">
        <v>136.001431</v>
      </c>
      <c r="M179" t="s">
        <v>4</v>
      </c>
      <c r="N179">
        <v>446.75369999999998</v>
      </c>
      <c r="O179">
        <v>235.968704</v>
      </c>
      <c r="P179" t="s">
        <v>5</v>
      </c>
      <c r="Q179">
        <v>1034.150175</v>
      </c>
      <c r="R179">
        <v>842.39959699999997</v>
      </c>
      <c r="S179" t="s">
        <v>6</v>
      </c>
      <c r="T179">
        <v>3305.350625</v>
      </c>
      <c r="U179">
        <v>0.17003299999999999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0.16908000000000001</v>
      </c>
      <c r="AG179">
        <v>1.7000000000000001E-4</v>
      </c>
      <c r="AH179" t="s">
        <v>11</v>
      </c>
      <c r="AI179">
        <v>0.83486199999999999</v>
      </c>
      <c r="AJ179">
        <v>1.22E-4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5236.0107710000002</v>
      </c>
      <c r="I180">
        <v>1753.078356</v>
      </c>
      <c r="J180" t="s">
        <v>3</v>
      </c>
      <c r="K180">
        <v>4144.5850490000003</v>
      </c>
      <c r="L180">
        <v>156.91126199999999</v>
      </c>
      <c r="M180" t="s">
        <v>4</v>
      </c>
      <c r="N180">
        <v>471.55062800000002</v>
      </c>
      <c r="O180">
        <v>261.95344599999999</v>
      </c>
      <c r="P180" t="s">
        <v>5</v>
      </c>
      <c r="Q180">
        <v>1091.503328</v>
      </c>
      <c r="R180">
        <v>932.91244099999994</v>
      </c>
      <c r="S180" t="s">
        <v>6</v>
      </c>
      <c r="T180">
        <v>3488.9758539999998</v>
      </c>
      <c r="U180">
        <v>0.181896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0.16841999999999999</v>
      </c>
      <c r="AG180">
        <v>1.76E-4</v>
      </c>
      <c r="AH180" t="s">
        <v>11</v>
      </c>
      <c r="AI180">
        <v>0.83569300000000002</v>
      </c>
      <c r="AJ180">
        <v>1.2899999999999999E-4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5511.9961819999999</v>
      </c>
      <c r="I181">
        <v>2096.7302110000001</v>
      </c>
      <c r="J181" t="s">
        <v>3</v>
      </c>
      <c r="K181">
        <v>4362.7639259999996</v>
      </c>
      <c r="L181">
        <v>177.088707</v>
      </c>
      <c r="M181" t="s">
        <v>4</v>
      </c>
      <c r="N181">
        <v>496.42488500000002</v>
      </c>
      <c r="O181">
        <v>304.458483</v>
      </c>
      <c r="P181" t="s">
        <v>5</v>
      </c>
      <c r="Q181">
        <v>1149.314697</v>
      </c>
      <c r="R181">
        <v>1131.189529</v>
      </c>
      <c r="S181" t="s">
        <v>6</v>
      </c>
      <c r="T181">
        <v>3672.6064940000001</v>
      </c>
      <c r="U181">
        <v>0.194739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0.16737299999999999</v>
      </c>
      <c r="AG181">
        <v>1.7799999999999999E-4</v>
      </c>
      <c r="AH181" t="s">
        <v>11</v>
      </c>
      <c r="AI181">
        <v>0.83603899999999998</v>
      </c>
      <c r="AJ181">
        <v>1.26E-4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1985.801514</v>
      </c>
      <c r="I182">
        <v>1425.4688040000001</v>
      </c>
      <c r="J182" t="s">
        <v>3</v>
      </c>
      <c r="K182">
        <v>1950.2176979999999</v>
      </c>
      <c r="L182">
        <v>1425.458918</v>
      </c>
      <c r="M182" t="s">
        <v>4</v>
      </c>
      <c r="N182">
        <v>23.561665999999999</v>
      </c>
      <c r="O182">
        <v>3.9199999999999999E-4</v>
      </c>
      <c r="P182" t="s">
        <v>5</v>
      </c>
      <c r="Q182">
        <v>1917.4376070000001</v>
      </c>
      <c r="R182">
        <v>1424.608563</v>
      </c>
      <c r="S182" t="s">
        <v>6</v>
      </c>
      <c r="T182">
        <v>1944.003567</v>
      </c>
      <c r="U182">
        <v>1427.28622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0.19314300000000001</v>
      </c>
      <c r="AG182">
        <v>1.6200000000000001E-4</v>
      </c>
      <c r="AH182" t="s">
        <v>11</v>
      </c>
      <c r="AI182">
        <v>0.80364500000000005</v>
      </c>
      <c r="AJ182">
        <v>1.15E-4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3974.855352</v>
      </c>
      <c r="I183">
        <v>4969.5807000000004</v>
      </c>
      <c r="J183" t="s">
        <v>3</v>
      </c>
      <c r="K183">
        <v>3903.700981</v>
      </c>
      <c r="L183">
        <v>4969.6352150000002</v>
      </c>
      <c r="M183" t="s">
        <v>4</v>
      </c>
      <c r="N183">
        <v>47.097465999999997</v>
      </c>
      <c r="O183">
        <v>9.8200000000000002E-4</v>
      </c>
      <c r="P183" t="s">
        <v>5</v>
      </c>
      <c r="Q183">
        <v>3838.3101999999999</v>
      </c>
      <c r="R183">
        <v>4966.0349690000003</v>
      </c>
      <c r="S183" t="s">
        <v>6</v>
      </c>
      <c r="T183">
        <v>3891.4008250000002</v>
      </c>
      <c r="U183">
        <v>4975.4871160000002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0.18775600000000001</v>
      </c>
      <c r="AG183">
        <v>1.22E-4</v>
      </c>
      <c r="AH183" t="s">
        <v>11</v>
      </c>
      <c r="AI183">
        <v>0.80904699999999996</v>
      </c>
      <c r="AJ183">
        <v>9.7999999999999997E-5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5963.108037</v>
      </c>
      <c r="I184">
        <v>11343.849461</v>
      </c>
      <c r="J184" t="s">
        <v>3</v>
      </c>
      <c r="K184">
        <v>5856.3889749999998</v>
      </c>
      <c r="L184">
        <v>11343.675998000001</v>
      </c>
      <c r="M184" t="s">
        <v>4</v>
      </c>
      <c r="N184">
        <v>70.642892000000003</v>
      </c>
      <c r="O184">
        <v>1.8370000000000001E-3</v>
      </c>
      <c r="P184" t="s">
        <v>5</v>
      </c>
      <c r="Q184">
        <v>5758.4110739999996</v>
      </c>
      <c r="R184">
        <v>11333.114348999999</v>
      </c>
      <c r="S184" t="s">
        <v>6</v>
      </c>
      <c r="T184">
        <v>5838.0238380000001</v>
      </c>
      <c r="U184">
        <v>11352.866969000001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0.183644</v>
      </c>
      <c r="AG184">
        <v>1.22E-4</v>
      </c>
      <c r="AH184" t="s">
        <v>11</v>
      </c>
      <c r="AI184">
        <v>0.81297799999999998</v>
      </c>
      <c r="AJ184">
        <v>1.44E-4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7957.4646480000001</v>
      </c>
      <c r="I185">
        <v>21180.735527000001</v>
      </c>
      <c r="J185" t="s">
        <v>3</v>
      </c>
      <c r="K185">
        <v>7815.1768849999999</v>
      </c>
      <c r="L185">
        <v>21181.531200000001</v>
      </c>
      <c r="M185" t="s">
        <v>4</v>
      </c>
      <c r="N185">
        <v>94.178792000000001</v>
      </c>
      <c r="O185">
        <v>2.428E-3</v>
      </c>
      <c r="P185" t="s">
        <v>5</v>
      </c>
      <c r="Q185">
        <v>7684.5954000000002</v>
      </c>
      <c r="R185">
        <v>21159.541187999999</v>
      </c>
      <c r="S185" t="s">
        <v>6</v>
      </c>
      <c r="T185">
        <v>7790.7289259999998</v>
      </c>
      <c r="U185">
        <v>21190.475372000001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0.180252</v>
      </c>
      <c r="AG185">
        <v>2.1100000000000001E-4</v>
      </c>
      <c r="AH185" t="s">
        <v>11</v>
      </c>
      <c r="AI185">
        <v>0.81547099999999995</v>
      </c>
      <c r="AJ185">
        <v>1.55E-4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9946.1092189999999</v>
      </c>
      <c r="I186">
        <v>31436.386460999998</v>
      </c>
      <c r="J186" t="s">
        <v>3</v>
      </c>
      <c r="K186">
        <v>9768.2566989999996</v>
      </c>
      <c r="L186">
        <v>31437.831557000001</v>
      </c>
      <c r="M186" t="s">
        <v>4</v>
      </c>
      <c r="N186">
        <v>117.726141</v>
      </c>
      <c r="O186">
        <v>2.8059999999999999E-3</v>
      </c>
      <c r="P186" t="s">
        <v>5</v>
      </c>
      <c r="Q186">
        <v>9605.0009960000007</v>
      </c>
      <c r="R186">
        <v>31461.835003</v>
      </c>
      <c r="S186" t="s">
        <v>6</v>
      </c>
      <c r="T186">
        <v>9737.6460349999998</v>
      </c>
      <c r="U186">
        <v>31502.510843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0.17696500000000001</v>
      </c>
      <c r="AG186">
        <v>1.7000000000000001E-4</v>
      </c>
      <c r="AH186" t="s">
        <v>11</v>
      </c>
      <c r="AI186">
        <v>0.81669499999999995</v>
      </c>
      <c r="AJ186">
        <v>1.6000000000000001E-4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11935.758887</v>
      </c>
      <c r="I187">
        <v>43449.922493999999</v>
      </c>
      <c r="J187" t="s">
        <v>3</v>
      </c>
      <c r="K187">
        <v>11722.337245999999</v>
      </c>
      <c r="L187">
        <v>43451.550184</v>
      </c>
      <c r="M187" t="s">
        <v>4</v>
      </c>
      <c r="N187">
        <v>141.262719</v>
      </c>
      <c r="O187">
        <v>2.8500000000000001E-3</v>
      </c>
      <c r="P187" t="s">
        <v>5</v>
      </c>
      <c r="Q187">
        <v>11526.525078000001</v>
      </c>
      <c r="R187">
        <v>43478.622423000001</v>
      </c>
      <c r="S187" t="s">
        <v>6</v>
      </c>
      <c r="T187">
        <v>11685.668691000001</v>
      </c>
      <c r="U187">
        <v>43535.763790999998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0.175984</v>
      </c>
      <c r="AG187">
        <v>1.7799999999999999E-4</v>
      </c>
      <c r="AH187" t="s">
        <v>11</v>
      </c>
      <c r="AI187">
        <v>0.81933999999999996</v>
      </c>
      <c r="AJ187">
        <v>1.6799999999999999E-4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13930.050137</v>
      </c>
      <c r="I188">
        <v>57869.098159000001</v>
      </c>
      <c r="J188" t="s">
        <v>3</v>
      </c>
      <c r="K188">
        <v>13681.064746</v>
      </c>
      <c r="L188">
        <v>57868.735005000002</v>
      </c>
      <c r="M188" t="s">
        <v>4</v>
      </c>
      <c r="N188">
        <v>164.81051600000001</v>
      </c>
      <c r="O188">
        <v>3.1250000000000002E-3</v>
      </c>
      <c r="P188" t="s">
        <v>5</v>
      </c>
      <c r="Q188">
        <v>13452.434082</v>
      </c>
      <c r="R188">
        <v>57920.914300999997</v>
      </c>
      <c r="S188" t="s">
        <v>6</v>
      </c>
      <c r="T188">
        <v>13638.092129000001</v>
      </c>
      <c r="U188">
        <v>57993.147987999997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0.17507500000000001</v>
      </c>
      <c r="AG188">
        <v>1.5300000000000001E-4</v>
      </c>
      <c r="AH188" t="s">
        <v>11</v>
      </c>
      <c r="AI188">
        <v>0.82102699999999995</v>
      </c>
      <c r="AJ188">
        <v>1.6100000000000001E-4</v>
      </c>
      <c r="AK188" t="s">
        <v>12</v>
      </c>
      <c r="AL188">
        <v>0</v>
      </c>
      <c r="AM188">
        <v>0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15914.461797</v>
      </c>
      <c r="I189">
        <v>75696.607936999993</v>
      </c>
      <c r="J189" t="s">
        <v>3</v>
      </c>
      <c r="K189">
        <v>15629.911582000001</v>
      </c>
      <c r="L189">
        <v>75696.032850999996</v>
      </c>
      <c r="M189" t="s">
        <v>4</v>
      </c>
      <c r="N189">
        <v>188.344279</v>
      </c>
      <c r="O189">
        <v>3.5750000000000001E-3</v>
      </c>
      <c r="P189" t="s">
        <v>5</v>
      </c>
      <c r="Q189">
        <v>15368.719512</v>
      </c>
      <c r="R189">
        <v>75762.031294</v>
      </c>
      <c r="S189" t="s">
        <v>6</v>
      </c>
      <c r="T189">
        <v>15580.886465</v>
      </c>
      <c r="U189">
        <v>75860.90943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0.175068</v>
      </c>
      <c r="AG189">
        <v>1.5300000000000001E-4</v>
      </c>
      <c r="AH189" t="s">
        <v>11</v>
      </c>
      <c r="AI189">
        <v>0.82345999999999997</v>
      </c>
      <c r="AJ189">
        <v>1.4899999999999999E-4</v>
      </c>
      <c r="AK189" t="s">
        <v>12</v>
      </c>
      <c r="AL189">
        <v>0</v>
      </c>
      <c r="AM189">
        <v>0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17908.345195000002</v>
      </c>
      <c r="I190">
        <v>91353.870811000001</v>
      </c>
      <c r="J190" t="s">
        <v>3</v>
      </c>
      <c r="K190">
        <v>17588.225976999998</v>
      </c>
      <c r="L190">
        <v>91352.502609999996</v>
      </c>
      <c r="M190" t="s">
        <v>4</v>
      </c>
      <c r="N190">
        <v>211.899608</v>
      </c>
      <c r="O190">
        <v>5.1720000000000004E-3</v>
      </c>
      <c r="P190" t="s">
        <v>5</v>
      </c>
      <c r="Q190">
        <v>17294.336758000001</v>
      </c>
      <c r="R190">
        <v>91538.794911000005</v>
      </c>
      <c r="S190" t="s">
        <v>6</v>
      </c>
      <c r="T190">
        <v>17533.050351999998</v>
      </c>
      <c r="U190">
        <v>91649.932826000004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0.17415700000000001</v>
      </c>
      <c r="AG190">
        <v>1.6200000000000001E-4</v>
      </c>
      <c r="AH190" t="s">
        <v>11</v>
      </c>
      <c r="AI190">
        <v>0.825179</v>
      </c>
      <c r="AJ190">
        <v>1.34E-4</v>
      </c>
      <c r="AK190" t="s">
        <v>12</v>
      </c>
      <c r="AL190">
        <v>0</v>
      </c>
      <c r="AM190">
        <v>0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19894.748594000001</v>
      </c>
      <c r="I191">
        <v>110844.69412499999</v>
      </c>
      <c r="J191" t="s">
        <v>3</v>
      </c>
      <c r="K191">
        <v>19539.064297000001</v>
      </c>
      <c r="L191">
        <v>110844.49202799999</v>
      </c>
      <c r="M191" t="s">
        <v>4</v>
      </c>
      <c r="N191">
        <v>235.43898999999999</v>
      </c>
      <c r="O191">
        <v>5.7400000000000003E-3</v>
      </c>
      <c r="P191" t="s">
        <v>5</v>
      </c>
      <c r="Q191">
        <v>19212.55832</v>
      </c>
      <c r="R191">
        <v>111052.965989</v>
      </c>
      <c r="S191" t="s">
        <v>6</v>
      </c>
      <c r="T191">
        <v>19477.781758000001</v>
      </c>
      <c r="U191">
        <v>111181.667986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0.17374400000000001</v>
      </c>
      <c r="AG191">
        <v>1.64E-4</v>
      </c>
      <c r="AH191" t="s">
        <v>11</v>
      </c>
      <c r="AI191">
        <v>0.82753900000000002</v>
      </c>
      <c r="AJ191">
        <v>1.63E-4</v>
      </c>
      <c r="AK191" t="s">
        <v>12</v>
      </c>
      <c r="AL191">
        <v>0</v>
      </c>
      <c r="AM191">
        <v>0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22395.588749999999</v>
      </c>
      <c r="I192">
        <v>651774.88969900005</v>
      </c>
      <c r="J192" t="s">
        <v>3</v>
      </c>
      <c r="K192">
        <v>22004.340859</v>
      </c>
      <c r="L192">
        <v>651774.19733800006</v>
      </c>
      <c r="M192" t="s">
        <v>4</v>
      </c>
      <c r="N192">
        <v>258.99376699999999</v>
      </c>
      <c r="O192">
        <v>8.0190000000000001E-3</v>
      </c>
      <c r="P192" t="s">
        <v>5</v>
      </c>
      <c r="Q192">
        <v>21645.187266000001</v>
      </c>
      <c r="R192">
        <v>651994.56931199995</v>
      </c>
      <c r="S192" t="s">
        <v>6</v>
      </c>
      <c r="T192">
        <v>21936.950938000002</v>
      </c>
      <c r="U192">
        <v>652345.52951699996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0.17371400000000001</v>
      </c>
      <c r="AG192">
        <v>1.64E-4</v>
      </c>
      <c r="AH192" t="s">
        <v>11</v>
      </c>
      <c r="AI192">
        <v>0.8286</v>
      </c>
      <c r="AJ192">
        <v>1.7899999999999999E-4</v>
      </c>
      <c r="AK192" t="s">
        <v>12</v>
      </c>
      <c r="AL192">
        <v>3309.64</v>
      </c>
      <c r="AM192">
        <v>8005231.2303999998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28080.688750000001</v>
      </c>
      <c r="I193">
        <v>1519716.1998600001</v>
      </c>
      <c r="J193" t="s">
        <v>3</v>
      </c>
      <c r="K193">
        <v>27653.861172000001</v>
      </c>
      <c r="L193">
        <v>1519691.4155540001</v>
      </c>
      <c r="M193" t="s">
        <v>4</v>
      </c>
      <c r="N193">
        <v>282.54161299999998</v>
      </c>
      <c r="O193">
        <v>1.1032E-2</v>
      </c>
      <c r="P193" t="s">
        <v>5</v>
      </c>
      <c r="Q193">
        <v>27261.959921999998</v>
      </c>
      <c r="R193">
        <v>1519654.736911</v>
      </c>
      <c r="S193" t="s">
        <v>6</v>
      </c>
      <c r="T193">
        <v>27580.324375</v>
      </c>
      <c r="U193">
        <v>1520395.2350300001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0.17363700000000001</v>
      </c>
      <c r="AG193">
        <v>1.6200000000000001E-4</v>
      </c>
      <c r="AH193" t="s">
        <v>11</v>
      </c>
      <c r="AI193">
        <v>0.8286</v>
      </c>
      <c r="AJ193">
        <v>1.7899999999999999E-4</v>
      </c>
      <c r="AK193" t="s">
        <v>12</v>
      </c>
      <c r="AL193">
        <v>27609.06</v>
      </c>
      <c r="AM193">
        <v>24695346.056400001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35601.800585999998</v>
      </c>
      <c r="I194">
        <v>2490671.2066279999</v>
      </c>
      <c r="J194" t="s">
        <v>3</v>
      </c>
      <c r="K194">
        <v>35139.400898</v>
      </c>
      <c r="L194">
        <v>2490637.1009010002</v>
      </c>
      <c r="M194" t="s">
        <v>4</v>
      </c>
      <c r="N194">
        <v>306.124213</v>
      </c>
      <c r="O194">
        <v>1.5737000000000001E-2</v>
      </c>
      <c r="P194" t="s">
        <v>5</v>
      </c>
      <c r="Q194">
        <v>34714.605194999996</v>
      </c>
      <c r="R194">
        <v>2490203.2856589998</v>
      </c>
      <c r="S194" t="s">
        <v>6</v>
      </c>
      <c r="T194">
        <v>35059.678945</v>
      </c>
      <c r="U194">
        <v>2491348.6578850001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0.173622</v>
      </c>
      <c r="AG194">
        <v>1.6200000000000001E-4</v>
      </c>
      <c r="AH194" t="s">
        <v>11</v>
      </c>
      <c r="AI194">
        <v>0.8286</v>
      </c>
      <c r="AJ194">
        <v>1.7899999999999999E-4</v>
      </c>
      <c r="AK194" t="s">
        <v>12</v>
      </c>
      <c r="AL194">
        <v>63978.92</v>
      </c>
      <c r="AM194">
        <v>42263833.113600001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44665.867422000003</v>
      </c>
      <c r="I195">
        <v>3692255.19789</v>
      </c>
      <c r="J195" t="s">
        <v>3</v>
      </c>
      <c r="K195">
        <v>44167.889531000001</v>
      </c>
      <c r="L195">
        <v>3692214.7968520001</v>
      </c>
      <c r="M195" t="s">
        <v>4</v>
      </c>
      <c r="N195">
        <v>329.82274999999998</v>
      </c>
      <c r="O195">
        <v>0.69332199999999999</v>
      </c>
      <c r="P195" t="s">
        <v>5</v>
      </c>
      <c r="Q195">
        <v>43709.903906</v>
      </c>
      <c r="R195">
        <v>3690961.849467</v>
      </c>
      <c r="S195" t="s">
        <v>6</v>
      </c>
      <c r="T195">
        <v>44081.822109000001</v>
      </c>
      <c r="U195">
        <v>3692653.3389460002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0.17362</v>
      </c>
      <c r="AG195">
        <v>1.6200000000000001E-4</v>
      </c>
      <c r="AH195" t="s">
        <v>11</v>
      </c>
      <c r="AI195">
        <v>0.8286</v>
      </c>
      <c r="AJ195">
        <v>1.7899999999999999E-4</v>
      </c>
      <c r="AK195" t="s">
        <v>12</v>
      </c>
      <c r="AL195">
        <v>110431.94</v>
      </c>
      <c r="AM195">
        <v>61830248.576398998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55131.463671999998</v>
      </c>
      <c r="I196">
        <v>4564860.1815680005</v>
      </c>
      <c r="J196" t="s">
        <v>3</v>
      </c>
      <c r="K196">
        <v>54597.904766</v>
      </c>
      <c r="L196">
        <v>4564791.6985630002</v>
      </c>
      <c r="M196" t="s">
        <v>4</v>
      </c>
      <c r="N196">
        <v>353.42861799999997</v>
      </c>
      <c r="O196">
        <v>0.70055299999999998</v>
      </c>
      <c r="P196" t="s">
        <v>5</v>
      </c>
      <c r="Q196">
        <v>54106.793203000001</v>
      </c>
      <c r="R196">
        <v>4562875.015559</v>
      </c>
      <c r="S196" t="s">
        <v>6</v>
      </c>
      <c r="T196">
        <v>54505.576797000002</v>
      </c>
      <c r="U196">
        <v>4564998.3663020004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0.17362</v>
      </c>
      <c r="AG196">
        <v>1.6200000000000001E-4</v>
      </c>
      <c r="AH196" t="s">
        <v>11</v>
      </c>
      <c r="AI196">
        <v>0.8286</v>
      </c>
      <c r="AJ196">
        <v>1.7899999999999999E-4</v>
      </c>
      <c r="AK196" t="s">
        <v>12</v>
      </c>
      <c r="AL196">
        <v>165975.26</v>
      </c>
      <c r="AM196">
        <v>71421117.552395001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66876.587578000006</v>
      </c>
      <c r="I197">
        <v>5836345.2136949999</v>
      </c>
      <c r="J197" t="s">
        <v>3</v>
      </c>
      <c r="K197">
        <v>66307.452422000002</v>
      </c>
      <c r="L197">
        <v>5836237.4600179996</v>
      </c>
      <c r="M197" t="s">
        <v>4</v>
      </c>
      <c r="N197">
        <v>377.01745799999998</v>
      </c>
      <c r="O197">
        <v>0.69297699999999995</v>
      </c>
      <c r="P197" t="s">
        <v>5</v>
      </c>
      <c r="Q197">
        <v>65783.215077999994</v>
      </c>
      <c r="R197">
        <v>5834267.797615</v>
      </c>
      <c r="S197" t="s">
        <v>6</v>
      </c>
      <c r="T197">
        <v>66208.931249999994</v>
      </c>
      <c r="U197">
        <v>5836454.0287359999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0.17361299999999999</v>
      </c>
      <c r="AG197">
        <v>1.6200000000000001E-4</v>
      </c>
      <c r="AH197" t="s">
        <v>11</v>
      </c>
      <c r="AI197">
        <v>0.8286</v>
      </c>
      <c r="AJ197">
        <v>1.7899999999999999E-4</v>
      </c>
      <c r="AK197" t="s">
        <v>12</v>
      </c>
      <c r="AL197">
        <v>230190.06</v>
      </c>
      <c r="AM197">
        <v>91342454.136406004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79900.172969000007</v>
      </c>
      <c r="I198">
        <v>7300110.6065619998</v>
      </c>
      <c r="J198" t="s">
        <v>3</v>
      </c>
      <c r="K198">
        <v>79295.454062000004</v>
      </c>
      <c r="L198">
        <v>7299962.833164</v>
      </c>
      <c r="M198" t="s">
        <v>4</v>
      </c>
      <c r="N198">
        <v>400.615565</v>
      </c>
      <c r="O198">
        <v>0.69415099999999996</v>
      </c>
      <c r="P198" t="s">
        <v>5</v>
      </c>
      <c r="Q198">
        <v>78738.195000000007</v>
      </c>
      <c r="R198">
        <v>7298021.6524790004</v>
      </c>
      <c r="S198" t="s">
        <v>6</v>
      </c>
      <c r="T198">
        <v>79190.709375000006</v>
      </c>
      <c r="U198">
        <v>7300466.9454990001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0.17361199999999999</v>
      </c>
      <c r="AG198">
        <v>1.6200000000000001E-4</v>
      </c>
      <c r="AH198" t="s">
        <v>11</v>
      </c>
      <c r="AI198">
        <v>0.8286</v>
      </c>
      <c r="AJ198">
        <v>1.7899999999999999E-4</v>
      </c>
      <c r="AK198" t="s">
        <v>12</v>
      </c>
      <c r="AL198">
        <v>302872.98</v>
      </c>
      <c r="AM198">
        <v>111284196.659622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94325.949687999993</v>
      </c>
      <c r="I199">
        <v>9312302.0832599998</v>
      </c>
      <c r="J199" t="s">
        <v>3</v>
      </c>
      <c r="K199">
        <v>93685.647656000001</v>
      </c>
      <c r="L199">
        <v>9312079.3247200008</v>
      </c>
      <c r="M199" t="s">
        <v>4</v>
      </c>
      <c r="N199">
        <v>424.21603900000002</v>
      </c>
      <c r="O199">
        <v>0.70776600000000001</v>
      </c>
      <c r="P199" t="s">
        <v>5</v>
      </c>
      <c r="Q199">
        <v>93095.011719000002</v>
      </c>
      <c r="R199">
        <v>9309251.839993</v>
      </c>
      <c r="S199" t="s">
        <v>6</v>
      </c>
      <c r="T199">
        <v>93574.355781000006</v>
      </c>
      <c r="U199">
        <v>9312454.6307110004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0.17361199999999999</v>
      </c>
      <c r="AG199">
        <v>1.6200000000000001E-4</v>
      </c>
      <c r="AH199" t="s">
        <v>11</v>
      </c>
      <c r="AI199">
        <v>0.8286</v>
      </c>
      <c r="AJ199">
        <v>1.7899999999999999E-4</v>
      </c>
      <c r="AK199" t="s">
        <v>12</v>
      </c>
      <c r="AL199">
        <v>384747.96</v>
      </c>
      <c r="AM199">
        <v>147114100.598389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110457.532187</v>
      </c>
      <c r="I200">
        <v>10975751.354425</v>
      </c>
      <c r="J200" t="s">
        <v>3</v>
      </c>
      <c r="K200">
        <v>109781.647031</v>
      </c>
      <c r="L200">
        <v>10975475.202166</v>
      </c>
      <c r="M200" t="s">
        <v>4</v>
      </c>
      <c r="N200">
        <v>447.83508599999999</v>
      </c>
      <c r="O200">
        <v>0.70112099999999999</v>
      </c>
      <c r="P200" t="s">
        <v>5</v>
      </c>
      <c r="Q200">
        <v>109157.84484400001</v>
      </c>
      <c r="R200">
        <v>10972083.292889001</v>
      </c>
      <c r="S200" t="s">
        <v>6</v>
      </c>
      <c r="T200">
        <v>109664.1925</v>
      </c>
      <c r="U200">
        <v>10974922.899481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0.17361199999999999</v>
      </c>
      <c r="AG200">
        <v>1.6200000000000001E-4</v>
      </c>
      <c r="AH200" t="s">
        <v>11</v>
      </c>
      <c r="AI200">
        <v>0.8286</v>
      </c>
      <c r="AJ200">
        <v>1.7899999999999999E-4</v>
      </c>
      <c r="AK200" t="s">
        <v>12</v>
      </c>
      <c r="AL200">
        <v>477978.76</v>
      </c>
      <c r="AM200">
        <v>172162395.862396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128324.80718800001</v>
      </c>
      <c r="I201">
        <v>13761401.901792999</v>
      </c>
      <c r="J201" t="s">
        <v>3</v>
      </c>
      <c r="K201">
        <v>127613.332656</v>
      </c>
      <c r="L201">
        <v>13761074.178659</v>
      </c>
      <c r="M201" t="s">
        <v>4</v>
      </c>
      <c r="N201">
        <v>471.45177699999999</v>
      </c>
      <c r="O201">
        <v>0.70584000000000002</v>
      </c>
      <c r="P201" t="s">
        <v>5</v>
      </c>
      <c r="Q201">
        <v>126956.276406</v>
      </c>
      <c r="R201">
        <v>13755202.469742</v>
      </c>
      <c r="S201" t="s">
        <v>6</v>
      </c>
      <c r="T201">
        <v>127489.540313</v>
      </c>
      <c r="U201">
        <v>13759301.780195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0.17361199999999999</v>
      </c>
      <c r="AG201">
        <v>1.6200000000000001E-4</v>
      </c>
      <c r="AH201" t="s">
        <v>11</v>
      </c>
      <c r="AI201">
        <v>0.8286</v>
      </c>
      <c r="AJ201">
        <v>1.7899999999999999E-4</v>
      </c>
      <c r="AK201" t="s">
        <v>12</v>
      </c>
      <c r="AL201">
        <v>582476.42000000004</v>
      </c>
      <c r="AM201">
        <v>243310405.84356701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1.66</v>
      </c>
      <c r="AM202">
        <v>19.784400000000002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3</v>
      </c>
      <c r="AM203">
        <v>52.8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3.76</v>
      </c>
      <c r="AM204">
        <v>62.102400000000003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5.08</v>
      </c>
      <c r="AM205">
        <v>77.7136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6.08</v>
      </c>
      <c r="AM206">
        <v>122.5536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6.08</v>
      </c>
      <c r="AM207">
        <v>122.5536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8.36</v>
      </c>
      <c r="AM208">
        <v>140.9504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9.14</v>
      </c>
      <c r="AM209">
        <v>149.72040000000001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10.08</v>
      </c>
      <c r="AM210">
        <v>177.3536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11.42</v>
      </c>
      <c r="AM211">
        <v>199.40360000000001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12</v>
      </c>
      <c r="AM212">
        <v>210.64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13.88</v>
      </c>
      <c r="AM213">
        <v>218.10560000000001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14.66</v>
      </c>
      <c r="AM214">
        <v>222.26439999999999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16</v>
      </c>
      <c r="AM215">
        <v>290.92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16.399999999999999</v>
      </c>
      <c r="AM216">
        <v>293.16000000000003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18.98</v>
      </c>
      <c r="AM217">
        <v>357.89960000000002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21.14</v>
      </c>
      <c r="AM218">
        <v>390.12040000000002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22.48</v>
      </c>
      <c r="AM219">
        <v>428.1696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23.26</v>
      </c>
      <c r="AM220">
        <v>430.91239999999999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24.8</v>
      </c>
      <c r="AM221">
        <v>445.04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57.779733</v>
      </c>
      <c r="I222">
        <v>1.325895</v>
      </c>
      <c r="J222" t="s">
        <v>3</v>
      </c>
      <c r="K222">
        <v>10.012753</v>
      </c>
      <c r="L222">
        <v>1.3225119999999999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1.28</v>
      </c>
      <c r="AM222">
        <v>13.6816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115.906947</v>
      </c>
      <c r="I223">
        <v>2.473366</v>
      </c>
      <c r="J223" t="s">
        <v>3</v>
      </c>
      <c r="K223">
        <v>20.156987000000001</v>
      </c>
      <c r="L223">
        <v>2.4534750000000001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2.72</v>
      </c>
      <c r="AM223">
        <v>20.881599999999999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173.95870199999999</v>
      </c>
      <c r="I224">
        <v>3.8995410000000001</v>
      </c>
      <c r="J224" t="s">
        <v>3</v>
      </c>
      <c r="K224">
        <v>30.226244000000001</v>
      </c>
      <c r="L224">
        <v>3.8622329999999998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4.0199999999999996</v>
      </c>
      <c r="AM224">
        <v>31.419599999999999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231.66930099999999</v>
      </c>
      <c r="I225">
        <v>4.9121600000000001</v>
      </c>
      <c r="J225" t="s">
        <v>3</v>
      </c>
      <c r="K225">
        <v>39.960346000000001</v>
      </c>
      <c r="L225">
        <v>4.8865090000000002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4.4000000000000004</v>
      </c>
      <c r="AM225">
        <v>39.44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289.74719199999998</v>
      </c>
      <c r="I226">
        <v>6.2986560000000003</v>
      </c>
      <c r="J226" t="s">
        <v>3</v>
      </c>
      <c r="K226">
        <v>50.056249000000001</v>
      </c>
      <c r="L226">
        <v>6.3068169999999997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6.72</v>
      </c>
      <c r="AM226">
        <v>80.921599999999998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348.09460999999999</v>
      </c>
      <c r="I227">
        <v>7.640002</v>
      </c>
      <c r="J227" t="s">
        <v>3</v>
      </c>
      <c r="K227">
        <v>60.422691999999998</v>
      </c>
      <c r="L227">
        <v>7.6358040000000003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9.58</v>
      </c>
      <c r="AM227">
        <v>110.4436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405.93629299999998</v>
      </c>
      <c r="I228">
        <v>9.2667599999999997</v>
      </c>
      <c r="J228" t="s">
        <v>3</v>
      </c>
      <c r="K228">
        <v>70.284324999999995</v>
      </c>
      <c r="L228">
        <v>9.2739220000000007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10.58</v>
      </c>
      <c r="AM228">
        <v>130.28360000000001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463.57570600000003</v>
      </c>
      <c r="I229">
        <v>9.0807800000000007</v>
      </c>
      <c r="J229" t="s">
        <v>3</v>
      </c>
      <c r="K229">
        <v>79.939580000000007</v>
      </c>
      <c r="L229">
        <v>9.0587540000000004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10.76</v>
      </c>
      <c r="AM229">
        <v>128.0624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521.29019500000004</v>
      </c>
      <c r="I230">
        <v>9.1938980000000008</v>
      </c>
      <c r="J230" t="s">
        <v>3</v>
      </c>
      <c r="K230">
        <v>89.671555999999995</v>
      </c>
      <c r="L230">
        <v>9.1357090000000003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11.14</v>
      </c>
      <c r="AM230">
        <v>134.96039999999999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579.14234999999996</v>
      </c>
      <c r="I231">
        <v>10.190892</v>
      </c>
      <c r="J231" t="s">
        <v>3</v>
      </c>
      <c r="K231">
        <v>99.541811999999993</v>
      </c>
      <c r="L231">
        <v>10.112863000000001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12.12</v>
      </c>
      <c r="AM231">
        <v>148.18559999999999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636.92217900000003</v>
      </c>
      <c r="I232">
        <v>9.7693770000000004</v>
      </c>
      <c r="J232" t="s">
        <v>3</v>
      </c>
      <c r="K232">
        <v>109.341087</v>
      </c>
      <c r="L232">
        <v>9.7094799999999992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12.68</v>
      </c>
      <c r="AM232">
        <v>143.13759999999999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694.70424200000002</v>
      </c>
      <c r="I233">
        <v>10.766498</v>
      </c>
      <c r="J233" t="s">
        <v>3</v>
      </c>
      <c r="K233">
        <v>119.143986</v>
      </c>
      <c r="L233">
        <v>10.719174000000001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13.46</v>
      </c>
      <c r="AM233">
        <v>161.16839999999999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752.71021599999995</v>
      </c>
      <c r="I234">
        <v>12.650492</v>
      </c>
      <c r="J234" t="s">
        <v>3</v>
      </c>
      <c r="K234">
        <v>129.163578</v>
      </c>
      <c r="L234">
        <v>12.564216999999999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15.22</v>
      </c>
      <c r="AM234">
        <v>186.77160000000001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810.63107100000002</v>
      </c>
      <c r="I235">
        <v>16.916139999999999</v>
      </c>
      <c r="J235" t="s">
        <v>3</v>
      </c>
      <c r="K235">
        <v>139.10228499999999</v>
      </c>
      <c r="L235">
        <v>16.816431000000001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16.2</v>
      </c>
      <c r="AM235">
        <v>221.64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868.49729200000002</v>
      </c>
      <c r="I236">
        <v>17.191023999999999</v>
      </c>
      <c r="J236" t="s">
        <v>3</v>
      </c>
      <c r="K236">
        <v>148.98505299999999</v>
      </c>
      <c r="L236">
        <v>17.021546000000001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17.600000000000001</v>
      </c>
      <c r="AM236">
        <v>237.52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926.48659299999997</v>
      </c>
      <c r="I237">
        <v>19.673570000000002</v>
      </c>
      <c r="J237" t="s">
        <v>3</v>
      </c>
      <c r="K237">
        <v>158.99529100000001</v>
      </c>
      <c r="L237">
        <v>19.480013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18.940000000000001</v>
      </c>
      <c r="AM237">
        <v>261.45639999999997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984.34781999999996</v>
      </c>
      <c r="I238">
        <v>18.917838</v>
      </c>
      <c r="J238" t="s">
        <v>3</v>
      </c>
      <c r="K238">
        <v>168.87139999999999</v>
      </c>
      <c r="L238">
        <v>18.674102000000001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20.100000000000001</v>
      </c>
      <c r="AM238">
        <v>253.81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1042.5770729999999</v>
      </c>
      <c r="I239">
        <v>24.064278000000002</v>
      </c>
      <c r="J239" t="s">
        <v>3</v>
      </c>
      <c r="K239">
        <v>179.116985</v>
      </c>
      <c r="L239">
        <v>23.787922999999999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23.24</v>
      </c>
      <c r="AM239">
        <v>377.4624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1100.3672899999999</v>
      </c>
      <c r="I240">
        <v>25.163027</v>
      </c>
      <c r="J240" t="s">
        <v>3</v>
      </c>
      <c r="K240">
        <v>188.92486400000001</v>
      </c>
      <c r="L240">
        <v>24.802662999999999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24.02</v>
      </c>
      <c r="AM240">
        <v>402.21960000000001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1158.506584</v>
      </c>
      <c r="I241">
        <v>28.230352</v>
      </c>
      <c r="J241" t="s">
        <v>3</v>
      </c>
      <c r="K241">
        <v>199.08173400000001</v>
      </c>
      <c r="L241">
        <v>27.830279000000001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26.2</v>
      </c>
      <c r="AM241">
        <v>437.56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57.199474000000002</v>
      </c>
      <c r="I242">
        <v>6.6500000000000001E-4</v>
      </c>
      <c r="J242" t="s">
        <v>3</v>
      </c>
      <c r="K242">
        <v>9.4809699999999992</v>
      </c>
      <c r="L242">
        <v>5.7700000000000004E-4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114.660742</v>
      </c>
      <c r="I243">
        <v>1.475E-3</v>
      </c>
      <c r="J243" t="s">
        <v>3</v>
      </c>
      <c r="K243">
        <v>18.965954</v>
      </c>
      <c r="L243">
        <v>1.235E-3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172.11044899999999</v>
      </c>
      <c r="I244">
        <v>2.2680000000000001E-3</v>
      </c>
      <c r="J244" t="s">
        <v>3</v>
      </c>
      <c r="K244">
        <v>28.438793</v>
      </c>
      <c r="L244">
        <v>1.601E-3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229.56564900000001</v>
      </c>
      <c r="I245">
        <v>2.5660000000000001E-3</v>
      </c>
      <c r="J245" t="s">
        <v>3</v>
      </c>
      <c r="K245">
        <v>37.915730000000003</v>
      </c>
      <c r="L245">
        <v>1.9380000000000001E-3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287.021951</v>
      </c>
      <c r="I246">
        <v>3.2139999999999998E-3</v>
      </c>
      <c r="J246" t="s">
        <v>3</v>
      </c>
      <c r="K246">
        <v>47.396825</v>
      </c>
      <c r="L246">
        <v>2.2650000000000001E-3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344.47206499999999</v>
      </c>
      <c r="I247">
        <v>4.3639999999999998E-3</v>
      </c>
      <c r="J247" t="s">
        <v>3</v>
      </c>
      <c r="K247">
        <v>56.874561</v>
      </c>
      <c r="L247">
        <v>2.7390000000000001E-3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401.93588899999997</v>
      </c>
      <c r="I248">
        <v>5.2469999999999999E-3</v>
      </c>
      <c r="J248" t="s">
        <v>3</v>
      </c>
      <c r="K248">
        <v>66.358872000000005</v>
      </c>
      <c r="L248">
        <v>3.0569999999999998E-3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459.39031699999998</v>
      </c>
      <c r="I249">
        <v>6.3070000000000001E-3</v>
      </c>
      <c r="J249" t="s">
        <v>3</v>
      </c>
      <c r="K249">
        <v>75.836932000000004</v>
      </c>
      <c r="L249">
        <v>4.1000000000000003E-3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516.84135700000002</v>
      </c>
      <c r="I250">
        <v>6.6810000000000003E-3</v>
      </c>
      <c r="J250" t="s">
        <v>3</v>
      </c>
      <c r="K250">
        <v>85.318333999999993</v>
      </c>
      <c r="L250">
        <v>4.5539999999999999E-3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574.29492800000003</v>
      </c>
      <c r="I251">
        <v>6.5950000000000002E-3</v>
      </c>
      <c r="J251" t="s">
        <v>3</v>
      </c>
      <c r="K251">
        <v>94.795554999999993</v>
      </c>
      <c r="L251">
        <v>5.0930000000000003E-3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631.74799299999995</v>
      </c>
      <c r="I252">
        <v>7.2290000000000002E-3</v>
      </c>
      <c r="J252" t="s">
        <v>3</v>
      </c>
      <c r="K252">
        <v>104.271344</v>
      </c>
      <c r="L252">
        <v>5.7279999999999996E-3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689.19964700000003</v>
      </c>
      <c r="I253">
        <v>7.6899999999999998E-3</v>
      </c>
      <c r="J253" t="s">
        <v>3</v>
      </c>
      <c r="K253">
        <v>113.75010399999999</v>
      </c>
      <c r="L253">
        <v>6.7349999999999997E-3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746.64862400000004</v>
      </c>
      <c r="I254">
        <v>8.6379999999999998E-3</v>
      </c>
      <c r="J254" t="s">
        <v>3</v>
      </c>
      <c r="K254">
        <v>123.226282</v>
      </c>
      <c r="L254">
        <v>6.9899999999999997E-3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804.10931200000005</v>
      </c>
      <c r="I255">
        <v>9.0200000000000002E-3</v>
      </c>
      <c r="J255" t="s">
        <v>3</v>
      </c>
      <c r="K255">
        <v>132.71078900000001</v>
      </c>
      <c r="L255">
        <v>6.7279999999999996E-3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861.56060200000002</v>
      </c>
      <c r="I256">
        <v>9.3360000000000005E-3</v>
      </c>
      <c r="J256" t="s">
        <v>3</v>
      </c>
      <c r="K256">
        <v>142.18795800000001</v>
      </c>
      <c r="L256">
        <v>7.901E-3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919.01322500000003</v>
      </c>
      <c r="I257">
        <v>8.1279999999999998E-3</v>
      </c>
      <c r="J257" t="s">
        <v>3</v>
      </c>
      <c r="K257">
        <v>151.66134400000001</v>
      </c>
      <c r="L257">
        <v>7.5620000000000001E-3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976.46419200000003</v>
      </c>
      <c r="I258">
        <v>7.6550000000000003E-3</v>
      </c>
      <c r="J258" t="s">
        <v>3</v>
      </c>
      <c r="K258">
        <v>161.143429</v>
      </c>
      <c r="L258">
        <v>8.2220000000000001E-3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1033.9231010000001</v>
      </c>
      <c r="I259">
        <v>8.4659999999999996E-3</v>
      </c>
      <c r="J259" t="s">
        <v>3</v>
      </c>
      <c r="K259">
        <v>170.627374</v>
      </c>
      <c r="L259">
        <v>9.221E-3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1091.376401</v>
      </c>
      <c r="I260">
        <v>8.7200000000000003E-3</v>
      </c>
      <c r="J260" t="s">
        <v>3</v>
      </c>
      <c r="K260">
        <v>180.10849899999999</v>
      </c>
      <c r="L260">
        <v>9.8779999999999996E-3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1148.8310080000001</v>
      </c>
      <c r="I261">
        <v>9.1170000000000001E-3</v>
      </c>
      <c r="J261" t="s">
        <v>3</v>
      </c>
      <c r="K261">
        <v>189.59058999999999</v>
      </c>
      <c r="L261">
        <v>1.0475E-2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266.79312700000003</v>
      </c>
      <c r="I262">
        <v>7.4079999999999997E-3</v>
      </c>
      <c r="J262" t="s">
        <v>3</v>
      </c>
      <c r="K262">
        <v>230.542723</v>
      </c>
      <c r="L262">
        <v>8.2279999999999992E-3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533.564976</v>
      </c>
      <c r="I263">
        <v>2.8969000000000002E-2</v>
      </c>
      <c r="J263" t="s">
        <v>3</v>
      </c>
      <c r="K263">
        <v>461.08074199999999</v>
      </c>
      <c r="L263">
        <v>3.2835000000000003E-2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800.348792</v>
      </c>
      <c r="I264">
        <v>7.0444999999999994E-2</v>
      </c>
      <c r="J264" t="s">
        <v>3</v>
      </c>
      <c r="K264">
        <v>691.63610800000004</v>
      </c>
      <c r="L264">
        <v>7.6606999999999995E-2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1067.1395970000001</v>
      </c>
      <c r="I265">
        <v>0.12714300000000001</v>
      </c>
      <c r="J265" t="s">
        <v>3</v>
      </c>
      <c r="K265">
        <v>922.19782499999997</v>
      </c>
      <c r="L265">
        <v>0.137159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1333.927686</v>
      </c>
      <c r="I266">
        <v>0.20463300000000001</v>
      </c>
      <c r="J266" t="s">
        <v>3</v>
      </c>
      <c r="K266">
        <v>1152.7617190000001</v>
      </c>
      <c r="L266">
        <v>0.21898100000000001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1600.727717</v>
      </c>
      <c r="I267">
        <v>0.29720600000000003</v>
      </c>
      <c r="J267" t="s">
        <v>3</v>
      </c>
      <c r="K267">
        <v>1383.3283349999999</v>
      </c>
      <c r="L267">
        <v>0.31723099999999999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1867.5184670000001</v>
      </c>
      <c r="I268">
        <v>0.40244099999999999</v>
      </c>
      <c r="J268" t="s">
        <v>3</v>
      </c>
      <c r="K268">
        <v>1613.894045</v>
      </c>
      <c r="L268">
        <v>0.43456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2134.3127589999999</v>
      </c>
      <c r="I269">
        <v>0.52612300000000001</v>
      </c>
      <c r="J269" t="s">
        <v>3</v>
      </c>
      <c r="K269">
        <v>1844.4609230000001</v>
      </c>
      <c r="L269">
        <v>0.56296000000000002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2401.1003559999999</v>
      </c>
      <c r="I270">
        <v>0.66549999999999998</v>
      </c>
      <c r="J270" t="s">
        <v>3</v>
      </c>
      <c r="K270">
        <v>2075.026899</v>
      </c>
      <c r="L270">
        <v>0.71382500000000004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2667.8893459999999</v>
      </c>
      <c r="I271">
        <v>0.82751799999999998</v>
      </c>
      <c r="J271" t="s">
        <v>3</v>
      </c>
      <c r="K271">
        <v>2305.5950389999998</v>
      </c>
      <c r="L271">
        <v>0.88191799999999998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2934.6874269999998</v>
      </c>
      <c r="I272">
        <v>1.0156989999999999</v>
      </c>
      <c r="J272" t="s">
        <v>3</v>
      </c>
      <c r="K272">
        <v>2536.1672800000001</v>
      </c>
      <c r="L272">
        <v>1.071399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3201.486719</v>
      </c>
      <c r="I273">
        <v>1.2036370000000001</v>
      </c>
      <c r="J273" t="s">
        <v>3</v>
      </c>
      <c r="K273">
        <v>2766.737803</v>
      </c>
      <c r="L273">
        <v>1.2611319999999999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3468.2934570000002</v>
      </c>
      <c r="I274">
        <v>1.4236660000000001</v>
      </c>
      <c r="J274" t="s">
        <v>3</v>
      </c>
      <c r="K274">
        <v>2997.3127930000001</v>
      </c>
      <c r="L274">
        <v>1.4943709999999999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3735.096704</v>
      </c>
      <c r="I275">
        <v>1.6392629999999999</v>
      </c>
      <c r="J275" t="s">
        <v>3</v>
      </c>
      <c r="K275">
        <v>3227.8930620000001</v>
      </c>
      <c r="L275">
        <v>1.728647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4001.8975289999998</v>
      </c>
      <c r="I276">
        <v>1.876566</v>
      </c>
      <c r="J276" t="s">
        <v>3</v>
      </c>
      <c r="K276">
        <v>3458.4687009999998</v>
      </c>
      <c r="L276">
        <v>1.987676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4268.7126070000004</v>
      </c>
      <c r="I277">
        <v>2.13456</v>
      </c>
      <c r="J277" t="s">
        <v>3</v>
      </c>
      <c r="K277">
        <v>3689.0558940000001</v>
      </c>
      <c r="L277">
        <v>2.2548520000000001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4535.5284469999997</v>
      </c>
      <c r="I278">
        <v>2.383032</v>
      </c>
      <c r="J278" t="s">
        <v>3</v>
      </c>
      <c r="K278">
        <v>3919.6476950000001</v>
      </c>
      <c r="L278">
        <v>2.526532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4802.3617190000004</v>
      </c>
      <c r="I279">
        <v>2.6724619999999999</v>
      </c>
      <c r="J279" t="s">
        <v>3</v>
      </c>
      <c r="K279">
        <v>4150.2491989999999</v>
      </c>
      <c r="L279">
        <v>2.8365019999999999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5069.1904489999997</v>
      </c>
      <c r="I280">
        <v>2.954456</v>
      </c>
      <c r="J280" t="s">
        <v>3</v>
      </c>
      <c r="K280">
        <v>4380.8467289999999</v>
      </c>
      <c r="L280">
        <v>3.1433599999999999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5336.0304489999999</v>
      </c>
      <c r="I281">
        <v>3.2636560000000001</v>
      </c>
      <c r="J281" t="s">
        <v>3</v>
      </c>
      <c r="K281">
        <v>4611.4562699999997</v>
      </c>
      <c r="L281">
        <v>3.478485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266.320944</v>
      </c>
      <c r="I282">
        <v>8.4199999999999998E-4</v>
      </c>
      <c r="J282" t="s">
        <v>3</v>
      </c>
      <c r="K282">
        <v>230.07357400000001</v>
      </c>
      <c r="L282">
        <v>3.2899999999999997E-4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532.57975799999997</v>
      </c>
      <c r="I283">
        <v>1.2520000000000001E-3</v>
      </c>
      <c r="J283" t="s">
        <v>3</v>
      </c>
      <c r="K283">
        <v>460.10833000000002</v>
      </c>
      <c r="L283">
        <v>5.2899999999999996E-4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798.83851700000002</v>
      </c>
      <c r="I284">
        <v>2.5349999999999999E-3</v>
      </c>
      <c r="J284" t="s">
        <v>3</v>
      </c>
      <c r="K284">
        <v>690.14316899999994</v>
      </c>
      <c r="L284">
        <v>8.4099999999999995E-4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1065.1085330000001</v>
      </c>
      <c r="I285">
        <v>2.8960000000000001E-3</v>
      </c>
      <c r="J285" t="s">
        <v>3</v>
      </c>
      <c r="K285">
        <v>920.186194</v>
      </c>
      <c r="L285">
        <v>1.671E-3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1331.366309</v>
      </c>
      <c r="I286">
        <v>3.5260000000000001E-3</v>
      </c>
      <c r="J286" t="s">
        <v>3</v>
      </c>
      <c r="K286">
        <v>1150.22155</v>
      </c>
      <c r="L286">
        <v>2.2620000000000001E-3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1597.638328</v>
      </c>
      <c r="I287">
        <v>4.3480000000000003E-3</v>
      </c>
      <c r="J287" t="s">
        <v>3</v>
      </c>
      <c r="K287">
        <v>1380.263911</v>
      </c>
      <c r="L287">
        <v>2.7889999999999998E-3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1863.8959990000001</v>
      </c>
      <c r="I288">
        <v>5.1260000000000003E-3</v>
      </c>
      <c r="J288" t="s">
        <v>3</v>
      </c>
      <c r="K288">
        <v>1610.294255</v>
      </c>
      <c r="L288">
        <v>3.4259999999999998E-3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2130.1624409999999</v>
      </c>
      <c r="I289">
        <v>5.3070000000000001E-3</v>
      </c>
      <c r="J289" t="s">
        <v>3</v>
      </c>
      <c r="K289">
        <v>1840.336382</v>
      </c>
      <c r="L289">
        <v>3.107E-3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2396.4195559999998</v>
      </c>
      <c r="I290">
        <v>5.3639999999999998E-3</v>
      </c>
      <c r="J290" t="s">
        <v>3</v>
      </c>
      <c r="K290">
        <v>2070.3699270000002</v>
      </c>
      <c r="L290">
        <v>3.4350000000000001E-3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2662.683638</v>
      </c>
      <c r="I291">
        <v>7.4209999999999996E-3</v>
      </c>
      <c r="J291" t="s">
        <v>3</v>
      </c>
      <c r="K291">
        <v>2300.4094679999998</v>
      </c>
      <c r="L291">
        <v>4.1370000000000001E-3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2928.9351270000002</v>
      </c>
      <c r="I292">
        <v>8.0319999999999992E-3</v>
      </c>
      <c r="J292" t="s">
        <v>3</v>
      </c>
      <c r="K292">
        <v>2530.4449410000002</v>
      </c>
      <c r="L292">
        <v>4.6979999999999999E-3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3195.2039260000001</v>
      </c>
      <c r="I293">
        <v>1.0664999999999999E-2</v>
      </c>
      <c r="J293" t="s">
        <v>3</v>
      </c>
      <c r="K293">
        <v>2760.4818070000001</v>
      </c>
      <c r="L293">
        <v>5.4310000000000001E-3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3461.4621040000002</v>
      </c>
      <c r="I294">
        <v>1.3056999999999999E-2</v>
      </c>
      <c r="J294" t="s">
        <v>3</v>
      </c>
      <c r="K294">
        <v>2990.5136819999998</v>
      </c>
      <c r="L294">
        <v>6.3340000000000002E-3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3727.7241939999999</v>
      </c>
      <c r="I295">
        <v>1.5061E-2</v>
      </c>
      <c r="J295" t="s">
        <v>3</v>
      </c>
      <c r="K295">
        <v>3220.5520649999999</v>
      </c>
      <c r="L295">
        <v>7.3090000000000004E-3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3993.9842090000002</v>
      </c>
      <c r="I296">
        <v>1.6917999999999999E-2</v>
      </c>
      <c r="J296" t="s">
        <v>3</v>
      </c>
      <c r="K296">
        <v>3450.5911379999998</v>
      </c>
      <c r="L296">
        <v>8.6180000000000007E-3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4260.2538089999998</v>
      </c>
      <c r="I297">
        <v>1.6507999999999998E-2</v>
      </c>
      <c r="J297" t="s">
        <v>3</v>
      </c>
      <c r="K297">
        <v>3680.630322</v>
      </c>
      <c r="L297">
        <v>9.0580000000000001E-3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4526.5065530000002</v>
      </c>
      <c r="I298">
        <v>1.7010000000000001E-2</v>
      </c>
      <c r="J298" t="s">
        <v>3</v>
      </c>
      <c r="K298">
        <v>3910.662139</v>
      </c>
      <c r="L298">
        <v>9.6010000000000002E-3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4792.7776860000004</v>
      </c>
      <c r="I299">
        <v>1.8332000000000001E-2</v>
      </c>
      <c r="J299" t="s">
        <v>3</v>
      </c>
      <c r="K299">
        <v>4140.7003420000001</v>
      </c>
      <c r="L299">
        <v>1.093E-2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5059.0332710000002</v>
      </c>
      <c r="I300">
        <v>2.1593000000000001E-2</v>
      </c>
      <c r="J300" t="s">
        <v>3</v>
      </c>
      <c r="K300">
        <v>4370.7332029999998</v>
      </c>
      <c r="L300">
        <v>1.1811E-2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5325.2959860000001</v>
      </c>
      <c r="I301">
        <v>2.1231E-2</v>
      </c>
      <c r="J301" t="s">
        <v>3</v>
      </c>
      <c r="K301">
        <v>4600.7749510000003</v>
      </c>
      <c r="L301">
        <v>1.3032E-2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237.01358200000001</v>
      </c>
      <c r="I302">
        <v>1.1490000000000001E-3</v>
      </c>
      <c r="J302" t="s">
        <v>3</v>
      </c>
      <c r="K302">
        <v>184.13303400000001</v>
      </c>
      <c r="L302">
        <v>1.45E-4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474.45209</v>
      </c>
      <c r="I303">
        <v>2.7720000000000002E-3</v>
      </c>
      <c r="J303" t="s">
        <v>3</v>
      </c>
      <c r="K303">
        <v>368.29978499999999</v>
      </c>
      <c r="L303">
        <v>3.6699999999999998E-4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711.90004199999998</v>
      </c>
      <c r="I304">
        <v>5.1650000000000003E-3</v>
      </c>
      <c r="J304" t="s">
        <v>3</v>
      </c>
      <c r="K304">
        <v>552.48439800000006</v>
      </c>
      <c r="L304">
        <v>5.9699999999999998E-4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949.355593</v>
      </c>
      <c r="I305">
        <v>7.3229999999999996E-3</v>
      </c>
      <c r="J305" t="s">
        <v>3</v>
      </c>
      <c r="K305">
        <v>736.67404699999997</v>
      </c>
      <c r="L305">
        <v>8.6600000000000002E-4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1186.8237280000001</v>
      </c>
      <c r="I306">
        <v>1.0343E-2</v>
      </c>
      <c r="J306" t="s">
        <v>3</v>
      </c>
      <c r="K306">
        <v>920.86766599999999</v>
      </c>
      <c r="L306">
        <v>1.059E-3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1424.2861720000001</v>
      </c>
      <c r="I307">
        <v>1.3807E-2</v>
      </c>
      <c r="J307" t="s">
        <v>3</v>
      </c>
      <c r="K307">
        <v>1105.063013</v>
      </c>
      <c r="L307">
        <v>1.3849999999999999E-3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1661.7485859999999</v>
      </c>
      <c r="I308">
        <v>1.789E-2</v>
      </c>
      <c r="J308" t="s">
        <v>3</v>
      </c>
      <c r="K308">
        <v>1289.2557179999999</v>
      </c>
      <c r="L308">
        <v>1.6639999999999999E-3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1899.212583</v>
      </c>
      <c r="I309">
        <v>2.4819999999999998E-2</v>
      </c>
      <c r="J309" t="s">
        <v>3</v>
      </c>
      <c r="K309">
        <v>1473.453027</v>
      </c>
      <c r="L309">
        <v>2.1129999999999999E-3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2136.6771389999999</v>
      </c>
      <c r="I310">
        <v>2.9439E-2</v>
      </c>
      <c r="J310" t="s">
        <v>3</v>
      </c>
      <c r="K310">
        <v>1657.6497019999999</v>
      </c>
      <c r="L310">
        <v>2.3649999999999999E-3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2374.1451419999999</v>
      </c>
      <c r="I311">
        <v>3.6561999999999997E-2</v>
      </c>
      <c r="J311" t="s">
        <v>3</v>
      </c>
      <c r="K311">
        <v>1841.848281</v>
      </c>
      <c r="L311">
        <v>2.8400000000000001E-3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2611.6186280000002</v>
      </c>
      <c r="I312">
        <v>4.2734000000000001E-2</v>
      </c>
      <c r="J312" t="s">
        <v>3</v>
      </c>
      <c r="K312">
        <v>2026.048108</v>
      </c>
      <c r="L312">
        <v>3.3210000000000002E-3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2849.0920649999998</v>
      </c>
      <c r="I313">
        <v>5.1212000000000001E-2</v>
      </c>
      <c r="J313" t="s">
        <v>3</v>
      </c>
      <c r="K313">
        <v>2210.2522560000002</v>
      </c>
      <c r="L313">
        <v>3.7910000000000001E-3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3086.571899</v>
      </c>
      <c r="I314">
        <v>5.8375999999999997E-2</v>
      </c>
      <c r="J314" t="s">
        <v>3</v>
      </c>
      <c r="K314">
        <v>2394.4579100000001</v>
      </c>
      <c r="L314">
        <v>4.2849999999999997E-3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3324.0461519999999</v>
      </c>
      <c r="I315">
        <v>7.0376999999999995E-2</v>
      </c>
      <c r="J315" t="s">
        <v>3</v>
      </c>
      <c r="K315">
        <v>2578.6668020000002</v>
      </c>
      <c r="L315">
        <v>5.091E-3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3561.5282520000001</v>
      </c>
      <c r="I316">
        <v>7.9732999999999998E-2</v>
      </c>
      <c r="J316" t="s">
        <v>3</v>
      </c>
      <c r="K316">
        <v>2762.8780809999998</v>
      </c>
      <c r="L316">
        <v>5.6480000000000002E-3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3799.0110159999999</v>
      </c>
      <c r="I317">
        <v>9.6065999999999999E-2</v>
      </c>
      <c r="J317" t="s">
        <v>3</v>
      </c>
      <c r="K317">
        <v>2947.093003</v>
      </c>
      <c r="L317">
        <v>6.1089999999999998E-3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4036.496494</v>
      </c>
      <c r="I318">
        <v>0.110652</v>
      </c>
      <c r="J318" t="s">
        <v>3</v>
      </c>
      <c r="K318">
        <v>3131.3152340000001</v>
      </c>
      <c r="L318">
        <v>6.509E-3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4273.9842680000002</v>
      </c>
      <c r="I319">
        <v>0.123942</v>
      </c>
      <c r="J319" t="s">
        <v>3</v>
      </c>
      <c r="K319">
        <v>3315.5399510000002</v>
      </c>
      <c r="L319">
        <v>7.7320000000000002E-3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4511.4767970000003</v>
      </c>
      <c r="I320">
        <v>0.132054</v>
      </c>
      <c r="J320" t="s">
        <v>3</v>
      </c>
      <c r="K320">
        <v>3499.7697710000002</v>
      </c>
      <c r="L320">
        <v>8.9359999999999995E-3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4748.9814839999999</v>
      </c>
      <c r="I321">
        <v>0.14989</v>
      </c>
      <c r="J321" t="s">
        <v>3</v>
      </c>
      <c r="K321">
        <v>3684.0047169999998</v>
      </c>
      <c r="L321">
        <v>9.6209999999999993E-3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2073.2871559999999</v>
      </c>
      <c r="I322" s="3">
        <v>1857.4483869999999</v>
      </c>
      <c r="J322" s="3" t="s">
        <v>3</v>
      </c>
      <c r="K322" s="3">
        <v>2017.336335</v>
      </c>
      <c r="L322" s="3">
        <v>1754.806139</v>
      </c>
      <c r="M322" s="3" t="s">
        <v>4</v>
      </c>
      <c r="N322" s="3">
        <v>23.912637</v>
      </c>
      <c r="O322" s="3">
        <v>2.008883</v>
      </c>
      <c r="P322" s="3" t="s">
        <v>5</v>
      </c>
      <c r="Q322" s="3">
        <v>72.952327999999994</v>
      </c>
      <c r="R322" s="3">
        <v>21.036643999999999</v>
      </c>
      <c r="S322" s="3" t="s">
        <v>6</v>
      </c>
      <c r="T322" s="3">
        <v>15.190543999999999</v>
      </c>
      <c r="U322" s="3">
        <v>9.0106000000000006E-2</v>
      </c>
      <c r="V322" s="3" t="s">
        <v>7</v>
      </c>
      <c r="W322" s="3">
        <v>13.789745</v>
      </c>
      <c r="X322" s="3">
        <v>1.1565540000000001</v>
      </c>
      <c r="Y322" s="3" t="s">
        <v>8</v>
      </c>
      <c r="Z322" s="3">
        <v>17.838355</v>
      </c>
      <c r="AA322" s="3">
        <v>15.256162</v>
      </c>
      <c r="AB322" s="3" t="s">
        <v>9</v>
      </c>
      <c r="AC322" s="3">
        <v>1902.418774</v>
      </c>
      <c r="AD322" s="3">
        <v>1508.598669</v>
      </c>
      <c r="AE322" s="3" t="s">
        <v>10</v>
      </c>
      <c r="AF322" s="3">
        <v>0.19208</v>
      </c>
      <c r="AG322" s="3">
        <v>3.0400000000000002E-4</v>
      </c>
      <c r="AH322" s="3" t="s">
        <v>11</v>
      </c>
      <c r="AI322" s="3">
        <v>0.80534700000000004</v>
      </c>
      <c r="AJ322" s="3">
        <v>1.6200000000000001E-4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4159.1986939999997</v>
      </c>
      <c r="I323">
        <v>6211.7586190000002</v>
      </c>
      <c r="J323" t="s">
        <v>3</v>
      </c>
      <c r="K323">
        <v>4046.7606770000002</v>
      </c>
      <c r="L323">
        <v>5877.9574910000001</v>
      </c>
      <c r="M323" t="s">
        <v>4</v>
      </c>
      <c r="N323">
        <v>47.614094000000001</v>
      </c>
      <c r="O323">
        <v>2.9757120000000001</v>
      </c>
      <c r="P323" t="s">
        <v>5</v>
      </c>
      <c r="Q323">
        <v>147.79902799999999</v>
      </c>
      <c r="R323">
        <v>72.316564999999997</v>
      </c>
      <c r="S323" t="s">
        <v>6</v>
      </c>
      <c r="T323">
        <v>30.494534000000002</v>
      </c>
      <c r="U323">
        <v>0.30465500000000001</v>
      </c>
      <c r="V323" t="s">
        <v>7</v>
      </c>
      <c r="W323">
        <v>27.526019999999999</v>
      </c>
      <c r="X323">
        <v>1.3347329999999999</v>
      </c>
      <c r="Y323" t="s">
        <v>8</v>
      </c>
      <c r="Z323">
        <v>37.349367999999998</v>
      </c>
      <c r="AA323">
        <v>57.506073000000001</v>
      </c>
      <c r="AB323" t="s">
        <v>9</v>
      </c>
      <c r="AC323">
        <v>3815.2659490000001</v>
      </c>
      <c r="AD323">
        <v>4988.7030709999999</v>
      </c>
      <c r="AE323" t="s">
        <v>10</v>
      </c>
      <c r="AF323">
        <v>0.18230099999999999</v>
      </c>
      <c r="AG323">
        <v>2.2000000000000001E-4</v>
      </c>
      <c r="AH323" t="s">
        <v>11</v>
      </c>
      <c r="AI323">
        <v>0.81338100000000002</v>
      </c>
      <c r="AJ323">
        <v>1.5899999999999999E-4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6240.6906609999996</v>
      </c>
      <c r="I324">
        <v>9442.417625</v>
      </c>
      <c r="J324" t="s">
        <v>3</v>
      </c>
      <c r="K324">
        <v>6072.2124480000002</v>
      </c>
      <c r="L324">
        <v>8963.9670740000001</v>
      </c>
      <c r="M324" t="s">
        <v>4</v>
      </c>
      <c r="N324">
        <v>71.266389000000004</v>
      </c>
      <c r="O324">
        <v>3.4525420000000002</v>
      </c>
      <c r="P324" t="s">
        <v>5</v>
      </c>
      <c r="Q324">
        <v>223.66792799999999</v>
      </c>
      <c r="R324">
        <v>139.167911</v>
      </c>
      <c r="S324" t="s">
        <v>6</v>
      </c>
      <c r="T324">
        <v>45.738365999999999</v>
      </c>
      <c r="U324">
        <v>0.40920899999999999</v>
      </c>
      <c r="V324" t="s">
        <v>7</v>
      </c>
      <c r="W324">
        <v>41.223322000000003</v>
      </c>
      <c r="X324">
        <v>1.415413</v>
      </c>
      <c r="Y324" t="s">
        <v>8</v>
      </c>
      <c r="Z324">
        <v>58.056846</v>
      </c>
      <c r="AA324">
        <v>115.115679</v>
      </c>
      <c r="AB324" t="s">
        <v>9</v>
      </c>
      <c r="AC324">
        <v>5723.2173169999996</v>
      </c>
      <c r="AD324">
        <v>7460.98441</v>
      </c>
      <c r="AE324" t="s">
        <v>10</v>
      </c>
      <c r="AF324">
        <v>0.17863200000000001</v>
      </c>
      <c r="AG324">
        <v>1.8699999999999999E-4</v>
      </c>
      <c r="AH324" t="s">
        <v>11</v>
      </c>
      <c r="AI324">
        <v>0.81849400000000005</v>
      </c>
      <c r="AJ324">
        <v>1.7100000000000001E-4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8321.0738299999994</v>
      </c>
      <c r="I325">
        <v>13532.813842</v>
      </c>
      <c r="J325" t="s">
        <v>3</v>
      </c>
      <c r="K325">
        <v>8096.3069169999999</v>
      </c>
      <c r="L325">
        <v>12783.018903</v>
      </c>
      <c r="M325" t="s">
        <v>4</v>
      </c>
      <c r="N325">
        <v>94.933920999999998</v>
      </c>
      <c r="O325">
        <v>4.958075</v>
      </c>
      <c r="P325" t="s">
        <v>5</v>
      </c>
      <c r="Q325">
        <v>300.19215200000002</v>
      </c>
      <c r="R325">
        <v>192.68979999999999</v>
      </c>
      <c r="S325" t="s">
        <v>6</v>
      </c>
      <c r="T325">
        <v>61.100070000000002</v>
      </c>
      <c r="U325">
        <v>1.0277240000000001</v>
      </c>
      <c r="V325" t="s">
        <v>7</v>
      </c>
      <c r="W325">
        <v>54.907716000000001</v>
      </c>
      <c r="X325">
        <v>1.5641959999999999</v>
      </c>
      <c r="Y325" t="s">
        <v>8</v>
      </c>
      <c r="Z325">
        <v>79.318121000000005</v>
      </c>
      <c r="AA325">
        <v>166.12920199999999</v>
      </c>
      <c r="AB325" t="s">
        <v>9</v>
      </c>
      <c r="AC325">
        <v>7629.1408389999997</v>
      </c>
      <c r="AD325">
        <v>10747.248493999999</v>
      </c>
      <c r="AE325" t="s">
        <v>10</v>
      </c>
      <c r="AF325">
        <v>0.17732000000000001</v>
      </c>
      <c r="AG325">
        <v>1.9699999999999999E-4</v>
      </c>
      <c r="AH325" t="s">
        <v>11</v>
      </c>
      <c r="AI325">
        <v>0.82078200000000001</v>
      </c>
      <c r="AJ325">
        <v>1.7799999999999999E-4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10402.16482</v>
      </c>
      <c r="I326">
        <v>20539.958962000001</v>
      </c>
      <c r="J326" t="s">
        <v>3</v>
      </c>
      <c r="K326">
        <v>10120.963291</v>
      </c>
      <c r="L326">
        <v>19409.800461999999</v>
      </c>
      <c r="M326" t="s">
        <v>4</v>
      </c>
      <c r="N326">
        <v>118.74338899999999</v>
      </c>
      <c r="O326">
        <v>9.4130479999999999</v>
      </c>
      <c r="P326" t="s">
        <v>5</v>
      </c>
      <c r="Q326">
        <v>377.58571799999999</v>
      </c>
      <c r="R326">
        <v>232.96266499999999</v>
      </c>
      <c r="S326" t="s">
        <v>6</v>
      </c>
      <c r="T326">
        <v>76.341937000000001</v>
      </c>
      <c r="U326">
        <v>1.2422200000000001</v>
      </c>
      <c r="V326" t="s">
        <v>7</v>
      </c>
      <c r="W326">
        <v>68.580740000000006</v>
      </c>
      <c r="X326">
        <v>1.8016160000000001</v>
      </c>
      <c r="Y326" t="s">
        <v>8</v>
      </c>
      <c r="Z326">
        <v>101.521136</v>
      </c>
      <c r="AA326">
        <v>185.712186</v>
      </c>
      <c r="AB326" t="s">
        <v>9</v>
      </c>
      <c r="AC326">
        <v>9534.6430880000007</v>
      </c>
      <c r="AD326">
        <v>16073.484313000001</v>
      </c>
      <c r="AE326" t="s">
        <v>10</v>
      </c>
      <c r="AF326">
        <v>0.17704900000000001</v>
      </c>
      <c r="AG326">
        <v>1.92E-4</v>
      </c>
      <c r="AH326" t="s">
        <v>11</v>
      </c>
      <c r="AI326">
        <v>0.82264700000000002</v>
      </c>
      <c r="AJ326">
        <v>1.65E-4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12477.664434</v>
      </c>
      <c r="I327">
        <v>25318.259509</v>
      </c>
      <c r="J327" t="s">
        <v>3</v>
      </c>
      <c r="K327">
        <v>12140.416241000001</v>
      </c>
      <c r="L327">
        <v>24001.475337</v>
      </c>
      <c r="M327" t="s">
        <v>4</v>
      </c>
      <c r="N327">
        <v>142.453948</v>
      </c>
      <c r="O327">
        <v>13.619579999999999</v>
      </c>
      <c r="P327" t="s">
        <v>5</v>
      </c>
      <c r="Q327">
        <v>455.06727699999999</v>
      </c>
      <c r="R327">
        <v>243.325245</v>
      </c>
      <c r="S327" t="s">
        <v>6</v>
      </c>
      <c r="T327">
        <v>91.552733000000003</v>
      </c>
      <c r="U327">
        <v>1.4076439999999999</v>
      </c>
      <c r="V327" t="s">
        <v>7</v>
      </c>
      <c r="W327">
        <v>82.369484</v>
      </c>
      <c r="X327">
        <v>2.57043</v>
      </c>
      <c r="Y327" t="s">
        <v>8</v>
      </c>
      <c r="Z327">
        <v>123.867166</v>
      </c>
      <c r="AA327">
        <v>186.86901</v>
      </c>
      <c r="AB327" t="s">
        <v>9</v>
      </c>
      <c r="AC327">
        <v>11435.001318000001</v>
      </c>
      <c r="AD327">
        <v>19841.150260999999</v>
      </c>
      <c r="AE327" t="s">
        <v>10</v>
      </c>
      <c r="AF327">
        <v>0.17444699999999999</v>
      </c>
      <c r="AG327">
        <v>1.66E-4</v>
      </c>
      <c r="AH327" t="s">
        <v>11</v>
      </c>
      <c r="AI327">
        <v>0.82443900000000003</v>
      </c>
      <c r="AJ327">
        <v>1.56E-4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14560.392291</v>
      </c>
      <c r="I328">
        <v>35630.745761999999</v>
      </c>
      <c r="J328" t="s">
        <v>3</v>
      </c>
      <c r="K328">
        <v>14166.798745</v>
      </c>
      <c r="L328">
        <v>33763.903423000003</v>
      </c>
      <c r="M328" t="s">
        <v>4</v>
      </c>
      <c r="N328">
        <v>166.05149399999999</v>
      </c>
      <c r="O328">
        <v>15.424692</v>
      </c>
      <c r="P328" t="s">
        <v>5</v>
      </c>
      <c r="Q328">
        <v>533.11778200000003</v>
      </c>
      <c r="R328">
        <v>299.36324500000001</v>
      </c>
      <c r="S328" t="s">
        <v>6</v>
      </c>
      <c r="T328">
        <v>106.924314</v>
      </c>
      <c r="U328">
        <v>2.3395350000000001</v>
      </c>
      <c r="V328" t="s">
        <v>7</v>
      </c>
      <c r="W328">
        <v>96.206868999999998</v>
      </c>
      <c r="X328">
        <v>3.6856719999999998</v>
      </c>
      <c r="Y328" t="s">
        <v>8</v>
      </c>
      <c r="Z328">
        <v>146.34956299999999</v>
      </c>
      <c r="AA328">
        <v>223.14411200000001</v>
      </c>
      <c r="AB328" t="s">
        <v>9</v>
      </c>
      <c r="AC328">
        <v>13341.77198</v>
      </c>
      <c r="AD328">
        <v>28192.535046000001</v>
      </c>
      <c r="AE328" t="s">
        <v>10</v>
      </c>
      <c r="AF328">
        <v>0.17335999999999999</v>
      </c>
      <c r="AG328">
        <v>1.7000000000000001E-4</v>
      </c>
      <c r="AH328" t="s">
        <v>11</v>
      </c>
      <c r="AI328">
        <v>0.82544300000000004</v>
      </c>
      <c r="AJ328">
        <v>1.4999999999999999E-4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16642.497319999999</v>
      </c>
      <c r="I329">
        <v>41027.340397</v>
      </c>
      <c r="J329" t="s">
        <v>3</v>
      </c>
      <c r="K329">
        <v>16192.690579</v>
      </c>
      <c r="L329">
        <v>38735.603453000003</v>
      </c>
      <c r="M329" t="s">
        <v>4</v>
      </c>
      <c r="N329">
        <v>189.70491999999999</v>
      </c>
      <c r="O329">
        <v>16.691890999999998</v>
      </c>
      <c r="P329" t="s">
        <v>5</v>
      </c>
      <c r="Q329">
        <v>610.60025199999995</v>
      </c>
      <c r="R329">
        <v>346.18155200000001</v>
      </c>
      <c r="S329" t="s">
        <v>6</v>
      </c>
      <c r="T329">
        <v>122.173889</v>
      </c>
      <c r="U329">
        <v>2.4937019999999999</v>
      </c>
      <c r="V329" t="s">
        <v>7</v>
      </c>
      <c r="W329">
        <v>109.889048</v>
      </c>
      <c r="X329">
        <v>3.924674</v>
      </c>
      <c r="Y329" t="s">
        <v>8</v>
      </c>
      <c r="Z329">
        <v>168.554969</v>
      </c>
      <c r="AA329">
        <v>266.958707</v>
      </c>
      <c r="AB329" t="s">
        <v>9</v>
      </c>
      <c r="AC329">
        <v>15248.555276999999</v>
      </c>
      <c r="AD329">
        <v>32418.512017000001</v>
      </c>
      <c r="AE329" t="s">
        <v>10</v>
      </c>
      <c r="AF329">
        <v>0.17157800000000001</v>
      </c>
      <c r="AG329">
        <v>1.75E-4</v>
      </c>
      <c r="AH329" t="s">
        <v>11</v>
      </c>
      <c r="AI329">
        <v>0.82729699999999995</v>
      </c>
      <c r="AJ329">
        <v>1.17E-4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18716.388770000001</v>
      </c>
      <c r="I330">
        <v>46127.937768000003</v>
      </c>
      <c r="J330" t="s">
        <v>3</v>
      </c>
      <c r="K330">
        <v>18210.623144000001</v>
      </c>
      <c r="L330">
        <v>43718.393842999998</v>
      </c>
      <c r="M330" t="s">
        <v>4</v>
      </c>
      <c r="N330">
        <v>213.38261600000001</v>
      </c>
      <c r="O330">
        <v>21.826345</v>
      </c>
      <c r="P330" t="s">
        <v>5</v>
      </c>
      <c r="Q330">
        <v>688.18164300000001</v>
      </c>
      <c r="R330">
        <v>389.73408799999999</v>
      </c>
      <c r="S330" t="s">
        <v>6</v>
      </c>
      <c r="T330">
        <v>137.37130300000001</v>
      </c>
      <c r="U330">
        <v>2.6234389999999999</v>
      </c>
      <c r="V330" t="s">
        <v>7</v>
      </c>
      <c r="W330">
        <v>123.532754</v>
      </c>
      <c r="X330">
        <v>4.2118859999999998</v>
      </c>
      <c r="Y330" t="s">
        <v>8</v>
      </c>
      <c r="Z330">
        <v>191.03062199999999</v>
      </c>
      <c r="AA330">
        <v>308.74586900000003</v>
      </c>
      <c r="AB330" t="s">
        <v>9</v>
      </c>
      <c r="AC330">
        <v>17147.324301000001</v>
      </c>
      <c r="AD330">
        <v>36593.129144999999</v>
      </c>
      <c r="AE330" t="s">
        <v>10</v>
      </c>
      <c r="AF330">
        <v>0.17141600000000001</v>
      </c>
      <c r="AG330">
        <v>1.74E-4</v>
      </c>
      <c r="AH330" t="s">
        <v>11</v>
      </c>
      <c r="AI330">
        <v>0.82781899999999997</v>
      </c>
      <c r="AJ330">
        <v>1.06E-4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20797.753926000001</v>
      </c>
      <c r="I331">
        <v>52849.107634</v>
      </c>
      <c r="J331" t="s">
        <v>3</v>
      </c>
      <c r="K331">
        <v>20235.534887999998</v>
      </c>
      <c r="L331">
        <v>50039.768672999999</v>
      </c>
      <c r="M331" t="s">
        <v>4</v>
      </c>
      <c r="N331">
        <v>236.97541000000001</v>
      </c>
      <c r="O331">
        <v>23.140740999999998</v>
      </c>
      <c r="P331" t="s">
        <v>5</v>
      </c>
      <c r="Q331">
        <v>765.56595500000003</v>
      </c>
      <c r="R331">
        <v>446.48263900000001</v>
      </c>
      <c r="S331" t="s">
        <v>6</v>
      </c>
      <c r="T331">
        <v>152.61944399999999</v>
      </c>
      <c r="U331">
        <v>2.8492419999999998</v>
      </c>
      <c r="V331" t="s">
        <v>7</v>
      </c>
      <c r="W331">
        <v>137.22384400000001</v>
      </c>
      <c r="X331">
        <v>4.4864280000000001</v>
      </c>
      <c r="Y331" t="s">
        <v>8</v>
      </c>
      <c r="Z331">
        <v>213.121217</v>
      </c>
      <c r="AA331">
        <v>330.36075299999999</v>
      </c>
      <c r="AB331" t="s">
        <v>9</v>
      </c>
      <c r="AC331">
        <v>19053.294479</v>
      </c>
      <c r="AD331">
        <v>41674.355302000004</v>
      </c>
      <c r="AE331" t="s">
        <v>10</v>
      </c>
      <c r="AF331">
        <v>0.17138900000000001</v>
      </c>
      <c r="AG331">
        <v>1.73E-4</v>
      </c>
      <c r="AH331" t="s">
        <v>11</v>
      </c>
      <c r="AI331">
        <v>0.82850000000000001</v>
      </c>
      <c r="AJ331">
        <v>1.05E-4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24737.047161999999</v>
      </c>
      <c r="I332">
        <v>391129.14794699999</v>
      </c>
      <c r="J332" t="s">
        <v>3</v>
      </c>
      <c r="K332">
        <v>24118.602137999998</v>
      </c>
      <c r="L332">
        <v>382632.10797299998</v>
      </c>
      <c r="M332" t="s">
        <v>4</v>
      </c>
      <c r="N332">
        <v>260.868741</v>
      </c>
      <c r="O332">
        <v>26.295002</v>
      </c>
      <c r="P332" t="s">
        <v>5</v>
      </c>
      <c r="Q332">
        <v>2697.3005920000001</v>
      </c>
      <c r="R332">
        <v>157240.32178100001</v>
      </c>
      <c r="S332" t="s">
        <v>6</v>
      </c>
      <c r="T332">
        <v>168.007904</v>
      </c>
      <c r="U332">
        <v>3.240729</v>
      </c>
      <c r="V332" t="s">
        <v>7</v>
      </c>
      <c r="W332">
        <v>151.09351799999999</v>
      </c>
      <c r="X332">
        <v>5.2184419999999996</v>
      </c>
      <c r="Y332" t="s">
        <v>8</v>
      </c>
      <c r="Z332">
        <v>250.73936699999999</v>
      </c>
      <c r="AA332">
        <v>410.08183100000002</v>
      </c>
      <c r="AB332" t="s">
        <v>9</v>
      </c>
      <c r="AC332">
        <v>22778.029136000001</v>
      </c>
      <c r="AD332">
        <v>348691.83601000003</v>
      </c>
      <c r="AE332" t="s">
        <v>10</v>
      </c>
      <c r="AF332">
        <v>0.17071500000000001</v>
      </c>
      <c r="AG332">
        <v>1.8200000000000001E-4</v>
      </c>
      <c r="AH332" t="s">
        <v>11</v>
      </c>
      <c r="AI332">
        <v>0.82850000000000001</v>
      </c>
      <c r="AJ332">
        <v>1.05E-4</v>
      </c>
      <c r="AK332" t="s">
        <v>12</v>
      </c>
      <c r="AL332">
        <v>11902.36</v>
      </c>
      <c r="AM332">
        <v>5623284.9504000004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31106.776720000002</v>
      </c>
      <c r="I333">
        <v>605317.49905099999</v>
      </c>
      <c r="J333" t="s">
        <v>3</v>
      </c>
      <c r="K333">
        <v>30432.155022999999</v>
      </c>
      <c r="L333">
        <v>594802.10847900005</v>
      </c>
      <c r="M333" t="s">
        <v>4</v>
      </c>
      <c r="N333">
        <v>284.92479600000001</v>
      </c>
      <c r="O333">
        <v>29.757801000000001</v>
      </c>
      <c r="P333" t="s">
        <v>5</v>
      </c>
      <c r="Q333">
        <v>7066.7673070000001</v>
      </c>
      <c r="R333">
        <v>296456.71418100002</v>
      </c>
      <c r="S333" t="s">
        <v>6</v>
      </c>
      <c r="T333">
        <v>183.46884</v>
      </c>
      <c r="U333">
        <v>3.4603700000000002</v>
      </c>
      <c r="V333" t="s">
        <v>7</v>
      </c>
      <c r="W333">
        <v>164.79599099999999</v>
      </c>
      <c r="X333">
        <v>5.6160119999999996</v>
      </c>
      <c r="Y333" t="s">
        <v>8</v>
      </c>
      <c r="Z333">
        <v>309.53699799999998</v>
      </c>
      <c r="AA333">
        <v>474.18059799999997</v>
      </c>
      <c r="AB333" t="s">
        <v>9</v>
      </c>
      <c r="AC333">
        <v>28884.361475000002</v>
      </c>
      <c r="AD333">
        <v>547594.03441800002</v>
      </c>
      <c r="AE333" t="s">
        <v>10</v>
      </c>
      <c r="AF333">
        <v>0.17027999999999999</v>
      </c>
      <c r="AG333">
        <v>1.7100000000000001E-4</v>
      </c>
      <c r="AH333" t="s">
        <v>11</v>
      </c>
      <c r="AI333">
        <v>0.82850000000000001</v>
      </c>
      <c r="AJ333">
        <v>1.05E-4</v>
      </c>
      <c r="AK333" t="s">
        <v>12</v>
      </c>
      <c r="AL333">
        <v>39656.32</v>
      </c>
      <c r="AM333">
        <v>10012824.0976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39095.845841000002</v>
      </c>
      <c r="I334">
        <v>891998.36540799995</v>
      </c>
      <c r="J334" t="s">
        <v>3</v>
      </c>
      <c r="K334">
        <v>38364.872648999997</v>
      </c>
      <c r="L334">
        <v>879686.54546099994</v>
      </c>
      <c r="M334" t="s">
        <v>4</v>
      </c>
      <c r="N334">
        <v>309.20174700000001</v>
      </c>
      <c r="O334">
        <v>33.941220000000001</v>
      </c>
      <c r="P334" t="s">
        <v>5</v>
      </c>
      <c r="Q334">
        <v>13050.494274000001</v>
      </c>
      <c r="R334">
        <v>516865.17109399999</v>
      </c>
      <c r="S334" t="s">
        <v>6</v>
      </c>
      <c r="T334">
        <v>199.02727899999999</v>
      </c>
      <c r="U334">
        <v>3.7309070000000002</v>
      </c>
      <c r="V334" t="s">
        <v>7</v>
      </c>
      <c r="W334">
        <v>178.653696</v>
      </c>
      <c r="X334">
        <v>6.3044099999999998</v>
      </c>
      <c r="Y334" t="s">
        <v>8</v>
      </c>
      <c r="Z334">
        <v>383.155012</v>
      </c>
      <c r="AA334">
        <v>564.58264299999996</v>
      </c>
      <c r="AB334" t="s">
        <v>9</v>
      </c>
      <c r="AC334">
        <v>36578.487488999999</v>
      </c>
      <c r="AD334">
        <v>814788.56951299997</v>
      </c>
      <c r="AE334" t="s">
        <v>10</v>
      </c>
      <c r="AF334">
        <v>0.17025599999999999</v>
      </c>
      <c r="AG334">
        <v>1.7000000000000001E-4</v>
      </c>
      <c r="AH334" t="s">
        <v>11</v>
      </c>
      <c r="AI334">
        <v>0.82850000000000001</v>
      </c>
      <c r="AJ334">
        <v>1.05E-4</v>
      </c>
      <c r="AK334" t="s">
        <v>12</v>
      </c>
      <c r="AL334">
        <v>77799.22</v>
      </c>
      <c r="AM334">
        <v>17002330.491599999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48526.018428000003</v>
      </c>
      <c r="I335">
        <v>1267956.6126019999</v>
      </c>
      <c r="J335" t="s">
        <v>3</v>
      </c>
      <c r="K335">
        <v>47738.667952000003</v>
      </c>
      <c r="L335">
        <v>1254046.58883</v>
      </c>
      <c r="M335" t="s">
        <v>4</v>
      </c>
      <c r="N335">
        <v>333.48774400000002</v>
      </c>
      <c r="O335">
        <v>37.305373000000003</v>
      </c>
      <c r="P335" t="s">
        <v>5</v>
      </c>
      <c r="Q335">
        <v>20477.381879</v>
      </c>
      <c r="R335">
        <v>833882.94616299996</v>
      </c>
      <c r="S335" t="s">
        <v>6</v>
      </c>
      <c r="T335">
        <v>214.956785</v>
      </c>
      <c r="U335">
        <v>6.7881539999999996</v>
      </c>
      <c r="V335" t="s">
        <v>7</v>
      </c>
      <c r="W335">
        <v>192.46845999999999</v>
      </c>
      <c r="X335">
        <v>6.2144310000000003</v>
      </c>
      <c r="Y335" t="s">
        <v>8</v>
      </c>
      <c r="Z335">
        <v>469.55146000000002</v>
      </c>
      <c r="AA335">
        <v>695.02643699999999</v>
      </c>
      <c r="AB335" t="s">
        <v>9</v>
      </c>
      <c r="AC335">
        <v>45686.208078000003</v>
      </c>
      <c r="AD335">
        <v>1167651.4772099999</v>
      </c>
      <c r="AE335" t="s">
        <v>10</v>
      </c>
      <c r="AF335">
        <v>0.17025399999999999</v>
      </c>
      <c r="AG335">
        <v>1.7000000000000001E-4</v>
      </c>
      <c r="AH335" t="s">
        <v>11</v>
      </c>
      <c r="AI335">
        <v>0.82850000000000001</v>
      </c>
      <c r="AJ335">
        <v>1.05E-4</v>
      </c>
      <c r="AK335" t="s">
        <v>12</v>
      </c>
      <c r="AL335">
        <v>125298.82</v>
      </c>
      <c r="AM335">
        <v>26725311.187596999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59237.123350000002</v>
      </c>
      <c r="I336">
        <v>1568505.2044210001</v>
      </c>
      <c r="J336" t="s">
        <v>3</v>
      </c>
      <c r="K336">
        <v>58393.265189999998</v>
      </c>
      <c r="L336">
        <v>1555269.2505650001</v>
      </c>
      <c r="M336" t="s">
        <v>4</v>
      </c>
      <c r="N336">
        <v>358.06655799999999</v>
      </c>
      <c r="O336">
        <v>37.614303</v>
      </c>
      <c r="P336" t="s">
        <v>5</v>
      </c>
      <c r="Q336">
        <v>29182.230084999999</v>
      </c>
      <c r="R336">
        <v>1126206.5893870001</v>
      </c>
      <c r="S336" t="s">
        <v>6</v>
      </c>
      <c r="T336">
        <v>230.63618199999999</v>
      </c>
      <c r="U336">
        <v>6.6837520000000001</v>
      </c>
      <c r="V336" t="s">
        <v>7</v>
      </c>
      <c r="W336">
        <v>206.298678</v>
      </c>
      <c r="X336">
        <v>7.3352899999999996</v>
      </c>
      <c r="Y336" t="s">
        <v>8</v>
      </c>
      <c r="Z336">
        <v>567.628781</v>
      </c>
      <c r="AA336">
        <v>760.35332600000004</v>
      </c>
      <c r="AB336" t="s">
        <v>9</v>
      </c>
      <c r="AC336">
        <v>56050.793944999998</v>
      </c>
      <c r="AD336">
        <v>1459918.5342339999</v>
      </c>
      <c r="AE336" t="s">
        <v>10</v>
      </c>
      <c r="AF336">
        <v>0.17025000000000001</v>
      </c>
      <c r="AG336">
        <v>1.7000000000000001E-4</v>
      </c>
      <c r="AH336" t="s">
        <v>11</v>
      </c>
      <c r="AI336">
        <v>0.82850000000000001</v>
      </c>
      <c r="AJ336">
        <v>1.05E-4</v>
      </c>
      <c r="AK336" t="s">
        <v>12</v>
      </c>
      <c r="AL336">
        <v>181080.9</v>
      </c>
      <c r="AM336">
        <v>39321573.770003997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71174.017363999999</v>
      </c>
      <c r="I337">
        <v>1979297.9656150001</v>
      </c>
      <c r="J337" t="s">
        <v>3</v>
      </c>
      <c r="K337">
        <v>70273.742538000006</v>
      </c>
      <c r="L337">
        <v>1964242.4046690001</v>
      </c>
      <c r="M337" t="s">
        <v>4</v>
      </c>
      <c r="N337">
        <v>382.89709499999998</v>
      </c>
      <c r="O337">
        <v>45.493408000000002</v>
      </c>
      <c r="P337" t="s">
        <v>5</v>
      </c>
      <c r="Q337">
        <v>39114.945174</v>
      </c>
      <c r="R337">
        <v>1525316.3567860001</v>
      </c>
      <c r="S337" t="s">
        <v>6</v>
      </c>
      <c r="T337">
        <v>246.341126</v>
      </c>
      <c r="U337">
        <v>6.7470970000000001</v>
      </c>
      <c r="V337" t="s">
        <v>7</v>
      </c>
      <c r="W337">
        <v>220.139577</v>
      </c>
      <c r="X337">
        <v>8.4659990000000001</v>
      </c>
      <c r="Y337" t="s">
        <v>8</v>
      </c>
      <c r="Z337">
        <v>676.61264000000006</v>
      </c>
      <c r="AA337">
        <v>932.41377299999999</v>
      </c>
      <c r="AB337" t="s">
        <v>9</v>
      </c>
      <c r="AC337">
        <v>67618.488035000002</v>
      </c>
      <c r="AD337">
        <v>1848862.4114600001</v>
      </c>
      <c r="AE337" t="s">
        <v>10</v>
      </c>
      <c r="AF337">
        <v>0.17025000000000001</v>
      </c>
      <c r="AG337">
        <v>1.7000000000000001E-4</v>
      </c>
      <c r="AH337" t="s">
        <v>11</v>
      </c>
      <c r="AI337">
        <v>0.82850000000000001</v>
      </c>
      <c r="AJ337">
        <v>1.05E-4</v>
      </c>
      <c r="AK337" t="s">
        <v>12</v>
      </c>
      <c r="AL337">
        <v>244878.98</v>
      </c>
      <c r="AM337">
        <v>53923824.979590997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84420.880040000004</v>
      </c>
      <c r="I338">
        <v>2941663.629642</v>
      </c>
      <c r="J338" t="s">
        <v>3</v>
      </c>
      <c r="K338">
        <v>83464.481639000005</v>
      </c>
      <c r="L338">
        <v>2924395.5904930001</v>
      </c>
      <c r="M338" t="s">
        <v>4</v>
      </c>
      <c r="N338">
        <v>407.70566200000002</v>
      </c>
      <c r="O338">
        <v>52.781979</v>
      </c>
      <c r="P338" t="s">
        <v>5</v>
      </c>
      <c r="Q338">
        <v>50358.853194000003</v>
      </c>
      <c r="R338">
        <v>2444941.9507809998</v>
      </c>
      <c r="S338" t="s">
        <v>6</v>
      </c>
      <c r="T338">
        <v>262.06915400000003</v>
      </c>
      <c r="U338">
        <v>7.1983309999999996</v>
      </c>
      <c r="V338" t="s">
        <v>7</v>
      </c>
      <c r="W338">
        <v>233.86198999999999</v>
      </c>
      <c r="X338">
        <v>8.754937</v>
      </c>
      <c r="Y338" t="s">
        <v>8</v>
      </c>
      <c r="Z338">
        <v>797.79535799999996</v>
      </c>
      <c r="AA338">
        <v>1276.917762</v>
      </c>
      <c r="AB338" t="s">
        <v>9</v>
      </c>
      <c r="AC338">
        <v>80472.140203000003</v>
      </c>
      <c r="AD338">
        <v>2758428.9537869999</v>
      </c>
      <c r="AE338" t="s">
        <v>10</v>
      </c>
      <c r="AF338">
        <v>0.17024900000000001</v>
      </c>
      <c r="AG338">
        <v>1.7000000000000001E-4</v>
      </c>
      <c r="AH338" t="s">
        <v>11</v>
      </c>
      <c r="AI338">
        <v>0.82850000000000001</v>
      </c>
      <c r="AJ338">
        <v>1.05E-4</v>
      </c>
      <c r="AK338" t="s">
        <v>12</v>
      </c>
      <c r="AL338">
        <v>317214.52</v>
      </c>
      <c r="AM338">
        <v>89976638.289581001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98989.800749000002</v>
      </c>
      <c r="I339">
        <v>3617998.8163450002</v>
      </c>
      <c r="J339" t="s">
        <v>3</v>
      </c>
      <c r="K339">
        <v>97977.315390000003</v>
      </c>
      <c r="L339">
        <v>3602079.6739269998</v>
      </c>
      <c r="M339" t="s">
        <v>4</v>
      </c>
      <c r="N339">
        <v>432.56770399999999</v>
      </c>
      <c r="O339">
        <v>56.650424999999998</v>
      </c>
      <c r="P339" t="s">
        <v>5</v>
      </c>
      <c r="Q339">
        <v>62922.282034000003</v>
      </c>
      <c r="R339">
        <v>3186676.7092149998</v>
      </c>
      <c r="S339" t="s">
        <v>6</v>
      </c>
      <c r="T339">
        <v>277.81661700000001</v>
      </c>
      <c r="U339">
        <v>7.4599039999999999</v>
      </c>
      <c r="V339" t="s">
        <v>7</v>
      </c>
      <c r="W339">
        <v>247.57904300000001</v>
      </c>
      <c r="X339">
        <v>8.691433</v>
      </c>
      <c r="Y339" t="s">
        <v>8</v>
      </c>
      <c r="Z339">
        <v>930.071596</v>
      </c>
      <c r="AA339">
        <v>1344.3951079999999</v>
      </c>
      <c r="AB339" t="s">
        <v>9</v>
      </c>
      <c r="AC339">
        <v>94623.879727000007</v>
      </c>
      <c r="AD339">
        <v>3417248.3349250001</v>
      </c>
      <c r="AE339" t="s">
        <v>10</v>
      </c>
      <c r="AF339">
        <v>0.17024900000000001</v>
      </c>
      <c r="AG339">
        <v>1.7000000000000001E-4</v>
      </c>
      <c r="AH339" t="s">
        <v>11</v>
      </c>
      <c r="AI339">
        <v>0.82850000000000001</v>
      </c>
      <c r="AJ339">
        <v>1.05E-4</v>
      </c>
      <c r="AK339" t="s">
        <v>12</v>
      </c>
      <c r="AL339">
        <v>398040.52</v>
      </c>
      <c r="AM339">
        <v>123202411.609589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115196.484585</v>
      </c>
      <c r="I340">
        <v>5001063.2264390001</v>
      </c>
      <c r="J340" t="s">
        <v>3</v>
      </c>
      <c r="K340">
        <v>114127.539154</v>
      </c>
      <c r="L340">
        <v>4984873.79562</v>
      </c>
      <c r="M340" t="s">
        <v>4</v>
      </c>
      <c r="N340">
        <v>458.13492600000001</v>
      </c>
      <c r="O340">
        <v>66.652647999999999</v>
      </c>
      <c r="P340" t="s">
        <v>5</v>
      </c>
      <c r="Q340">
        <v>77125.639721</v>
      </c>
      <c r="R340">
        <v>4628232.4774040002</v>
      </c>
      <c r="S340" t="s">
        <v>6</v>
      </c>
      <c r="T340">
        <v>293.72859699999998</v>
      </c>
      <c r="U340">
        <v>8.9184929999999998</v>
      </c>
      <c r="V340" t="s">
        <v>7</v>
      </c>
      <c r="W340">
        <v>261.28464500000001</v>
      </c>
      <c r="X340">
        <v>8.786778</v>
      </c>
      <c r="Y340" t="s">
        <v>8</v>
      </c>
      <c r="Z340">
        <v>1076.879584</v>
      </c>
      <c r="AA340">
        <v>1532.1317839999999</v>
      </c>
      <c r="AB340" t="s">
        <v>9</v>
      </c>
      <c r="AC340">
        <v>110382.788525</v>
      </c>
      <c r="AD340">
        <v>4752164.5122469999</v>
      </c>
      <c r="AE340" t="s">
        <v>10</v>
      </c>
      <c r="AF340">
        <v>0.17024900000000001</v>
      </c>
      <c r="AG340">
        <v>1.7000000000000001E-4</v>
      </c>
      <c r="AH340" t="s">
        <v>11</v>
      </c>
      <c r="AI340">
        <v>0.82850000000000001</v>
      </c>
      <c r="AJ340">
        <v>1.05E-4</v>
      </c>
      <c r="AK340" t="s">
        <v>12</v>
      </c>
      <c r="AL340">
        <v>489644</v>
      </c>
      <c r="AM340">
        <v>179754079.23999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132975.20374</v>
      </c>
      <c r="I341">
        <v>6549953.0152660003</v>
      </c>
      <c r="J341" t="s">
        <v>3</v>
      </c>
      <c r="K341">
        <v>131850.05147100001</v>
      </c>
      <c r="L341">
        <v>6540001.131027</v>
      </c>
      <c r="M341" t="s">
        <v>4</v>
      </c>
      <c r="N341">
        <v>483.62444699999998</v>
      </c>
      <c r="O341">
        <v>75.623649999999998</v>
      </c>
      <c r="P341" t="s">
        <v>5</v>
      </c>
      <c r="Q341">
        <v>92894.927301000003</v>
      </c>
      <c r="R341">
        <v>6337547.9826349998</v>
      </c>
      <c r="S341" t="s">
        <v>6</v>
      </c>
      <c r="T341">
        <v>309.57712299999997</v>
      </c>
      <c r="U341">
        <v>9.2452500000000004</v>
      </c>
      <c r="V341" t="s">
        <v>7</v>
      </c>
      <c r="W341">
        <v>275.02481</v>
      </c>
      <c r="X341">
        <v>8.7168799999999997</v>
      </c>
      <c r="Y341" t="s">
        <v>8</v>
      </c>
      <c r="Z341">
        <v>1239.8713909999999</v>
      </c>
      <c r="AA341">
        <v>1746.31782</v>
      </c>
      <c r="AB341" t="s">
        <v>9</v>
      </c>
      <c r="AC341">
        <v>127682.088434</v>
      </c>
      <c r="AD341">
        <v>6264850.8706299998</v>
      </c>
      <c r="AE341" t="s">
        <v>10</v>
      </c>
      <c r="AF341">
        <v>0.17024900000000001</v>
      </c>
      <c r="AG341">
        <v>1.7000000000000001E-4</v>
      </c>
      <c r="AH341" t="s">
        <v>11</v>
      </c>
      <c r="AI341">
        <v>0.82850000000000001</v>
      </c>
      <c r="AJ341">
        <v>1.05E-4</v>
      </c>
      <c r="AK341" t="s">
        <v>12</v>
      </c>
      <c r="AL341">
        <v>591005.98</v>
      </c>
      <c r="AM341">
        <v>257530342.01965299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1951.4478059999999</v>
      </c>
      <c r="I362">
        <v>332.24702600000001</v>
      </c>
      <c r="J362" t="s">
        <v>3</v>
      </c>
      <c r="K362">
        <v>1896.727693</v>
      </c>
      <c r="L362">
        <v>315.43685199999999</v>
      </c>
      <c r="M362" t="s">
        <v>4</v>
      </c>
      <c r="N362">
        <v>23.068035999999999</v>
      </c>
      <c r="O362">
        <v>7.6651999999999998E-2</v>
      </c>
      <c r="P362" t="s">
        <v>5</v>
      </c>
      <c r="Q362">
        <v>0</v>
      </c>
      <c r="R362">
        <v>0</v>
      </c>
      <c r="S362" t="s">
        <v>6</v>
      </c>
      <c r="T362">
        <v>15.269315000000001</v>
      </c>
      <c r="U362">
        <v>2.1118000000000001E-2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0.19583700000000001</v>
      </c>
      <c r="AD362">
        <v>1.5200000000000001E-4</v>
      </c>
      <c r="AE362" t="s">
        <v>10</v>
      </c>
      <c r="AF362">
        <v>0</v>
      </c>
      <c r="AG362">
        <v>0</v>
      </c>
      <c r="AH362" t="s">
        <v>11</v>
      </c>
      <c r="AI362">
        <v>0.80623</v>
      </c>
      <c r="AJ362">
        <v>1.13E-4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3909.364611</v>
      </c>
      <c r="I363">
        <v>1471.54054</v>
      </c>
      <c r="J363" t="s">
        <v>3</v>
      </c>
      <c r="K363">
        <v>3799.7522829999998</v>
      </c>
      <c r="L363">
        <v>1396.655405</v>
      </c>
      <c r="M363" t="s">
        <v>4</v>
      </c>
      <c r="N363">
        <v>46.221978</v>
      </c>
      <c r="O363">
        <v>0.26509899999999997</v>
      </c>
      <c r="P363" t="s">
        <v>5</v>
      </c>
      <c r="Q363">
        <v>0</v>
      </c>
      <c r="R363">
        <v>0</v>
      </c>
      <c r="S363" t="s">
        <v>6</v>
      </c>
      <c r="T363">
        <v>30.714077</v>
      </c>
      <c r="U363">
        <v>0.86707000000000001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0.18718599999999999</v>
      </c>
      <c r="AD363">
        <v>1.73E-4</v>
      </c>
      <c r="AE363" t="s">
        <v>10</v>
      </c>
      <c r="AF363">
        <v>0</v>
      </c>
      <c r="AG363">
        <v>0</v>
      </c>
      <c r="AH363" t="s">
        <v>11</v>
      </c>
      <c r="AI363">
        <v>0.810944</v>
      </c>
      <c r="AJ363">
        <v>1.26E-4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5876.6608210000004</v>
      </c>
      <c r="I364">
        <v>8634.8864740000008</v>
      </c>
      <c r="J364" t="s">
        <v>3</v>
      </c>
      <c r="K364">
        <v>5711.601987</v>
      </c>
      <c r="L364">
        <v>8075.8570909999999</v>
      </c>
      <c r="M364" t="s">
        <v>4</v>
      </c>
      <c r="N364">
        <v>69.584146000000004</v>
      </c>
      <c r="O364">
        <v>2.1473070000000001</v>
      </c>
      <c r="P364" t="s">
        <v>5</v>
      </c>
      <c r="Q364">
        <v>0</v>
      </c>
      <c r="R364">
        <v>0</v>
      </c>
      <c r="S364" t="s">
        <v>6</v>
      </c>
      <c r="T364">
        <v>46.092303999999999</v>
      </c>
      <c r="U364">
        <v>1.675484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0.18128</v>
      </c>
      <c r="AD364">
        <v>1.0900000000000001E-4</v>
      </c>
      <c r="AE364" t="s">
        <v>10</v>
      </c>
      <c r="AF364">
        <v>0</v>
      </c>
      <c r="AG364">
        <v>0</v>
      </c>
      <c r="AH364" t="s">
        <v>11</v>
      </c>
      <c r="AI364">
        <v>0.81661399999999995</v>
      </c>
      <c r="AJ364">
        <v>1.73E-4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7826.3156550000003</v>
      </c>
      <c r="I365">
        <v>9867.8381939999999</v>
      </c>
      <c r="J365" t="s">
        <v>3</v>
      </c>
      <c r="K365">
        <v>7606.6942520000002</v>
      </c>
      <c r="L365">
        <v>9240.2299760000005</v>
      </c>
      <c r="M365" t="s">
        <v>4</v>
      </c>
      <c r="N365">
        <v>92.611106000000007</v>
      </c>
      <c r="O365">
        <v>2.462828</v>
      </c>
      <c r="P365" t="s">
        <v>5</v>
      </c>
      <c r="Q365">
        <v>0</v>
      </c>
      <c r="R365">
        <v>0</v>
      </c>
      <c r="S365" t="s">
        <v>6</v>
      </c>
      <c r="T365">
        <v>61.336571999999997</v>
      </c>
      <c r="U365">
        <v>1.7097770000000001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0.17890600000000001</v>
      </c>
      <c r="AD365">
        <v>9.0000000000000006E-5</v>
      </c>
      <c r="AE365" t="s">
        <v>10</v>
      </c>
      <c r="AF365">
        <v>0</v>
      </c>
      <c r="AG365">
        <v>0</v>
      </c>
      <c r="AH365" t="s">
        <v>11</v>
      </c>
      <c r="AI365">
        <v>0.82048699999999997</v>
      </c>
      <c r="AJ365">
        <v>1.7899999999999999E-4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9778.3388930000001</v>
      </c>
      <c r="I366">
        <v>11570.962869999999</v>
      </c>
      <c r="J366" t="s">
        <v>3</v>
      </c>
      <c r="K366">
        <v>9504.0013959999997</v>
      </c>
      <c r="L366">
        <v>10784.499819000001</v>
      </c>
      <c r="M366" t="s">
        <v>4</v>
      </c>
      <c r="N366">
        <v>115.735958</v>
      </c>
      <c r="O366">
        <v>2.6711909999999999</v>
      </c>
      <c r="P366" t="s">
        <v>5</v>
      </c>
      <c r="Q366">
        <v>0</v>
      </c>
      <c r="R366">
        <v>0</v>
      </c>
      <c r="S366" t="s">
        <v>6</v>
      </c>
      <c r="T366">
        <v>76.594031000000001</v>
      </c>
      <c r="U366">
        <v>1.663305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0.17774000000000001</v>
      </c>
      <c r="AD366">
        <v>9.2999999999999997E-5</v>
      </c>
      <c r="AE366" t="s">
        <v>10</v>
      </c>
      <c r="AF366">
        <v>0</v>
      </c>
      <c r="AG366">
        <v>0</v>
      </c>
      <c r="AH366" t="s">
        <v>11</v>
      </c>
      <c r="AI366">
        <v>0.82161399999999996</v>
      </c>
      <c r="AJ366">
        <v>1.74E-4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11726.565204</v>
      </c>
      <c r="I367">
        <v>12338.220442</v>
      </c>
      <c r="J367" t="s">
        <v>3</v>
      </c>
      <c r="K367">
        <v>11397.350248999999</v>
      </c>
      <c r="L367">
        <v>11529.394678000001</v>
      </c>
      <c r="M367" t="s">
        <v>4</v>
      </c>
      <c r="N367">
        <v>138.75586899999999</v>
      </c>
      <c r="O367">
        <v>2.7861220000000002</v>
      </c>
      <c r="P367" t="s">
        <v>5</v>
      </c>
      <c r="Q367">
        <v>0</v>
      </c>
      <c r="R367">
        <v>0</v>
      </c>
      <c r="S367" t="s">
        <v>6</v>
      </c>
      <c r="T367">
        <v>91.972504000000001</v>
      </c>
      <c r="U367">
        <v>2.601667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0.17752699999999999</v>
      </c>
      <c r="AD367">
        <v>9.1000000000000003E-5</v>
      </c>
      <c r="AE367" t="s">
        <v>10</v>
      </c>
      <c r="AF367">
        <v>0</v>
      </c>
      <c r="AG367">
        <v>0</v>
      </c>
      <c r="AH367" t="s">
        <v>11</v>
      </c>
      <c r="AI367">
        <v>0.82407799999999998</v>
      </c>
      <c r="AJ367">
        <v>1.5699999999999999E-4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13680.908606999999</v>
      </c>
      <c r="I368">
        <v>17309.655596000001</v>
      </c>
      <c r="J368" t="s">
        <v>3</v>
      </c>
      <c r="K368">
        <v>13296.803049</v>
      </c>
      <c r="L368">
        <v>16241.345073</v>
      </c>
      <c r="M368" t="s">
        <v>4</v>
      </c>
      <c r="N368">
        <v>161.840745</v>
      </c>
      <c r="O368">
        <v>3.6124990000000001</v>
      </c>
      <c r="P368" t="s">
        <v>5</v>
      </c>
      <c r="Q368">
        <v>0</v>
      </c>
      <c r="R368">
        <v>0</v>
      </c>
      <c r="S368" t="s">
        <v>6</v>
      </c>
      <c r="T368">
        <v>107.245931</v>
      </c>
      <c r="U368">
        <v>2.777847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0.177287</v>
      </c>
      <c r="AD368">
        <v>9.0000000000000006E-5</v>
      </c>
      <c r="AE368" t="s">
        <v>10</v>
      </c>
      <c r="AF368">
        <v>0</v>
      </c>
      <c r="AG368">
        <v>0</v>
      </c>
      <c r="AH368" t="s">
        <v>11</v>
      </c>
      <c r="AI368">
        <v>0.82538</v>
      </c>
      <c r="AJ368">
        <v>1.4799999999999999E-4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15644.086961000001</v>
      </c>
      <c r="I369">
        <v>36953.032041999999</v>
      </c>
      <c r="J369" t="s">
        <v>3</v>
      </c>
      <c r="K369">
        <v>15205.00625</v>
      </c>
      <c r="L369">
        <v>35087.992147999998</v>
      </c>
      <c r="M369" t="s">
        <v>4</v>
      </c>
      <c r="N369">
        <v>184.97156100000001</v>
      </c>
      <c r="O369">
        <v>5.7279400000000003</v>
      </c>
      <c r="P369" t="s">
        <v>5</v>
      </c>
      <c r="Q369">
        <v>0</v>
      </c>
      <c r="R369">
        <v>0</v>
      </c>
      <c r="S369" t="s">
        <v>6</v>
      </c>
      <c r="T369">
        <v>122.56408500000001</v>
      </c>
      <c r="U369">
        <v>3.3859400000000002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0.17693900000000001</v>
      </c>
      <c r="AD369">
        <v>8.5000000000000006E-5</v>
      </c>
      <c r="AE369" t="s">
        <v>10</v>
      </c>
      <c r="AF369">
        <v>0</v>
      </c>
      <c r="AG369">
        <v>0</v>
      </c>
      <c r="AH369" t="s">
        <v>11</v>
      </c>
      <c r="AI369">
        <v>0.82656200000000002</v>
      </c>
      <c r="AJ369">
        <v>1.37E-4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17599.798976999999</v>
      </c>
      <c r="I370">
        <v>45691.198443000001</v>
      </c>
      <c r="J370" t="s">
        <v>3</v>
      </c>
      <c r="K370">
        <v>17105.926289999999</v>
      </c>
      <c r="L370">
        <v>43450.589297999999</v>
      </c>
      <c r="M370" t="s">
        <v>4</v>
      </c>
      <c r="N370">
        <v>208.06780499999999</v>
      </c>
      <c r="O370">
        <v>7.4629640000000004</v>
      </c>
      <c r="P370" t="s">
        <v>5</v>
      </c>
      <c r="Q370">
        <v>0</v>
      </c>
      <c r="R370">
        <v>0</v>
      </c>
      <c r="S370" t="s">
        <v>6</v>
      </c>
      <c r="T370">
        <v>137.85448600000001</v>
      </c>
      <c r="U370">
        <v>4.1586030000000003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0.17575199999999999</v>
      </c>
      <c r="AD370">
        <v>8.2999999999999998E-5</v>
      </c>
      <c r="AE370" t="s">
        <v>10</v>
      </c>
      <c r="AF370">
        <v>0</v>
      </c>
      <c r="AG370">
        <v>0</v>
      </c>
      <c r="AH370" t="s">
        <v>11</v>
      </c>
      <c r="AI370">
        <v>0.82745000000000002</v>
      </c>
      <c r="AJ370">
        <v>1.34E-4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19550.421316</v>
      </c>
      <c r="I371">
        <v>50473.274725000003</v>
      </c>
      <c r="J371" t="s">
        <v>3</v>
      </c>
      <c r="K371">
        <v>19001.962339999998</v>
      </c>
      <c r="L371">
        <v>48041.814628</v>
      </c>
      <c r="M371" t="s">
        <v>4</v>
      </c>
      <c r="N371">
        <v>231.29101600000001</v>
      </c>
      <c r="O371">
        <v>8.9293499999999995</v>
      </c>
      <c r="P371" t="s">
        <v>5</v>
      </c>
      <c r="Q371">
        <v>0</v>
      </c>
      <c r="R371">
        <v>0</v>
      </c>
      <c r="S371" t="s">
        <v>6</v>
      </c>
      <c r="T371">
        <v>153.110815</v>
      </c>
      <c r="U371">
        <v>4.1993109999999998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0.174702</v>
      </c>
      <c r="AD371">
        <v>9.5000000000000005E-5</v>
      </c>
      <c r="AE371" t="s">
        <v>10</v>
      </c>
      <c r="AF371">
        <v>0</v>
      </c>
      <c r="AG371">
        <v>0</v>
      </c>
      <c r="AH371" t="s">
        <v>11</v>
      </c>
      <c r="AI371">
        <v>0.82769599999999999</v>
      </c>
      <c r="AJ371">
        <v>1.35E-4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21498.247825999999</v>
      </c>
      <c r="I372">
        <v>52264.578514000001</v>
      </c>
      <c r="J372" t="s">
        <v>3</v>
      </c>
      <c r="K372">
        <v>20895.30485</v>
      </c>
      <c r="L372">
        <v>49782.148795000001</v>
      </c>
      <c r="M372" t="s">
        <v>4</v>
      </c>
      <c r="N372">
        <v>254.305376</v>
      </c>
      <c r="O372">
        <v>9.5223479999999991</v>
      </c>
      <c r="P372" t="s">
        <v>5</v>
      </c>
      <c r="Q372">
        <v>0</v>
      </c>
      <c r="R372">
        <v>0</v>
      </c>
      <c r="S372" t="s">
        <v>6</v>
      </c>
      <c r="T372">
        <v>168.35300599999999</v>
      </c>
      <c r="U372">
        <v>4.2678140000000004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0.17393900000000001</v>
      </c>
      <c r="AD372">
        <v>1.03E-4</v>
      </c>
      <c r="AE372" t="s">
        <v>10</v>
      </c>
      <c r="AF372">
        <v>0</v>
      </c>
      <c r="AG372">
        <v>0</v>
      </c>
      <c r="AH372" t="s">
        <v>11</v>
      </c>
      <c r="AI372">
        <v>0.82916599999999996</v>
      </c>
      <c r="AJ372">
        <v>1.08E-4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23452.555472</v>
      </c>
      <c r="I373">
        <v>70340.676561</v>
      </c>
      <c r="J373" t="s">
        <v>3</v>
      </c>
      <c r="K373">
        <v>22794.858684999999</v>
      </c>
      <c r="L373">
        <v>66971.769159000003</v>
      </c>
      <c r="M373" t="s">
        <v>4</v>
      </c>
      <c r="N373">
        <v>277.729646</v>
      </c>
      <c r="O373">
        <v>13.953697</v>
      </c>
      <c r="P373" t="s">
        <v>5</v>
      </c>
      <c r="Q373">
        <v>0</v>
      </c>
      <c r="R373">
        <v>0</v>
      </c>
      <c r="S373" t="s">
        <v>6</v>
      </c>
      <c r="T373">
        <v>183.66086300000001</v>
      </c>
      <c r="U373">
        <v>5.0044729999999999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0.17393900000000001</v>
      </c>
      <c r="AD373">
        <v>1.03E-4</v>
      </c>
      <c r="AE373" t="s">
        <v>10</v>
      </c>
      <c r="AF373">
        <v>0</v>
      </c>
      <c r="AG373">
        <v>0</v>
      </c>
      <c r="AH373" t="s">
        <v>11</v>
      </c>
      <c r="AI373">
        <v>0.82916599999999996</v>
      </c>
      <c r="AJ373">
        <v>1.08E-4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25415.186010000001</v>
      </c>
      <c r="I374">
        <v>98615.871503000002</v>
      </c>
      <c r="J374" t="s">
        <v>3</v>
      </c>
      <c r="K374">
        <v>24702.266271</v>
      </c>
      <c r="L374">
        <v>93637.709860000003</v>
      </c>
      <c r="M374" t="s">
        <v>4</v>
      </c>
      <c r="N374">
        <v>300.97862099999998</v>
      </c>
      <c r="O374">
        <v>19.27534</v>
      </c>
      <c r="P374" t="s">
        <v>5</v>
      </c>
      <c r="Q374">
        <v>0</v>
      </c>
      <c r="R374">
        <v>0</v>
      </c>
      <c r="S374" t="s">
        <v>6</v>
      </c>
      <c r="T374">
        <v>199.038612</v>
      </c>
      <c r="U374">
        <v>6.5763680000000004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0.17393900000000001</v>
      </c>
      <c r="AD374">
        <v>1.03E-4</v>
      </c>
      <c r="AE374" t="s">
        <v>10</v>
      </c>
      <c r="AF374">
        <v>0</v>
      </c>
      <c r="AG374">
        <v>0</v>
      </c>
      <c r="AH374" t="s">
        <v>11</v>
      </c>
      <c r="AI374">
        <v>0.82916599999999996</v>
      </c>
      <c r="AJ374">
        <v>1.08E-4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27364.474690999999</v>
      </c>
      <c r="I375">
        <v>103559.026816</v>
      </c>
      <c r="J375" t="s">
        <v>3</v>
      </c>
      <c r="K375">
        <v>26596.824773</v>
      </c>
      <c r="L375">
        <v>98250.855958</v>
      </c>
      <c r="M375" t="s">
        <v>4</v>
      </c>
      <c r="N375">
        <v>324.04834899999997</v>
      </c>
      <c r="O375">
        <v>20.735599000000001</v>
      </c>
      <c r="P375" t="s">
        <v>5</v>
      </c>
      <c r="Q375">
        <v>0</v>
      </c>
      <c r="R375">
        <v>0</v>
      </c>
      <c r="S375" t="s">
        <v>6</v>
      </c>
      <c r="T375">
        <v>214.40862300000001</v>
      </c>
      <c r="U375">
        <v>7.235074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0.17393900000000001</v>
      </c>
      <c r="AD375">
        <v>1.03E-4</v>
      </c>
      <c r="AE375" t="s">
        <v>10</v>
      </c>
      <c r="AF375">
        <v>0</v>
      </c>
      <c r="AG375">
        <v>0</v>
      </c>
      <c r="AH375" t="s">
        <v>11</v>
      </c>
      <c r="AI375">
        <v>0.82916599999999996</v>
      </c>
      <c r="AJ375">
        <v>1.08E-4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29311.899280000001</v>
      </c>
      <c r="I376">
        <v>104142.145385</v>
      </c>
      <c r="J376" t="s">
        <v>3</v>
      </c>
      <c r="K376">
        <v>28489.389088</v>
      </c>
      <c r="L376">
        <v>98848.857713999998</v>
      </c>
      <c r="M376" t="s">
        <v>4</v>
      </c>
      <c r="N376">
        <v>347.10834</v>
      </c>
      <c r="O376">
        <v>21.114211999999998</v>
      </c>
      <c r="P376" t="s">
        <v>5</v>
      </c>
      <c r="Q376">
        <v>0</v>
      </c>
      <c r="R376">
        <v>0</v>
      </c>
      <c r="S376" t="s">
        <v>6</v>
      </c>
      <c r="T376">
        <v>229.78203999999999</v>
      </c>
      <c r="U376">
        <v>7.8849689999999999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0.17393900000000001</v>
      </c>
      <c r="AD376">
        <v>1.03E-4</v>
      </c>
      <c r="AE376" t="s">
        <v>10</v>
      </c>
      <c r="AF376">
        <v>0</v>
      </c>
      <c r="AG376">
        <v>0</v>
      </c>
      <c r="AH376" t="s">
        <v>11</v>
      </c>
      <c r="AI376">
        <v>0.82916599999999996</v>
      </c>
      <c r="AJ376">
        <v>1.08E-4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31257.618438000001</v>
      </c>
      <c r="I377">
        <v>105492.53849599999</v>
      </c>
      <c r="J377" t="s">
        <v>3</v>
      </c>
      <c r="K377">
        <v>30380.604370000001</v>
      </c>
      <c r="L377">
        <v>100168.528112</v>
      </c>
      <c r="M377" t="s">
        <v>4</v>
      </c>
      <c r="N377">
        <v>370.13869499999998</v>
      </c>
      <c r="O377">
        <v>21.830195</v>
      </c>
      <c r="P377" t="s">
        <v>5</v>
      </c>
      <c r="Q377">
        <v>0</v>
      </c>
      <c r="R377">
        <v>0</v>
      </c>
      <c r="S377" t="s">
        <v>6</v>
      </c>
      <c r="T377">
        <v>245.027727</v>
      </c>
      <c r="U377">
        <v>7.972575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0.17393900000000001</v>
      </c>
      <c r="AD377">
        <v>1.03E-4</v>
      </c>
      <c r="AE377" t="s">
        <v>10</v>
      </c>
      <c r="AF377">
        <v>0</v>
      </c>
      <c r="AG377">
        <v>0</v>
      </c>
      <c r="AH377" t="s">
        <v>11</v>
      </c>
      <c r="AI377">
        <v>0.82916599999999996</v>
      </c>
      <c r="AJ377">
        <v>1.08E-4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33211.918008000001</v>
      </c>
      <c r="I378">
        <v>129132.562402</v>
      </c>
      <c r="J378" t="s">
        <v>3</v>
      </c>
      <c r="K378">
        <v>32279.607317999998</v>
      </c>
      <c r="L378">
        <v>122669.39651999999</v>
      </c>
      <c r="M378" t="s">
        <v>4</v>
      </c>
      <c r="N378">
        <v>393.38343200000003</v>
      </c>
      <c r="O378">
        <v>25.539114000000001</v>
      </c>
      <c r="P378" t="s">
        <v>5</v>
      </c>
      <c r="Q378">
        <v>0</v>
      </c>
      <c r="R378">
        <v>0</v>
      </c>
      <c r="S378" t="s">
        <v>6</v>
      </c>
      <c r="T378">
        <v>260.34467899999999</v>
      </c>
      <c r="U378">
        <v>8.8942440000000005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0.17393900000000001</v>
      </c>
      <c r="AD378">
        <v>1.03E-4</v>
      </c>
      <c r="AE378" t="s">
        <v>10</v>
      </c>
      <c r="AF378">
        <v>0</v>
      </c>
      <c r="AG378">
        <v>0</v>
      </c>
      <c r="AH378" t="s">
        <v>11</v>
      </c>
      <c r="AI378">
        <v>0.82916599999999996</v>
      </c>
      <c r="AJ378">
        <v>1.08E-4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35177.576067000002</v>
      </c>
      <c r="I379">
        <v>170634.02389700001</v>
      </c>
      <c r="J379" t="s">
        <v>3</v>
      </c>
      <c r="K379">
        <v>34190.018907999998</v>
      </c>
      <c r="L379">
        <v>161560.73575399999</v>
      </c>
      <c r="M379" t="s">
        <v>4</v>
      </c>
      <c r="N379">
        <v>416.61952400000001</v>
      </c>
      <c r="O379">
        <v>32.580654000000003</v>
      </c>
      <c r="P379" t="s">
        <v>5</v>
      </c>
      <c r="Q379">
        <v>0</v>
      </c>
      <c r="R379">
        <v>0</v>
      </c>
      <c r="S379" t="s">
        <v>6</v>
      </c>
      <c r="T379">
        <v>275.73080199999998</v>
      </c>
      <c r="U379">
        <v>10.662367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0.17393900000000001</v>
      </c>
      <c r="AD379">
        <v>1.03E-4</v>
      </c>
      <c r="AE379" t="s">
        <v>10</v>
      </c>
      <c r="AF379">
        <v>0</v>
      </c>
      <c r="AG379">
        <v>0</v>
      </c>
      <c r="AH379" t="s">
        <v>11</v>
      </c>
      <c r="AI379">
        <v>0.82916599999999996</v>
      </c>
      <c r="AJ379">
        <v>1.08E-4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37130.459374999999</v>
      </c>
      <c r="I380">
        <v>183335.98508700001</v>
      </c>
      <c r="J380" t="s">
        <v>3</v>
      </c>
      <c r="K380">
        <v>36088.273035999999</v>
      </c>
      <c r="L380">
        <v>173576.543019</v>
      </c>
      <c r="M380" t="s">
        <v>4</v>
      </c>
      <c r="N380">
        <v>439.892788</v>
      </c>
      <c r="O380">
        <v>35.798555999999998</v>
      </c>
      <c r="P380" t="s">
        <v>5</v>
      </c>
      <c r="Q380">
        <v>0</v>
      </c>
      <c r="R380">
        <v>0</v>
      </c>
      <c r="S380" t="s">
        <v>6</v>
      </c>
      <c r="T380">
        <v>291.01050099999998</v>
      </c>
      <c r="U380">
        <v>11.406067999999999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0.17393900000000001</v>
      </c>
      <c r="AD380">
        <v>1.03E-4</v>
      </c>
      <c r="AE380" t="s">
        <v>10</v>
      </c>
      <c r="AF380">
        <v>0</v>
      </c>
      <c r="AG380">
        <v>0</v>
      </c>
      <c r="AH380" t="s">
        <v>11</v>
      </c>
      <c r="AI380">
        <v>0.82916599999999996</v>
      </c>
      <c r="AJ380">
        <v>1.08E-4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39078.545290000002</v>
      </c>
      <c r="I381">
        <v>184351.18817499999</v>
      </c>
      <c r="J381" t="s">
        <v>3</v>
      </c>
      <c r="K381">
        <v>37981.490320999997</v>
      </c>
      <c r="L381">
        <v>174622.56523800001</v>
      </c>
      <c r="M381" t="s">
        <v>4</v>
      </c>
      <c r="N381">
        <v>462.91268100000002</v>
      </c>
      <c r="O381">
        <v>35.553789000000002</v>
      </c>
      <c r="P381" t="s">
        <v>5</v>
      </c>
      <c r="Q381">
        <v>0</v>
      </c>
      <c r="R381">
        <v>0</v>
      </c>
      <c r="S381" t="s">
        <v>6</v>
      </c>
      <c r="T381">
        <v>306.26552199999998</v>
      </c>
      <c r="U381">
        <v>11.408215999999999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0.17393900000000001</v>
      </c>
      <c r="AD381">
        <v>1.03E-4</v>
      </c>
      <c r="AE381" t="s">
        <v>10</v>
      </c>
      <c r="AF381">
        <v>0</v>
      </c>
      <c r="AG381">
        <v>0</v>
      </c>
      <c r="AH381" t="s">
        <v>11</v>
      </c>
      <c r="AI381">
        <v>0.82916599999999996</v>
      </c>
      <c r="AJ381">
        <v>1.08E-4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33647.578281000002</v>
      </c>
      <c r="I382">
        <v>123306.613157</v>
      </c>
      <c r="J382" t="s">
        <v>3</v>
      </c>
      <c r="K382">
        <v>33576.706250000003</v>
      </c>
      <c r="L382">
        <v>122579.064055</v>
      </c>
      <c r="M382" t="s">
        <v>4</v>
      </c>
      <c r="N382">
        <v>68.273197999999994</v>
      </c>
      <c r="O382">
        <v>16.905957999999998</v>
      </c>
      <c r="P382" t="s">
        <v>5</v>
      </c>
      <c r="Q382">
        <v>209.96592799999999</v>
      </c>
      <c r="R382">
        <v>8618.7736359999999</v>
      </c>
      <c r="S382" t="s">
        <v>6</v>
      </c>
      <c r="T382">
        <v>45.383226999999998</v>
      </c>
      <c r="U382">
        <v>5.0553549999999996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0.18127599999999999</v>
      </c>
      <c r="AG382">
        <v>9.6000000000000002E-5</v>
      </c>
      <c r="AH382" t="s">
        <v>11</v>
      </c>
      <c r="AI382">
        <v>0.81658299999999995</v>
      </c>
      <c r="AJ382">
        <v>1.7899999999999999E-4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66564.537891</v>
      </c>
      <c r="I383">
        <v>278086.51770500001</v>
      </c>
      <c r="J383" t="s">
        <v>3</v>
      </c>
      <c r="K383">
        <v>66421.980624999997</v>
      </c>
      <c r="L383">
        <v>277117.63167099998</v>
      </c>
      <c r="M383" t="s">
        <v>4</v>
      </c>
      <c r="N383">
        <v>136.161687</v>
      </c>
      <c r="O383">
        <v>27.769701000000001</v>
      </c>
      <c r="P383" t="s">
        <v>5</v>
      </c>
      <c r="Q383">
        <v>445.64551299999999</v>
      </c>
      <c r="R383">
        <v>25238.918038</v>
      </c>
      <c r="S383" t="s">
        <v>6</v>
      </c>
      <c r="T383">
        <v>90.989801</v>
      </c>
      <c r="U383">
        <v>9.9006659999999993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0.17643800000000001</v>
      </c>
      <c r="AG383">
        <v>7.7999999999999999E-5</v>
      </c>
      <c r="AH383" t="s">
        <v>11</v>
      </c>
      <c r="AI383">
        <v>0.82281599999999999</v>
      </c>
      <c r="AJ383">
        <v>1.74E-4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99434.485469000007</v>
      </c>
      <c r="I384">
        <v>429275.01455299999</v>
      </c>
      <c r="J384" t="s">
        <v>3</v>
      </c>
      <c r="K384">
        <v>99219.526563000007</v>
      </c>
      <c r="L384">
        <v>427423.80601300002</v>
      </c>
      <c r="M384" t="s">
        <v>4</v>
      </c>
      <c r="N384">
        <v>205.492953</v>
      </c>
      <c r="O384">
        <v>90.376964000000001</v>
      </c>
      <c r="P384" t="s">
        <v>5</v>
      </c>
      <c r="Q384">
        <v>651.92250100000001</v>
      </c>
      <c r="R384">
        <v>47565.398814</v>
      </c>
      <c r="S384" t="s">
        <v>6</v>
      </c>
      <c r="T384">
        <v>136.54394099999999</v>
      </c>
      <c r="U384">
        <v>13.461195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0.174099</v>
      </c>
      <c r="AG384">
        <v>9.5000000000000005E-5</v>
      </c>
      <c r="AH384" t="s">
        <v>11</v>
      </c>
      <c r="AI384">
        <v>0.82669199999999998</v>
      </c>
      <c r="AJ384">
        <v>1.4300000000000001E-4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132192.269531</v>
      </c>
      <c r="I385">
        <v>530144.86586799996</v>
      </c>
      <c r="J385" t="s">
        <v>3</v>
      </c>
      <c r="K385">
        <v>131906.06703100001</v>
      </c>
      <c r="L385">
        <v>528827.73042299994</v>
      </c>
      <c r="M385" t="s">
        <v>4</v>
      </c>
      <c r="N385">
        <v>272.65003999999999</v>
      </c>
      <c r="O385">
        <v>93.201324</v>
      </c>
      <c r="P385" t="s">
        <v>5</v>
      </c>
      <c r="Q385">
        <v>875.90804300000002</v>
      </c>
      <c r="R385">
        <v>66614.789241999999</v>
      </c>
      <c r="S385" t="s">
        <v>6</v>
      </c>
      <c r="T385">
        <v>181.84832900000001</v>
      </c>
      <c r="U385">
        <v>15.734085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0.17341100000000001</v>
      </c>
      <c r="AG385">
        <v>9.8999999999999994E-5</v>
      </c>
      <c r="AH385" t="s">
        <v>11</v>
      </c>
      <c r="AI385">
        <v>0.82884400000000003</v>
      </c>
      <c r="AJ385">
        <v>1.06E-4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165019.22562499999</v>
      </c>
      <c r="I386">
        <v>795757.27106099995</v>
      </c>
      <c r="J386" t="s">
        <v>3</v>
      </c>
      <c r="K386">
        <v>164661.54156300001</v>
      </c>
      <c r="L386">
        <v>794434.43571899994</v>
      </c>
      <c r="M386" t="s">
        <v>4</v>
      </c>
      <c r="N386">
        <v>341.22127699999999</v>
      </c>
      <c r="O386">
        <v>94.244522000000003</v>
      </c>
      <c r="P386" t="s">
        <v>5</v>
      </c>
      <c r="Q386">
        <v>1113.9012929999999</v>
      </c>
      <c r="R386">
        <v>85819.783131999997</v>
      </c>
      <c r="S386" t="s">
        <v>6</v>
      </c>
      <c r="T386">
        <v>227.204758</v>
      </c>
      <c r="U386">
        <v>20.472483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0.17077800000000001</v>
      </c>
      <c r="AG386">
        <v>1.37E-4</v>
      </c>
      <c r="AH386" t="s">
        <v>11</v>
      </c>
      <c r="AI386">
        <v>0.82992299999999997</v>
      </c>
      <c r="AJ386">
        <v>9.2999999999999997E-5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197937.54781300001</v>
      </c>
      <c r="I387">
        <v>905584.25700400001</v>
      </c>
      <c r="J387" t="s">
        <v>3</v>
      </c>
      <c r="K387">
        <v>197507.51156300001</v>
      </c>
      <c r="L387">
        <v>903734.65726500005</v>
      </c>
      <c r="M387" t="s">
        <v>4</v>
      </c>
      <c r="N387">
        <v>409.70203400000003</v>
      </c>
      <c r="O387">
        <v>98.457130000000006</v>
      </c>
      <c r="P387" t="s">
        <v>5</v>
      </c>
      <c r="Q387">
        <v>1339.93137</v>
      </c>
      <c r="R387">
        <v>106239.83990599999</v>
      </c>
      <c r="S387" t="s">
        <v>6</v>
      </c>
      <c r="T387">
        <v>272.64106500000003</v>
      </c>
      <c r="U387">
        <v>21.071957000000001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0.170237</v>
      </c>
      <c r="AG387">
        <v>1.4200000000000001E-4</v>
      </c>
      <c r="AH387" t="s">
        <v>11</v>
      </c>
      <c r="AI387">
        <v>0.83299699999999999</v>
      </c>
      <c r="AJ387">
        <v>3.8999999999999999E-5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230638.854375</v>
      </c>
      <c r="I388">
        <v>892481.29756900005</v>
      </c>
      <c r="J388" t="s">
        <v>3</v>
      </c>
      <c r="K388">
        <v>230137.584687</v>
      </c>
      <c r="L388">
        <v>889427.41700699995</v>
      </c>
      <c r="M388" t="s">
        <v>4</v>
      </c>
      <c r="N388">
        <v>477.02299699999998</v>
      </c>
      <c r="O388">
        <v>110.511826</v>
      </c>
      <c r="P388" t="s">
        <v>5</v>
      </c>
      <c r="Q388">
        <v>1554.6255000000001</v>
      </c>
      <c r="R388">
        <v>121331.652489</v>
      </c>
      <c r="S388" t="s">
        <v>6</v>
      </c>
      <c r="T388">
        <v>317.77064999999999</v>
      </c>
      <c r="U388">
        <v>24.16677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0.169626</v>
      </c>
      <c r="AG388">
        <v>1.45E-4</v>
      </c>
      <c r="AH388" t="s">
        <v>11</v>
      </c>
      <c r="AI388">
        <v>0.833287</v>
      </c>
      <c r="AJ388">
        <v>3.8999999999999999E-5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263363.37656300003</v>
      </c>
      <c r="I389">
        <v>1109819.698166</v>
      </c>
      <c r="J389" t="s">
        <v>3</v>
      </c>
      <c r="K389">
        <v>262791.71062500001</v>
      </c>
      <c r="L389">
        <v>1105161.1634829999</v>
      </c>
      <c r="M389" t="s">
        <v>4</v>
      </c>
      <c r="N389">
        <v>543.69830899999999</v>
      </c>
      <c r="O389">
        <v>123.720356</v>
      </c>
      <c r="P389" t="s">
        <v>5</v>
      </c>
      <c r="Q389">
        <v>1772.5129609999999</v>
      </c>
      <c r="R389">
        <v>129562.085907</v>
      </c>
      <c r="S389" t="s">
        <v>6</v>
      </c>
      <c r="T389">
        <v>362.89096499999999</v>
      </c>
      <c r="U389">
        <v>28.105906000000001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0.16891400000000001</v>
      </c>
      <c r="AG389">
        <v>1.4799999999999999E-4</v>
      </c>
      <c r="AH389" t="s">
        <v>11</v>
      </c>
      <c r="AI389">
        <v>0.83460400000000001</v>
      </c>
      <c r="AJ389">
        <v>5.3000000000000001E-5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296102.08812500001</v>
      </c>
      <c r="I390">
        <v>1213308.596771</v>
      </c>
      <c r="J390" t="s">
        <v>3</v>
      </c>
      <c r="K390">
        <v>295458.62874999997</v>
      </c>
      <c r="L390">
        <v>1207103.174774</v>
      </c>
      <c r="M390" t="s">
        <v>4</v>
      </c>
      <c r="N390">
        <v>611.01930900000002</v>
      </c>
      <c r="O390">
        <v>133.58161899999999</v>
      </c>
      <c r="P390" t="s">
        <v>5</v>
      </c>
      <c r="Q390">
        <v>1994.289319</v>
      </c>
      <c r="R390">
        <v>127304.632824</v>
      </c>
      <c r="S390" t="s">
        <v>6</v>
      </c>
      <c r="T390">
        <v>408.25232399999999</v>
      </c>
      <c r="U390">
        <v>35.476962999999998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0.16838800000000001</v>
      </c>
      <c r="AG390">
        <v>1.5100000000000001E-4</v>
      </c>
      <c r="AH390" t="s">
        <v>11</v>
      </c>
      <c r="AI390">
        <v>0.83593899999999999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328876.41875000001</v>
      </c>
      <c r="I391">
        <v>1219622.093628</v>
      </c>
      <c r="J391" t="s">
        <v>3</v>
      </c>
      <c r="K391">
        <v>328162.0025</v>
      </c>
      <c r="L391">
        <v>1213364.296783</v>
      </c>
      <c r="M391" t="s">
        <v>4</v>
      </c>
      <c r="N391">
        <v>678.63135599999998</v>
      </c>
      <c r="O391">
        <v>157.18373</v>
      </c>
      <c r="P391" t="s">
        <v>5</v>
      </c>
      <c r="Q391">
        <v>2240.089731</v>
      </c>
      <c r="R391">
        <v>120050.33497900001</v>
      </c>
      <c r="S391" t="s">
        <v>6</v>
      </c>
      <c r="T391">
        <v>453.597219</v>
      </c>
      <c r="U391">
        <v>39.374164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0.16807800000000001</v>
      </c>
      <c r="AG391">
        <v>1.4799999999999999E-4</v>
      </c>
      <c r="AH391" t="s">
        <v>11</v>
      </c>
      <c r="AI391">
        <v>0.83611100000000005</v>
      </c>
      <c r="AJ391">
        <v>2.9E-5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361581.924375</v>
      </c>
      <c r="I392">
        <v>1378956.866837</v>
      </c>
      <c r="J392" t="s">
        <v>3</v>
      </c>
      <c r="K392">
        <v>360796.10312500002</v>
      </c>
      <c r="L392">
        <v>1372888.41655</v>
      </c>
      <c r="M392" t="s">
        <v>4</v>
      </c>
      <c r="N392">
        <v>746.24117699999999</v>
      </c>
      <c r="O392">
        <v>166.61814899999999</v>
      </c>
      <c r="P392" t="s">
        <v>5</v>
      </c>
      <c r="Q392">
        <v>2457.6581030000002</v>
      </c>
      <c r="R392">
        <v>126167.42400100001</v>
      </c>
      <c r="S392" t="s">
        <v>6</v>
      </c>
      <c r="T392">
        <v>499.18244499999997</v>
      </c>
      <c r="U392">
        <v>42.492351999999997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0.16697799999999999</v>
      </c>
      <c r="AG392">
        <v>1.54E-4</v>
      </c>
      <c r="AH392" t="s">
        <v>11</v>
      </c>
      <c r="AI392">
        <v>0.83669899999999997</v>
      </c>
      <c r="AJ392">
        <v>2.8E-5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394375.66312500002</v>
      </c>
      <c r="I393">
        <v>1556123.905975</v>
      </c>
      <c r="J393" t="s">
        <v>3</v>
      </c>
      <c r="K393">
        <v>393518.44187500002</v>
      </c>
      <c r="L393">
        <v>1550536.3662109999</v>
      </c>
      <c r="M393" t="s">
        <v>4</v>
      </c>
      <c r="N393">
        <v>813.77582500000005</v>
      </c>
      <c r="O393">
        <v>172.14052699999999</v>
      </c>
      <c r="P393" t="s">
        <v>5</v>
      </c>
      <c r="Q393">
        <v>2673.3581589999999</v>
      </c>
      <c r="R393">
        <v>117121.467963</v>
      </c>
      <c r="S393" t="s">
        <v>6</v>
      </c>
      <c r="T393">
        <v>544.415662</v>
      </c>
      <c r="U393">
        <v>41.153534000000001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0.16697600000000001</v>
      </c>
      <c r="AG393">
        <v>1.54E-4</v>
      </c>
      <c r="AH393" t="s">
        <v>11</v>
      </c>
      <c r="AI393">
        <v>0.83743199999999995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427208.31562499999</v>
      </c>
      <c r="I394">
        <v>1720511.420715</v>
      </c>
      <c r="J394" t="s">
        <v>3</v>
      </c>
      <c r="K394">
        <v>426279.82750000001</v>
      </c>
      <c r="L394">
        <v>1712847.5988459999</v>
      </c>
      <c r="M394" t="s">
        <v>4</v>
      </c>
      <c r="N394">
        <v>881.80172600000003</v>
      </c>
      <c r="O394">
        <v>185.484781</v>
      </c>
      <c r="P394" t="s">
        <v>5</v>
      </c>
      <c r="Q394">
        <v>2921.3376370000001</v>
      </c>
      <c r="R394">
        <v>118630.063289</v>
      </c>
      <c r="S394" t="s">
        <v>6</v>
      </c>
      <c r="T394">
        <v>590.02924399999995</v>
      </c>
      <c r="U394">
        <v>44.978048999999999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0.16586200000000001</v>
      </c>
      <c r="AG394">
        <v>1.5899999999999999E-4</v>
      </c>
      <c r="AH394" t="s">
        <v>11</v>
      </c>
      <c r="AI394">
        <v>0.83807699999999996</v>
      </c>
      <c r="AJ394">
        <v>4.3000000000000002E-5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459932.85312500002</v>
      </c>
      <c r="I395">
        <v>1703775.1348880001</v>
      </c>
      <c r="J395" t="s">
        <v>3</v>
      </c>
      <c r="K395">
        <v>458931.94687500002</v>
      </c>
      <c r="L395">
        <v>1696381.3859860001</v>
      </c>
      <c r="M395" t="s">
        <v>4</v>
      </c>
      <c r="N395">
        <v>950.556825</v>
      </c>
      <c r="O395">
        <v>203.96878899999999</v>
      </c>
      <c r="P395" t="s">
        <v>5</v>
      </c>
      <c r="Q395">
        <v>3140.4783739999998</v>
      </c>
      <c r="R395">
        <v>129370.08607600001</v>
      </c>
      <c r="S395" t="s">
        <v>6</v>
      </c>
      <c r="T395">
        <v>636.29337999999996</v>
      </c>
      <c r="U395">
        <v>53.977960000000003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0.16522999999999999</v>
      </c>
      <c r="AG395">
        <v>1.6200000000000001E-4</v>
      </c>
      <c r="AH395" t="s">
        <v>11</v>
      </c>
      <c r="AI395">
        <v>0.838588</v>
      </c>
      <c r="AJ395">
        <v>5.1999999999999997E-5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492615.34499999997</v>
      </c>
      <c r="I396">
        <v>1922955.4183350001</v>
      </c>
      <c r="J396" t="s">
        <v>3</v>
      </c>
      <c r="K396">
        <v>491543.48875000002</v>
      </c>
      <c r="L396">
        <v>1915806.762665</v>
      </c>
      <c r="M396" t="s">
        <v>4</v>
      </c>
      <c r="N396">
        <v>1017.76476</v>
      </c>
      <c r="O396">
        <v>208.41560899999999</v>
      </c>
      <c r="P396" t="s">
        <v>5</v>
      </c>
      <c r="Q396">
        <v>3355.781978</v>
      </c>
      <c r="R396">
        <v>126729.34093200001</v>
      </c>
      <c r="S396" t="s">
        <v>6</v>
      </c>
      <c r="T396">
        <v>681.35338100000001</v>
      </c>
      <c r="U396">
        <v>57.803468000000002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0.16522500000000001</v>
      </c>
      <c r="AG396">
        <v>1.6200000000000001E-4</v>
      </c>
      <c r="AH396" t="s">
        <v>11</v>
      </c>
      <c r="AI396">
        <v>0.83914599999999995</v>
      </c>
      <c r="AJ396">
        <v>6.2000000000000003E-5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525306.52875000006</v>
      </c>
      <c r="I397">
        <v>2008333.655029</v>
      </c>
      <c r="J397" t="s">
        <v>3</v>
      </c>
      <c r="K397">
        <v>524163.255</v>
      </c>
      <c r="L397">
        <v>2002948.7779240001</v>
      </c>
      <c r="M397" t="s">
        <v>4</v>
      </c>
      <c r="N397">
        <v>1087.0069559999999</v>
      </c>
      <c r="O397">
        <v>417.83746000000002</v>
      </c>
      <c r="P397" t="s">
        <v>5</v>
      </c>
      <c r="Q397">
        <v>3574.7768850000002</v>
      </c>
      <c r="R397">
        <v>121982.413952</v>
      </c>
      <c r="S397" t="s">
        <v>6</v>
      </c>
      <c r="T397">
        <v>726.74102100000005</v>
      </c>
      <c r="U397">
        <v>59.067681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0.164879</v>
      </c>
      <c r="AG397">
        <v>1.5799999999999999E-4</v>
      </c>
      <c r="AH397" t="s">
        <v>11</v>
      </c>
      <c r="AI397">
        <v>0.83923800000000004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558060.77375000005</v>
      </c>
      <c r="I398">
        <v>2071018.922302</v>
      </c>
      <c r="J398" t="s">
        <v>3</v>
      </c>
      <c r="K398">
        <v>556846.47</v>
      </c>
      <c r="L398">
        <v>2063640.703979</v>
      </c>
      <c r="M398" t="s">
        <v>4</v>
      </c>
      <c r="N398">
        <v>1154.2237700000001</v>
      </c>
      <c r="O398">
        <v>455.86701199999999</v>
      </c>
      <c r="P398" t="s">
        <v>5</v>
      </c>
      <c r="Q398">
        <v>3792.222471</v>
      </c>
      <c r="R398">
        <v>135739.97545299999</v>
      </c>
      <c r="S398" t="s">
        <v>6</v>
      </c>
      <c r="T398">
        <v>772.10224600000004</v>
      </c>
      <c r="U398">
        <v>65.937619999999995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0.16487399999999999</v>
      </c>
      <c r="AG398">
        <v>1.5799999999999999E-4</v>
      </c>
      <c r="AH398" t="s">
        <v>11</v>
      </c>
      <c r="AI398">
        <v>0.83930000000000005</v>
      </c>
      <c r="AJ398">
        <v>6.0999999999999999E-5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590876.63249999995</v>
      </c>
      <c r="I399">
        <v>2049260.809387</v>
      </c>
      <c r="J399" t="s">
        <v>3</v>
      </c>
      <c r="K399">
        <v>589590.62875000003</v>
      </c>
      <c r="L399">
        <v>2044074.9375</v>
      </c>
      <c r="M399" t="s">
        <v>4</v>
      </c>
      <c r="N399">
        <v>1222.4400949999999</v>
      </c>
      <c r="O399">
        <v>463.65888999999999</v>
      </c>
      <c r="P399" t="s">
        <v>5</v>
      </c>
      <c r="Q399">
        <v>4012.837329</v>
      </c>
      <c r="R399">
        <v>168788.135874</v>
      </c>
      <c r="S399" t="s">
        <v>6</v>
      </c>
      <c r="T399">
        <v>817.53328099999999</v>
      </c>
      <c r="U399">
        <v>66.195836999999997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0.16423399999999999</v>
      </c>
      <c r="AG399">
        <v>1.6100000000000001E-4</v>
      </c>
      <c r="AH399" t="s">
        <v>11</v>
      </c>
      <c r="AI399">
        <v>0.83936500000000003</v>
      </c>
      <c r="AJ399">
        <v>6.0000000000000002E-5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623636.72250000003</v>
      </c>
      <c r="I400">
        <v>2135377.5</v>
      </c>
      <c r="J400" t="s">
        <v>3</v>
      </c>
      <c r="K400">
        <v>622278.88375000004</v>
      </c>
      <c r="L400">
        <v>2131547.2453000001</v>
      </c>
      <c r="M400" t="s">
        <v>4</v>
      </c>
      <c r="N400">
        <v>1290.5458369999999</v>
      </c>
      <c r="O400">
        <v>477.37059499999998</v>
      </c>
      <c r="P400" t="s">
        <v>5</v>
      </c>
      <c r="Q400">
        <v>4237.7931200000003</v>
      </c>
      <c r="R400">
        <v>206062.89711699999</v>
      </c>
      <c r="S400" t="s">
        <v>6</v>
      </c>
      <c r="T400">
        <v>863.02679899999998</v>
      </c>
      <c r="U400">
        <v>72.097125000000005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0.16365399999999999</v>
      </c>
      <c r="AG400">
        <v>1.6100000000000001E-4</v>
      </c>
      <c r="AH400" t="s">
        <v>11</v>
      </c>
      <c r="AI400">
        <v>0.83944600000000003</v>
      </c>
      <c r="AJ400">
        <v>6.0000000000000002E-5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656474.46</v>
      </c>
      <c r="I401">
        <v>2274085.5665890002</v>
      </c>
      <c r="J401" t="s">
        <v>3</v>
      </c>
      <c r="K401">
        <v>655044.58374999999</v>
      </c>
      <c r="L401">
        <v>2270402.1781009999</v>
      </c>
      <c r="M401" t="s">
        <v>4</v>
      </c>
      <c r="N401">
        <v>1358.251951</v>
      </c>
      <c r="O401">
        <v>493.71835299999998</v>
      </c>
      <c r="P401" t="s">
        <v>5</v>
      </c>
      <c r="Q401">
        <v>4453.547603</v>
      </c>
      <c r="R401">
        <v>221346.358733</v>
      </c>
      <c r="S401" t="s">
        <v>6</v>
      </c>
      <c r="T401">
        <v>908.78363100000001</v>
      </c>
      <c r="U401">
        <v>89.305791999999997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0.163633</v>
      </c>
      <c r="AG401">
        <v>1.6100000000000001E-4</v>
      </c>
      <c r="AH401" t="s">
        <v>11</v>
      </c>
      <c r="AI401">
        <v>0.83944600000000003</v>
      </c>
      <c r="AJ401">
        <v>6.0000000000000002E-5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33525.338086000003</v>
      </c>
      <c r="I402">
        <v>493309.06254100002</v>
      </c>
      <c r="J402" t="s">
        <v>3</v>
      </c>
      <c r="K402">
        <v>33466.579375000001</v>
      </c>
      <c r="L402">
        <v>491823.05581699999</v>
      </c>
      <c r="M402" t="s">
        <v>4</v>
      </c>
      <c r="N402">
        <v>58.751427</v>
      </c>
      <c r="O402">
        <v>5.3841320000000001</v>
      </c>
      <c r="P402" t="s">
        <v>5</v>
      </c>
      <c r="Q402">
        <v>0</v>
      </c>
      <c r="R402">
        <v>0</v>
      </c>
      <c r="S402" t="s">
        <v>6</v>
      </c>
      <c r="T402">
        <v>47.257522000000002</v>
      </c>
      <c r="U402">
        <v>2.9627020000000002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0.18324399999999999</v>
      </c>
      <c r="AG402">
        <v>6.8999999999999997E-5</v>
      </c>
      <c r="AH402" t="s">
        <v>11</v>
      </c>
      <c r="AI402">
        <v>0.81647999999999998</v>
      </c>
      <c r="AJ402">
        <v>1.73E-4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65930.347343999994</v>
      </c>
      <c r="I403">
        <v>670539.20192699996</v>
      </c>
      <c r="J403" t="s">
        <v>3</v>
      </c>
      <c r="K403">
        <v>65812.800000000003</v>
      </c>
      <c r="L403">
        <v>668172.50872299995</v>
      </c>
      <c r="M403" t="s">
        <v>4</v>
      </c>
      <c r="N403">
        <v>116.69727399999999</v>
      </c>
      <c r="O403">
        <v>10.110720000000001</v>
      </c>
      <c r="P403" t="s">
        <v>5</v>
      </c>
      <c r="Q403">
        <v>0</v>
      </c>
      <c r="R403">
        <v>0</v>
      </c>
      <c r="S403" t="s">
        <v>6</v>
      </c>
      <c r="T403">
        <v>93.887128000000004</v>
      </c>
      <c r="U403">
        <v>3.2158899999999999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0.17849000000000001</v>
      </c>
      <c r="AG403">
        <v>2.5000000000000001E-5</v>
      </c>
      <c r="AH403" t="s">
        <v>11</v>
      </c>
      <c r="AI403">
        <v>0.82339099999999998</v>
      </c>
      <c r="AJ403">
        <v>1.7100000000000001E-4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98297.060937999995</v>
      </c>
      <c r="I404">
        <v>1000504.704916</v>
      </c>
      <c r="J404" t="s">
        <v>3</v>
      </c>
      <c r="K404">
        <v>98120.688125000001</v>
      </c>
      <c r="L404">
        <v>996673.91687199997</v>
      </c>
      <c r="M404" t="s">
        <v>4</v>
      </c>
      <c r="N404">
        <v>175.10479799999999</v>
      </c>
      <c r="O404">
        <v>17.341528</v>
      </c>
      <c r="P404" t="s">
        <v>5</v>
      </c>
      <c r="Q404">
        <v>0</v>
      </c>
      <c r="R404">
        <v>0</v>
      </c>
      <c r="S404" t="s">
        <v>6</v>
      </c>
      <c r="T404">
        <v>140.44044099999999</v>
      </c>
      <c r="U404">
        <v>3.8297279999999998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0.176429</v>
      </c>
      <c r="AG404">
        <v>5.1E-5</v>
      </c>
      <c r="AH404" t="s">
        <v>11</v>
      </c>
      <c r="AI404">
        <v>0.82528800000000002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130626.0325</v>
      </c>
      <c r="I405">
        <v>1331394.0941679999</v>
      </c>
      <c r="J405" t="s">
        <v>3</v>
      </c>
      <c r="K405">
        <v>130391.20546899999</v>
      </c>
      <c r="L405">
        <v>1326340.090815</v>
      </c>
      <c r="M405" t="s">
        <v>4</v>
      </c>
      <c r="N405">
        <v>232.718695</v>
      </c>
      <c r="O405">
        <v>24.041858000000001</v>
      </c>
      <c r="P405" t="s">
        <v>5</v>
      </c>
      <c r="Q405">
        <v>0</v>
      </c>
      <c r="R405">
        <v>0</v>
      </c>
      <c r="S405" t="s">
        <v>6</v>
      </c>
      <c r="T405">
        <v>187.27424400000001</v>
      </c>
      <c r="U405">
        <v>10.767072000000001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0.174286</v>
      </c>
      <c r="AG405">
        <v>1E-4</v>
      </c>
      <c r="AH405" t="s">
        <v>11</v>
      </c>
      <c r="AI405">
        <v>0.82974599999999998</v>
      </c>
      <c r="AJ405">
        <v>1.1400000000000001E-4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162978.91343799999</v>
      </c>
      <c r="I406">
        <v>1646939.758659</v>
      </c>
      <c r="J406" t="s">
        <v>3</v>
      </c>
      <c r="K406">
        <v>162685.21281200001</v>
      </c>
      <c r="L406">
        <v>1640332.3870620001</v>
      </c>
      <c r="M406" t="s">
        <v>4</v>
      </c>
      <c r="N406">
        <v>290.61018300000001</v>
      </c>
      <c r="O406">
        <v>29.833940999999999</v>
      </c>
      <c r="P406" t="s">
        <v>5</v>
      </c>
      <c r="Q406">
        <v>0</v>
      </c>
      <c r="R406">
        <v>0</v>
      </c>
      <c r="S406" t="s">
        <v>6</v>
      </c>
      <c r="T406">
        <v>233.911877</v>
      </c>
      <c r="U406">
        <v>13.812861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0.17424000000000001</v>
      </c>
      <c r="AG406">
        <v>9.8999999999999994E-5</v>
      </c>
      <c r="AH406" t="s">
        <v>11</v>
      </c>
      <c r="AI406">
        <v>0.83175500000000002</v>
      </c>
      <c r="AJ406">
        <v>9.2999999999999997E-5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195402.69687499999</v>
      </c>
      <c r="I407">
        <v>1948602.0890579999</v>
      </c>
      <c r="J407" t="s">
        <v>3</v>
      </c>
      <c r="K407">
        <v>195050.16843699999</v>
      </c>
      <c r="L407">
        <v>1940727.880348</v>
      </c>
      <c r="M407" t="s">
        <v>4</v>
      </c>
      <c r="N407">
        <v>348.59364699999998</v>
      </c>
      <c r="O407">
        <v>39.150033000000001</v>
      </c>
      <c r="P407" t="s">
        <v>5</v>
      </c>
      <c r="Q407">
        <v>0</v>
      </c>
      <c r="R407">
        <v>0</v>
      </c>
      <c r="S407" t="s">
        <v>6</v>
      </c>
      <c r="T407">
        <v>280.52918899999997</v>
      </c>
      <c r="U407">
        <v>15.793305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0.17355699999999999</v>
      </c>
      <c r="AG407">
        <v>1.12E-4</v>
      </c>
      <c r="AH407" t="s">
        <v>11</v>
      </c>
      <c r="AI407">
        <v>0.83215300000000003</v>
      </c>
      <c r="AJ407">
        <v>8.7999999999999998E-5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227732.47750000001</v>
      </c>
      <c r="I408">
        <v>2256511.9721300001</v>
      </c>
      <c r="J408" t="s">
        <v>3</v>
      </c>
      <c r="K408">
        <v>227321.24281200001</v>
      </c>
      <c r="L408">
        <v>2246208.1193240001</v>
      </c>
      <c r="M408" t="s">
        <v>4</v>
      </c>
      <c r="N408">
        <v>406.65822400000002</v>
      </c>
      <c r="O408">
        <v>51.482582000000001</v>
      </c>
      <c r="P408" t="s">
        <v>5</v>
      </c>
      <c r="Q408">
        <v>0</v>
      </c>
      <c r="R408">
        <v>0</v>
      </c>
      <c r="S408" t="s">
        <v>6</v>
      </c>
      <c r="T408">
        <v>327.07398899999998</v>
      </c>
      <c r="U408">
        <v>19.075869999999998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0.17183799999999999</v>
      </c>
      <c r="AG408">
        <v>1.35E-4</v>
      </c>
      <c r="AH408" t="s">
        <v>11</v>
      </c>
      <c r="AI408">
        <v>0.83326599999999995</v>
      </c>
      <c r="AJ408">
        <v>6.0999999999999999E-5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260093.45156300001</v>
      </c>
      <c r="I409">
        <v>2971219.7935939999</v>
      </c>
      <c r="J409" t="s">
        <v>3</v>
      </c>
      <c r="K409">
        <v>259623.27843800001</v>
      </c>
      <c r="L409">
        <v>2958778.0653610001</v>
      </c>
      <c r="M409" t="s">
        <v>4</v>
      </c>
      <c r="N409">
        <v>464.80031400000001</v>
      </c>
      <c r="O409">
        <v>71.360912999999996</v>
      </c>
      <c r="P409" t="s">
        <v>5</v>
      </c>
      <c r="Q409">
        <v>0</v>
      </c>
      <c r="R409">
        <v>0</v>
      </c>
      <c r="S409" t="s">
        <v>6</v>
      </c>
      <c r="T409">
        <v>373.93233199999997</v>
      </c>
      <c r="U409">
        <v>22.279126000000002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0.17141999999999999</v>
      </c>
      <c r="AG409">
        <v>1.45E-4</v>
      </c>
      <c r="AH409" t="s">
        <v>11</v>
      </c>
      <c r="AI409">
        <v>0.83433400000000002</v>
      </c>
      <c r="AJ409">
        <v>3.3000000000000003E-5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292554.45124999998</v>
      </c>
      <c r="I410">
        <v>3275198.578613</v>
      </c>
      <c r="J410" t="s">
        <v>3</v>
      </c>
      <c r="K410">
        <v>292025.45937499998</v>
      </c>
      <c r="L410">
        <v>3262147.0439610002</v>
      </c>
      <c r="M410" t="s">
        <v>4</v>
      </c>
      <c r="N410">
        <v>523.08767599999999</v>
      </c>
      <c r="O410">
        <v>93.172055</v>
      </c>
      <c r="P410" t="s">
        <v>5</v>
      </c>
      <c r="Q410">
        <v>0</v>
      </c>
      <c r="R410">
        <v>0</v>
      </c>
      <c r="S410" t="s">
        <v>6</v>
      </c>
      <c r="T410">
        <v>420.61829799999998</v>
      </c>
      <c r="U410">
        <v>23.159462000000001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0.17071500000000001</v>
      </c>
      <c r="AG410">
        <v>1.5300000000000001E-4</v>
      </c>
      <c r="AH410" t="s">
        <v>11</v>
      </c>
      <c r="AI410">
        <v>0.83519500000000002</v>
      </c>
      <c r="AJ410">
        <v>2.8E-5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324921.11062499997</v>
      </c>
      <c r="I411">
        <v>3864490.1736599999</v>
      </c>
      <c r="J411" t="s">
        <v>3</v>
      </c>
      <c r="K411">
        <v>324333.56812499999</v>
      </c>
      <c r="L411">
        <v>3849415.5112000001</v>
      </c>
      <c r="M411" t="s">
        <v>4</v>
      </c>
      <c r="N411">
        <v>581.31128100000001</v>
      </c>
      <c r="O411">
        <v>115.551727</v>
      </c>
      <c r="P411" t="s">
        <v>5</v>
      </c>
      <c r="Q411">
        <v>0</v>
      </c>
      <c r="R411">
        <v>0</v>
      </c>
      <c r="S411" t="s">
        <v>6</v>
      </c>
      <c r="T411">
        <v>467.63314600000001</v>
      </c>
      <c r="U411">
        <v>28.452477999999999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0.16905400000000001</v>
      </c>
      <c r="AG411">
        <v>1.7000000000000001E-4</v>
      </c>
      <c r="AH411" t="s">
        <v>11</v>
      </c>
      <c r="AI411">
        <v>0.83564300000000002</v>
      </c>
      <c r="AJ411">
        <v>2.4000000000000001E-5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357417.4</v>
      </c>
      <c r="I412">
        <v>4777304.6905819997</v>
      </c>
      <c r="J412" t="s">
        <v>3</v>
      </c>
      <c r="K412">
        <v>356770.92937500001</v>
      </c>
      <c r="L412">
        <v>4758724.3338620001</v>
      </c>
      <c r="M412" t="s">
        <v>4</v>
      </c>
      <c r="N412">
        <v>639.52928999999995</v>
      </c>
      <c r="O412">
        <v>136.35704100000001</v>
      </c>
      <c r="P412" t="s">
        <v>5</v>
      </c>
      <c r="Q412">
        <v>0</v>
      </c>
      <c r="R412">
        <v>0</v>
      </c>
      <c r="S412" t="s">
        <v>6</v>
      </c>
      <c r="T412">
        <v>514.36931800000002</v>
      </c>
      <c r="U412">
        <v>30.305769999999999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0.16780400000000001</v>
      </c>
      <c r="AG412">
        <v>1.83E-4</v>
      </c>
      <c r="AH412" t="s">
        <v>11</v>
      </c>
      <c r="AI412">
        <v>0.83632399999999996</v>
      </c>
      <c r="AJ412">
        <v>1.2E-5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389808.00874999998</v>
      </c>
      <c r="I413">
        <v>5557007.2561649997</v>
      </c>
      <c r="J413" t="s">
        <v>3</v>
      </c>
      <c r="K413">
        <v>389102.953125</v>
      </c>
      <c r="L413">
        <v>5535433.8712459998</v>
      </c>
      <c r="M413" t="s">
        <v>4</v>
      </c>
      <c r="N413">
        <v>697.64140099999997</v>
      </c>
      <c r="O413">
        <v>159.177254</v>
      </c>
      <c r="P413" t="s">
        <v>5</v>
      </c>
      <c r="Q413">
        <v>0</v>
      </c>
      <c r="R413">
        <v>0</v>
      </c>
      <c r="S413" t="s">
        <v>6</v>
      </c>
      <c r="T413">
        <v>561.52514299999996</v>
      </c>
      <c r="U413">
        <v>37.663051000000003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0.16722200000000001</v>
      </c>
      <c r="AG413">
        <v>1.85E-4</v>
      </c>
      <c r="AH413" t="s">
        <v>11</v>
      </c>
      <c r="AI413">
        <v>0.83648500000000003</v>
      </c>
      <c r="AJ413">
        <v>1.2E-5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422142.00187500002</v>
      </c>
      <c r="I414">
        <v>6285294.2166750003</v>
      </c>
      <c r="J414" t="s">
        <v>3</v>
      </c>
      <c r="K414">
        <v>421378.640625</v>
      </c>
      <c r="L414">
        <v>6260450.3374939999</v>
      </c>
      <c r="M414" t="s">
        <v>4</v>
      </c>
      <c r="N414">
        <v>755.69336099999998</v>
      </c>
      <c r="O414">
        <v>175.89802700000001</v>
      </c>
      <c r="P414" t="s">
        <v>5</v>
      </c>
      <c r="Q414">
        <v>0</v>
      </c>
      <c r="R414">
        <v>0</v>
      </c>
      <c r="S414" t="s">
        <v>6</v>
      </c>
      <c r="T414">
        <v>608.11807499999998</v>
      </c>
      <c r="U414">
        <v>40.968561999999999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0.16513600000000001</v>
      </c>
      <c r="AG414">
        <v>1.9900000000000001E-4</v>
      </c>
      <c r="AH414" t="s">
        <v>11</v>
      </c>
      <c r="AI414">
        <v>0.83678699999999995</v>
      </c>
      <c r="AJ414">
        <v>9.0000000000000002E-6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454603.55812499998</v>
      </c>
      <c r="I415">
        <v>6815036.2942810003</v>
      </c>
      <c r="J415" t="s">
        <v>3</v>
      </c>
      <c r="K415">
        <v>453781.22</v>
      </c>
      <c r="L415">
        <v>6786513.065521</v>
      </c>
      <c r="M415" t="s">
        <v>4</v>
      </c>
      <c r="N415">
        <v>814.00452399999995</v>
      </c>
      <c r="O415">
        <v>210.644102</v>
      </c>
      <c r="P415" t="s">
        <v>5</v>
      </c>
      <c r="Q415">
        <v>0</v>
      </c>
      <c r="R415">
        <v>0</v>
      </c>
      <c r="S415" t="s">
        <v>6</v>
      </c>
      <c r="T415">
        <v>655.02573099999995</v>
      </c>
      <c r="U415">
        <v>51.327007000000002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0.16513600000000001</v>
      </c>
      <c r="AG415">
        <v>1.9900000000000001E-4</v>
      </c>
      <c r="AH415" t="s">
        <v>11</v>
      </c>
      <c r="AI415">
        <v>0.83678699999999995</v>
      </c>
      <c r="AJ415">
        <v>9.0000000000000002E-6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487072.94500000001</v>
      </c>
      <c r="I416">
        <v>7580096.7260440001</v>
      </c>
      <c r="J416" t="s">
        <v>3</v>
      </c>
      <c r="K416">
        <v>486191.25062499999</v>
      </c>
      <c r="L416">
        <v>7549061.6643979996</v>
      </c>
      <c r="M416" t="s">
        <v>4</v>
      </c>
      <c r="N416">
        <v>873.16468299999997</v>
      </c>
      <c r="O416">
        <v>302.41357799999997</v>
      </c>
      <c r="P416" t="s">
        <v>5</v>
      </c>
      <c r="Q416">
        <v>0</v>
      </c>
      <c r="R416">
        <v>0</v>
      </c>
      <c r="S416" t="s">
        <v>6</v>
      </c>
      <c r="T416">
        <v>701.75658499999997</v>
      </c>
      <c r="U416">
        <v>53.615667000000002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0.16383600000000001</v>
      </c>
      <c r="AG416">
        <v>2.42E-4</v>
      </c>
      <c r="AH416" t="s">
        <v>11</v>
      </c>
      <c r="AI416">
        <v>0.83745999999999998</v>
      </c>
      <c r="AJ416">
        <v>2.5999999999999998E-5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519431.14250000002</v>
      </c>
      <c r="I417">
        <v>8349191.8806149997</v>
      </c>
      <c r="J417" t="s">
        <v>3</v>
      </c>
      <c r="K417">
        <v>518491.12562499999</v>
      </c>
      <c r="L417">
        <v>8316145.1943969997</v>
      </c>
      <c r="M417" t="s">
        <v>4</v>
      </c>
      <c r="N417">
        <v>931.18050300000004</v>
      </c>
      <c r="O417">
        <v>322.340193</v>
      </c>
      <c r="P417" t="s">
        <v>5</v>
      </c>
      <c r="Q417">
        <v>0</v>
      </c>
      <c r="R417">
        <v>0</v>
      </c>
      <c r="S417" t="s">
        <v>6</v>
      </c>
      <c r="T417">
        <v>748.78539999999998</v>
      </c>
      <c r="U417">
        <v>55.871295000000003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0.16383300000000001</v>
      </c>
      <c r="AG417">
        <v>2.42E-4</v>
      </c>
      <c r="AH417" t="s">
        <v>11</v>
      </c>
      <c r="AI417">
        <v>0.838198</v>
      </c>
      <c r="AJ417">
        <v>4.5000000000000003E-5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551841.04</v>
      </c>
      <c r="I418">
        <v>9261788.7243039999</v>
      </c>
      <c r="J418" t="s">
        <v>3</v>
      </c>
      <c r="K418">
        <v>550842.42625000002</v>
      </c>
      <c r="L418">
        <v>9225419.4111940004</v>
      </c>
      <c r="M418" t="s">
        <v>4</v>
      </c>
      <c r="N418">
        <v>988.97935399999994</v>
      </c>
      <c r="O418">
        <v>344.66574000000003</v>
      </c>
      <c r="P418" t="s">
        <v>5</v>
      </c>
      <c r="Q418">
        <v>0</v>
      </c>
      <c r="R418">
        <v>0</v>
      </c>
      <c r="S418" t="s">
        <v>6</v>
      </c>
      <c r="T418">
        <v>795.59013400000003</v>
      </c>
      <c r="U418">
        <v>57.624758999999997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0.16328500000000001</v>
      </c>
      <c r="AG418">
        <v>2.41E-4</v>
      </c>
      <c r="AH418" t="s">
        <v>11</v>
      </c>
      <c r="AI418">
        <v>0.83824600000000005</v>
      </c>
      <c r="AJ418">
        <v>4.5000000000000003E-5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584238.38</v>
      </c>
      <c r="I419">
        <v>10063989.909484999</v>
      </c>
      <c r="J419" t="s">
        <v>3</v>
      </c>
      <c r="K419">
        <v>583181.09</v>
      </c>
      <c r="L419">
        <v>10024847.959595</v>
      </c>
      <c r="M419" t="s">
        <v>4</v>
      </c>
      <c r="N419">
        <v>1046.909218</v>
      </c>
      <c r="O419">
        <v>381.62924400000003</v>
      </c>
      <c r="P419" t="s">
        <v>5</v>
      </c>
      <c r="Q419">
        <v>0</v>
      </c>
      <c r="R419">
        <v>0</v>
      </c>
      <c r="S419" t="s">
        <v>6</v>
      </c>
      <c r="T419">
        <v>842.54984899999999</v>
      </c>
      <c r="U419">
        <v>55.295842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0.162166</v>
      </c>
      <c r="AG419">
        <v>2.33E-4</v>
      </c>
      <c r="AH419" t="s">
        <v>11</v>
      </c>
      <c r="AI419">
        <v>0.83825799999999995</v>
      </c>
      <c r="AJ419">
        <v>4.5000000000000003E-5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616635.34750000003</v>
      </c>
      <c r="I420">
        <v>11587067.339539001</v>
      </c>
      <c r="J420" t="s">
        <v>3</v>
      </c>
      <c r="K420">
        <v>615519.27749999997</v>
      </c>
      <c r="L420">
        <v>11539923.088196</v>
      </c>
      <c r="M420" t="s">
        <v>4</v>
      </c>
      <c r="N420">
        <v>1104.5556839999999</v>
      </c>
      <c r="O420">
        <v>405.884927</v>
      </c>
      <c r="P420" t="s">
        <v>5</v>
      </c>
      <c r="Q420">
        <v>0</v>
      </c>
      <c r="R420">
        <v>0</v>
      </c>
      <c r="S420" t="s">
        <v>6</v>
      </c>
      <c r="T420">
        <v>889.33058300000005</v>
      </c>
      <c r="U420">
        <v>58.231009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0.161804</v>
      </c>
      <c r="AG420">
        <v>2.2499999999999999E-4</v>
      </c>
      <c r="AH420" t="s">
        <v>11</v>
      </c>
      <c r="AI420">
        <v>0.83825799999999995</v>
      </c>
      <c r="AJ420">
        <v>4.5000000000000003E-5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649034.51500000001</v>
      </c>
      <c r="I421">
        <v>12651841.759949001</v>
      </c>
      <c r="J421" t="s">
        <v>3</v>
      </c>
      <c r="K421">
        <v>647859.95625000005</v>
      </c>
      <c r="L421">
        <v>12600317.724243</v>
      </c>
      <c r="M421" t="s">
        <v>4</v>
      </c>
      <c r="N421">
        <v>1162.314441</v>
      </c>
      <c r="O421">
        <v>447.58093200000002</v>
      </c>
      <c r="P421" t="s">
        <v>5</v>
      </c>
      <c r="Q421">
        <v>0</v>
      </c>
      <c r="R421">
        <v>0</v>
      </c>
      <c r="S421" t="s">
        <v>6</v>
      </c>
      <c r="T421">
        <v>936.230729</v>
      </c>
      <c r="U421">
        <v>63.823652000000003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0.16017600000000001</v>
      </c>
      <c r="AG421">
        <v>2.1000000000000001E-4</v>
      </c>
      <c r="AH421" t="s">
        <v>11</v>
      </c>
      <c r="AI421">
        <v>0.83825899999999998</v>
      </c>
      <c r="AJ421">
        <v>4.5000000000000003E-5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2050.7545089999999</v>
      </c>
      <c r="I422">
        <v>3363.8125449999998</v>
      </c>
      <c r="J422" t="s">
        <v>3</v>
      </c>
      <c r="K422">
        <v>1993.834899</v>
      </c>
      <c r="L422">
        <v>3170.130498</v>
      </c>
      <c r="M422" t="s">
        <v>4</v>
      </c>
      <c r="N422">
        <v>24.578876000000001</v>
      </c>
      <c r="O422">
        <v>2.3420450000000002</v>
      </c>
      <c r="P422" t="s">
        <v>5</v>
      </c>
      <c r="Q422">
        <v>47.755268000000001</v>
      </c>
      <c r="R422">
        <v>14.212445000000001</v>
      </c>
      <c r="S422" t="s">
        <v>6</v>
      </c>
      <c r="T422">
        <v>15.309139999999999</v>
      </c>
      <c r="U422">
        <v>0.174348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0.18745300000000001</v>
      </c>
      <c r="AG422">
        <v>3.0899999999999998E-4</v>
      </c>
      <c r="AH422" t="s">
        <v>11</v>
      </c>
      <c r="AI422">
        <v>0.80819700000000005</v>
      </c>
      <c r="AJ422">
        <v>9.6000000000000002E-5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4112.1930840000005</v>
      </c>
      <c r="I423">
        <v>10428.368171</v>
      </c>
      <c r="J423" t="s">
        <v>3</v>
      </c>
      <c r="K423">
        <v>3998.5391479999998</v>
      </c>
      <c r="L423">
        <v>9901.6221349999996</v>
      </c>
      <c r="M423" t="s">
        <v>4</v>
      </c>
      <c r="N423">
        <v>48.891219999999997</v>
      </c>
      <c r="O423">
        <v>3.6293099999999998</v>
      </c>
      <c r="P423" t="s">
        <v>5</v>
      </c>
      <c r="Q423">
        <v>98.180856000000006</v>
      </c>
      <c r="R423">
        <v>81.975797999999998</v>
      </c>
      <c r="S423" t="s">
        <v>6</v>
      </c>
      <c r="T423">
        <v>30.666840000000001</v>
      </c>
      <c r="U423">
        <v>0.51990999999999998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0.181835</v>
      </c>
      <c r="AG423">
        <v>2.8200000000000002E-4</v>
      </c>
      <c r="AH423" t="s">
        <v>11</v>
      </c>
      <c r="AI423">
        <v>0.81505899999999998</v>
      </c>
      <c r="AJ423">
        <v>1.56E-4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6184.7397899999996</v>
      </c>
      <c r="I424">
        <v>28728.109829000001</v>
      </c>
      <c r="J424" t="s">
        <v>3</v>
      </c>
      <c r="K424">
        <v>6014.1663269999999</v>
      </c>
      <c r="L424">
        <v>27316.203386000001</v>
      </c>
      <c r="M424" t="s">
        <v>4</v>
      </c>
      <c r="N424">
        <v>73.312669</v>
      </c>
      <c r="O424">
        <v>6.9848030000000003</v>
      </c>
      <c r="P424" t="s">
        <v>5</v>
      </c>
      <c r="Q424">
        <v>149.87260699999999</v>
      </c>
      <c r="R424">
        <v>176.97469899999999</v>
      </c>
      <c r="S424" t="s">
        <v>6</v>
      </c>
      <c r="T424">
        <v>46.094340000000003</v>
      </c>
      <c r="U424">
        <v>1.323825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0.17674999999999999</v>
      </c>
      <c r="AG424">
        <v>2.12E-4</v>
      </c>
      <c r="AH424" t="s">
        <v>11</v>
      </c>
      <c r="AI424">
        <v>0.81803000000000003</v>
      </c>
      <c r="AJ424">
        <v>1.6100000000000001E-4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8252.3721779999996</v>
      </c>
      <c r="I425">
        <v>51424.155147999998</v>
      </c>
      <c r="J425" t="s">
        <v>3</v>
      </c>
      <c r="K425">
        <v>8024.7838279999996</v>
      </c>
      <c r="L425">
        <v>48731.456539999999</v>
      </c>
      <c r="M425" t="s">
        <v>4</v>
      </c>
      <c r="N425">
        <v>97.817925000000002</v>
      </c>
      <c r="O425">
        <v>10.906003999999999</v>
      </c>
      <c r="P425" t="s">
        <v>5</v>
      </c>
      <c r="Q425">
        <v>201.56406200000001</v>
      </c>
      <c r="R425">
        <v>243.19977600000001</v>
      </c>
      <c r="S425" t="s">
        <v>6</v>
      </c>
      <c r="T425">
        <v>61.487506000000003</v>
      </c>
      <c r="U425">
        <v>2.4012959999999999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0.17485100000000001</v>
      </c>
      <c r="AG425">
        <v>2.0000000000000001E-4</v>
      </c>
      <c r="AH425" t="s">
        <v>11</v>
      </c>
      <c r="AI425">
        <v>0.82116299999999998</v>
      </c>
      <c r="AJ425">
        <v>1.5799999999999999E-4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10333.141271</v>
      </c>
      <c r="I426">
        <v>85376.146181999997</v>
      </c>
      <c r="J426" t="s">
        <v>3</v>
      </c>
      <c r="K426">
        <v>10048.162691</v>
      </c>
      <c r="L426">
        <v>80865.651268999994</v>
      </c>
      <c r="M426" t="s">
        <v>4</v>
      </c>
      <c r="N426">
        <v>122.732457</v>
      </c>
      <c r="O426">
        <v>20.147238000000002</v>
      </c>
      <c r="P426" t="s">
        <v>5</v>
      </c>
      <c r="Q426">
        <v>253.94480200000001</v>
      </c>
      <c r="R426">
        <v>297.10440899999998</v>
      </c>
      <c r="S426" t="s">
        <v>6</v>
      </c>
      <c r="T426">
        <v>76.982821999999999</v>
      </c>
      <c r="U426">
        <v>3.9770669999999999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0.17427999999999999</v>
      </c>
      <c r="AG426">
        <v>1.7799999999999999E-4</v>
      </c>
      <c r="AH426" t="s">
        <v>11</v>
      </c>
      <c r="AI426">
        <v>0.82390799999999997</v>
      </c>
      <c r="AJ426">
        <v>1.55E-4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12398.103121</v>
      </c>
      <c r="I427">
        <v>106605.54131499999</v>
      </c>
      <c r="J427" t="s">
        <v>3</v>
      </c>
      <c r="K427">
        <v>12055.875752</v>
      </c>
      <c r="L427">
        <v>101170.573074</v>
      </c>
      <c r="M427" t="s">
        <v>4</v>
      </c>
      <c r="N427">
        <v>147.02796000000001</v>
      </c>
      <c r="O427">
        <v>22.715643</v>
      </c>
      <c r="P427" t="s">
        <v>5</v>
      </c>
      <c r="Q427">
        <v>306.873716</v>
      </c>
      <c r="R427">
        <v>314.97489999999999</v>
      </c>
      <c r="S427" t="s">
        <v>6</v>
      </c>
      <c r="T427">
        <v>92.496615000000006</v>
      </c>
      <c r="U427">
        <v>5.2430709999999996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0.17330799999999999</v>
      </c>
      <c r="AG427">
        <v>1.85E-4</v>
      </c>
      <c r="AH427" t="s">
        <v>11</v>
      </c>
      <c r="AI427">
        <v>0.82520899999999997</v>
      </c>
      <c r="AJ427">
        <v>1.4799999999999999E-4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14449.971426</v>
      </c>
      <c r="I428">
        <v>117997.641111</v>
      </c>
      <c r="J428" t="s">
        <v>3</v>
      </c>
      <c r="K428">
        <v>14051.223058</v>
      </c>
      <c r="L428">
        <v>112233.678936</v>
      </c>
      <c r="M428" t="s">
        <v>4</v>
      </c>
      <c r="N428">
        <v>171.20307199999999</v>
      </c>
      <c r="O428">
        <v>25.673279000000001</v>
      </c>
      <c r="P428" t="s">
        <v>5</v>
      </c>
      <c r="Q428">
        <v>359.63945799999999</v>
      </c>
      <c r="R428">
        <v>378.30318399999999</v>
      </c>
      <c r="S428" t="s">
        <v>6</v>
      </c>
      <c r="T428">
        <v>107.80456100000001</v>
      </c>
      <c r="U428">
        <v>5.7578930000000001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0.17238000000000001</v>
      </c>
      <c r="AG428">
        <v>1.8900000000000001E-4</v>
      </c>
      <c r="AH428" t="s">
        <v>11</v>
      </c>
      <c r="AI428">
        <v>0.82612799999999997</v>
      </c>
      <c r="AJ428">
        <v>1.3899999999999999E-4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16539.089669000001</v>
      </c>
      <c r="I429">
        <v>128415.41042</v>
      </c>
      <c r="J429" t="s">
        <v>3</v>
      </c>
      <c r="K429">
        <v>16083.038194000001</v>
      </c>
      <c r="L429">
        <v>122273.568855</v>
      </c>
      <c r="M429" t="s">
        <v>4</v>
      </c>
      <c r="N429">
        <v>195.792112</v>
      </c>
      <c r="O429">
        <v>28.923653000000002</v>
      </c>
      <c r="P429" t="s">
        <v>5</v>
      </c>
      <c r="Q429">
        <v>413.46094399999998</v>
      </c>
      <c r="R429">
        <v>459.63539400000002</v>
      </c>
      <c r="S429" t="s">
        <v>6</v>
      </c>
      <c r="T429">
        <v>123.46249299999999</v>
      </c>
      <c r="U429">
        <v>7.3296590000000004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0.17166999999999999</v>
      </c>
      <c r="AG429">
        <v>1.94E-4</v>
      </c>
      <c r="AH429" t="s">
        <v>11</v>
      </c>
      <c r="AI429">
        <v>0.82746500000000001</v>
      </c>
      <c r="AJ429">
        <v>1.16E-4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18641.168842999999</v>
      </c>
      <c r="I430">
        <v>158613.09953100001</v>
      </c>
      <c r="J430" t="s">
        <v>3</v>
      </c>
      <c r="K430">
        <v>18127.271165999999</v>
      </c>
      <c r="L430">
        <v>151143.97991600001</v>
      </c>
      <c r="M430" t="s">
        <v>4</v>
      </c>
      <c r="N430">
        <v>220.61034100000001</v>
      </c>
      <c r="O430">
        <v>35.873513000000003</v>
      </c>
      <c r="P430" t="s">
        <v>5</v>
      </c>
      <c r="Q430">
        <v>467.49912</v>
      </c>
      <c r="R430">
        <v>519.74137399999995</v>
      </c>
      <c r="S430" t="s">
        <v>6</v>
      </c>
      <c r="T430">
        <v>139.08995300000001</v>
      </c>
      <c r="U430">
        <v>8.6161390000000004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0.17161000000000001</v>
      </c>
      <c r="AG430">
        <v>1.93E-4</v>
      </c>
      <c r="AH430" t="s">
        <v>11</v>
      </c>
      <c r="AI430">
        <v>0.82843999999999995</v>
      </c>
      <c r="AJ430">
        <v>1.06E-4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20738.525590000001</v>
      </c>
      <c r="I431">
        <v>190688.41024500001</v>
      </c>
      <c r="J431" t="s">
        <v>3</v>
      </c>
      <c r="K431">
        <v>20167.169243</v>
      </c>
      <c r="L431">
        <v>181932.85587199999</v>
      </c>
      <c r="M431" t="s">
        <v>4</v>
      </c>
      <c r="N431">
        <v>245.53634500000001</v>
      </c>
      <c r="O431">
        <v>40.984403</v>
      </c>
      <c r="P431" t="s">
        <v>5</v>
      </c>
      <c r="Q431">
        <v>527.11318600000004</v>
      </c>
      <c r="R431">
        <v>1341.4581659999999</v>
      </c>
      <c r="S431" t="s">
        <v>6</v>
      </c>
      <c r="T431">
        <v>154.63169600000001</v>
      </c>
      <c r="U431">
        <v>9.2317309999999999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0.17097499999999999</v>
      </c>
      <c r="AG431">
        <v>2.03E-4</v>
      </c>
      <c r="AH431" t="s">
        <v>11</v>
      </c>
      <c r="AI431">
        <v>0.82878600000000002</v>
      </c>
      <c r="AJ431">
        <v>1.08E-4</v>
      </c>
      <c r="AK431" t="s">
        <v>12</v>
      </c>
      <c r="AL431">
        <v>55.76</v>
      </c>
      <c r="AM431">
        <v>61476.102400000003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24549.049824999998</v>
      </c>
      <c r="I432">
        <v>1142303.5749989999</v>
      </c>
      <c r="J432" t="s">
        <v>3</v>
      </c>
      <c r="K432">
        <v>23920.534939000001</v>
      </c>
      <c r="L432">
        <v>1119942.5691</v>
      </c>
      <c r="M432" t="s">
        <v>4</v>
      </c>
      <c r="N432">
        <v>270.27203900000001</v>
      </c>
      <c r="O432">
        <v>44.810937000000003</v>
      </c>
      <c r="P432" t="s">
        <v>5</v>
      </c>
      <c r="Q432">
        <v>2310.8305700000001</v>
      </c>
      <c r="R432">
        <v>420869.60520400002</v>
      </c>
      <c r="S432" t="s">
        <v>6</v>
      </c>
      <c r="T432">
        <v>164.78959399999999</v>
      </c>
      <c r="U432">
        <v>3.082919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0.17082900000000001</v>
      </c>
      <c r="AG432">
        <v>2.0900000000000001E-4</v>
      </c>
      <c r="AH432" t="s">
        <v>11</v>
      </c>
      <c r="AI432">
        <v>0.82880699999999996</v>
      </c>
      <c r="AJ432">
        <v>1.08E-4</v>
      </c>
      <c r="AK432" t="s">
        <v>12</v>
      </c>
      <c r="AL432">
        <v>15607.66</v>
      </c>
      <c r="AM432">
        <v>30637473.1844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30879.342702000002</v>
      </c>
      <c r="I433">
        <v>1650308.2551520001</v>
      </c>
      <c r="J433" t="s">
        <v>3</v>
      </c>
      <c r="K433">
        <v>30193.553838</v>
      </c>
      <c r="L433">
        <v>1623676.211233</v>
      </c>
      <c r="M433" t="s">
        <v>4</v>
      </c>
      <c r="N433">
        <v>295.06158699999997</v>
      </c>
      <c r="O433">
        <v>45.334085000000002</v>
      </c>
      <c r="P433" t="s">
        <v>5</v>
      </c>
      <c r="Q433">
        <v>6629.7339499999998</v>
      </c>
      <c r="R433">
        <v>748924.25642300001</v>
      </c>
      <c r="S433" t="s">
        <v>6</v>
      </c>
      <c r="T433">
        <v>170.069164</v>
      </c>
      <c r="U433">
        <v>2.8927290000000001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0.170821</v>
      </c>
      <c r="AG433">
        <v>2.0799999999999999E-4</v>
      </c>
      <c r="AH433" t="s">
        <v>11</v>
      </c>
      <c r="AI433">
        <v>0.82880699999999996</v>
      </c>
      <c r="AJ433">
        <v>1.08E-4</v>
      </c>
      <c r="AK433" t="s">
        <v>12</v>
      </c>
      <c r="AL433">
        <v>51626.14</v>
      </c>
      <c r="AM433">
        <v>47999349.600400001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38752.354201000002</v>
      </c>
      <c r="I434">
        <v>1992704.750456</v>
      </c>
      <c r="J434" t="s">
        <v>3</v>
      </c>
      <c r="K434">
        <v>38009.415324000001</v>
      </c>
      <c r="L434">
        <v>1964737.8408830001</v>
      </c>
      <c r="M434" t="s">
        <v>4</v>
      </c>
      <c r="N434">
        <v>320.22998699999999</v>
      </c>
      <c r="O434">
        <v>49.04401</v>
      </c>
      <c r="P434" t="s">
        <v>5</v>
      </c>
      <c r="Q434">
        <v>12490.811777999999</v>
      </c>
      <c r="R434">
        <v>1007885.412845</v>
      </c>
      <c r="S434" t="s">
        <v>6</v>
      </c>
      <c r="T434">
        <v>174.393811</v>
      </c>
      <c r="U434">
        <v>2.9040550000000001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0.17080699999999999</v>
      </c>
      <c r="AG434">
        <v>2.0799999999999999E-4</v>
      </c>
      <c r="AH434" t="s">
        <v>11</v>
      </c>
      <c r="AI434">
        <v>0.82880699999999996</v>
      </c>
      <c r="AJ434">
        <v>1.08E-4</v>
      </c>
      <c r="AK434" t="s">
        <v>12</v>
      </c>
      <c r="AL434">
        <v>98470.22</v>
      </c>
      <c r="AM434">
        <v>63149947.011600003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48141.748207999997</v>
      </c>
      <c r="I435">
        <v>2119340.741469</v>
      </c>
      <c r="J435" t="s">
        <v>3</v>
      </c>
      <c r="K435">
        <v>47340.776213999998</v>
      </c>
      <c r="L435">
        <v>2091976.541734</v>
      </c>
      <c r="M435" t="s">
        <v>4</v>
      </c>
      <c r="N435">
        <v>345.692137</v>
      </c>
      <c r="O435">
        <v>49.462142999999998</v>
      </c>
      <c r="P435" t="s">
        <v>5</v>
      </c>
      <c r="Q435">
        <v>19847.97049</v>
      </c>
      <c r="R435">
        <v>1137751.6775400001</v>
      </c>
      <c r="S435" t="s">
        <v>6</v>
      </c>
      <c r="T435">
        <v>178.21273299999999</v>
      </c>
      <c r="U435">
        <v>2.912385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0.17080699999999999</v>
      </c>
      <c r="AG435">
        <v>2.0799999999999999E-4</v>
      </c>
      <c r="AH435" t="s">
        <v>11</v>
      </c>
      <c r="AI435">
        <v>0.82880699999999996</v>
      </c>
      <c r="AJ435">
        <v>1.08E-4</v>
      </c>
      <c r="AK435" t="s">
        <v>12</v>
      </c>
      <c r="AL435">
        <v>155020.5</v>
      </c>
      <c r="AM435">
        <v>67346016.689998999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58785.549620999998</v>
      </c>
      <c r="I436">
        <v>2266779.6352309999</v>
      </c>
      <c r="J436" t="s">
        <v>3</v>
      </c>
      <c r="K436">
        <v>57927.299395000002</v>
      </c>
      <c r="L436">
        <v>2239214.6883749999</v>
      </c>
      <c r="M436" t="s">
        <v>4</v>
      </c>
      <c r="N436">
        <v>371.08130799999998</v>
      </c>
      <c r="O436">
        <v>48.356755999999997</v>
      </c>
      <c r="P436" t="s">
        <v>5</v>
      </c>
      <c r="Q436">
        <v>28466.022954</v>
      </c>
      <c r="R436">
        <v>1321928.345277</v>
      </c>
      <c r="S436" t="s">
        <v>6</v>
      </c>
      <c r="T436">
        <v>181.60225199999999</v>
      </c>
      <c r="U436">
        <v>2.888801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0.17080699999999999</v>
      </c>
      <c r="AG436">
        <v>2.0799999999999999E-4</v>
      </c>
      <c r="AH436" t="s">
        <v>11</v>
      </c>
      <c r="AI436">
        <v>0.82880699999999996</v>
      </c>
      <c r="AJ436">
        <v>1.08E-4</v>
      </c>
      <c r="AK436" t="s">
        <v>12</v>
      </c>
      <c r="AL436">
        <v>220164.5</v>
      </c>
      <c r="AM436">
        <v>66017562.050003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70787.070353000003</v>
      </c>
      <c r="I437">
        <v>2643014.2896909998</v>
      </c>
      <c r="J437" t="s">
        <v>3</v>
      </c>
      <c r="K437">
        <v>69870.804516000004</v>
      </c>
      <c r="L437">
        <v>2614934.972815</v>
      </c>
      <c r="M437" t="s">
        <v>4</v>
      </c>
      <c r="N437">
        <v>396.68299300000001</v>
      </c>
      <c r="O437">
        <v>47.299573000000002</v>
      </c>
      <c r="P437" t="s">
        <v>5</v>
      </c>
      <c r="Q437">
        <v>38428.265108</v>
      </c>
      <c r="R437">
        <v>1723457.1709680001</v>
      </c>
      <c r="S437" t="s">
        <v>6</v>
      </c>
      <c r="T437">
        <v>184.69764799999999</v>
      </c>
      <c r="U437">
        <v>2.9905659999999998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0.17080699999999999</v>
      </c>
      <c r="AG437">
        <v>2.0799999999999999E-4</v>
      </c>
      <c r="AH437" t="s">
        <v>11</v>
      </c>
      <c r="AI437">
        <v>0.82880699999999996</v>
      </c>
      <c r="AJ437">
        <v>1.08E-4</v>
      </c>
      <c r="AK437" t="s">
        <v>12</v>
      </c>
      <c r="AL437">
        <v>293905.32</v>
      </c>
      <c r="AM437">
        <v>75042037.897597998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84001.551340000005</v>
      </c>
      <c r="I438">
        <v>2903471.8436309998</v>
      </c>
      <c r="J438" t="s">
        <v>3</v>
      </c>
      <c r="K438">
        <v>83028.045855999997</v>
      </c>
      <c r="L438">
        <v>2876286.5723410002</v>
      </c>
      <c r="M438" t="s">
        <v>4</v>
      </c>
      <c r="N438">
        <v>422.61935699999998</v>
      </c>
      <c r="O438">
        <v>53.123297999999998</v>
      </c>
      <c r="P438" t="s">
        <v>5</v>
      </c>
      <c r="Q438">
        <v>49612.79767</v>
      </c>
      <c r="R438">
        <v>1974538.875484</v>
      </c>
      <c r="S438" t="s">
        <v>6</v>
      </c>
      <c r="T438">
        <v>187.56554700000001</v>
      </c>
      <c r="U438">
        <v>2.9437630000000001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0.17080699999999999</v>
      </c>
      <c r="AG438">
        <v>2.0799999999999999E-4</v>
      </c>
      <c r="AH438" t="s">
        <v>11</v>
      </c>
      <c r="AI438">
        <v>0.82880699999999996</v>
      </c>
      <c r="AJ438">
        <v>1.08E-4</v>
      </c>
      <c r="AK438" t="s">
        <v>12</v>
      </c>
      <c r="AL438">
        <v>376118.06</v>
      </c>
      <c r="AM438">
        <v>82423021.056395993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98609.293252999996</v>
      </c>
      <c r="I439">
        <v>3230603.5935120001</v>
      </c>
      <c r="J439" t="s">
        <v>3</v>
      </c>
      <c r="K439">
        <v>97578.383520999996</v>
      </c>
      <c r="L439">
        <v>3206645.5042130002</v>
      </c>
      <c r="M439" t="s">
        <v>4</v>
      </c>
      <c r="N439">
        <v>448.85313400000001</v>
      </c>
      <c r="O439">
        <v>54.141260000000003</v>
      </c>
      <c r="P439" t="s">
        <v>5</v>
      </c>
      <c r="Q439">
        <v>62182.138703999997</v>
      </c>
      <c r="R439">
        <v>2471566.8801299999</v>
      </c>
      <c r="S439" t="s">
        <v>6</v>
      </c>
      <c r="T439">
        <v>190.252171</v>
      </c>
      <c r="U439">
        <v>2.8604029999999998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0.17080699999999999</v>
      </c>
      <c r="AG439">
        <v>2.0799999999999999E-4</v>
      </c>
      <c r="AH439" t="s">
        <v>11</v>
      </c>
      <c r="AI439">
        <v>0.82880699999999996</v>
      </c>
      <c r="AJ439">
        <v>1.08E-4</v>
      </c>
      <c r="AK439" t="s">
        <v>12</v>
      </c>
      <c r="AL439">
        <v>467034.96</v>
      </c>
      <c r="AM439">
        <v>93569215.758361995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114567.556431</v>
      </c>
      <c r="I440">
        <v>3782577.3418919998</v>
      </c>
      <c r="J440" t="s">
        <v>3</v>
      </c>
      <c r="K440">
        <v>113479.539749</v>
      </c>
      <c r="L440">
        <v>3761042.7440829999</v>
      </c>
      <c r="M440" t="s">
        <v>4</v>
      </c>
      <c r="N440">
        <v>474.78098399999999</v>
      </c>
      <c r="O440">
        <v>55.681780000000003</v>
      </c>
      <c r="P440" t="s">
        <v>5</v>
      </c>
      <c r="Q440">
        <v>76118.657051000002</v>
      </c>
      <c r="R440">
        <v>3142447.834638</v>
      </c>
      <c r="S440" t="s">
        <v>6</v>
      </c>
      <c r="T440">
        <v>192.76579599999999</v>
      </c>
      <c r="U440">
        <v>2.8407390000000001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0.17080699999999999</v>
      </c>
      <c r="AG440">
        <v>2.0799999999999999E-4</v>
      </c>
      <c r="AH440" t="s">
        <v>11</v>
      </c>
      <c r="AI440">
        <v>0.82880699999999996</v>
      </c>
      <c r="AJ440">
        <v>1.08E-4</v>
      </c>
      <c r="AK440" t="s">
        <v>12</v>
      </c>
      <c r="AL440">
        <v>567555.34</v>
      </c>
      <c r="AM440">
        <v>114078601.38446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132145.463131</v>
      </c>
      <c r="I441">
        <v>4700099.2735519996</v>
      </c>
      <c r="J441" t="s">
        <v>3</v>
      </c>
      <c r="K441">
        <v>131000.360615</v>
      </c>
      <c r="L441">
        <v>4681023.792316</v>
      </c>
      <c r="M441" t="s">
        <v>4</v>
      </c>
      <c r="N441">
        <v>501.11728299999999</v>
      </c>
      <c r="O441">
        <v>56.972943000000001</v>
      </c>
      <c r="P441" t="s">
        <v>5</v>
      </c>
      <c r="Q441">
        <v>91668.527642000001</v>
      </c>
      <c r="R441">
        <v>4173364.4679820002</v>
      </c>
      <c r="S441" t="s">
        <v>6</v>
      </c>
      <c r="T441">
        <v>195.145623</v>
      </c>
      <c r="U441">
        <v>2.9012720000000001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0.17080699999999999</v>
      </c>
      <c r="AG441">
        <v>2.0799999999999999E-4</v>
      </c>
      <c r="AH441" t="s">
        <v>11</v>
      </c>
      <c r="AI441">
        <v>0.82880699999999996</v>
      </c>
      <c r="AJ441">
        <v>1.08E-4</v>
      </c>
      <c r="AK441" t="s">
        <v>12</v>
      </c>
      <c r="AL441">
        <v>678480.34</v>
      </c>
      <c r="AM441">
        <v>146093426.904419</v>
      </c>
    </row>
    <row r="442" spans="1:39" x14ac:dyDescent="0.25">
      <c r="A442" t="s">
        <v>67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2059.7215249999999</v>
      </c>
      <c r="I442">
        <v>7326.8266480000002</v>
      </c>
      <c r="J442" t="s">
        <v>3</v>
      </c>
      <c r="K442">
        <v>2001.990931</v>
      </c>
      <c r="L442">
        <v>6936.0431529999996</v>
      </c>
      <c r="M442" t="s">
        <v>4</v>
      </c>
      <c r="N442">
        <v>24.501864999999999</v>
      </c>
      <c r="O442">
        <v>1.1563939999999999</v>
      </c>
      <c r="P442" t="s">
        <v>5</v>
      </c>
      <c r="Q442">
        <v>0</v>
      </c>
      <c r="R442">
        <v>0</v>
      </c>
      <c r="S442" t="s">
        <v>6</v>
      </c>
      <c r="T442">
        <v>15.941253</v>
      </c>
      <c r="U442">
        <v>0.40113700000000002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0.19389000000000001</v>
      </c>
      <c r="AG442">
        <v>1.94E-4</v>
      </c>
      <c r="AH442" t="s">
        <v>11</v>
      </c>
      <c r="AI442">
        <v>0.80592600000000003</v>
      </c>
      <c r="AJ442">
        <v>1.2E-4</v>
      </c>
      <c r="AK442" t="s">
        <v>12</v>
      </c>
      <c r="AL442">
        <v>0</v>
      </c>
      <c r="AM442">
        <v>0</v>
      </c>
    </row>
    <row r="443" spans="1:39" x14ac:dyDescent="0.25">
      <c r="A443" t="s">
        <v>67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4124.6228979999996</v>
      </c>
      <c r="I443">
        <v>27697.711273000001</v>
      </c>
      <c r="J443" t="s">
        <v>3</v>
      </c>
      <c r="K443">
        <v>4009.220577</v>
      </c>
      <c r="L443">
        <v>26126.169352000001</v>
      </c>
      <c r="M443" t="s">
        <v>4</v>
      </c>
      <c r="N443">
        <v>49.120615999999998</v>
      </c>
      <c r="O443">
        <v>3.6615440000000001</v>
      </c>
      <c r="P443" t="s">
        <v>5</v>
      </c>
      <c r="Q443">
        <v>0</v>
      </c>
      <c r="R443">
        <v>0</v>
      </c>
      <c r="S443" t="s">
        <v>6</v>
      </c>
      <c r="T443">
        <v>31.929476000000001</v>
      </c>
      <c r="U443">
        <v>1.4878640000000001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0.18704699999999999</v>
      </c>
      <c r="AG443">
        <v>1.2400000000000001E-4</v>
      </c>
      <c r="AH443" t="s">
        <v>11</v>
      </c>
      <c r="AI443">
        <v>0.81043799999999999</v>
      </c>
      <c r="AJ443">
        <v>9.2999999999999997E-5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67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6193.2194159999999</v>
      </c>
      <c r="I444">
        <v>58851.491813000001</v>
      </c>
      <c r="J444" t="s">
        <v>3</v>
      </c>
      <c r="K444">
        <v>6020.2013239999997</v>
      </c>
      <c r="L444">
        <v>55521.868223999998</v>
      </c>
      <c r="M444" t="s">
        <v>4</v>
      </c>
      <c r="N444">
        <v>73.825669000000005</v>
      </c>
      <c r="O444">
        <v>7.7280559999999996</v>
      </c>
      <c r="P444" t="s">
        <v>5</v>
      </c>
      <c r="Q444">
        <v>0</v>
      </c>
      <c r="R444">
        <v>0</v>
      </c>
      <c r="S444" t="s">
        <v>6</v>
      </c>
      <c r="T444">
        <v>48.165129</v>
      </c>
      <c r="U444">
        <v>4.8843100000000002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0.182222</v>
      </c>
      <c r="AG444">
        <v>1.2E-4</v>
      </c>
      <c r="AH444" t="s">
        <v>11</v>
      </c>
      <c r="AI444">
        <v>0.81425099999999995</v>
      </c>
      <c r="AJ444">
        <v>1.2899999999999999E-4</v>
      </c>
      <c r="AK444" t="s">
        <v>12</v>
      </c>
      <c r="AL444">
        <v>0</v>
      </c>
      <c r="AM444">
        <v>0</v>
      </c>
    </row>
    <row r="445" spans="1:39" x14ac:dyDescent="0.25">
      <c r="A445" t="s">
        <v>67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8263.5529170000009</v>
      </c>
      <c r="I445">
        <v>83939.399506000002</v>
      </c>
      <c r="J445" t="s">
        <v>3</v>
      </c>
      <c r="K445">
        <v>8032.4821190000002</v>
      </c>
      <c r="L445">
        <v>79247.500266000003</v>
      </c>
      <c r="M445" t="s">
        <v>4</v>
      </c>
      <c r="N445">
        <v>98.644289000000001</v>
      </c>
      <c r="O445">
        <v>11.365519000000001</v>
      </c>
      <c r="P445" t="s">
        <v>5</v>
      </c>
      <c r="Q445">
        <v>0</v>
      </c>
      <c r="R445">
        <v>0</v>
      </c>
      <c r="S445" t="s">
        <v>6</v>
      </c>
      <c r="T445">
        <v>64.571415999999999</v>
      </c>
      <c r="U445">
        <v>11.33117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0.17838999999999999</v>
      </c>
      <c r="AG445">
        <v>1.27E-4</v>
      </c>
      <c r="AH445" t="s">
        <v>11</v>
      </c>
      <c r="AI445">
        <v>0.81590799999999997</v>
      </c>
      <c r="AJ445">
        <v>1.4899999999999999E-4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67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10338.287523000001</v>
      </c>
      <c r="I446">
        <v>116283.810073</v>
      </c>
      <c r="J446" t="s">
        <v>3</v>
      </c>
      <c r="K446">
        <v>10049.487209999999</v>
      </c>
      <c r="L446">
        <v>109963.79831300001</v>
      </c>
      <c r="M446" t="s">
        <v>4</v>
      </c>
      <c r="N446">
        <v>123.918012</v>
      </c>
      <c r="O446">
        <v>18.953520999999999</v>
      </c>
      <c r="P446" t="s">
        <v>5</v>
      </c>
      <c r="Q446">
        <v>0</v>
      </c>
      <c r="R446">
        <v>0</v>
      </c>
      <c r="S446" t="s">
        <v>6</v>
      </c>
      <c r="T446">
        <v>80.623521999999994</v>
      </c>
      <c r="U446">
        <v>14.002514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0.17582400000000001</v>
      </c>
      <c r="AG446">
        <v>1.13E-4</v>
      </c>
      <c r="AH446" t="s">
        <v>11</v>
      </c>
      <c r="AI446">
        <v>0.818303</v>
      </c>
      <c r="AJ446">
        <v>1.5699999999999999E-4</v>
      </c>
      <c r="AK446" t="s">
        <v>12</v>
      </c>
      <c r="AL446">
        <v>0</v>
      </c>
      <c r="AM446">
        <v>0</v>
      </c>
    </row>
    <row r="447" spans="1:39" x14ac:dyDescent="0.25">
      <c r="A447" t="s">
        <v>67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12389.15712</v>
      </c>
      <c r="I447">
        <v>148649.93958800001</v>
      </c>
      <c r="J447" t="s">
        <v>3</v>
      </c>
      <c r="K447">
        <v>12043.209929000001</v>
      </c>
      <c r="L447">
        <v>140544.28171800001</v>
      </c>
      <c r="M447" t="s">
        <v>4</v>
      </c>
      <c r="N447">
        <v>148.37198599999999</v>
      </c>
      <c r="O447">
        <v>23.812338</v>
      </c>
      <c r="P447" t="s">
        <v>5</v>
      </c>
      <c r="Q447">
        <v>0</v>
      </c>
      <c r="R447">
        <v>0</v>
      </c>
      <c r="S447" t="s">
        <v>6</v>
      </c>
      <c r="T447">
        <v>96.504257999999993</v>
      </c>
      <c r="U447">
        <v>16.467635000000001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0.17479</v>
      </c>
      <c r="AG447">
        <v>1.21E-4</v>
      </c>
      <c r="AH447" t="s">
        <v>11</v>
      </c>
      <c r="AI447">
        <v>0.82117799999999996</v>
      </c>
      <c r="AJ447">
        <v>1.6000000000000001E-4</v>
      </c>
      <c r="AK447" t="s">
        <v>12</v>
      </c>
      <c r="AL447">
        <v>0</v>
      </c>
      <c r="AM447">
        <v>0</v>
      </c>
    </row>
    <row r="448" spans="1:39" x14ac:dyDescent="0.25">
      <c r="A448" t="s">
        <v>67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14416.769119000001</v>
      </c>
      <c r="I448">
        <v>156560.78445499999</v>
      </c>
      <c r="J448" t="s">
        <v>3</v>
      </c>
      <c r="K448">
        <v>14014.281716</v>
      </c>
      <c r="L448">
        <v>147979.71272899999</v>
      </c>
      <c r="M448" t="s">
        <v>4</v>
      </c>
      <c r="N448">
        <v>172.88544200000001</v>
      </c>
      <c r="O448">
        <v>29.096104</v>
      </c>
      <c r="P448" t="s">
        <v>5</v>
      </c>
      <c r="Q448">
        <v>0</v>
      </c>
      <c r="R448">
        <v>0</v>
      </c>
      <c r="S448" t="s">
        <v>6</v>
      </c>
      <c r="T448">
        <v>112.427367</v>
      </c>
      <c r="U448">
        <v>17.826526999999999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0.17444100000000001</v>
      </c>
      <c r="AG448">
        <v>1.15E-4</v>
      </c>
      <c r="AH448" t="s">
        <v>11</v>
      </c>
      <c r="AI448">
        <v>0.82281300000000002</v>
      </c>
      <c r="AJ448">
        <v>1.8100000000000001E-4</v>
      </c>
      <c r="AK448" t="s">
        <v>12</v>
      </c>
      <c r="AL448">
        <v>0</v>
      </c>
      <c r="AM448">
        <v>0</v>
      </c>
    </row>
    <row r="449" spans="1:54" x14ac:dyDescent="0.25">
      <c r="A449" t="s">
        <v>67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16442.761695000001</v>
      </c>
      <c r="I449">
        <v>162400.84920699999</v>
      </c>
      <c r="J449" t="s">
        <v>3</v>
      </c>
      <c r="K449">
        <v>15983.893287000001</v>
      </c>
      <c r="L449">
        <v>153487.02689099999</v>
      </c>
      <c r="M449" t="s">
        <v>4</v>
      </c>
      <c r="N449">
        <v>197.119788</v>
      </c>
      <c r="O449">
        <v>29.826791</v>
      </c>
      <c r="P449" t="s">
        <v>5</v>
      </c>
      <c r="Q449">
        <v>0</v>
      </c>
      <c r="R449">
        <v>0</v>
      </c>
      <c r="S449" t="s">
        <v>6</v>
      </c>
      <c r="T449">
        <v>128.11174199999999</v>
      </c>
      <c r="U449">
        <v>18.018407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0.17374700000000001</v>
      </c>
      <c r="AG449">
        <v>1.15E-4</v>
      </c>
      <c r="AH449" t="s">
        <v>11</v>
      </c>
      <c r="AI449">
        <v>0.82586700000000002</v>
      </c>
      <c r="AJ449">
        <v>1.63E-4</v>
      </c>
      <c r="AK449" t="s">
        <v>12</v>
      </c>
      <c r="AL449">
        <v>0</v>
      </c>
      <c r="AM449">
        <v>0</v>
      </c>
    </row>
    <row r="450" spans="1:54" x14ac:dyDescent="0.25">
      <c r="A450" t="s">
        <v>67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18483.172050000001</v>
      </c>
      <c r="I450">
        <v>162878.87205400001</v>
      </c>
      <c r="J450" t="s">
        <v>3</v>
      </c>
      <c r="K450">
        <v>17967.186699000002</v>
      </c>
      <c r="L450">
        <v>154371.213197</v>
      </c>
      <c r="M450" t="s">
        <v>4</v>
      </c>
      <c r="N450">
        <v>221.489439</v>
      </c>
      <c r="O450">
        <v>29.459679000000001</v>
      </c>
      <c r="P450" t="s">
        <v>5</v>
      </c>
      <c r="Q450">
        <v>0</v>
      </c>
      <c r="R450">
        <v>0</v>
      </c>
      <c r="S450" t="s">
        <v>6</v>
      </c>
      <c r="T450">
        <v>143.90400199999999</v>
      </c>
      <c r="U450">
        <v>17.937961000000001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0.17194499999999999</v>
      </c>
      <c r="AG450">
        <v>1.3999999999999999E-4</v>
      </c>
      <c r="AH450" t="s">
        <v>11</v>
      </c>
      <c r="AI450">
        <v>0.82689800000000002</v>
      </c>
      <c r="AJ450">
        <v>1.5100000000000001E-4</v>
      </c>
      <c r="AK450" t="s">
        <v>12</v>
      </c>
      <c r="AL450">
        <v>0</v>
      </c>
      <c r="AM450">
        <v>0</v>
      </c>
    </row>
    <row r="451" spans="1:54" x14ac:dyDescent="0.25">
      <c r="A451" t="s">
        <v>67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20526.425393000001</v>
      </c>
      <c r="I451">
        <v>164542.46468800001</v>
      </c>
      <c r="J451" t="s">
        <v>3</v>
      </c>
      <c r="K451">
        <v>19953.296767</v>
      </c>
      <c r="L451">
        <v>156070.28106800001</v>
      </c>
      <c r="M451" t="s">
        <v>4</v>
      </c>
      <c r="N451">
        <v>245.806321</v>
      </c>
      <c r="O451">
        <v>30.386704999999999</v>
      </c>
      <c r="P451" t="s">
        <v>5</v>
      </c>
      <c r="Q451">
        <v>0</v>
      </c>
      <c r="R451">
        <v>0</v>
      </c>
      <c r="S451" t="s">
        <v>6</v>
      </c>
      <c r="T451">
        <v>159.72277500000001</v>
      </c>
      <c r="U451">
        <v>18.656489000000001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0.17121400000000001</v>
      </c>
      <c r="AG451">
        <v>1.4200000000000001E-4</v>
      </c>
      <c r="AH451" t="s">
        <v>11</v>
      </c>
      <c r="AI451">
        <v>0.82740499999999995</v>
      </c>
      <c r="AJ451">
        <v>1.4799999999999999E-4</v>
      </c>
      <c r="AK451" t="s">
        <v>12</v>
      </c>
      <c r="AL451">
        <v>0</v>
      </c>
      <c r="AM451">
        <v>0</v>
      </c>
    </row>
    <row r="452" spans="1:54" x14ac:dyDescent="0.25">
      <c r="A452" t="s">
        <v>67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22575.727285000001</v>
      </c>
      <c r="I452">
        <v>174342.19647</v>
      </c>
      <c r="J452" t="s">
        <v>3</v>
      </c>
      <c r="K452">
        <v>21945.288120000001</v>
      </c>
      <c r="L452">
        <v>164827.604376</v>
      </c>
      <c r="M452" t="s">
        <v>4</v>
      </c>
      <c r="N452">
        <v>270.447855</v>
      </c>
      <c r="O452">
        <v>33.032049999999998</v>
      </c>
      <c r="P452" t="s">
        <v>5</v>
      </c>
      <c r="Q452">
        <v>0</v>
      </c>
      <c r="R452">
        <v>0</v>
      </c>
      <c r="S452" t="s">
        <v>6</v>
      </c>
      <c r="T452">
        <v>175.605682</v>
      </c>
      <c r="U452">
        <v>18.997629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0.170656</v>
      </c>
      <c r="AG452">
        <v>1.4799999999999999E-4</v>
      </c>
      <c r="AH452" t="s">
        <v>11</v>
      </c>
      <c r="AI452">
        <v>0.827623</v>
      </c>
      <c r="AJ452">
        <v>1.4799999999999999E-4</v>
      </c>
      <c r="AK452" t="s">
        <v>12</v>
      </c>
      <c r="AL452">
        <v>0</v>
      </c>
      <c r="AM452">
        <v>0</v>
      </c>
    </row>
    <row r="453" spans="1:54" x14ac:dyDescent="0.25">
      <c r="A453" t="s">
        <v>67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24627.692609000002</v>
      </c>
      <c r="I453">
        <v>198031.13078599999</v>
      </c>
      <c r="J453" t="s">
        <v>3</v>
      </c>
      <c r="K453">
        <v>23939.607671999998</v>
      </c>
      <c r="L453">
        <v>187107.13767</v>
      </c>
      <c r="M453" t="s">
        <v>4</v>
      </c>
      <c r="N453">
        <v>295.095236</v>
      </c>
      <c r="O453">
        <v>38.444713</v>
      </c>
      <c r="P453" t="s">
        <v>5</v>
      </c>
      <c r="Q453">
        <v>0</v>
      </c>
      <c r="R453">
        <v>0</v>
      </c>
      <c r="S453" t="s">
        <v>6</v>
      </c>
      <c r="T453">
        <v>191.51949099999999</v>
      </c>
      <c r="U453">
        <v>20.451737999999999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0.170656</v>
      </c>
      <c r="AG453">
        <v>1.4799999999999999E-4</v>
      </c>
      <c r="AH453" t="s">
        <v>11</v>
      </c>
      <c r="AI453">
        <v>0.827623</v>
      </c>
      <c r="AJ453">
        <v>1.4799999999999999E-4</v>
      </c>
      <c r="AK453" t="s">
        <v>12</v>
      </c>
      <c r="AL453">
        <v>0</v>
      </c>
      <c r="AM453">
        <v>0</v>
      </c>
    </row>
    <row r="454" spans="1:54" x14ac:dyDescent="0.25">
      <c r="A454" t="s">
        <v>67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26679.050917</v>
      </c>
      <c r="I454">
        <v>246266.302792</v>
      </c>
      <c r="J454" t="s">
        <v>3</v>
      </c>
      <c r="K454">
        <v>25933.606264999999</v>
      </c>
      <c r="L454">
        <v>232371.989386</v>
      </c>
      <c r="M454" t="s">
        <v>4</v>
      </c>
      <c r="N454">
        <v>319.77883300000002</v>
      </c>
      <c r="O454">
        <v>46.160091999999999</v>
      </c>
      <c r="P454" t="s">
        <v>5</v>
      </c>
      <c r="Q454">
        <v>0</v>
      </c>
      <c r="R454">
        <v>0</v>
      </c>
      <c r="S454" t="s">
        <v>6</v>
      </c>
      <c r="T454">
        <v>207.43455900000001</v>
      </c>
      <c r="U454">
        <v>22.721238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0.170656</v>
      </c>
      <c r="AG454">
        <v>1.4799999999999999E-4</v>
      </c>
      <c r="AH454" t="s">
        <v>11</v>
      </c>
      <c r="AI454">
        <v>0.827623</v>
      </c>
      <c r="AJ454">
        <v>1.4799999999999999E-4</v>
      </c>
      <c r="AK454" t="s">
        <v>12</v>
      </c>
      <c r="AL454">
        <v>0</v>
      </c>
      <c r="AM454">
        <v>0</v>
      </c>
    </row>
    <row r="455" spans="1:54" x14ac:dyDescent="0.25">
      <c r="A455" t="s">
        <v>67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28724.266909000002</v>
      </c>
      <c r="I455">
        <v>270379.30606600002</v>
      </c>
      <c r="J455" t="s">
        <v>3</v>
      </c>
      <c r="K455">
        <v>27921.431643</v>
      </c>
      <c r="L455">
        <v>255586.48645299999</v>
      </c>
      <c r="M455" t="s">
        <v>4</v>
      </c>
      <c r="N455">
        <v>344.16289999999998</v>
      </c>
      <c r="O455">
        <v>49.486142000000001</v>
      </c>
      <c r="P455" t="s">
        <v>5</v>
      </c>
      <c r="Q455">
        <v>0</v>
      </c>
      <c r="R455">
        <v>0</v>
      </c>
      <c r="S455" t="s">
        <v>6</v>
      </c>
      <c r="T455">
        <v>223.29764299999999</v>
      </c>
      <c r="U455">
        <v>23.804155000000002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0.170656</v>
      </c>
      <c r="AG455">
        <v>1.4799999999999999E-4</v>
      </c>
      <c r="AH455" t="s">
        <v>11</v>
      </c>
      <c r="AI455">
        <v>0.827623</v>
      </c>
      <c r="AJ455">
        <v>1.4799999999999999E-4</v>
      </c>
      <c r="AK455" t="s">
        <v>12</v>
      </c>
      <c r="AL455">
        <v>0</v>
      </c>
      <c r="AM455">
        <v>0</v>
      </c>
    </row>
    <row r="456" spans="1:54" x14ac:dyDescent="0.25">
      <c r="A456" t="s">
        <v>67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30764.232104999999</v>
      </c>
      <c r="I456">
        <v>288521.06195</v>
      </c>
      <c r="J456" t="s">
        <v>3</v>
      </c>
      <c r="K456">
        <v>29904.366635999999</v>
      </c>
      <c r="L456">
        <v>272682.76597399998</v>
      </c>
      <c r="M456" t="s">
        <v>4</v>
      </c>
      <c r="N456">
        <v>368.47021899999999</v>
      </c>
      <c r="O456">
        <v>51.072819000000003</v>
      </c>
      <c r="P456" t="s">
        <v>5</v>
      </c>
      <c r="Q456">
        <v>0</v>
      </c>
      <c r="R456">
        <v>0</v>
      </c>
      <c r="S456" t="s">
        <v>6</v>
      </c>
      <c r="T456">
        <v>239.47964999999999</v>
      </c>
      <c r="U456">
        <v>32.056347000000002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0.170656</v>
      </c>
      <c r="AG456">
        <v>1.4799999999999999E-4</v>
      </c>
      <c r="AH456" t="s">
        <v>11</v>
      </c>
      <c r="AI456">
        <v>0.827623</v>
      </c>
      <c r="AJ456">
        <v>1.4799999999999999E-4</v>
      </c>
      <c r="AK456" t="s">
        <v>12</v>
      </c>
      <c r="AL456">
        <v>0</v>
      </c>
      <c r="AM456">
        <v>0</v>
      </c>
    </row>
    <row r="457" spans="1:54" x14ac:dyDescent="0.25">
      <c r="A457" t="s">
        <v>67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32807.409787999997</v>
      </c>
      <c r="I457">
        <v>300288.67226000002</v>
      </c>
      <c r="J457" t="s">
        <v>3</v>
      </c>
      <c r="K457">
        <v>31890.227247999999</v>
      </c>
      <c r="L457">
        <v>284212.81836500001</v>
      </c>
      <c r="M457" t="s">
        <v>4</v>
      </c>
      <c r="N457">
        <v>393.01841400000001</v>
      </c>
      <c r="O457">
        <v>57.960535999999998</v>
      </c>
      <c r="P457" t="s">
        <v>5</v>
      </c>
      <c r="Q457">
        <v>0</v>
      </c>
      <c r="R457">
        <v>0</v>
      </c>
      <c r="S457" t="s">
        <v>6</v>
      </c>
      <c r="T457">
        <v>255.32986299999999</v>
      </c>
      <c r="U457">
        <v>31.986028000000001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0.170656</v>
      </c>
      <c r="AG457">
        <v>1.4799999999999999E-4</v>
      </c>
      <c r="AH457" t="s">
        <v>11</v>
      </c>
      <c r="AI457">
        <v>0.827623</v>
      </c>
      <c r="AJ457">
        <v>1.4799999999999999E-4</v>
      </c>
      <c r="AK457" t="s">
        <v>12</v>
      </c>
      <c r="AL457">
        <v>0</v>
      </c>
      <c r="AM457">
        <v>0</v>
      </c>
    </row>
    <row r="458" spans="1:54" x14ac:dyDescent="0.25">
      <c r="A458" t="s">
        <v>67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34852.769096000004</v>
      </c>
      <c r="I458">
        <v>328235.25106699998</v>
      </c>
      <c r="J458" t="s">
        <v>3</v>
      </c>
      <c r="K458">
        <v>33878.498337999998</v>
      </c>
      <c r="L458">
        <v>310629.61304299999</v>
      </c>
      <c r="M458" t="s">
        <v>4</v>
      </c>
      <c r="N458">
        <v>417.57925599999999</v>
      </c>
      <c r="O458">
        <v>69.753755999999996</v>
      </c>
      <c r="P458" t="s">
        <v>5</v>
      </c>
      <c r="Q458">
        <v>0</v>
      </c>
      <c r="R458">
        <v>0</v>
      </c>
      <c r="S458" t="s">
        <v>6</v>
      </c>
      <c r="T458">
        <v>271.20786700000002</v>
      </c>
      <c r="U458">
        <v>32.57826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0.170656</v>
      </c>
      <c r="AG458">
        <v>1.4799999999999999E-4</v>
      </c>
      <c r="AH458" t="s">
        <v>11</v>
      </c>
      <c r="AI458">
        <v>0.827623</v>
      </c>
      <c r="AJ458">
        <v>1.4799999999999999E-4</v>
      </c>
      <c r="AK458" t="s">
        <v>12</v>
      </c>
      <c r="AL458">
        <v>0</v>
      </c>
      <c r="AM458">
        <v>0</v>
      </c>
    </row>
    <row r="459" spans="1:54" x14ac:dyDescent="0.25">
      <c r="A459" t="s">
        <v>67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36893.891459999999</v>
      </c>
      <c r="I459">
        <v>382604.37336000003</v>
      </c>
      <c r="J459" t="s">
        <v>3</v>
      </c>
      <c r="K459">
        <v>35862.698645999997</v>
      </c>
      <c r="L459">
        <v>362101.31604100001</v>
      </c>
      <c r="M459" t="s">
        <v>4</v>
      </c>
      <c r="N459">
        <v>442.007182</v>
      </c>
      <c r="O459">
        <v>77.844828000000007</v>
      </c>
      <c r="P459" t="s">
        <v>5</v>
      </c>
      <c r="Q459">
        <v>0</v>
      </c>
      <c r="R459">
        <v>0</v>
      </c>
      <c r="S459" t="s">
        <v>6</v>
      </c>
      <c r="T459">
        <v>287.218998</v>
      </c>
      <c r="U459">
        <v>39.973168000000001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0.170656</v>
      </c>
      <c r="AG459">
        <v>1.4799999999999999E-4</v>
      </c>
      <c r="AH459" t="s">
        <v>11</v>
      </c>
      <c r="AI459">
        <v>0.827623</v>
      </c>
      <c r="AJ459">
        <v>1.4799999999999999E-4</v>
      </c>
      <c r="AK459" t="s">
        <v>12</v>
      </c>
      <c r="AL459">
        <v>0</v>
      </c>
      <c r="AM459">
        <v>0</v>
      </c>
    </row>
    <row r="460" spans="1:54" x14ac:dyDescent="0.25">
      <c r="A460" t="s">
        <v>67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38946.753960000002</v>
      </c>
      <c r="I460">
        <v>429420.162434</v>
      </c>
      <c r="J460" t="s">
        <v>3</v>
      </c>
      <c r="K460">
        <v>37858.052240999998</v>
      </c>
      <c r="L460">
        <v>406830.547074</v>
      </c>
      <c r="M460" t="s">
        <v>4</v>
      </c>
      <c r="N460">
        <v>466.45635600000003</v>
      </c>
      <c r="O460">
        <v>85.308653000000007</v>
      </c>
      <c r="P460" t="s">
        <v>5</v>
      </c>
      <c r="Q460">
        <v>0</v>
      </c>
      <c r="R460">
        <v>0</v>
      </c>
      <c r="S460" t="s">
        <v>6</v>
      </c>
      <c r="T460">
        <v>303.27609100000001</v>
      </c>
      <c r="U460">
        <v>52.297606000000002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0.170656</v>
      </c>
      <c r="AG460">
        <v>1.4799999999999999E-4</v>
      </c>
      <c r="AH460" t="s">
        <v>11</v>
      </c>
      <c r="AI460">
        <v>0.827623</v>
      </c>
      <c r="AJ460">
        <v>1.4799999999999999E-4</v>
      </c>
      <c r="AK460" t="s">
        <v>12</v>
      </c>
      <c r="AL460">
        <v>0</v>
      </c>
      <c r="AM460">
        <v>0</v>
      </c>
    </row>
    <row r="461" spans="1:54" x14ac:dyDescent="0.25">
      <c r="A461" t="s">
        <v>67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41000.224333999999</v>
      </c>
      <c r="I461">
        <v>452348.64143000002</v>
      </c>
      <c r="J461" t="s">
        <v>3</v>
      </c>
      <c r="K461">
        <v>39854.117279999999</v>
      </c>
      <c r="L461">
        <v>428638.17359000002</v>
      </c>
      <c r="M461" t="s">
        <v>4</v>
      </c>
      <c r="N461">
        <v>491.17712399999999</v>
      </c>
      <c r="O461">
        <v>91.608875999999995</v>
      </c>
      <c r="P461" t="s">
        <v>5</v>
      </c>
      <c r="Q461">
        <v>0</v>
      </c>
      <c r="R461">
        <v>0</v>
      </c>
      <c r="S461" t="s">
        <v>6</v>
      </c>
      <c r="T461">
        <v>319.184282</v>
      </c>
      <c r="U461">
        <v>53.347475000000003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0.170656</v>
      </c>
      <c r="AG461">
        <v>1.4799999999999999E-4</v>
      </c>
      <c r="AH461" t="s">
        <v>11</v>
      </c>
      <c r="AI461">
        <v>0.827623</v>
      </c>
      <c r="AJ461">
        <v>1.4799999999999999E-4</v>
      </c>
      <c r="AK461" t="s">
        <v>12</v>
      </c>
      <c r="AL461">
        <v>0</v>
      </c>
      <c r="AM461">
        <v>0</v>
      </c>
    </row>
    <row r="462" spans="1:54" x14ac:dyDescent="0.25">
      <c r="A462" t="s">
        <v>133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2287.6554980000001</v>
      </c>
      <c r="I462">
        <v>9321.5699760000007</v>
      </c>
      <c r="J462" t="s">
        <v>3</v>
      </c>
      <c r="K462">
        <v>2224.2897800000001</v>
      </c>
      <c r="L462">
        <v>8763.2350920000008</v>
      </c>
      <c r="M462" t="s">
        <v>4</v>
      </c>
      <c r="N462">
        <v>35.024585999999999</v>
      </c>
      <c r="O462">
        <v>2.8520539999999999</v>
      </c>
      <c r="P462" t="s">
        <v>5</v>
      </c>
      <c r="Q462">
        <v>75.956934000000004</v>
      </c>
      <c r="R462">
        <v>41.071342999999999</v>
      </c>
      <c r="S462" t="s">
        <v>6</v>
      </c>
      <c r="T462">
        <v>16.530615999999998</v>
      </c>
      <c r="U462">
        <v>4.831912</v>
      </c>
      <c r="V462" t="s">
        <v>7</v>
      </c>
      <c r="W462">
        <v>13.940977</v>
      </c>
      <c r="X462">
        <v>0.42917300000000003</v>
      </c>
      <c r="Y462" t="s">
        <v>8</v>
      </c>
      <c r="Z462">
        <v>18.678834999999999</v>
      </c>
      <c r="AA462">
        <v>22.379366999999998</v>
      </c>
      <c r="AB462" t="s">
        <v>9</v>
      </c>
      <c r="AC462">
        <v>2094.1965300000002</v>
      </c>
      <c r="AD462">
        <v>7542.3786120000004</v>
      </c>
      <c r="AE462" t="s">
        <v>10</v>
      </c>
      <c r="AF462">
        <v>0.1905</v>
      </c>
      <c r="AG462">
        <v>2.8499999999999999E-4</v>
      </c>
      <c r="AH462" t="s">
        <v>11</v>
      </c>
      <c r="AI462">
        <v>0.80686400000000003</v>
      </c>
      <c r="AJ462">
        <v>1.74E-4</v>
      </c>
      <c r="AK462" t="s">
        <v>12</v>
      </c>
      <c r="AL462">
        <v>0</v>
      </c>
      <c r="AM462">
        <v>0</v>
      </c>
    </row>
    <row r="463" spans="1:54" x14ac:dyDescent="0.25">
      <c r="A463" t="s">
        <v>133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4578.2077719999997</v>
      </c>
      <c r="I463">
        <v>25143.033652999999</v>
      </c>
      <c r="J463" t="s">
        <v>3</v>
      </c>
      <c r="K463">
        <v>4451.6430110000001</v>
      </c>
      <c r="L463">
        <v>23665.332622999998</v>
      </c>
      <c r="M463" t="s">
        <v>4</v>
      </c>
      <c r="N463">
        <v>69.784501000000006</v>
      </c>
      <c r="O463">
        <v>5.9004060000000003</v>
      </c>
      <c r="P463" t="s">
        <v>5</v>
      </c>
      <c r="Q463">
        <v>154.39478199999999</v>
      </c>
      <c r="R463">
        <v>204.06735800000001</v>
      </c>
      <c r="S463" t="s">
        <v>6</v>
      </c>
      <c r="T463">
        <v>32.869633</v>
      </c>
      <c r="U463">
        <v>7.9235850000000001</v>
      </c>
      <c r="V463" t="s">
        <v>7</v>
      </c>
      <c r="W463">
        <v>27.929611000000001</v>
      </c>
      <c r="X463">
        <v>1.259226</v>
      </c>
      <c r="Y463" t="s">
        <v>8</v>
      </c>
      <c r="Z463">
        <v>39.946345000000001</v>
      </c>
      <c r="AA463">
        <v>158.31517400000001</v>
      </c>
      <c r="AB463" t="s">
        <v>9</v>
      </c>
      <c r="AC463">
        <v>4189.2272130000001</v>
      </c>
      <c r="AD463">
        <v>20351.849502000001</v>
      </c>
      <c r="AE463" t="s">
        <v>10</v>
      </c>
      <c r="AF463">
        <v>0.18341099999999999</v>
      </c>
      <c r="AG463">
        <v>1.8699999999999999E-4</v>
      </c>
      <c r="AH463" t="s">
        <v>11</v>
      </c>
      <c r="AI463">
        <v>0.81138999999999994</v>
      </c>
      <c r="AJ463">
        <v>1.83E-4</v>
      </c>
      <c r="AK463" t="s">
        <v>12</v>
      </c>
      <c r="AL463">
        <v>0</v>
      </c>
      <c r="AM463">
        <v>0</v>
      </c>
    </row>
    <row r="464" spans="1:54" x14ac:dyDescent="0.25">
      <c r="A464" t="s">
        <v>133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6891.1251149999998</v>
      </c>
      <c r="I464">
        <v>36843.552994999998</v>
      </c>
      <c r="J464" t="s">
        <v>3</v>
      </c>
      <c r="K464">
        <v>6700.2930370000004</v>
      </c>
      <c r="L464">
        <v>34631.633866999997</v>
      </c>
      <c r="M464" t="s">
        <v>4</v>
      </c>
      <c r="N464">
        <v>104.76202499999999</v>
      </c>
      <c r="O464">
        <v>8.9294580000000003</v>
      </c>
      <c r="P464" t="s">
        <v>5</v>
      </c>
      <c r="Q464">
        <v>235.25058899999999</v>
      </c>
      <c r="R464">
        <v>446.60691400000002</v>
      </c>
      <c r="S464" t="s">
        <v>6</v>
      </c>
      <c r="T464">
        <v>49.220356000000002</v>
      </c>
      <c r="U464">
        <v>8.6022660000000002</v>
      </c>
      <c r="V464" t="s">
        <v>7</v>
      </c>
      <c r="W464">
        <v>42.058408</v>
      </c>
      <c r="X464">
        <v>2.0048590000000002</v>
      </c>
      <c r="Y464" t="s">
        <v>8</v>
      </c>
      <c r="Z464">
        <v>63.049926999999997</v>
      </c>
      <c r="AA464">
        <v>363.18303500000002</v>
      </c>
      <c r="AB464" t="s">
        <v>9</v>
      </c>
      <c r="AC464">
        <v>6302.7287310000002</v>
      </c>
      <c r="AD464">
        <v>29197.267316000001</v>
      </c>
      <c r="AE464" t="s">
        <v>10</v>
      </c>
      <c r="AF464">
        <v>0.18157300000000001</v>
      </c>
      <c r="AG464">
        <v>1.8599999999999999E-4</v>
      </c>
      <c r="AH464" t="s">
        <v>11</v>
      </c>
      <c r="AI464">
        <v>0.816666</v>
      </c>
      <c r="AJ464">
        <v>2.5599999999999999E-4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133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9186.4928749999999</v>
      </c>
      <c r="I465">
        <v>53039.604557999999</v>
      </c>
      <c r="J465" t="s">
        <v>3</v>
      </c>
      <c r="K465">
        <v>8932.1977420000003</v>
      </c>
      <c r="L465">
        <v>49970.222312999998</v>
      </c>
      <c r="M465" t="s">
        <v>4</v>
      </c>
      <c r="N465">
        <v>139.46456900000001</v>
      </c>
      <c r="O465">
        <v>13.126414</v>
      </c>
      <c r="P465" t="s">
        <v>5</v>
      </c>
      <c r="Q465">
        <v>316.42599200000001</v>
      </c>
      <c r="R465">
        <v>699.49379999999996</v>
      </c>
      <c r="S465" t="s">
        <v>6</v>
      </c>
      <c r="T465">
        <v>65.401571000000004</v>
      </c>
      <c r="U465">
        <v>9.2417859999999994</v>
      </c>
      <c r="V465" t="s">
        <v>7</v>
      </c>
      <c r="W465">
        <v>56.057264000000004</v>
      </c>
      <c r="X465">
        <v>2.8473609999999998</v>
      </c>
      <c r="Y465" t="s">
        <v>8</v>
      </c>
      <c r="Z465">
        <v>87.186025999999998</v>
      </c>
      <c r="AA465">
        <v>570.29615999999999</v>
      </c>
      <c r="AB465" t="s">
        <v>9</v>
      </c>
      <c r="AC465">
        <v>8399.4419940000007</v>
      </c>
      <c r="AD465">
        <v>41934.167124</v>
      </c>
      <c r="AE465" t="s">
        <v>10</v>
      </c>
      <c r="AF465">
        <v>0.180175</v>
      </c>
      <c r="AG465">
        <v>1.6100000000000001E-4</v>
      </c>
      <c r="AH465" t="s">
        <v>11</v>
      </c>
      <c r="AI465">
        <v>0.82040100000000005</v>
      </c>
      <c r="AJ465">
        <v>2.4899999999999998E-4</v>
      </c>
      <c r="AK465" t="s">
        <v>12</v>
      </c>
      <c r="AL465">
        <v>0</v>
      </c>
      <c r="AM465">
        <v>0</v>
      </c>
    </row>
    <row r="466" spans="1:39" x14ac:dyDescent="0.25">
      <c r="A466" t="s">
        <v>133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11465.699806000001</v>
      </c>
      <c r="I466">
        <v>65516.057131000001</v>
      </c>
      <c r="J466" t="s">
        <v>3</v>
      </c>
      <c r="K466">
        <v>11148.480138999999</v>
      </c>
      <c r="L466">
        <v>61868.664469000003</v>
      </c>
      <c r="M466" t="s">
        <v>4</v>
      </c>
      <c r="N466">
        <v>174.28036800000001</v>
      </c>
      <c r="O466">
        <v>22.123574000000001</v>
      </c>
      <c r="P466" t="s">
        <v>5</v>
      </c>
      <c r="Q466">
        <v>397.47211199999998</v>
      </c>
      <c r="R466">
        <v>905.34990700000003</v>
      </c>
      <c r="S466" t="s">
        <v>6</v>
      </c>
      <c r="T466">
        <v>81.463958000000005</v>
      </c>
      <c r="U466">
        <v>9.6574629999999999</v>
      </c>
      <c r="V466" t="s">
        <v>7</v>
      </c>
      <c r="W466">
        <v>69.935765000000004</v>
      </c>
      <c r="X466">
        <v>3.587059</v>
      </c>
      <c r="Y466" t="s">
        <v>8</v>
      </c>
      <c r="Z466">
        <v>111.43164299999999</v>
      </c>
      <c r="AA466">
        <v>717.91550199999995</v>
      </c>
      <c r="AB466" t="s">
        <v>9</v>
      </c>
      <c r="AC466">
        <v>10480.847486000001</v>
      </c>
      <c r="AD466">
        <v>50746.552839000004</v>
      </c>
      <c r="AE466" t="s">
        <v>10</v>
      </c>
      <c r="AF466">
        <v>0.17852299999999999</v>
      </c>
      <c r="AG466">
        <v>1.54E-4</v>
      </c>
      <c r="AH466" t="s">
        <v>11</v>
      </c>
      <c r="AI466">
        <v>0.82388099999999997</v>
      </c>
      <c r="AJ466">
        <v>2.2599999999999999E-4</v>
      </c>
      <c r="AK466" t="s">
        <v>12</v>
      </c>
      <c r="AL466">
        <v>0</v>
      </c>
      <c r="AM466">
        <v>0</v>
      </c>
    </row>
    <row r="467" spans="1:39" x14ac:dyDescent="0.25">
      <c r="A467" t="s">
        <v>133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13766.368280000001</v>
      </c>
      <c r="I467">
        <v>74720.281621999995</v>
      </c>
      <c r="J467" t="s">
        <v>3</v>
      </c>
      <c r="K467">
        <v>13385.702716</v>
      </c>
      <c r="L467">
        <v>70497.989004999996</v>
      </c>
      <c r="M467" t="s">
        <v>4</v>
      </c>
      <c r="N467">
        <v>209.24376599999999</v>
      </c>
      <c r="O467">
        <v>25.924157000000001</v>
      </c>
      <c r="P467" t="s">
        <v>5</v>
      </c>
      <c r="Q467">
        <v>480.036563</v>
      </c>
      <c r="R467">
        <v>1024.250196</v>
      </c>
      <c r="S467" t="s">
        <v>6</v>
      </c>
      <c r="T467">
        <v>97.687984</v>
      </c>
      <c r="U467">
        <v>10.50914</v>
      </c>
      <c r="V467" t="s">
        <v>7</v>
      </c>
      <c r="W467">
        <v>83.944933000000006</v>
      </c>
      <c r="X467">
        <v>4.0979159999999997</v>
      </c>
      <c r="Y467" t="s">
        <v>8</v>
      </c>
      <c r="Z467">
        <v>136.87303399999999</v>
      </c>
      <c r="AA467">
        <v>813.695515</v>
      </c>
      <c r="AB467" t="s">
        <v>9</v>
      </c>
      <c r="AC467">
        <v>12581.364997000001</v>
      </c>
      <c r="AD467">
        <v>57759.310229000002</v>
      </c>
      <c r="AE467" t="s">
        <v>10</v>
      </c>
      <c r="AF467">
        <v>0.17783199999999999</v>
      </c>
      <c r="AG467">
        <v>1.4300000000000001E-4</v>
      </c>
      <c r="AH467" t="s">
        <v>11</v>
      </c>
      <c r="AI467">
        <v>0.82453600000000005</v>
      </c>
      <c r="AJ467">
        <v>2.2100000000000001E-4</v>
      </c>
      <c r="AK467" t="s">
        <v>12</v>
      </c>
      <c r="AL467">
        <v>0</v>
      </c>
      <c r="AM467">
        <v>0</v>
      </c>
    </row>
    <row r="468" spans="1:39" x14ac:dyDescent="0.25">
      <c r="A468" t="s">
        <v>133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16070.999043</v>
      </c>
      <c r="I468">
        <v>97192.385771000001</v>
      </c>
      <c r="J468" t="s">
        <v>3</v>
      </c>
      <c r="K468">
        <v>15626.849345000001</v>
      </c>
      <c r="L468">
        <v>91786.035224000007</v>
      </c>
      <c r="M468" t="s">
        <v>4</v>
      </c>
      <c r="N468">
        <v>244.49710200000001</v>
      </c>
      <c r="O468">
        <v>44.070656</v>
      </c>
      <c r="P468" t="s">
        <v>5</v>
      </c>
      <c r="Q468">
        <v>562.31247699999994</v>
      </c>
      <c r="R468">
        <v>1294.259047</v>
      </c>
      <c r="S468" t="s">
        <v>6</v>
      </c>
      <c r="T468">
        <v>114.129688</v>
      </c>
      <c r="U468">
        <v>14.348653000000001</v>
      </c>
      <c r="V468" t="s">
        <v>7</v>
      </c>
      <c r="W468">
        <v>97.990082999999998</v>
      </c>
      <c r="X468">
        <v>5.0847569999999997</v>
      </c>
      <c r="Y468" t="s">
        <v>8</v>
      </c>
      <c r="Z468">
        <v>161.68568400000001</v>
      </c>
      <c r="AA468">
        <v>969.48638400000004</v>
      </c>
      <c r="AB468" t="s">
        <v>9</v>
      </c>
      <c r="AC468">
        <v>14685.747987999999</v>
      </c>
      <c r="AD468">
        <v>75655.433812999996</v>
      </c>
      <c r="AE468" t="s">
        <v>10</v>
      </c>
      <c r="AF468">
        <v>0.17672399999999999</v>
      </c>
      <c r="AG468">
        <v>1.5699999999999999E-4</v>
      </c>
      <c r="AH468" t="s">
        <v>11</v>
      </c>
      <c r="AI468">
        <v>0.82686300000000001</v>
      </c>
      <c r="AJ468">
        <v>2.24E-4</v>
      </c>
      <c r="AK468" t="s">
        <v>12</v>
      </c>
      <c r="AL468">
        <v>0</v>
      </c>
      <c r="AM468">
        <v>0</v>
      </c>
    </row>
    <row r="469" spans="1:39" x14ac:dyDescent="0.25">
      <c r="A469" t="s">
        <v>133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18376.485881000001</v>
      </c>
      <c r="I469">
        <v>132513.65423399999</v>
      </c>
      <c r="J469" t="s">
        <v>3</v>
      </c>
      <c r="K469">
        <v>17868.315276000001</v>
      </c>
      <c r="L469">
        <v>125318.231338</v>
      </c>
      <c r="M469" t="s">
        <v>4</v>
      </c>
      <c r="N469">
        <v>279.76827500000002</v>
      </c>
      <c r="O469">
        <v>55.109520000000003</v>
      </c>
      <c r="P469" t="s">
        <v>5</v>
      </c>
      <c r="Q469">
        <v>644.5154</v>
      </c>
      <c r="R469">
        <v>1529.3292919999999</v>
      </c>
      <c r="S469" t="s">
        <v>6</v>
      </c>
      <c r="T469">
        <v>130.39125799999999</v>
      </c>
      <c r="U469">
        <v>15.997066999999999</v>
      </c>
      <c r="V469" t="s">
        <v>7</v>
      </c>
      <c r="W469">
        <v>112.03604900000001</v>
      </c>
      <c r="X469">
        <v>6.6847310000000002</v>
      </c>
      <c r="Y469" t="s">
        <v>8</v>
      </c>
      <c r="Z469">
        <v>186.61792800000001</v>
      </c>
      <c r="AA469">
        <v>1134.43048</v>
      </c>
      <c r="AB469" t="s">
        <v>9</v>
      </c>
      <c r="AC469">
        <v>16790.494649</v>
      </c>
      <c r="AD469">
        <v>104217.11012100001</v>
      </c>
      <c r="AE469" t="s">
        <v>10</v>
      </c>
      <c r="AF469">
        <v>0.17519999999999999</v>
      </c>
      <c r="AG469">
        <v>1.21E-4</v>
      </c>
      <c r="AH469" t="s">
        <v>11</v>
      </c>
      <c r="AI469">
        <v>0.82851699999999995</v>
      </c>
      <c r="AJ469">
        <v>2.02E-4</v>
      </c>
      <c r="AK469" t="s">
        <v>12</v>
      </c>
      <c r="AL469">
        <v>0</v>
      </c>
      <c r="AM469">
        <v>0</v>
      </c>
    </row>
    <row r="470" spans="1:39" x14ac:dyDescent="0.25">
      <c r="A470" t="s">
        <v>133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20697.460170999999</v>
      </c>
      <c r="I470">
        <v>205711.21268999999</v>
      </c>
      <c r="J470" t="s">
        <v>3</v>
      </c>
      <c r="K470">
        <v>20125.467226000001</v>
      </c>
      <c r="L470">
        <v>195281.09043400001</v>
      </c>
      <c r="M470" t="s">
        <v>4</v>
      </c>
      <c r="N470">
        <v>315.05722400000002</v>
      </c>
      <c r="O470">
        <v>71.049188000000001</v>
      </c>
      <c r="P470" t="s">
        <v>5</v>
      </c>
      <c r="Q470">
        <v>738.184934</v>
      </c>
      <c r="R470">
        <v>6253.0229010000003</v>
      </c>
      <c r="S470" t="s">
        <v>6</v>
      </c>
      <c r="T470">
        <v>146.69396</v>
      </c>
      <c r="U470">
        <v>18.153949000000001</v>
      </c>
      <c r="V470" t="s">
        <v>7</v>
      </c>
      <c r="W470">
        <v>126.265524</v>
      </c>
      <c r="X470">
        <v>8.8641249999999996</v>
      </c>
      <c r="Y470" t="s">
        <v>8</v>
      </c>
      <c r="Z470">
        <v>211.67038400000001</v>
      </c>
      <c r="AA470">
        <v>1276.8121510000001</v>
      </c>
      <c r="AB470" t="s">
        <v>9</v>
      </c>
      <c r="AC470">
        <v>18909.919838999998</v>
      </c>
      <c r="AD470">
        <v>165159.36640100001</v>
      </c>
      <c r="AE470" t="s">
        <v>10</v>
      </c>
      <c r="AF470">
        <v>0.17450399999999999</v>
      </c>
      <c r="AG470">
        <v>1.34E-4</v>
      </c>
      <c r="AH470" t="s">
        <v>11</v>
      </c>
      <c r="AI470">
        <v>0.82851699999999995</v>
      </c>
      <c r="AJ470">
        <v>2.02E-4</v>
      </c>
      <c r="AK470" t="s">
        <v>12</v>
      </c>
      <c r="AL470">
        <v>65.599999999999994</v>
      </c>
      <c r="AM470">
        <v>123786.88</v>
      </c>
    </row>
    <row r="471" spans="1:39" x14ac:dyDescent="0.25">
      <c r="A471" t="s">
        <v>133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24627.411375</v>
      </c>
      <c r="I471">
        <v>994283.37390799995</v>
      </c>
      <c r="J471" t="s">
        <v>3</v>
      </c>
      <c r="K471">
        <v>23991.883405</v>
      </c>
      <c r="L471">
        <v>970226.99583200004</v>
      </c>
      <c r="M471" t="s">
        <v>4</v>
      </c>
      <c r="N471">
        <v>350.46979499999998</v>
      </c>
      <c r="O471">
        <v>80.345557999999997</v>
      </c>
      <c r="P471" t="s">
        <v>5</v>
      </c>
      <c r="Q471">
        <v>2462.5190769999999</v>
      </c>
      <c r="R471">
        <v>349210.92465200002</v>
      </c>
      <c r="S471" t="s">
        <v>6</v>
      </c>
      <c r="T471">
        <v>163.031296</v>
      </c>
      <c r="U471">
        <v>19.384398000000001</v>
      </c>
      <c r="V471" t="s">
        <v>7</v>
      </c>
      <c r="W471">
        <v>140.236996</v>
      </c>
      <c r="X471">
        <v>9.6852079999999994</v>
      </c>
      <c r="Y471" t="s">
        <v>8</v>
      </c>
      <c r="Z471">
        <v>249.62591900000001</v>
      </c>
      <c r="AA471">
        <v>1557.0460929999999</v>
      </c>
      <c r="AB471" t="s">
        <v>9</v>
      </c>
      <c r="AC471">
        <v>22606.436141999999</v>
      </c>
      <c r="AD471">
        <v>875237.82329199999</v>
      </c>
      <c r="AE471" t="s">
        <v>10</v>
      </c>
      <c r="AF471">
        <v>0.17402699999999999</v>
      </c>
      <c r="AG471">
        <v>1.1900000000000001E-4</v>
      </c>
      <c r="AH471" t="s">
        <v>11</v>
      </c>
      <c r="AI471">
        <v>0.82874000000000003</v>
      </c>
      <c r="AJ471">
        <v>2.0100000000000001E-4</v>
      </c>
      <c r="AK471" t="s">
        <v>12</v>
      </c>
      <c r="AL471">
        <v>9630.6</v>
      </c>
      <c r="AM471">
        <v>10515481.08</v>
      </c>
    </row>
    <row r="472" spans="1:39" x14ac:dyDescent="0.25">
      <c r="A472" t="s">
        <v>133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30812.975010999999</v>
      </c>
      <c r="I472">
        <v>1242158.757333</v>
      </c>
      <c r="J472" t="s">
        <v>3</v>
      </c>
      <c r="K472">
        <v>30114.119305</v>
      </c>
      <c r="L472">
        <v>1214707.501007</v>
      </c>
      <c r="M472" t="s">
        <v>4</v>
      </c>
      <c r="N472">
        <v>386.26050300000003</v>
      </c>
      <c r="O472">
        <v>94.201155999999997</v>
      </c>
      <c r="P472" t="s">
        <v>5</v>
      </c>
      <c r="Q472">
        <v>6435.3905830000003</v>
      </c>
      <c r="R472">
        <v>500866.18144000001</v>
      </c>
      <c r="S472" t="s">
        <v>6</v>
      </c>
      <c r="T472">
        <v>179.634871</v>
      </c>
      <c r="U472">
        <v>19.554828000000001</v>
      </c>
      <c r="V472" t="s">
        <v>7</v>
      </c>
      <c r="W472">
        <v>154.28810899999999</v>
      </c>
      <c r="X472">
        <v>9.9197749999999996</v>
      </c>
      <c r="Y472" t="s">
        <v>8</v>
      </c>
      <c r="Z472">
        <v>306.80264299999999</v>
      </c>
      <c r="AA472">
        <v>1716.3146939999999</v>
      </c>
      <c r="AB472" t="s">
        <v>9</v>
      </c>
      <c r="AC472">
        <v>28513.105798000001</v>
      </c>
      <c r="AD472">
        <v>1101188.6606620001</v>
      </c>
      <c r="AE472" t="s">
        <v>10</v>
      </c>
      <c r="AF472">
        <v>0.173843</v>
      </c>
      <c r="AG472">
        <v>1.15E-4</v>
      </c>
      <c r="AH472" t="s">
        <v>11</v>
      </c>
      <c r="AI472">
        <v>0.82874000000000003</v>
      </c>
      <c r="AJ472">
        <v>2.0100000000000001E-4</v>
      </c>
      <c r="AK472" t="s">
        <v>12</v>
      </c>
      <c r="AL472">
        <v>32298.92</v>
      </c>
      <c r="AM472">
        <v>15484421.033600001</v>
      </c>
    </row>
    <row r="473" spans="1:39" x14ac:dyDescent="0.25">
      <c r="A473" t="s">
        <v>133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38543.454204000001</v>
      </c>
      <c r="I473">
        <v>1625193.6853779999</v>
      </c>
      <c r="J473" t="s">
        <v>3</v>
      </c>
      <c r="K473">
        <v>37780.976484999999</v>
      </c>
      <c r="L473">
        <v>1592994.8328440001</v>
      </c>
      <c r="M473" t="s">
        <v>4</v>
      </c>
      <c r="N473">
        <v>422.89618400000001</v>
      </c>
      <c r="O473">
        <v>120.43631600000001</v>
      </c>
      <c r="P473" t="s">
        <v>5</v>
      </c>
      <c r="Q473">
        <v>11945.896393000001</v>
      </c>
      <c r="R473">
        <v>745602.427792</v>
      </c>
      <c r="S473" t="s">
        <v>6</v>
      </c>
      <c r="T473">
        <v>196.36736400000001</v>
      </c>
      <c r="U473">
        <v>20.491647</v>
      </c>
      <c r="V473" t="s">
        <v>7</v>
      </c>
      <c r="W473">
        <v>168.38155399999999</v>
      </c>
      <c r="X473">
        <v>10.586451</v>
      </c>
      <c r="Y473" t="s">
        <v>8</v>
      </c>
      <c r="Z473">
        <v>377.719585</v>
      </c>
      <c r="AA473">
        <v>1831.81123</v>
      </c>
      <c r="AB473" t="s">
        <v>9</v>
      </c>
      <c r="AC473">
        <v>35933.968767999999</v>
      </c>
      <c r="AD473">
        <v>1457208.5092</v>
      </c>
      <c r="AE473" t="s">
        <v>10</v>
      </c>
      <c r="AF473">
        <v>0.173767</v>
      </c>
      <c r="AG473">
        <v>1.1400000000000001E-4</v>
      </c>
      <c r="AH473" t="s">
        <v>11</v>
      </c>
      <c r="AI473">
        <v>0.82874000000000003</v>
      </c>
      <c r="AJ473">
        <v>2.0100000000000001E-4</v>
      </c>
      <c r="AK473" t="s">
        <v>12</v>
      </c>
      <c r="AL473">
        <v>63858.16</v>
      </c>
      <c r="AM473">
        <v>21319409.654399</v>
      </c>
    </row>
    <row r="474" spans="1:39" x14ac:dyDescent="0.25">
      <c r="A474" t="s">
        <v>133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47583.105723000001</v>
      </c>
      <c r="I474">
        <v>1905945.6236310001</v>
      </c>
      <c r="J474" t="s">
        <v>3</v>
      </c>
      <c r="K474">
        <v>46756.639210000001</v>
      </c>
      <c r="L474">
        <v>1871528.688356</v>
      </c>
      <c r="M474" t="s">
        <v>4</v>
      </c>
      <c r="N474">
        <v>459.85752000000002</v>
      </c>
      <c r="O474">
        <v>121.898692</v>
      </c>
      <c r="P474" t="s">
        <v>5</v>
      </c>
      <c r="Q474">
        <v>18772.115424</v>
      </c>
      <c r="R474">
        <v>982942.30007</v>
      </c>
      <c r="S474" t="s">
        <v>6</v>
      </c>
      <c r="T474">
        <v>213.11197100000001</v>
      </c>
      <c r="U474">
        <v>21.065947999999999</v>
      </c>
      <c r="V474" t="s">
        <v>7</v>
      </c>
      <c r="W474">
        <v>182.43649300000001</v>
      </c>
      <c r="X474">
        <v>10.803777</v>
      </c>
      <c r="Y474" t="s">
        <v>8</v>
      </c>
      <c r="Z474">
        <v>459.34986099999998</v>
      </c>
      <c r="AA474">
        <v>1942.777323</v>
      </c>
      <c r="AB474" t="s">
        <v>9</v>
      </c>
      <c r="AC474">
        <v>44641.469433999999</v>
      </c>
      <c r="AD474">
        <v>1725321.745905</v>
      </c>
      <c r="AE474" t="s">
        <v>10</v>
      </c>
      <c r="AF474">
        <v>0.17375499999999999</v>
      </c>
      <c r="AG474">
        <v>1.1400000000000001E-4</v>
      </c>
      <c r="AH474" t="s">
        <v>11</v>
      </c>
      <c r="AI474">
        <v>0.82874000000000003</v>
      </c>
      <c r="AJ474">
        <v>2.0100000000000001E-4</v>
      </c>
      <c r="AK474" t="s">
        <v>12</v>
      </c>
      <c r="AL474">
        <v>103184.02</v>
      </c>
      <c r="AM474">
        <v>26925061.259599999</v>
      </c>
    </row>
    <row r="475" spans="1:39" x14ac:dyDescent="0.25">
      <c r="A475" t="s">
        <v>133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57832.184160999997</v>
      </c>
      <c r="I475">
        <v>2073939.8514380001</v>
      </c>
      <c r="J475" t="s">
        <v>3</v>
      </c>
      <c r="K475">
        <v>56941.904105000001</v>
      </c>
      <c r="L475">
        <v>2038480.134229</v>
      </c>
      <c r="M475" t="s">
        <v>4</v>
      </c>
      <c r="N475">
        <v>497.62079299999999</v>
      </c>
      <c r="O475">
        <v>137.05097799999999</v>
      </c>
      <c r="P475" t="s">
        <v>5</v>
      </c>
      <c r="Q475">
        <v>26808.605234999999</v>
      </c>
      <c r="R475">
        <v>1159646.3135190001</v>
      </c>
      <c r="S475" t="s">
        <v>6</v>
      </c>
      <c r="T475">
        <v>229.89842999999999</v>
      </c>
      <c r="U475">
        <v>21.629915</v>
      </c>
      <c r="V475" t="s">
        <v>7</v>
      </c>
      <c r="W475">
        <v>196.62438900000001</v>
      </c>
      <c r="X475">
        <v>12.747394999999999</v>
      </c>
      <c r="Y475" t="s">
        <v>8</v>
      </c>
      <c r="Z475">
        <v>552.24796800000001</v>
      </c>
      <c r="AA475">
        <v>1994.126505</v>
      </c>
      <c r="AB475" t="s">
        <v>9</v>
      </c>
      <c r="AC475">
        <v>54534.788832999999</v>
      </c>
      <c r="AD475">
        <v>1890004.0265560001</v>
      </c>
      <c r="AE475" t="s">
        <v>10</v>
      </c>
      <c r="AF475">
        <v>0.17375499999999999</v>
      </c>
      <c r="AG475">
        <v>1.1400000000000001E-4</v>
      </c>
      <c r="AH475" t="s">
        <v>11</v>
      </c>
      <c r="AI475">
        <v>0.82874000000000003</v>
      </c>
      <c r="AJ475">
        <v>2.0100000000000001E-4</v>
      </c>
      <c r="AK475" t="s">
        <v>12</v>
      </c>
      <c r="AL475">
        <v>149615.18</v>
      </c>
      <c r="AM475">
        <v>31156887.627602</v>
      </c>
    </row>
    <row r="476" spans="1:39" x14ac:dyDescent="0.25">
      <c r="A476" t="s">
        <v>133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69332.643435999998</v>
      </c>
      <c r="I476">
        <v>2356865.730128</v>
      </c>
      <c r="J476" t="s">
        <v>3</v>
      </c>
      <c r="K476">
        <v>68378.078076999998</v>
      </c>
      <c r="L476">
        <v>2321027.4658010001</v>
      </c>
      <c r="M476" t="s">
        <v>4</v>
      </c>
      <c r="N476">
        <v>535.88874099999998</v>
      </c>
      <c r="O476">
        <v>159.14351199999999</v>
      </c>
      <c r="P476" t="s">
        <v>5</v>
      </c>
      <c r="Q476">
        <v>36079.134834999997</v>
      </c>
      <c r="R476">
        <v>1417584.484013</v>
      </c>
      <c r="S476" t="s">
        <v>6</v>
      </c>
      <c r="T476">
        <v>246.85416000000001</v>
      </c>
      <c r="U476">
        <v>22.675190000000001</v>
      </c>
      <c r="V476" t="s">
        <v>7</v>
      </c>
      <c r="W476">
        <v>210.85218699999999</v>
      </c>
      <c r="X476">
        <v>13.208811000000001</v>
      </c>
      <c r="Y476" t="s">
        <v>8</v>
      </c>
      <c r="Z476">
        <v>656.071327</v>
      </c>
      <c r="AA476">
        <v>2098.0283479999998</v>
      </c>
      <c r="AB476" t="s">
        <v>9</v>
      </c>
      <c r="AC476">
        <v>65655.116190000001</v>
      </c>
      <c r="AD476">
        <v>2170004.6680020001</v>
      </c>
      <c r="AE476" t="s">
        <v>10</v>
      </c>
      <c r="AF476">
        <v>0.17375399999999999</v>
      </c>
      <c r="AG476">
        <v>1.1400000000000001E-4</v>
      </c>
      <c r="AH476" t="s">
        <v>11</v>
      </c>
      <c r="AI476">
        <v>0.82874000000000003</v>
      </c>
      <c r="AJ476">
        <v>2.0100000000000001E-4</v>
      </c>
      <c r="AK476" t="s">
        <v>12</v>
      </c>
      <c r="AL476">
        <v>202901.3</v>
      </c>
      <c r="AM476">
        <v>34082928.450005002</v>
      </c>
    </row>
    <row r="477" spans="1:39" x14ac:dyDescent="0.25">
      <c r="A477" t="s">
        <v>133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81911.838357000001</v>
      </c>
      <c r="I477">
        <v>2618509.1481619999</v>
      </c>
      <c r="J477" t="s">
        <v>3</v>
      </c>
      <c r="K477">
        <v>80892.932251999999</v>
      </c>
      <c r="L477">
        <v>2579931.4258559998</v>
      </c>
      <c r="M477" t="s">
        <v>4</v>
      </c>
      <c r="N477">
        <v>574.39749200000006</v>
      </c>
      <c r="O477">
        <v>195.43209200000001</v>
      </c>
      <c r="P477" t="s">
        <v>5</v>
      </c>
      <c r="Q477">
        <v>46440.883315999999</v>
      </c>
      <c r="R477">
        <v>1686269.5069339999</v>
      </c>
      <c r="S477" t="s">
        <v>6</v>
      </c>
      <c r="T477">
        <v>263.74374699999998</v>
      </c>
      <c r="U477">
        <v>23.795278</v>
      </c>
      <c r="V477" t="s">
        <v>7</v>
      </c>
      <c r="W477">
        <v>225.11191500000001</v>
      </c>
      <c r="X477">
        <v>18.895803999999998</v>
      </c>
      <c r="Y477" t="s">
        <v>8</v>
      </c>
      <c r="Z477">
        <v>768.97512600000005</v>
      </c>
      <c r="AA477">
        <v>2320.5606640000001</v>
      </c>
      <c r="AB477" t="s">
        <v>9</v>
      </c>
      <c r="AC477">
        <v>77835.240065999998</v>
      </c>
      <c r="AD477">
        <v>2411295.3968850002</v>
      </c>
      <c r="AE477" t="s">
        <v>10</v>
      </c>
      <c r="AF477">
        <v>0.17375399999999999</v>
      </c>
      <c r="AG477">
        <v>1.1400000000000001E-4</v>
      </c>
      <c r="AH477" t="s">
        <v>11</v>
      </c>
      <c r="AI477">
        <v>0.82874000000000003</v>
      </c>
      <c r="AJ477">
        <v>2.0100000000000001E-4</v>
      </c>
      <c r="AK477" t="s">
        <v>12</v>
      </c>
      <c r="AL477">
        <v>262844.65999999997</v>
      </c>
      <c r="AM477">
        <v>43104560.624420002</v>
      </c>
    </row>
    <row r="478" spans="1:39" x14ac:dyDescent="0.25">
      <c r="A478" t="s">
        <v>133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95699.123275000005</v>
      </c>
      <c r="I478">
        <v>3127679.5901759998</v>
      </c>
      <c r="J478" t="s">
        <v>3</v>
      </c>
      <c r="K478">
        <v>94615.958759999994</v>
      </c>
      <c r="L478">
        <v>3092946.2338279998</v>
      </c>
      <c r="M478" t="s">
        <v>4</v>
      </c>
      <c r="N478">
        <v>612.93748900000003</v>
      </c>
      <c r="O478">
        <v>204.449038</v>
      </c>
      <c r="P478" t="s">
        <v>5</v>
      </c>
      <c r="Q478">
        <v>58020.587239</v>
      </c>
      <c r="R478">
        <v>2388850.713829</v>
      </c>
      <c r="S478" t="s">
        <v>6</v>
      </c>
      <c r="T478">
        <v>280.59902</v>
      </c>
      <c r="U478">
        <v>24.304015</v>
      </c>
      <c r="V478" t="s">
        <v>7</v>
      </c>
      <c r="W478">
        <v>239.126226</v>
      </c>
      <c r="X478">
        <v>19.461580000000001</v>
      </c>
      <c r="Y478" t="s">
        <v>8</v>
      </c>
      <c r="Z478">
        <v>892.12776799999995</v>
      </c>
      <c r="AA478">
        <v>2434.8753299999998</v>
      </c>
      <c r="AB478" t="s">
        <v>9</v>
      </c>
      <c r="AC478">
        <v>91202.830182999998</v>
      </c>
      <c r="AD478">
        <v>2918975.5421759998</v>
      </c>
      <c r="AE478" t="s">
        <v>10</v>
      </c>
      <c r="AF478">
        <v>0.17375399999999999</v>
      </c>
      <c r="AG478">
        <v>1.1400000000000001E-4</v>
      </c>
      <c r="AH478" t="s">
        <v>11</v>
      </c>
      <c r="AI478">
        <v>0.82874000000000003</v>
      </c>
      <c r="AJ478">
        <v>2.0100000000000001E-4</v>
      </c>
      <c r="AK478" t="s">
        <v>12</v>
      </c>
      <c r="AL478">
        <v>330165.21999999997</v>
      </c>
      <c r="AM478">
        <v>68730240.771622002</v>
      </c>
    </row>
    <row r="479" spans="1:39" x14ac:dyDescent="0.25">
      <c r="A479" t="s">
        <v>133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110739.98566999999</v>
      </c>
      <c r="I479">
        <v>4299349.897663</v>
      </c>
      <c r="J479" t="s">
        <v>3</v>
      </c>
      <c r="K479">
        <v>109593.05093500001</v>
      </c>
      <c r="L479">
        <v>4269801.7292060005</v>
      </c>
      <c r="M479" t="s">
        <v>4</v>
      </c>
      <c r="N479">
        <v>651.75238999999999</v>
      </c>
      <c r="O479">
        <v>205.45544000000001</v>
      </c>
      <c r="P479" t="s">
        <v>5</v>
      </c>
      <c r="Q479">
        <v>70855.942614</v>
      </c>
      <c r="R479">
        <v>3808200.252411</v>
      </c>
      <c r="S479" t="s">
        <v>6</v>
      </c>
      <c r="T479">
        <v>297.44276500000001</v>
      </c>
      <c r="U479">
        <v>24.759568000000002</v>
      </c>
      <c r="V479" t="s">
        <v>7</v>
      </c>
      <c r="W479">
        <v>253.111358</v>
      </c>
      <c r="X479">
        <v>19.81597</v>
      </c>
      <c r="Y479" t="s">
        <v>8</v>
      </c>
      <c r="Z479">
        <v>1025.369633</v>
      </c>
      <c r="AA479">
        <v>2398.1598239999998</v>
      </c>
      <c r="AB479" t="s">
        <v>9</v>
      </c>
      <c r="AC479">
        <v>105803.04153</v>
      </c>
      <c r="AD479">
        <v>4087290.0442539998</v>
      </c>
      <c r="AE479" t="s">
        <v>10</v>
      </c>
      <c r="AF479">
        <v>0.17375399999999999</v>
      </c>
      <c r="AG479">
        <v>1.1400000000000001E-4</v>
      </c>
      <c r="AH479" t="s">
        <v>11</v>
      </c>
      <c r="AI479">
        <v>0.82874000000000003</v>
      </c>
      <c r="AJ479">
        <v>2.0100000000000001E-4</v>
      </c>
      <c r="AK479" t="s">
        <v>12</v>
      </c>
      <c r="AL479">
        <v>405037.56</v>
      </c>
      <c r="AM479">
        <v>119565311.9664</v>
      </c>
    </row>
    <row r="480" spans="1:39" x14ac:dyDescent="0.25">
      <c r="A480" t="s">
        <v>133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127328.920803</v>
      </c>
      <c r="I480">
        <v>5795770.7191089997</v>
      </c>
      <c r="J480" t="s">
        <v>3</v>
      </c>
      <c r="K480">
        <v>126117.64743300001</v>
      </c>
      <c r="L480">
        <v>5772337.628304</v>
      </c>
      <c r="M480" t="s">
        <v>4</v>
      </c>
      <c r="N480">
        <v>691.00123399999995</v>
      </c>
      <c r="O480">
        <v>215.86145099999999</v>
      </c>
      <c r="P480" t="s">
        <v>5</v>
      </c>
      <c r="Q480">
        <v>85236.124184</v>
      </c>
      <c r="R480">
        <v>5547087.1011340003</v>
      </c>
      <c r="S480" t="s">
        <v>6</v>
      </c>
      <c r="T480">
        <v>314.363226</v>
      </c>
      <c r="U480">
        <v>25.243107999999999</v>
      </c>
      <c r="V480" t="s">
        <v>7</v>
      </c>
      <c r="W480">
        <v>267.12932499999999</v>
      </c>
      <c r="X480">
        <v>20.068228999999999</v>
      </c>
      <c r="Y480" t="s">
        <v>8</v>
      </c>
      <c r="Z480">
        <v>1172.208218</v>
      </c>
      <c r="AA480">
        <v>2542.1211790000002</v>
      </c>
      <c r="AB480" t="s">
        <v>9</v>
      </c>
      <c r="AC480">
        <v>121922.56331699999</v>
      </c>
      <c r="AD480">
        <v>5560339.109104</v>
      </c>
      <c r="AE480" t="s">
        <v>10</v>
      </c>
      <c r="AF480">
        <v>0.17375399999999999</v>
      </c>
      <c r="AG480">
        <v>1.1400000000000001E-4</v>
      </c>
      <c r="AH480" t="s">
        <v>11</v>
      </c>
      <c r="AI480">
        <v>0.82874000000000003</v>
      </c>
      <c r="AJ480">
        <v>2.0100000000000001E-4</v>
      </c>
      <c r="AK480" t="s">
        <v>12</v>
      </c>
      <c r="AL480">
        <v>488800.34</v>
      </c>
      <c r="AM480">
        <v>185111829.904358</v>
      </c>
    </row>
    <row r="481" spans="1:39" x14ac:dyDescent="0.25">
      <c r="A481" t="s">
        <v>133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145284.47461</v>
      </c>
      <c r="I481">
        <v>7786716.051891</v>
      </c>
      <c r="J481" t="s">
        <v>3</v>
      </c>
      <c r="K481">
        <v>144008.78434499999</v>
      </c>
      <c r="L481">
        <v>7765876.9082869999</v>
      </c>
      <c r="M481" t="s">
        <v>4</v>
      </c>
      <c r="N481">
        <v>731.40623300000004</v>
      </c>
      <c r="O481">
        <v>257.15835900000002</v>
      </c>
      <c r="P481" t="s">
        <v>5</v>
      </c>
      <c r="Q481">
        <v>100969.362076</v>
      </c>
      <c r="R481">
        <v>7696292.9472160004</v>
      </c>
      <c r="S481" t="s">
        <v>6</v>
      </c>
      <c r="T481">
        <v>331.70770700000003</v>
      </c>
      <c r="U481">
        <v>28.890321</v>
      </c>
      <c r="V481" t="s">
        <v>7</v>
      </c>
      <c r="W481">
        <v>281.22307699999999</v>
      </c>
      <c r="X481">
        <v>20.45898</v>
      </c>
      <c r="Y481" t="s">
        <v>8</v>
      </c>
      <c r="Z481">
        <v>1332.0633519999999</v>
      </c>
      <c r="AA481">
        <v>3195.784032</v>
      </c>
      <c r="AB481" t="s">
        <v>9</v>
      </c>
      <c r="AC481">
        <v>139380.35935499999</v>
      </c>
      <c r="AD481">
        <v>7482639.5433689998</v>
      </c>
      <c r="AE481" t="s">
        <v>10</v>
      </c>
      <c r="AF481">
        <v>0.17375399999999999</v>
      </c>
      <c r="AG481">
        <v>1.1400000000000001E-4</v>
      </c>
      <c r="AH481" t="s">
        <v>11</v>
      </c>
      <c r="AI481">
        <v>0.82874000000000003</v>
      </c>
      <c r="AJ481">
        <v>2.0100000000000001E-4</v>
      </c>
      <c r="AK481" t="s">
        <v>12</v>
      </c>
      <c r="AL481">
        <v>580062.5</v>
      </c>
      <c r="AM481">
        <v>260609995.929993</v>
      </c>
    </row>
    <row r="482" spans="1:39" x14ac:dyDescent="0.25">
      <c r="A482" t="s">
        <v>134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134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134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134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134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134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134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134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134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134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134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134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134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134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134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134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134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134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134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134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0</v>
      </c>
      <c r="I501" s="3">
        <v>0</v>
      </c>
      <c r="J501" s="3" t="s">
        <v>3</v>
      </c>
      <c r="K501" s="3">
        <v>0</v>
      </c>
      <c r="L501" s="3">
        <v>0</v>
      </c>
      <c r="M501" s="3" t="s">
        <v>4</v>
      </c>
      <c r="N501" s="3">
        <v>0</v>
      </c>
      <c r="O501" s="3">
        <v>0</v>
      </c>
      <c r="P501" s="3" t="s">
        <v>5</v>
      </c>
      <c r="Q501" s="3">
        <v>0</v>
      </c>
      <c r="R501" s="3">
        <v>0</v>
      </c>
      <c r="S501" s="3" t="s">
        <v>6</v>
      </c>
      <c r="T501" s="3">
        <v>0</v>
      </c>
      <c r="U501" s="3">
        <v>0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</v>
      </c>
      <c r="AD501" s="3">
        <v>0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</v>
      </c>
      <c r="AJ501" s="3">
        <v>0</v>
      </c>
      <c r="AK501" s="3" t="s">
        <v>12</v>
      </c>
      <c r="AL501" s="3">
        <v>0</v>
      </c>
      <c r="AM501" s="3">
        <v>0</v>
      </c>
    </row>
    <row r="502" spans="1:39" x14ac:dyDescent="0.25">
      <c r="A502" t="s">
        <v>135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2242.4950589999999</v>
      </c>
      <c r="I502">
        <v>13067.761435</v>
      </c>
      <c r="J502" t="s">
        <v>3</v>
      </c>
      <c r="K502">
        <v>2177.9923359999998</v>
      </c>
      <c r="L502">
        <v>12257.400385000001</v>
      </c>
      <c r="M502" t="s">
        <v>4</v>
      </c>
      <c r="N502">
        <v>35.558866000000002</v>
      </c>
      <c r="O502">
        <v>4.2352299999999996</v>
      </c>
      <c r="P502" t="s">
        <v>5</v>
      </c>
      <c r="Q502">
        <v>0</v>
      </c>
      <c r="R502">
        <v>0</v>
      </c>
      <c r="S502" t="s">
        <v>6</v>
      </c>
      <c r="T502">
        <v>17.616512</v>
      </c>
      <c r="U502">
        <v>0.80108299999999999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0.19293399999999999</v>
      </c>
      <c r="AD502">
        <v>3.1100000000000002E-4</v>
      </c>
      <c r="AE502" t="s">
        <v>10</v>
      </c>
      <c r="AF502">
        <v>0</v>
      </c>
      <c r="AG502">
        <v>0</v>
      </c>
      <c r="AH502" t="s">
        <v>11</v>
      </c>
      <c r="AI502">
        <v>0.80651300000000004</v>
      </c>
      <c r="AJ502">
        <v>1.63E-4</v>
      </c>
      <c r="AK502" t="s">
        <v>12</v>
      </c>
      <c r="AL502">
        <v>0</v>
      </c>
      <c r="AM502">
        <v>0</v>
      </c>
    </row>
    <row r="503" spans="1:39" x14ac:dyDescent="0.25">
      <c r="A503" t="s">
        <v>135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4463.2700000000004</v>
      </c>
      <c r="I503">
        <v>32032.144074</v>
      </c>
      <c r="J503" t="s">
        <v>3</v>
      </c>
      <c r="K503">
        <v>4334.5465720000002</v>
      </c>
      <c r="L503">
        <v>29756.781521000001</v>
      </c>
      <c r="M503" t="s">
        <v>4</v>
      </c>
      <c r="N503">
        <v>70.489624000000006</v>
      </c>
      <c r="O503">
        <v>8.5190660000000005</v>
      </c>
      <c r="P503" t="s">
        <v>5</v>
      </c>
      <c r="Q503">
        <v>0</v>
      </c>
      <c r="R503">
        <v>0</v>
      </c>
      <c r="S503" t="s">
        <v>6</v>
      </c>
      <c r="T503">
        <v>35.071823999999999</v>
      </c>
      <c r="U503">
        <v>1.9350959999999999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0.18362600000000001</v>
      </c>
      <c r="AD503">
        <v>2.5799999999999998E-4</v>
      </c>
      <c r="AE503" t="s">
        <v>10</v>
      </c>
      <c r="AF503">
        <v>0</v>
      </c>
      <c r="AG503">
        <v>0</v>
      </c>
      <c r="AH503" t="s">
        <v>11</v>
      </c>
      <c r="AI503">
        <v>0.81348600000000004</v>
      </c>
      <c r="AJ503">
        <v>1.3899999999999999E-4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135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6679.0962810000001</v>
      </c>
      <c r="I504">
        <v>50400.467945999997</v>
      </c>
      <c r="J504" t="s">
        <v>3</v>
      </c>
      <c r="K504">
        <v>6486.4404070000001</v>
      </c>
      <c r="L504">
        <v>46922.418449999997</v>
      </c>
      <c r="M504" t="s">
        <v>4</v>
      </c>
      <c r="N504">
        <v>105.569303</v>
      </c>
      <c r="O504">
        <v>13.409661</v>
      </c>
      <c r="P504" t="s">
        <v>5</v>
      </c>
      <c r="Q504">
        <v>0</v>
      </c>
      <c r="R504">
        <v>0</v>
      </c>
      <c r="S504" t="s">
        <v>6</v>
      </c>
      <c r="T504">
        <v>52.470427000000001</v>
      </c>
      <c r="U504">
        <v>3.0531820000000001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0.17955199999999999</v>
      </c>
      <c r="AD504">
        <v>1.9699999999999999E-4</v>
      </c>
      <c r="AE504" t="s">
        <v>10</v>
      </c>
      <c r="AF504">
        <v>0</v>
      </c>
      <c r="AG504">
        <v>0</v>
      </c>
      <c r="AH504" t="s">
        <v>11</v>
      </c>
      <c r="AI504">
        <v>0.81758799999999998</v>
      </c>
      <c r="AJ504">
        <v>1.6799999999999999E-4</v>
      </c>
      <c r="AK504" t="s">
        <v>12</v>
      </c>
      <c r="AL504">
        <v>0</v>
      </c>
      <c r="AM504">
        <v>0</v>
      </c>
    </row>
    <row r="505" spans="1:39" x14ac:dyDescent="0.25">
      <c r="A505" t="s">
        <v>135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8900.8628399999998</v>
      </c>
      <c r="I505">
        <v>69572.674931999994</v>
      </c>
      <c r="J505" t="s">
        <v>3</v>
      </c>
      <c r="K505">
        <v>8643.9971100000002</v>
      </c>
      <c r="L505">
        <v>64995.780190999998</v>
      </c>
      <c r="M505" t="s">
        <v>4</v>
      </c>
      <c r="N505">
        <v>141.07647399999999</v>
      </c>
      <c r="O505">
        <v>27.929569999999998</v>
      </c>
      <c r="P505" t="s">
        <v>5</v>
      </c>
      <c r="Q505">
        <v>0</v>
      </c>
      <c r="R505">
        <v>0</v>
      </c>
      <c r="S505" t="s">
        <v>6</v>
      </c>
      <c r="T505">
        <v>70.081367999999998</v>
      </c>
      <c r="U505">
        <v>4.8135979999999998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0.178012</v>
      </c>
      <c r="AD505">
        <v>1.6100000000000001E-4</v>
      </c>
      <c r="AE505" t="s">
        <v>10</v>
      </c>
      <c r="AF505">
        <v>0</v>
      </c>
      <c r="AG505">
        <v>0</v>
      </c>
      <c r="AH505" t="s">
        <v>11</v>
      </c>
      <c r="AI505">
        <v>0.818326</v>
      </c>
      <c r="AJ505">
        <v>1.63E-4</v>
      </c>
      <c r="AK505" t="s">
        <v>12</v>
      </c>
      <c r="AL505">
        <v>0</v>
      </c>
      <c r="AM505">
        <v>0</v>
      </c>
    </row>
    <row r="506" spans="1:39" x14ac:dyDescent="0.25">
      <c r="A506" t="s">
        <v>135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11136.343806000001</v>
      </c>
      <c r="I506">
        <v>101456.627333</v>
      </c>
      <c r="J506" t="s">
        <v>3</v>
      </c>
      <c r="K506">
        <v>10814.915596999999</v>
      </c>
      <c r="L506">
        <v>94765.774676999994</v>
      </c>
      <c r="M506" t="s">
        <v>4</v>
      </c>
      <c r="N506">
        <v>176.30867599999999</v>
      </c>
      <c r="O506">
        <v>36.111973999999996</v>
      </c>
      <c r="P506" t="s">
        <v>5</v>
      </c>
      <c r="Q506">
        <v>0</v>
      </c>
      <c r="R506">
        <v>0</v>
      </c>
      <c r="S506" t="s">
        <v>6</v>
      </c>
      <c r="T506">
        <v>87.647802999999996</v>
      </c>
      <c r="U506">
        <v>6.465916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0.176422</v>
      </c>
      <c r="AD506">
        <v>1.66E-4</v>
      </c>
      <c r="AE506" t="s">
        <v>10</v>
      </c>
      <c r="AF506">
        <v>0</v>
      </c>
      <c r="AG506">
        <v>0</v>
      </c>
      <c r="AH506" t="s">
        <v>11</v>
      </c>
      <c r="AI506">
        <v>0.82032300000000002</v>
      </c>
      <c r="AJ506">
        <v>1.63E-4</v>
      </c>
      <c r="AK506" t="s">
        <v>12</v>
      </c>
      <c r="AL506">
        <v>0</v>
      </c>
      <c r="AM506">
        <v>0</v>
      </c>
    </row>
    <row r="507" spans="1:39" x14ac:dyDescent="0.25">
      <c r="A507" t="s">
        <v>135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13372.958709</v>
      </c>
      <c r="I507">
        <v>143101.65202400001</v>
      </c>
      <c r="J507" t="s">
        <v>3</v>
      </c>
      <c r="K507">
        <v>12987.034159999999</v>
      </c>
      <c r="L507">
        <v>133909.67177700001</v>
      </c>
      <c r="M507" t="s">
        <v>4</v>
      </c>
      <c r="N507">
        <v>211.65437600000001</v>
      </c>
      <c r="O507">
        <v>46.287326</v>
      </c>
      <c r="P507" t="s">
        <v>5</v>
      </c>
      <c r="Q507">
        <v>0</v>
      </c>
      <c r="R507">
        <v>0</v>
      </c>
      <c r="S507" t="s">
        <v>6</v>
      </c>
      <c r="T507">
        <v>105.22792</v>
      </c>
      <c r="U507">
        <v>9.0001929999999994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0.17557200000000001</v>
      </c>
      <c r="AD507">
        <v>1.73E-4</v>
      </c>
      <c r="AE507" t="s">
        <v>10</v>
      </c>
      <c r="AF507">
        <v>0</v>
      </c>
      <c r="AG507">
        <v>0</v>
      </c>
      <c r="AH507" t="s">
        <v>11</v>
      </c>
      <c r="AI507">
        <v>0.82243900000000003</v>
      </c>
      <c r="AJ507">
        <v>1.5899999999999999E-4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135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15587.496977999999</v>
      </c>
      <c r="I508">
        <v>155226.95020799999</v>
      </c>
      <c r="J508" t="s">
        <v>3</v>
      </c>
      <c r="K508">
        <v>15137.841923</v>
      </c>
      <c r="L508">
        <v>145076.534514</v>
      </c>
      <c r="M508" t="s">
        <v>4</v>
      </c>
      <c r="N508">
        <v>246.86524299999999</v>
      </c>
      <c r="O508">
        <v>53.702581000000002</v>
      </c>
      <c r="P508" t="s">
        <v>5</v>
      </c>
      <c r="Q508">
        <v>0</v>
      </c>
      <c r="R508">
        <v>0</v>
      </c>
      <c r="S508" t="s">
        <v>6</v>
      </c>
      <c r="T508">
        <v>122.75439299999999</v>
      </c>
      <c r="U508">
        <v>10.563864000000001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0.17369499999999999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0.825484</v>
      </c>
      <c r="AJ508">
        <v>1.46E-4</v>
      </c>
      <c r="AK508" t="s">
        <v>12</v>
      </c>
      <c r="AL508">
        <v>0</v>
      </c>
      <c r="AM508">
        <v>0</v>
      </c>
    </row>
    <row r="509" spans="1:39" x14ac:dyDescent="0.25">
      <c r="A509" t="s">
        <v>135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17814.059635000001</v>
      </c>
      <c r="I509">
        <v>169305.30129800001</v>
      </c>
      <c r="J509" t="s">
        <v>3</v>
      </c>
      <c r="K509">
        <v>17300.354406999999</v>
      </c>
      <c r="L509">
        <v>158295.704578</v>
      </c>
      <c r="M509" t="s">
        <v>4</v>
      </c>
      <c r="N509">
        <v>282.337673</v>
      </c>
      <c r="O509">
        <v>64.839519999999993</v>
      </c>
      <c r="P509" t="s">
        <v>5</v>
      </c>
      <c r="Q509">
        <v>0</v>
      </c>
      <c r="R509">
        <v>0</v>
      </c>
      <c r="S509" t="s">
        <v>6</v>
      </c>
      <c r="T509">
        <v>140.447182</v>
      </c>
      <c r="U509">
        <v>16.414598000000002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0.17268</v>
      </c>
      <c r="AD509">
        <v>1.4799999999999999E-4</v>
      </c>
      <c r="AE509" t="s">
        <v>10</v>
      </c>
      <c r="AF509">
        <v>0</v>
      </c>
      <c r="AG509">
        <v>0</v>
      </c>
      <c r="AH509" t="s">
        <v>11</v>
      </c>
      <c r="AI509">
        <v>0.82722600000000002</v>
      </c>
      <c r="AJ509">
        <v>1.6699999999999999E-4</v>
      </c>
      <c r="AK509" t="s">
        <v>12</v>
      </c>
      <c r="AL509">
        <v>0</v>
      </c>
      <c r="AM509">
        <v>0</v>
      </c>
    </row>
    <row r="510" spans="1:39" x14ac:dyDescent="0.25">
      <c r="A510" t="s">
        <v>135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20040.056187999999</v>
      </c>
      <c r="I510">
        <v>197874.49311400001</v>
      </c>
      <c r="J510" t="s">
        <v>3</v>
      </c>
      <c r="K510">
        <v>19462.165385</v>
      </c>
      <c r="L510">
        <v>184930.87380999999</v>
      </c>
      <c r="M510" t="s">
        <v>4</v>
      </c>
      <c r="N510">
        <v>317.49090000000001</v>
      </c>
      <c r="O510">
        <v>80.451088999999996</v>
      </c>
      <c r="P510" t="s">
        <v>5</v>
      </c>
      <c r="Q510">
        <v>0</v>
      </c>
      <c r="R510">
        <v>0</v>
      </c>
      <c r="S510" t="s">
        <v>6</v>
      </c>
      <c r="T510">
        <v>157.95711399999999</v>
      </c>
      <c r="U510">
        <v>17.456436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0.172543</v>
      </c>
      <c r="AD510">
        <v>1.46E-4</v>
      </c>
      <c r="AE510" t="s">
        <v>10</v>
      </c>
      <c r="AF510">
        <v>0</v>
      </c>
      <c r="AG510">
        <v>0</v>
      </c>
      <c r="AH510" t="s">
        <v>11</v>
      </c>
      <c r="AI510">
        <v>0.82837799999999995</v>
      </c>
      <c r="AJ510">
        <v>1.54E-4</v>
      </c>
      <c r="AK510" t="s">
        <v>12</v>
      </c>
      <c r="AL510">
        <v>0</v>
      </c>
      <c r="AM510">
        <v>0</v>
      </c>
    </row>
    <row r="511" spans="1:39" x14ac:dyDescent="0.25">
      <c r="A511" t="s">
        <v>135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22268.373402000001</v>
      </c>
      <c r="I511">
        <v>238238.545614</v>
      </c>
      <c r="J511" t="s">
        <v>3</v>
      </c>
      <c r="K511">
        <v>21625.887180999998</v>
      </c>
      <c r="L511">
        <v>222833.925154</v>
      </c>
      <c r="M511" t="s">
        <v>4</v>
      </c>
      <c r="N511">
        <v>352.99551200000002</v>
      </c>
      <c r="O511">
        <v>94.833481000000006</v>
      </c>
      <c r="P511" t="s">
        <v>5</v>
      </c>
      <c r="Q511">
        <v>0</v>
      </c>
      <c r="R511">
        <v>0</v>
      </c>
      <c r="S511" t="s">
        <v>6</v>
      </c>
      <c r="T511">
        <v>175.679642</v>
      </c>
      <c r="U511">
        <v>21.80002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0.172435</v>
      </c>
      <c r="AD511">
        <v>1.44E-4</v>
      </c>
      <c r="AE511" t="s">
        <v>10</v>
      </c>
      <c r="AF511">
        <v>0</v>
      </c>
      <c r="AG511">
        <v>0</v>
      </c>
      <c r="AH511" t="s">
        <v>11</v>
      </c>
      <c r="AI511">
        <v>0.82956099999999999</v>
      </c>
      <c r="AJ511">
        <v>1.35E-4</v>
      </c>
      <c r="AK511" t="s">
        <v>12</v>
      </c>
      <c r="AL511">
        <v>0</v>
      </c>
      <c r="AM511">
        <v>0</v>
      </c>
    </row>
    <row r="512" spans="1:39" x14ac:dyDescent="0.25">
      <c r="A512" t="s">
        <v>135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24498.359444000002</v>
      </c>
      <c r="I512">
        <v>295254.48714099999</v>
      </c>
      <c r="J512" t="s">
        <v>3</v>
      </c>
      <c r="K512">
        <v>23791.644097</v>
      </c>
      <c r="L512">
        <v>276462.41754400003</v>
      </c>
      <c r="M512" t="s">
        <v>4</v>
      </c>
      <c r="N512">
        <v>388.37196599999999</v>
      </c>
      <c r="O512">
        <v>113.02419399999999</v>
      </c>
      <c r="P512" t="s">
        <v>5</v>
      </c>
      <c r="Q512">
        <v>0</v>
      </c>
      <c r="R512">
        <v>0</v>
      </c>
      <c r="S512" t="s">
        <v>6</v>
      </c>
      <c r="T512">
        <v>193.441373</v>
      </c>
      <c r="U512">
        <v>26.331638999999999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0.172435</v>
      </c>
      <c r="AD512">
        <v>1.44E-4</v>
      </c>
      <c r="AE512" t="s">
        <v>10</v>
      </c>
      <c r="AF512">
        <v>0</v>
      </c>
      <c r="AG512">
        <v>0</v>
      </c>
      <c r="AH512" t="s">
        <v>11</v>
      </c>
      <c r="AI512">
        <v>0.82956099999999999</v>
      </c>
      <c r="AJ512">
        <v>1.35E-4</v>
      </c>
      <c r="AK512" t="s">
        <v>12</v>
      </c>
      <c r="AL512">
        <v>0</v>
      </c>
      <c r="AM512">
        <v>0</v>
      </c>
    </row>
    <row r="513" spans="1:39" x14ac:dyDescent="0.25">
      <c r="A513" t="s">
        <v>135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26694.054044</v>
      </c>
      <c r="I513">
        <v>299239.23185600003</v>
      </c>
      <c r="J513" t="s">
        <v>3</v>
      </c>
      <c r="K513">
        <v>25923.354042999999</v>
      </c>
      <c r="L513">
        <v>279897.74976400001</v>
      </c>
      <c r="M513" t="s">
        <v>4</v>
      </c>
      <c r="N513">
        <v>423.15198299999997</v>
      </c>
      <c r="O513">
        <v>118.007057</v>
      </c>
      <c r="P513" t="s">
        <v>5</v>
      </c>
      <c r="Q513">
        <v>0</v>
      </c>
      <c r="R513">
        <v>0</v>
      </c>
      <c r="S513" t="s">
        <v>6</v>
      </c>
      <c r="T513">
        <v>210.883985</v>
      </c>
      <c r="U513">
        <v>25.952888000000002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0.172435</v>
      </c>
      <c r="AD513">
        <v>1.44E-4</v>
      </c>
      <c r="AE513" t="s">
        <v>10</v>
      </c>
      <c r="AF513">
        <v>0</v>
      </c>
      <c r="AG513">
        <v>0</v>
      </c>
      <c r="AH513" t="s">
        <v>11</v>
      </c>
      <c r="AI513">
        <v>0.82956099999999999</v>
      </c>
      <c r="AJ513">
        <v>1.35E-4</v>
      </c>
      <c r="AK513" t="s">
        <v>12</v>
      </c>
      <c r="AL513">
        <v>0</v>
      </c>
      <c r="AM513">
        <v>0</v>
      </c>
    </row>
    <row r="514" spans="1:39" x14ac:dyDescent="0.25">
      <c r="A514" t="s">
        <v>135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28907.524333000001</v>
      </c>
      <c r="I514">
        <v>318282.16613099998</v>
      </c>
      <c r="J514" t="s">
        <v>3</v>
      </c>
      <c r="K514">
        <v>28072.909040999999</v>
      </c>
      <c r="L514">
        <v>298367.93156599998</v>
      </c>
      <c r="M514" t="s">
        <v>4</v>
      </c>
      <c r="N514">
        <v>458.31276700000001</v>
      </c>
      <c r="O514">
        <v>125.67735399999999</v>
      </c>
      <c r="P514" t="s">
        <v>5</v>
      </c>
      <c r="Q514">
        <v>0</v>
      </c>
      <c r="R514">
        <v>0</v>
      </c>
      <c r="S514" t="s">
        <v>6</v>
      </c>
      <c r="T514">
        <v>228.32099199999999</v>
      </c>
      <c r="U514">
        <v>28.139005000000001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0.172435</v>
      </c>
      <c r="AD514">
        <v>1.44E-4</v>
      </c>
      <c r="AE514" t="s">
        <v>10</v>
      </c>
      <c r="AF514">
        <v>0</v>
      </c>
      <c r="AG514">
        <v>0</v>
      </c>
      <c r="AH514" t="s">
        <v>11</v>
      </c>
      <c r="AI514">
        <v>0.82956099999999999</v>
      </c>
      <c r="AJ514">
        <v>1.35E-4</v>
      </c>
      <c r="AK514" t="s">
        <v>12</v>
      </c>
      <c r="AL514">
        <v>0</v>
      </c>
      <c r="AM514">
        <v>0</v>
      </c>
    </row>
    <row r="515" spans="1:39" x14ac:dyDescent="0.25">
      <c r="A515" t="s">
        <v>135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31134.972409000002</v>
      </c>
      <c r="I515">
        <v>355390.573515</v>
      </c>
      <c r="J515" t="s">
        <v>3</v>
      </c>
      <c r="K515">
        <v>30235.851025</v>
      </c>
      <c r="L515">
        <v>333344.479421</v>
      </c>
      <c r="M515" t="s">
        <v>4</v>
      </c>
      <c r="N515">
        <v>493.55051800000001</v>
      </c>
      <c r="O515">
        <v>138.332279</v>
      </c>
      <c r="P515" t="s">
        <v>5</v>
      </c>
      <c r="Q515">
        <v>0</v>
      </c>
      <c r="R515">
        <v>0</v>
      </c>
      <c r="S515" t="s">
        <v>6</v>
      </c>
      <c r="T515">
        <v>245.87584200000001</v>
      </c>
      <c r="U515">
        <v>30.397411999999999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0.172435</v>
      </c>
      <c r="AD515">
        <v>1.44E-4</v>
      </c>
      <c r="AE515" t="s">
        <v>10</v>
      </c>
      <c r="AF515">
        <v>0</v>
      </c>
      <c r="AG515">
        <v>0</v>
      </c>
      <c r="AH515" t="s">
        <v>11</v>
      </c>
      <c r="AI515">
        <v>0.82956099999999999</v>
      </c>
      <c r="AJ515">
        <v>1.35E-4</v>
      </c>
      <c r="AK515" t="s">
        <v>12</v>
      </c>
      <c r="AL515">
        <v>0</v>
      </c>
      <c r="AM515">
        <v>0</v>
      </c>
    </row>
    <row r="516" spans="1:39" x14ac:dyDescent="0.25">
      <c r="A516" t="s">
        <v>135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33364.026368999999</v>
      </c>
      <c r="I516">
        <v>412924.28259700001</v>
      </c>
      <c r="J516" t="s">
        <v>3</v>
      </c>
      <c r="K516">
        <v>32400.59677</v>
      </c>
      <c r="L516">
        <v>387594.95377199998</v>
      </c>
      <c r="M516" t="s">
        <v>4</v>
      </c>
      <c r="N516">
        <v>529.05061999999998</v>
      </c>
      <c r="O516">
        <v>161.83840699999999</v>
      </c>
      <c r="P516" t="s">
        <v>5</v>
      </c>
      <c r="Q516">
        <v>0</v>
      </c>
      <c r="R516">
        <v>0</v>
      </c>
      <c r="S516" t="s">
        <v>6</v>
      </c>
      <c r="T516">
        <v>263.41553599999997</v>
      </c>
      <c r="U516">
        <v>33.037343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0.172435</v>
      </c>
      <c r="AD516">
        <v>1.44E-4</v>
      </c>
      <c r="AE516" t="s">
        <v>10</v>
      </c>
      <c r="AF516">
        <v>0</v>
      </c>
      <c r="AG516">
        <v>0</v>
      </c>
      <c r="AH516" t="s">
        <v>11</v>
      </c>
      <c r="AI516">
        <v>0.82956099999999999</v>
      </c>
      <c r="AJ516">
        <v>1.35E-4</v>
      </c>
      <c r="AK516" t="s">
        <v>12</v>
      </c>
      <c r="AL516">
        <v>0</v>
      </c>
      <c r="AM516">
        <v>0</v>
      </c>
    </row>
    <row r="517" spans="1:39" x14ac:dyDescent="0.25">
      <c r="A517" t="s">
        <v>135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35576.733881</v>
      </c>
      <c r="I517">
        <v>428455.04653300002</v>
      </c>
      <c r="J517" t="s">
        <v>3</v>
      </c>
      <c r="K517">
        <v>34549.394316999998</v>
      </c>
      <c r="L517">
        <v>402689.25424699998</v>
      </c>
      <c r="M517" t="s">
        <v>4</v>
      </c>
      <c r="N517">
        <v>564.35242600000004</v>
      </c>
      <c r="O517">
        <v>191.66927799999999</v>
      </c>
      <c r="P517" t="s">
        <v>5</v>
      </c>
      <c r="Q517">
        <v>0</v>
      </c>
      <c r="R517">
        <v>0</v>
      </c>
      <c r="S517" t="s">
        <v>6</v>
      </c>
      <c r="T517">
        <v>280.84598099999999</v>
      </c>
      <c r="U517">
        <v>33.779124000000003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0.172435</v>
      </c>
      <c r="AD517">
        <v>1.44E-4</v>
      </c>
      <c r="AE517" t="s">
        <v>10</v>
      </c>
      <c r="AF517">
        <v>0</v>
      </c>
      <c r="AG517">
        <v>0</v>
      </c>
      <c r="AH517" t="s">
        <v>11</v>
      </c>
      <c r="AI517">
        <v>0.82956099999999999</v>
      </c>
      <c r="AJ517">
        <v>1.35E-4</v>
      </c>
      <c r="AK517" t="s">
        <v>12</v>
      </c>
      <c r="AL517">
        <v>0</v>
      </c>
      <c r="AM517">
        <v>0</v>
      </c>
    </row>
    <row r="518" spans="1:39" x14ac:dyDescent="0.25">
      <c r="A518" t="s">
        <v>135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37799.040062</v>
      </c>
      <c r="I518">
        <v>442879.98613099998</v>
      </c>
      <c r="J518" t="s">
        <v>3</v>
      </c>
      <c r="K518">
        <v>36707.061540000002</v>
      </c>
      <c r="L518">
        <v>417012.238182</v>
      </c>
      <c r="M518" t="s">
        <v>4</v>
      </c>
      <c r="N518">
        <v>599.97471499999995</v>
      </c>
      <c r="O518">
        <v>213.938626</v>
      </c>
      <c r="P518" t="s">
        <v>5</v>
      </c>
      <c r="Q518">
        <v>0</v>
      </c>
      <c r="R518">
        <v>0</v>
      </c>
      <c r="S518" t="s">
        <v>6</v>
      </c>
      <c r="T518">
        <v>298.32512400000002</v>
      </c>
      <c r="U518">
        <v>34.211565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0.172435</v>
      </c>
      <c r="AD518">
        <v>1.44E-4</v>
      </c>
      <c r="AE518" t="s">
        <v>10</v>
      </c>
      <c r="AF518">
        <v>0</v>
      </c>
      <c r="AG518">
        <v>0</v>
      </c>
      <c r="AH518" t="s">
        <v>11</v>
      </c>
      <c r="AI518">
        <v>0.82956099999999999</v>
      </c>
      <c r="AJ518">
        <v>1.35E-4</v>
      </c>
      <c r="AK518" t="s">
        <v>12</v>
      </c>
      <c r="AL518">
        <v>0</v>
      </c>
      <c r="AM518">
        <v>0</v>
      </c>
    </row>
    <row r="519" spans="1:39" x14ac:dyDescent="0.25">
      <c r="A519" t="s">
        <v>135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40017.239823999997</v>
      </c>
      <c r="I519">
        <v>458734.89745500003</v>
      </c>
      <c r="J519" t="s">
        <v>3</v>
      </c>
      <c r="K519">
        <v>38861.018380000001</v>
      </c>
      <c r="L519">
        <v>431937.25850599998</v>
      </c>
      <c r="M519" t="s">
        <v>4</v>
      </c>
      <c r="N519">
        <v>634.964382</v>
      </c>
      <c r="O519">
        <v>220.39031600000001</v>
      </c>
      <c r="P519" t="s">
        <v>5</v>
      </c>
      <c r="Q519">
        <v>0</v>
      </c>
      <c r="R519">
        <v>0</v>
      </c>
      <c r="S519" t="s">
        <v>6</v>
      </c>
      <c r="T519">
        <v>316.015805</v>
      </c>
      <c r="U519">
        <v>35.139817000000001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0.172435</v>
      </c>
      <c r="AD519">
        <v>1.44E-4</v>
      </c>
      <c r="AE519" t="s">
        <v>10</v>
      </c>
      <c r="AF519">
        <v>0</v>
      </c>
      <c r="AG519">
        <v>0</v>
      </c>
      <c r="AH519" t="s">
        <v>11</v>
      </c>
      <c r="AI519">
        <v>0.82956099999999999</v>
      </c>
      <c r="AJ519">
        <v>1.35E-4</v>
      </c>
      <c r="AK519" t="s">
        <v>12</v>
      </c>
      <c r="AL519">
        <v>0</v>
      </c>
      <c r="AM519">
        <v>0</v>
      </c>
    </row>
    <row r="520" spans="1:39" x14ac:dyDescent="0.25">
      <c r="A520" t="s">
        <v>135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42252.093451000001</v>
      </c>
      <c r="I520">
        <v>524640.36815200001</v>
      </c>
      <c r="J520" t="s">
        <v>3</v>
      </c>
      <c r="K520">
        <v>41030.728923000002</v>
      </c>
      <c r="L520">
        <v>493011.93960500002</v>
      </c>
      <c r="M520" t="s">
        <v>4</v>
      </c>
      <c r="N520">
        <v>670.24154199999998</v>
      </c>
      <c r="O520">
        <v>240.48246</v>
      </c>
      <c r="P520" t="s">
        <v>5</v>
      </c>
      <c r="Q520">
        <v>0</v>
      </c>
      <c r="R520">
        <v>0</v>
      </c>
      <c r="S520" t="s">
        <v>6</v>
      </c>
      <c r="T520">
        <v>333.60031900000001</v>
      </c>
      <c r="U520">
        <v>37.964131000000002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0.172435</v>
      </c>
      <c r="AD520">
        <v>1.44E-4</v>
      </c>
      <c r="AE520" t="s">
        <v>10</v>
      </c>
      <c r="AF520">
        <v>0</v>
      </c>
      <c r="AG520">
        <v>0</v>
      </c>
      <c r="AH520" t="s">
        <v>11</v>
      </c>
      <c r="AI520">
        <v>0.82956099999999999</v>
      </c>
      <c r="AJ520">
        <v>1.35E-4</v>
      </c>
      <c r="AK520" t="s">
        <v>12</v>
      </c>
      <c r="AL520">
        <v>0</v>
      </c>
      <c r="AM520">
        <v>0</v>
      </c>
    </row>
    <row r="521" spans="1:39" x14ac:dyDescent="0.25">
      <c r="A521" t="s">
        <v>135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44479.817062000002</v>
      </c>
      <c r="I521">
        <v>564377.01592799998</v>
      </c>
      <c r="J521" t="s">
        <v>3</v>
      </c>
      <c r="K521">
        <v>43194.191557999999</v>
      </c>
      <c r="L521">
        <v>530741.22970599995</v>
      </c>
      <c r="M521" t="s">
        <v>4</v>
      </c>
      <c r="N521">
        <v>705.25863900000002</v>
      </c>
      <c r="O521">
        <v>247.81305800000001</v>
      </c>
      <c r="P521" t="s">
        <v>5</v>
      </c>
      <c r="Q521">
        <v>0</v>
      </c>
      <c r="R521">
        <v>0</v>
      </c>
      <c r="S521" t="s">
        <v>6</v>
      </c>
      <c r="T521">
        <v>351.28924699999999</v>
      </c>
      <c r="U521">
        <v>42.905951999999999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0.172435</v>
      </c>
      <c r="AD521">
        <v>1.44E-4</v>
      </c>
      <c r="AE521" t="s">
        <v>10</v>
      </c>
      <c r="AF521">
        <v>0</v>
      </c>
      <c r="AG521">
        <v>0</v>
      </c>
      <c r="AH521" t="s">
        <v>11</v>
      </c>
      <c r="AI521">
        <v>0.82956099999999999</v>
      </c>
      <c r="AJ521">
        <v>1.35E-4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57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175</v>
      </c>
      <c r="F1" t="s">
        <v>167</v>
      </c>
      <c r="G1" t="s">
        <v>176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1313.1</v>
      </c>
      <c r="C2">
        <v>1236.52</v>
      </c>
      <c r="D2">
        <v>1211.48</v>
      </c>
      <c r="E2">
        <v>576.37599999999998</v>
      </c>
      <c r="F2">
        <v>367.863</v>
      </c>
      <c r="G2">
        <v>0</v>
      </c>
      <c r="H2">
        <v>367.863</v>
      </c>
      <c r="I2">
        <v>1.00319E-2</v>
      </c>
      <c r="J2">
        <v>1</v>
      </c>
      <c r="K2">
        <v>39</v>
      </c>
    </row>
    <row r="3" spans="1:17" x14ac:dyDescent="0.25">
      <c r="A3" t="s">
        <v>34</v>
      </c>
      <c r="B3">
        <v>1246.58</v>
      </c>
      <c r="C3">
        <v>1203.0899999999999</v>
      </c>
      <c r="D3">
        <v>1179.24</v>
      </c>
      <c r="E3">
        <v>563.73500000000001</v>
      </c>
      <c r="F3">
        <v>361.27199999999999</v>
      </c>
      <c r="G3">
        <v>0</v>
      </c>
      <c r="H3">
        <v>361.27199999999999</v>
      </c>
      <c r="I3">
        <v>8.3472000000000005E-2</v>
      </c>
      <c r="J3">
        <v>1</v>
      </c>
      <c r="K3">
        <v>39</v>
      </c>
    </row>
    <row r="4" spans="1:17" x14ac:dyDescent="0.25">
      <c r="A4" t="s">
        <v>34</v>
      </c>
      <c r="B4">
        <v>1237.78</v>
      </c>
      <c r="C4">
        <v>1197.02</v>
      </c>
      <c r="D4">
        <v>1172.3900000000001</v>
      </c>
      <c r="E4">
        <v>556.54300000000001</v>
      </c>
      <c r="F4">
        <v>361.31599999999997</v>
      </c>
      <c r="G4">
        <v>0</v>
      </c>
      <c r="H4">
        <v>361.31599999999997</v>
      </c>
      <c r="I4">
        <v>0.187419</v>
      </c>
      <c r="J4">
        <v>1</v>
      </c>
      <c r="K4">
        <v>9</v>
      </c>
    </row>
    <row r="5" spans="1:17" x14ac:dyDescent="0.25">
      <c r="A5" t="s">
        <v>34</v>
      </c>
      <c r="B5">
        <v>1275.6199999999999</v>
      </c>
      <c r="C5">
        <v>1192.58</v>
      </c>
      <c r="D5">
        <v>1168.49</v>
      </c>
      <c r="E5">
        <v>553.00900000000001</v>
      </c>
      <c r="F5">
        <v>361.31599999999997</v>
      </c>
      <c r="G5">
        <v>0</v>
      </c>
      <c r="H5">
        <v>361.31599999999997</v>
      </c>
      <c r="I5">
        <v>4.2181199999999997E-3</v>
      </c>
      <c r="J5">
        <v>1</v>
      </c>
      <c r="K5">
        <v>0</v>
      </c>
    </row>
    <row r="6" spans="1:17" x14ac:dyDescent="0.25">
      <c r="A6" t="s">
        <v>34</v>
      </c>
      <c r="B6">
        <v>1240.72</v>
      </c>
      <c r="C6">
        <v>1201.8900000000001</v>
      </c>
      <c r="D6">
        <v>1179.1500000000001</v>
      </c>
      <c r="E6">
        <v>563.77499999999998</v>
      </c>
      <c r="F6">
        <v>361.31</v>
      </c>
      <c r="G6">
        <v>0</v>
      </c>
      <c r="H6">
        <v>361.31</v>
      </c>
      <c r="I6">
        <v>1.24008E-3</v>
      </c>
      <c r="J6">
        <v>1</v>
      </c>
      <c r="K6">
        <v>39</v>
      </c>
    </row>
    <row r="7" spans="1:17" x14ac:dyDescent="0.25">
      <c r="A7" t="s">
        <v>34</v>
      </c>
      <c r="B7">
        <v>1235.48</v>
      </c>
      <c r="C7">
        <v>1197.21</v>
      </c>
      <c r="D7">
        <v>1175.1199999999999</v>
      </c>
      <c r="E7">
        <v>559.92399999999998</v>
      </c>
      <c r="F7">
        <v>361.25</v>
      </c>
      <c r="G7">
        <v>0</v>
      </c>
      <c r="H7">
        <v>361.25</v>
      </c>
      <c r="I7">
        <v>2.95658E-2</v>
      </c>
      <c r="J7">
        <v>1</v>
      </c>
      <c r="K7">
        <v>19</v>
      </c>
    </row>
    <row r="8" spans="1:17" x14ac:dyDescent="0.25">
      <c r="A8" t="s">
        <v>34</v>
      </c>
      <c r="B8">
        <v>1234.72</v>
      </c>
      <c r="C8">
        <v>1197.78</v>
      </c>
      <c r="D8">
        <v>1175.56</v>
      </c>
      <c r="E8">
        <v>560.29600000000005</v>
      </c>
      <c r="F8">
        <v>361.18599999999998</v>
      </c>
      <c r="G8">
        <v>0</v>
      </c>
      <c r="H8">
        <v>361.18599999999998</v>
      </c>
      <c r="I8">
        <v>0.14213400000000001</v>
      </c>
      <c r="J8">
        <v>1</v>
      </c>
      <c r="K8">
        <v>39</v>
      </c>
    </row>
    <row r="9" spans="1:17" x14ac:dyDescent="0.25">
      <c r="A9" t="s">
        <v>34</v>
      </c>
      <c r="B9">
        <v>1239.68</v>
      </c>
      <c r="C9">
        <v>1201.28</v>
      </c>
      <c r="D9">
        <v>1179.0899999999999</v>
      </c>
      <c r="E9">
        <v>563.98299999999995</v>
      </c>
      <c r="F9">
        <v>361.31900000000002</v>
      </c>
      <c r="G9">
        <v>0</v>
      </c>
      <c r="H9">
        <v>361.31900000000002</v>
      </c>
      <c r="I9">
        <v>3.8387900000000003E-2</v>
      </c>
      <c r="J9">
        <v>1</v>
      </c>
      <c r="K9">
        <v>39</v>
      </c>
    </row>
    <row r="10" spans="1:17" x14ac:dyDescent="0.25">
      <c r="A10" t="s">
        <v>34</v>
      </c>
      <c r="B10">
        <v>1241.32</v>
      </c>
      <c r="C10">
        <v>1202.79</v>
      </c>
      <c r="D10">
        <v>1179.03</v>
      </c>
      <c r="E10">
        <v>563.38900000000001</v>
      </c>
      <c r="F10">
        <v>361.34500000000003</v>
      </c>
      <c r="G10">
        <v>0</v>
      </c>
      <c r="H10">
        <v>361.34500000000003</v>
      </c>
      <c r="I10">
        <v>0.372471</v>
      </c>
      <c r="J10">
        <v>1</v>
      </c>
      <c r="K10">
        <v>29</v>
      </c>
    </row>
    <row r="11" spans="1:17" x14ac:dyDescent="0.25">
      <c r="A11" t="s">
        <v>34</v>
      </c>
      <c r="B11">
        <v>1233.8</v>
      </c>
      <c r="C11">
        <v>1194.1199999999999</v>
      </c>
      <c r="D11">
        <v>1171.8</v>
      </c>
      <c r="E11">
        <v>556.61599999999999</v>
      </c>
      <c r="F11">
        <v>361.29300000000001</v>
      </c>
      <c r="G11">
        <v>0</v>
      </c>
      <c r="H11">
        <v>361.29300000000001</v>
      </c>
      <c r="I11">
        <v>6.14935E-2</v>
      </c>
      <c r="J11">
        <v>1</v>
      </c>
      <c r="K11">
        <v>9</v>
      </c>
    </row>
    <row r="12" spans="1:17" x14ac:dyDescent="0.25">
      <c r="A12" t="s">
        <v>34</v>
      </c>
      <c r="B12">
        <v>1231.48</v>
      </c>
      <c r="C12">
        <v>1190.99</v>
      </c>
      <c r="D12">
        <v>1168.53</v>
      </c>
      <c r="E12">
        <v>553.08600000000001</v>
      </c>
      <c r="F12">
        <v>361.38099999999997</v>
      </c>
      <c r="G12">
        <v>0</v>
      </c>
      <c r="H12">
        <v>361.38099999999997</v>
      </c>
      <c r="I12">
        <v>5.4208800000000001E-2</v>
      </c>
      <c r="J12">
        <v>1</v>
      </c>
      <c r="K12">
        <v>0</v>
      </c>
    </row>
    <row r="13" spans="1:17" x14ac:dyDescent="0.25">
      <c r="A13" t="s">
        <v>34</v>
      </c>
      <c r="B13">
        <v>1240.98</v>
      </c>
      <c r="C13">
        <v>1201.4100000000001</v>
      </c>
      <c r="D13">
        <v>1179.03</v>
      </c>
      <c r="E13">
        <v>563.84400000000005</v>
      </c>
      <c r="F13">
        <v>361.22199999999998</v>
      </c>
      <c r="G13">
        <v>0</v>
      </c>
      <c r="H13">
        <v>361.22199999999998</v>
      </c>
      <c r="I13">
        <v>7.0085300000000003E-2</v>
      </c>
      <c r="J13">
        <v>1</v>
      </c>
      <c r="K13">
        <v>39</v>
      </c>
    </row>
    <row r="14" spans="1:17" x14ac:dyDescent="0.25">
      <c r="A14" t="s">
        <v>34</v>
      </c>
      <c r="B14">
        <v>1237.21</v>
      </c>
      <c r="C14">
        <v>1197.94</v>
      </c>
      <c r="D14">
        <v>1175.74</v>
      </c>
      <c r="E14">
        <v>560.28599999999994</v>
      </c>
      <c r="F14">
        <v>361.24200000000002</v>
      </c>
      <c r="G14">
        <v>0</v>
      </c>
      <c r="H14">
        <v>361.24200000000002</v>
      </c>
      <c r="I14">
        <v>2.44102E-2</v>
      </c>
      <c r="J14">
        <v>1</v>
      </c>
      <c r="K14">
        <v>39</v>
      </c>
    </row>
    <row r="15" spans="1:17" x14ac:dyDescent="0.25">
      <c r="A15" t="s">
        <v>34</v>
      </c>
      <c r="B15">
        <v>1235.31</v>
      </c>
      <c r="C15">
        <v>1194.81</v>
      </c>
      <c r="D15">
        <v>1172.04</v>
      </c>
      <c r="E15">
        <v>556.625</v>
      </c>
      <c r="F15">
        <v>361.21199999999999</v>
      </c>
      <c r="G15">
        <v>0</v>
      </c>
      <c r="H15">
        <v>361.21199999999999</v>
      </c>
      <c r="I15">
        <v>0.44257600000000002</v>
      </c>
      <c r="J15">
        <v>1</v>
      </c>
      <c r="K15">
        <v>19</v>
      </c>
    </row>
    <row r="16" spans="1:17" x14ac:dyDescent="0.25">
      <c r="A16" t="s">
        <v>34</v>
      </c>
      <c r="B16">
        <v>1231.78</v>
      </c>
      <c r="C16">
        <v>1191.8399999999999</v>
      </c>
      <c r="D16">
        <v>1168.28</v>
      </c>
      <c r="E16">
        <v>552.77099999999996</v>
      </c>
      <c r="F16">
        <v>361.31599999999997</v>
      </c>
      <c r="G16">
        <v>0</v>
      </c>
      <c r="H16">
        <v>361.31599999999997</v>
      </c>
      <c r="I16">
        <v>7.02377E-2</v>
      </c>
      <c r="J16">
        <v>1</v>
      </c>
      <c r="K16">
        <v>0</v>
      </c>
    </row>
    <row r="17" spans="1:11" x14ac:dyDescent="0.25">
      <c r="A17" t="s">
        <v>34</v>
      </c>
      <c r="B17">
        <v>1234.3800000000001</v>
      </c>
      <c r="C17">
        <v>1195.44</v>
      </c>
      <c r="D17">
        <v>1172</v>
      </c>
      <c r="E17">
        <v>556.76700000000005</v>
      </c>
      <c r="F17">
        <v>361.26900000000001</v>
      </c>
      <c r="G17">
        <v>0</v>
      </c>
      <c r="H17">
        <v>361.26900000000001</v>
      </c>
      <c r="I17">
        <v>2.48424E-3</v>
      </c>
      <c r="J17">
        <v>1</v>
      </c>
      <c r="K17">
        <v>9</v>
      </c>
    </row>
    <row r="18" spans="1:11" x14ac:dyDescent="0.25">
      <c r="A18" t="s">
        <v>34</v>
      </c>
      <c r="B18">
        <v>1231.8399999999999</v>
      </c>
      <c r="C18">
        <v>1190.97</v>
      </c>
      <c r="D18">
        <v>1168.52</v>
      </c>
      <c r="E18">
        <v>553.08900000000006</v>
      </c>
      <c r="F18">
        <v>361.27199999999999</v>
      </c>
      <c r="G18">
        <v>0</v>
      </c>
      <c r="H18">
        <v>361.27199999999999</v>
      </c>
      <c r="I18">
        <v>1.6487100000000001E-3</v>
      </c>
      <c r="J18">
        <v>1</v>
      </c>
      <c r="K18">
        <v>0</v>
      </c>
    </row>
    <row r="19" spans="1:11" x14ac:dyDescent="0.25">
      <c r="A19" t="s">
        <v>34</v>
      </c>
      <c r="B19">
        <v>1233.4000000000001</v>
      </c>
      <c r="C19">
        <v>1193.53</v>
      </c>
      <c r="D19">
        <v>1171.3</v>
      </c>
      <c r="E19">
        <v>556.25</v>
      </c>
      <c r="F19">
        <v>361.15300000000002</v>
      </c>
      <c r="G19">
        <v>0</v>
      </c>
      <c r="H19">
        <v>361.15300000000002</v>
      </c>
      <c r="I19">
        <v>3.8697200000000001E-2</v>
      </c>
      <c r="J19">
        <v>1</v>
      </c>
      <c r="K19">
        <v>19</v>
      </c>
    </row>
    <row r="20" spans="1:11" x14ac:dyDescent="0.25">
      <c r="A20" t="s">
        <v>34</v>
      </c>
      <c r="B20">
        <v>1232.8499999999999</v>
      </c>
      <c r="C20">
        <v>1194.01</v>
      </c>
      <c r="D20">
        <v>1171.79</v>
      </c>
      <c r="E20">
        <v>556.44500000000005</v>
      </c>
      <c r="F20">
        <v>361.16500000000002</v>
      </c>
      <c r="G20">
        <v>0</v>
      </c>
      <c r="H20">
        <v>361.16500000000002</v>
      </c>
      <c r="I20">
        <v>9.0012700000000005E-3</v>
      </c>
      <c r="J20">
        <v>1</v>
      </c>
      <c r="K20">
        <v>9</v>
      </c>
    </row>
    <row r="21" spans="1:11" x14ac:dyDescent="0.25">
      <c r="A21" t="s">
        <v>34</v>
      </c>
      <c r="B21">
        <v>1230.96</v>
      </c>
      <c r="C21">
        <v>1194.06</v>
      </c>
      <c r="D21">
        <v>1171.73</v>
      </c>
      <c r="E21">
        <v>556.57500000000005</v>
      </c>
      <c r="F21">
        <v>361.452</v>
      </c>
      <c r="G21">
        <v>0</v>
      </c>
      <c r="H21">
        <v>361.452</v>
      </c>
      <c r="I21">
        <v>1.9556899999999999E-2</v>
      </c>
      <c r="J21">
        <v>1</v>
      </c>
      <c r="K21">
        <v>9</v>
      </c>
    </row>
    <row r="22" spans="1:11" x14ac:dyDescent="0.25">
      <c r="A22" t="s">
        <v>34</v>
      </c>
      <c r="B22">
        <v>1227.8499999999999</v>
      </c>
      <c r="C22">
        <v>1190.73</v>
      </c>
      <c r="D22">
        <v>1168.54</v>
      </c>
      <c r="E22">
        <v>553.20299999999997</v>
      </c>
      <c r="F22">
        <v>361.40100000000001</v>
      </c>
      <c r="G22">
        <v>0</v>
      </c>
      <c r="H22">
        <v>361.40100000000001</v>
      </c>
      <c r="I22">
        <v>4.4673200000000003E-3</v>
      </c>
      <c r="J22">
        <v>1</v>
      </c>
      <c r="K22">
        <v>0</v>
      </c>
    </row>
    <row r="23" spans="1:11" x14ac:dyDescent="0.25">
      <c r="A23" t="s">
        <v>34</v>
      </c>
      <c r="B23">
        <v>1232.0999999999999</v>
      </c>
      <c r="C23">
        <v>1194.6099999999999</v>
      </c>
      <c r="D23">
        <v>1171.8900000000001</v>
      </c>
      <c r="E23">
        <v>556.61500000000001</v>
      </c>
      <c r="F23">
        <v>361.25799999999998</v>
      </c>
      <c r="G23">
        <v>0</v>
      </c>
      <c r="H23">
        <v>361.25799999999998</v>
      </c>
      <c r="I23">
        <v>8.9035299999999998E-2</v>
      </c>
      <c r="J23">
        <v>1</v>
      </c>
      <c r="K23">
        <v>19</v>
      </c>
    </row>
    <row r="24" spans="1:11" x14ac:dyDescent="0.25">
      <c r="A24" t="s">
        <v>34</v>
      </c>
      <c r="B24">
        <v>1236.04</v>
      </c>
      <c r="C24">
        <v>1194.68</v>
      </c>
      <c r="D24">
        <v>1172.1400000000001</v>
      </c>
      <c r="E24">
        <v>556.57100000000003</v>
      </c>
      <c r="F24">
        <v>361.18700000000001</v>
      </c>
      <c r="G24">
        <v>0</v>
      </c>
      <c r="H24">
        <v>361.18700000000001</v>
      </c>
      <c r="I24">
        <v>3.2791500000000001E-2</v>
      </c>
      <c r="J24">
        <v>1</v>
      </c>
      <c r="K24">
        <v>9</v>
      </c>
    </row>
    <row r="25" spans="1:11" x14ac:dyDescent="0.25">
      <c r="A25" t="s">
        <v>34</v>
      </c>
      <c r="B25">
        <v>1234.77</v>
      </c>
      <c r="C25">
        <v>1197.46</v>
      </c>
      <c r="D25">
        <v>1175.17</v>
      </c>
      <c r="E25">
        <v>559.88400000000001</v>
      </c>
      <c r="F25">
        <v>361.25400000000002</v>
      </c>
      <c r="G25">
        <v>0</v>
      </c>
      <c r="H25">
        <v>361.25400000000002</v>
      </c>
      <c r="I25">
        <v>1.93677E-3</v>
      </c>
      <c r="J25">
        <v>1</v>
      </c>
      <c r="K25">
        <v>19</v>
      </c>
    </row>
    <row r="26" spans="1:11" x14ac:dyDescent="0.25">
      <c r="A26" t="s">
        <v>34</v>
      </c>
      <c r="B26">
        <v>1228.57</v>
      </c>
      <c r="C26">
        <v>1190.76</v>
      </c>
      <c r="D26">
        <v>1168.3599999999999</v>
      </c>
      <c r="E26">
        <v>553.01599999999996</v>
      </c>
      <c r="F26">
        <v>361.19400000000002</v>
      </c>
      <c r="G26">
        <v>0</v>
      </c>
      <c r="H26">
        <v>361.19400000000002</v>
      </c>
      <c r="I26">
        <v>2.5855000000000001E-3</v>
      </c>
      <c r="J26">
        <v>1</v>
      </c>
      <c r="K26">
        <v>0</v>
      </c>
    </row>
    <row r="27" spans="1:11" x14ac:dyDescent="0.25">
      <c r="A27" t="s">
        <v>34</v>
      </c>
      <c r="B27">
        <v>1235.4100000000001</v>
      </c>
      <c r="C27">
        <v>1197.3800000000001</v>
      </c>
      <c r="D27">
        <v>1175.07</v>
      </c>
      <c r="E27">
        <v>559.93700000000001</v>
      </c>
      <c r="F27">
        <v>361.19799999999998</v>
      </c>
      <c r="G27">
        <v>0</v>
      </c>
      <c r="H27">
        <v>361.19799999999998</v>
      </c>
      <c r="I27">
        <v>1.6586799999999999E-2</v>
      </c>
      <c r="J27">
        <v>1</v>
      </c>
      <c r="K27">
        <v>19</v>
      </c>
    </row>
    <row r="28" spans="1:11" x14ac:dyDescent="0.25">
      <c r="A28" t="s">
        <v>34</v>
      </c>
      <c r="B28">
        <v>1237.57</v>
      </c>
      <c r="C28">
        <v>1198.3800000000001</v>
      </c>
      <c r="D28">
        <v>1176.1400000000001</v>
      </c>
      <c r="E28">
        <v>560.75699999999995</v>
      </c>
      <c r="F28">
        <v>361.37700000000001</v>
      </c>
      <c r="G28">
        <v>0</v>
      </c>
      <c r="H28">
        <v>361.37700000000001</v>
      </c>
      <c r="I28">
        <v>4.8369099999999998E-2</v>
      </c>
      <c r="J28">
        <v>1</v>
      </c>
      <c r="K28">
        <v>39</v>
      </c>
    </row>
    <row r="29" spans="1:11" x14ac:dyDescent="0.25">
      <c r="A29" t="s">
        <v>34</v>
      </c>
      <c r="B29">
        <v>1240</v>
      </c>
      <c r="C29">
        <v>1200.8</v>
      </c>
      <c r="D29">
        <v>1178.5899999999999</v>
      </c>
      <c r="E29">
        <v>563.39599999999996</v>
      </c>
      <c r="F29">
        <v>361.18900000000002</v>
      </c>
      <c r="G29">
        <v>0</v>
      </c>
      <c r="H29">
        <v>361.18900000000002</v>
      </c>
      <c r="I29">
        <v>5.0500200000000002E-2</v>
      </c>
      <c r="J29">
        <v>1</v>
      </c>
      <c r="K29">
        <v>29</v>
      </c>
    </row>
    <row r="30" spans="1:11" x14ac:dyDescent="0.25">
      <c r="A30" t="s">
        <v>34</v>
      </c>
      <c r="B30">
        <v>1235.17</v>
      </c>
      <c r="C30">
        <v>1197.6300000000001</v>
      </c>
      <c r="D30">
        <v>1175.22</v>
      </c>
      <c r="E30">
        <v>559.86199999999997</v>
      </c>
      <c r="F30">
        <v>361.13299999999998</v>
      </c>
      <c r="G30">
        <v>0</v>
      </c>
      <c r="H30">
        <v>361.13299999999998</v>
      </c>
      <c r="I30">
        <v>4.6388600000000002E-2</v>
      </c>
      <c r="J30">
        <v>1</v>
      </c>
      <c r="K30">
        <v>19</v>
      </c>
    </row>
    <row r="31" spans="1:11" x14ac:dyDescent="0.25">
      <c r="A31" t="s">
        <v>34</v>
      </c>
      <c r="B31">
        <v>1240.54</v>
      </c>
      <c r="C31">
        <v>1202.3800000000001</v>
      </c>
      <c r="D31">
        <v>1178.54</v>
      </c>
      <c r="E31">
        <v>563.09900000000005</v>
      </c>
      <c r="F31">
        <v>361.18</v>
      </c>
      <c r="G31">
        <v>0</v>
      </c>
      <c r="H31">
        <v>361.18</v>
      </c>
      <c r="I31">
        <v>0.15720500000000001</v>
      </c>
      <c r="J31">
        <v>1</v>
      </c>
      <c r="K31">
        <v>29</v>
      </c>
    </row>
    <row r="32" spans="1:11" x14ac:dyDescent="0.25">
      <c r="A32" t="s">
        <v>34</v>
      </c>
      <c r="B32">
        <v>1231.78</v>
      </c>
      <c r="C32">
        <v>1194.71</v>
      </c>
      <c r="D32">
        <v>1172.1600000000001</v>
      </c>
      <c r="E32">
        <v>556.81399999999996</v>
      </c>
      <c r="F32">
        <v>361.19299999999998</v>
      </c>
      <c r="G32">
        <v>0</v>
      </c>
      <c r="H32">
        <v>361.19299999999998</v>
      </c>
      <c r="I32">
        <v>3.3266499999999997E-2</v>
      </c>
      <c r="J32">
        <v>1</v>
      </c>
      <c r="K32">
        <v>19</v>
      </c>
    </row>
    <row r="33" spans="1:11" x14ac:dyDescent="0.25">
      <c r="A33" t="s">
        <v>34</v>
      </c>
      <c r="B33">
        <v>1228.92</v>
      </c>
      <c r="C33">
        <v>1190.1600000000001</v>
      </c>
      <c r="D33">
        <v>1168.08</v>
      </c>
      <c r="E33">
        <v>552.90300000000002</v>
      </c>
      <c r="F33">
        <v>361.18400000000003</v>
      </c>
      <c r="G33">
        <v>0</v>
      </c>
      <c r="H33">
        <v>361.18400000000003</v>
      </c>
      <c r="I33">
        <v>4.1049000000000002E-2</v>
      </c>
      <c r="J33">
        <v>1</v>
      </c>
      <c r="K33">
        <v>0</v>
      </c>
    </row>
    <row r="34" spans="1:11" x14ac:dyDescent="0.25">
      <c r="A34" t="s">
        <v>34</v>
      </c>
      <c r="B34">
        <v>1239.67</v>
      </c>
      <c r="C34">
        <v>1201.05</v>
      </c>
      <c r="D34">
        <v>1178.96</v>
      </c>
      <c r="E34">
        <v>563.65700000000004</v>
      </c>
      <c r="F34">
        <v>361.28100000000001</v>
      </c>
      <c r="G34">
        <v>0</v>
      </c>
      <c r="H34">
        <v>361.28100000000001</v>
      </c>
      <c r="I34">
        <v>1.0689799999999999E-2</v>
      </c>
      <c r="J34">
        <v>1</v>
      </c>
      <c r="K34">
        <v>49</v>
      </c>
    </row>
    <row r="35" spans="1:11" x14ac:dyDescent="0.25">
      <c r="A35" t="s">
        <v>34</v>
      </c>
      <c r="B35">
        <v>1234.57</v>
      </c>
      <c r="C35">
        <v>1195.92</v>
      </c>
      <c r="D35">
        <v>1171.8399999999999</v>
      </c>
      <c r="E35">
        <v>556.50800000000004</v>
      </c>
      <c r="F35">
        <v>361.19400000000002</v>
      </c>
      <c r="G35">
        <v>0</v>
      </c>
      <c r="H35">
        <v>361.19400000000002</v>
      </c>
      <c r="I35">
        <v>1.71019E-2</v>
      </c>
      <c r="J35">
        <v>1</v>
      </c>
      <c r="K35">
        <v>9</v>
      </c>
    </row>
    <row r="36" spans="1:11" x14ac:dyDescent="0.25">
      <c r="A36" t="s">
        <v>34</v>
      </c>
      <c r="B36">
        <v>1234.54</v>
      </c>
      <c r="C36">
        <v>1195.8599999999999</v>
      </c>
      <c r="D36">
        <v>1172.1300000000001</v>
      </c>
      <c r="E36">
        <v>556.471</v>
      </c>
      <c r="F36">
        <v>361.33499999999998</v>
      </c>
      <c r="G36">
        <v>0</v>
      </c>
      <c r="H36">
        <v>361.33499999999998</v>
      </c>
      <c r="I36">
        <v>0.14735000000000001</v>
      </c>
      <c r="J36">
        <v>1</v>
      </c>
      <c r="K36">
        <v>9</v>
      </c>
    </row>
    <row r="37" spans="1:11" x14ac:dyDescent="0.25">
      <c r="A37" t="s">
        <v>34</v>
      </c>
      <c r="B37">
        <v>1229.55</v>
      </c>
      <c r="C37">
        <v>1190.31</v>
      </c>
      <c r="D37">
        <v>1168.22</v>
      </c>
      <c r="E37">
        <v>553.024</v>
      </c>
      <c r="F37">
        <v>361.28800000000001</v>
      </c>
      <c r="G37">
        <v>0</v>
      </c>
      <c r="H37">
        <v>361.28800000000001</v>
      </c>
      <c r="I37">
        <v>0.42231000000000002</v>
      </c>
      <c r="J37">
        <v>1</v>
      </c>
      <c r="K37">
        <v>0</v>
      </c>
    </row>
    <row r="38" spans="1:11" x14ac:dyDescent="0.25">
      <c r="A38" t="s">
        <v>34</v>
      </c>
      <c r="B38">
        <v>1236.1500000000001</v>
      </c>
      <c r="C38">
        <v>1196.1600000000001</v>
      </c>
      <c r="D38">
        <v>1171.94</v>
      </c>
      <c r="E38">
        <v>556.31500000000005</v>
      </c>
      <c r="F38">
        <v>361.24200000000002</v>
      </c>
      <c r="G38">
        <v>0</v>
      </c>
      <c r="H38">
        <v>361.24200000000002</v>
      </c>
      <c r="I38">
        <v>2.1592799999999999E-2</v>
      </c>
      <c r="J38">
        <v>1</v>
      </c>
      <c r="K38">
        <v>9</v>
      </c>
    </row>
    <row r="39" spans="1:11" x14ac:dyDescent="0.25">
      <c r="A39" t="s">
        <v>34</v>
      </c>
      <c r="B39">
        <v>1234.06</v>
      </c>
      <c r="C39">
        <v>1197.01</v>
      </c>
      <c r="D39">
        <v>1171.81</v>
      </c>
      <c r="E39">
        <v>556.28800000000001</v>
      </c>
      <c r="F39">
        <v>361.22199999999998</v>
      </c>
      <c r="G39">
        <v>0</v>
      </c>
      <c r="H39">
        <v>361.22199999999998</v>
      </c>
      <c r="I39">
        <v>1.75607E-3</v>
      </c>
      <c r="J39">
        <v>1</v>
      </c>
      <c r="K39">
        <v>9</v>
      </c>
    </row>
    <row r="40" spans="1:11" x14ac:dyDescent="0.25">
      <c r="A40" t="s">
        <v>34</v>
      </c>
      <c r="B40">
        <v>1228.76</v>
      </c>
      <c r="C40">
        <v>1191.4000000000001</v>
      </c>
      <c r="D40">
        <v>1168.58</v>
      </c>
      <c r="E40">
        <v>553.05799999999999</v>
      </c>
      <c r="F40">
        <v>361.32299999999998</v>
      </c>
      <c r="G40">
        <v>0</v>
      </c>
      <c r="H40">
        <v>361.32299999999998</v>
      </c>
      <c r="I40">
        <v>1.49178E-2</v>
      </c>
      <c r="J40">
        <v>1</v>
      </c>
      <c r="K40">
        <v>0</v>
      </c>
    </row>
    <row r="41" spans="1:11" x14ac:dyDescent="0.25">
      <c r="A41" t="s">
        <v>34</v>
      </c>
      <c r="B41">
        <v>1235.52</v>
      </c>
      <c r="C41">
        <v>1198.21</v>
      </c>
      <c r="D41">
        <v>1175.57</v>
      </c>
      <c r="E41">
        <v>560.154</v>
      </c>
      <c r="F41">
        <v>361.19900000000001</v>
      </c>
      <c r="G41">
        <v>0</v>
      </c>
      <c r="H41">
        <v>361.19900000000001</v>
      </c>
      <c r="I41">
        <v>1.6193100000000001E-3</v>
      </c>
      <c r="J41">
        <v>1</v>
      </c>
      <c r="K41">
        <v>29</v>
      </c>
    </row>
    <row r="42" spans="1:11" x14ac:dyDescent="0.25">
      <c r="A42" t="s">
        <v>34</v>
      </c>
      <c r="B42">
        <v>1235.45</v>
      </c>
      <c r="C42">
        <v>1197.24</v>
      </c>
      <c r="D42">
        <v>1175.06</v>
      </c>
      <c r="E42">
        <v>559.52800000000002</v>
      </c>
      <c r="F42">
        <v>361.31099999999998</v>
      </c>
      <c r="G42">
        <v>0</v>
      </c>
      <c r="H42">
        <v>361.31099999999998</v>
      </c>
      <c r="I42">
        <v>2.0770199999999999E-2</v>
      </c>
      <c r="J42">
        <v>1</v>
      </c>
      <c r="K42">
        <v>19</v>
      </c>
    </row>
    <row r="43" spans="1:11" x14ac:dyDescent="0.25">
      <c r="A43" t="s">
        <v>34</v>
      </c>
      <c r="B43">
        <v>1233.05</v>
      </c>
      <c r="C43">
        <v>1194.42</v>
      </c>
      <c r="D43">
        <v>1172</v>
      </c>
      <c r="E43">
        <v>556.59799999999996</v>
      </c>
      <c r="F43">
        <v>361.339</v>
      </c>
      <c r="G43">
        <v>0</v>
      </c>
      <c r="H43">
        <v>361.339</v>
      </c>
      <c r="I43">
        <v>1.1274899999999999E-2</v>
      </c>
      <c r="J43">
        <v>1</v>
      </c>
      <c r="K43">
        <v>9</v>
      </c>
    </row>
    <row r="44" spans="1:11" x14ac:dyDescent="0.25">
      <c r="A44" t="s">
        <v>34</v>
      </c>
      <c r="B44">
        <v>1241.6099999999999</v>
      </c>
      <c r="C44">
        <v>1201.19</v>
      </c>
      <c r="D44">
        <v>1178.95</v>
      </c>
      <c r="E44">
        <v>563.56500000000005</v>
      </c>
      <c r="F44">
        <v>361.37299999999999</v>
      </c>
      <c r="G44">
        <v>0</v>
      </c>
      <c r="H44">
        <v>361.37299999999999</v>
      </c>
      <c r="I44">
        <v>2.58134E-2</v>
      </c>
      <c r="J44">
        <v>1</v>
      </c>
      <c r="K44">
        <v>29</v>
      </c>
    </row>
    <row r="45" spans="1:11" x14ac:dyDescent="0.25">
      <c r="A45" t="s">
        <v>34</v>
      </c>
      <c r="B45">
        <v>1233.05</v>
      </c>
      <c r="C45">
        <v>1194.3800000000001</v>
      </c>
      <c r="D45">
        <v>1172.0899999999999</v>
      </c>
      <c r="E45">
        <v>556.60199999999998</v>
      </c>
      <c r="F45">
        <v>361.30900000000003</v>
      </c>
      <c r="G45">
        <v>0</v>
      </c>
      <c r="H45">
        <v>361.30900000000003</v>
      </c>
      <c r="I45">
        <v>1.67544E-3</v>
      </c>
      <c r="J45">
        <v>1</v>
      </c>
      <c r="K45">
        <v>9</v>
      </c>
    </row>
    <row r="46" spans="1:11" x14ac:dyDescent="0.25">
      <c r="A46" t="s">
        <v>34</v>
      </c>
      <c r="B46">
        <v>1251.7</v>
      </c>
      <c r="C46">
        <v>1211.8499999999999</v>
      </c>
      <c r="D46">
        <v>1189.68</v>
      </c>
      <c r="E46">
        <v>574.26400000000001</v>
      </c>
      <c r="F46">
        <v>361.32100000000003</v>
      </c>
      <c r="G46">
        <v>0</v>
      </c>
      <c r="H46">
        <v>361.32100000000003</v>
      </c>
      <c r="I46">
        <v>0.120846</v>
      </c>
      <c r="J46">
        <v>1</v>
      </c>
      <c r="K46">
        <v>88</v>
      </c>
    </row>
    <row r="47" spans="1:11" x14ac:dyDescent="0.25">
      <c r="A47" t="s">
        <v>34</v>
      </c>
      <c r="B47">
        <v>1234.44</v>
      </c>
      <c r="C47">
        <v>1197.44</v>
      </c>
      <c r="D47">
        <v>1175.26</v>
      </c>
      <c r="E47">
        <v>559.98800000000006</v>
      </c>
      <c r="F47">
        <v>361.36900000000003</v>
      </c>
      <c r="G47">
        <v>0</v>
      </c>
      <c r="H47">
        <v>361.36900000000003</v>
      </c>
      <c r="I47">
        <v>1.5580699999999999E-3</v>
      </c>
      <c r="J47">
        <v>1</v>
      </c>
      <c r="K47">
        <v>19</v>
      </c>
    </row>
    <row r="48" spans="1:11" x14ac:dyDescent="0.25">
      <c r="A48" t="s">
        <v>34</v>
      </c>
      <c r="B48">
        <v>1238.8</v>
      </c>
      <c r="C48">
        <v>1201.6199999999999</v>
      </c>
      <c r="D48">
        <v>1179.1600000000001</v>
      </c>
      <c r="E48">
        <v>563.70699999999999</v>
      </c>
      <c r="F48">
        <v>361.41300000000001</v>
      </c>
      <c r="G48">
        <v>0</v>
      </c>
      <c r="H48">
        <v>361.41300000000001</v>
      </c>
      <c r="I48">
        <v>3.2325600000000002E-3</v>
      </c>
      <c r="J48">
        <v>1</v>
      </c>
      <c r="K48">
        <v>39</v>
      </c>
    </row>
    <row r="49" spans="1:25" x14ac:dyDescent="0.25">
      <c r="A49" t="s">
        <v>34</v>
      </c>
      <c r="B49">
        <v>1238.27</v>
      </c>
      <c r="C49">
        <v>1197.3900000000001</v>
      </c>
      <c r="D49">
        <v>1175.23</v>
      </c>
      <c r="E49">
        <v>559.83399999999995</v>
      </c>
      <c r="F49">
        <v>361.25799999999998</v>
      </c>
      <c r="G49">
        <v>0</v>
      </c>
      <c r="H49">
        <v>361.25799999999998</v>
      </c>
      <c r="I49">
        <v>4.2524199999999998E-2</v>
      </c>
      <c r="J49">
        <v>1</v>
      </c>
      <c r="K49">
        <v>19</v>
      </c>
    </row>
    <row r="50" spans="1:25" x14ac:dyDescent="0.25">
      <c r="A50" t="s">
        <v>34</v>
      </c>
      <c r="B50">
        <v>1236.29</v>
      </c>
      <c r="C50">
        <v>1198.48</v>
      </c>
      <c r="D50">
        <v>1176.25</v>
      </c>
      <c r="E50">
        <v>560.65300000000002</v>
      </c>
      <c r="F50">
        <v>361.36599999999999</v>
      </c>
      <c r="G50">
        <v>0</v>
      </c>
      <c r="H50">
        <v>361.36599999999999</v>
      </c>
      <c r="I50">
        <v>0.12411700000000001</v>
      </c>
      <c r="J50">
        <v>1</v>
      </c>
      <c r="K50">
        <v>39</v>
      </c>
    </row>
    <row r="51" spans="1:25" x14ac:dyDescent="0.25">
      <c r="A51" t="s">
        <v>34</v>
      </c>
      <c r="B51">
        <v>1239.56</v>
      </c>
      <c r="C51">
        <v>1201.1099999999999</v>
      </c>
      <c r="D51">
        <v>1179.04</v>
      </c>
      <c r="E51">
        <v>563.73800000000006</v>
      </c>
      <c r="F51">
        <v>361.22399999999999</v>
      </c>
      <c r="G51">
        <v>0</v>
      </c>
      <c r="H51">
        <v>361.22399999999999</v>
      </c>
      <c r="I51">
        <v>4.2133900000000002E-2</v>
      </c>
      <c r="J51">
        <v>1</v>
      </c>
      <c r="K51">
        <v>49</v>
      </c>
    </row>
    <row r="52" spans="1:25" x14ac:dyDescent="0.25">
      <c r="A52" t="s">
        <v>34</v>
      </c>
      <c r="B52">
        <v>1227.58</v>
      </c>
      <c r="C52">
        <v>1190.58</v>
      </c>
      <c r="D52">
        <v>1168.4000000000001</v>
      </c>
      <c r="E52">
        <v>553.02599999999995</v>
      </c>
      <c r="F52">
        <v>361.245</v>
      </c>
      <c r="G52">
        <v>0</v>
      </c>
      <c r="H52">
        <v>361.245</v>
      </c>
      <c r="I52">
        <v>2.16025E-2</v>
      </c>
      <c r="J52">
        <v>1</v>
      </c>
      <c r="K52">
        <v>0</v>
      </c>
    </row>
    <row r="53" spans="1:25" x14ac:dyDescent="0.25">
      <c r="A53" t="s">
        <v>34</v>
      </c>
      <c r="B53">
        <v>1234.67</v>
      </c>
      <c r="C53">
        <v>1197.77</v>
      </c>
      <c r="D53">
        <v>1175.2</v>
      </c>
      <c r="E53">
        <v>560.10199999999998</v>
      </c>
      <c r="F53">
        <v>361.35</v>
      </c>
      <c r="G53">
        <v>0</v>
      </c>
      <c r="H53">
        <v>361.35</v>
      </c>
      <c r="I53">
        <v>5.6309000000000003E-3</v>
      </c>
      <c r="J53">
        <v>1</v>
      </c>
      <c r="K53">
        <v>29</v>
      </c>
    </row>
    <row r="54" spans="1:25" x14ac:dyDescent="0.25">
      <c r="A54" t="s">
        <v>34</v>
      </c>
      <c r="B54">
        <v>1244.46</v>
      </c>
      <c r="C54">
        <v>1204.8800000000001</v>
      </c>
      <c r="D54">
        <v>1182.69</v>
      </c>
      <c r="E54">
        <v>567.23299999999995</v>
      </c>
      <c r="F54">
        <v>361.35899999999998</v>
      </c>
      <c r="G54">
        <v>0</v>
      </c>
      <c r="H54">
        <v>361.35899999999998</v>
      </c>
      <c r="I54">
        <v>1.2930400000000001E-3</v>
      </c>
      <c r="J54">
        <v>1</v>
      </c>
      <c r="K54">
        <v>49</v>
      </c>
    </row>
    <row r="55" spans="1:25" x14ac:dyDescent="0.25">
      <c r="A55" t="s">
        <v>34</v>
      </c>
      <c r="B55">
        <v>1232.3499999999999</v>
      </c>
      <c r="C55">
        <v>1194.29</v>
      </c>
      <c r="D55">
        <v>1172.1500000000001</v>
      </c>
      <c r="E55">
        <v>556.71199999999999</v>
      </c>
      <c r="F55">
        <v>361.42899999999997</v>
      </c>
      <c r="G55">
        <v>0</v>
      </c>
      <c r="H55">
        <v>361.42899999999997</v>
      </c>
      <c r="I55">
        <v>4.8440299999999999E-2</v>
      </c>
      <c r="J55">
        <v>1</v>
      </c>
      <c r="K55">
        <v>19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1236.68</v>
      </c>
      <c r="C56">
        <v>1197.7</v>
      </c>
      <c r="D56">
        <v>1175.3599999999999</v>
      </c>
      <c r="E56">
        <v>559.98099999999999</v>
      </c>
      <c r="F56">
        <v>361.32600000000002</v>
      </c>
      <c r="G56">
        <v>0</v>
      </c>
      <c r="H56">
        <v>361.32600000000002</v>
      </c>
      <c r="I56">
        <v>4.0473700000000001E-2</v>
      </c>
      <c r="J56">
        <v>1</v>
      </c>
      <c r="K56">
        <v>19</v>
      </c>
      <c r="R56">
        <f>AVERAGE(B7:B56)</f>
        <v>1235.2937999999999</v>
      </c>
      <c r="S56">
        <f>AVERAGE(C7:C56)</f>
        <v>1196.6824000000001</v>
      </c>
      <c r="U56">
        <f>_xlfn.VAR.P(B7:B56)</f>
        <v>19.892179560000113</v>
      </c>
      <c r="V56">
        <f>_xlfn.VAR.P(C7:C56)</f>
        <v>18.015534239999994</v>
      </c>
      <c r="X56">
        <f>1.96*SQRT(U56)/50</f>
        <v>0.17483454692674033</v>
      </c>
      <c r="Y56">
        <f>1.96*SQRT(V56)/50</f>
        <v>0.16638326398575548</v>
      </c>
    </row>
    <row r="57" spans="1:25" x14ac:dyDescent="0.25">
      <c r="A57" t="s">
        <v>99</v>
      </c>
      <c r="B57">
        <v>61767.487598</v>
      </c>
      <c r="C57" t="s">
        <v>36</v>
      </c>
    </row>
    <row r="58" spans="1:25" x14ac:dyDescent="0.25">
      <c r="A58" t="s">
        <v>35</v>
      </c>
      <c r="B58">
        <v>1233.96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1.5432700000000001E-2</v>
      </c>
      <c r="J58">
        <v>1</v>
      </c>
      <c r="K58">
        <v>39</v>
      </c>
    </row>
    <row r="59" spans="1:25" x14ac:dyDescent="0.25">
      <c r="A59" t="s">
        <v>35</v>
      </c>
      <c r="B59">
        <v>1228.71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1.8301400000000001E-3</v>
      </c>
      <c r="J59">
        <v>1</v>
      </c>
      <c r="K59">
        <v>19</v>
      </c>
    </row>
    <row r="60" spans="1:25" x14ac:dyDescent="0.25">
      <c r="A60" t="s">
        <v>35</v>
      </c>
      <c r="B60">
        <v>1226.3399999999999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2.3774300000000002E-2</v>
      </c>
      <c r="J60">
        <v>1</v>
      </c>
      <c r="K60">
        <v>9</v>
      </c>
    </row>
    <row r="61" spans="1:25" x14ac:dyDescent="0.25">
      <c r="A61" t="s">
        <v>35</v>
      </c>
      <c r="B61">
        <v>1229.27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3.09491E-2</v>
      </c>
      <c r="J61">
        <v>1</v>
      </c>
      <c r="K61">
        <v>29</v>
      </c>
    </row>
    <row r="62" spans="1:25" x14ac:dyDescent="0.25">
      <c r="A62" t="s">
        <v>35</v>
      </c>
      <c r="B62">
        <v>1222.6500000000001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5.4080999999999997E-2</v>
      </c>
      <c r="J62">
        <v>1</v>
      </c>
      <c r="K62">
        <v>0</v>
      </c>
    </row>
    <row r="63" spans="1:25" x14ac:dyDescent="0.25">
      <c r="A63" t="s">
        <v>35</v>
      </c>
      <c r="B63">
        <v>1233.3599999999999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7.8977199999999997E-2</v>
      </c>
      <c r="J63">
        <v>1</v>
      </c>
      <c r="K63">
        <v>49</v>
      </c>
    </row>
    <row r="64" spans="1:25" x14ac:dyDescent="0.25">
      <c r="A64" t="s">
        <v>35</v>
      </c>
      <c r="B64">
        <v>1231.1199999999999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3.7183800000000003E-2</v>
      </c>
      <c r="J64">
        <v>1</v>
      </c>
      <c r="K64">
        <v>29</v>
      </c>
    </row>
    <row r="65" spans="1:11" x14ac:dyDescent="0.25">
      <c r="A65" t="s">
        <v>35</v>
      </c>
      <c r="B65">
        <v>1225.3900000000001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0.10544000000000001</v>
      </c>
      <c r="J65">
        <v>1</v>
      </c>
      <c r="K65">
        <v>9</v>
      </c>
    </row>
    <row r="66" spans="1:11" x14ac:dyDescent="0.25">
      <c r="A66" t="s">
        <v>35</v>
      </c>
      <c r="B66">
        <v>1223.6600000000001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9.5248399999999997E-2</v>
      </c>
      <c r="J66">
        <v>1</v>
      </c>
      <c r="K66">
        <v>0</v>
      </c>
    </row>
    <row r="67" spans="1:11" x14ac:dyDescent="0.25">
      <c r="A67" t="s">
        <v>35</v>
      </c>
      <c r="B67">
        <v>1221.55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0.14158799999999999</v>
      </c>
      <c r="J67">
        <v>1</v>
      </c>
      <c r="K67">
        <v>0</v>
      </c>
    </row>
    <row r="68" spans="1:11" x14ac:dyDescent="0.25">
      <c r="A68" t="s">
        <v>35</v>
      </c>
      <c r="B68">
        <v>1222.19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6.2215899999999998E-2</v>
      </c>
      <c r="J68">
        <v>1</v>
      </c>
      <c r="K68">
        <v>0</v>
      </c>
    </row>
    <row r="69" spans="1:11" x14ac:dyDescent="0.25">
      <c r="A69" t="s">
        <v>35</v>
      </c>
      <c r="B69">
        <v>1227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2.1019099999999999E-2</v>
      </c>
      <c r="J69">
        <v>1</v>
      </c>
      <c r="K69">
        <v>19</v>
      </c>
    </row>
    <row r="70" spans="1:11" x14ac:dyDescent="0.25">
      <c r="A70" t="s">
        <v>35</v>
      </c>
      <c r="B70">
        <v>1221.8399999999999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0.21734000000000001</v>
      </c>
      <c r="J70">
        <v>1</v>
      </c>
      <c r="K70">
        <v>0</v>
      </c>
    </row>
    <row r="71" spans="1:11" x14ac:dyDescent="0.25">
      <c r="A71" t="s">
        <v>35</v>
      </c>
      <c r="B71">
        <v>1233.6400000000001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3.8975000000000003E-2</v>
      </c>
      <c r="J71">
        <v>1</v>
      </c>
      <c r="K71">
        <v>29</v>
      </c>
    </row>
    <row r="72" spans="1:11" x14ac:dyDescent="0.25">
      <c r="A72" t="s">
        <v>35</v>
      </c>
      <c r="B72">
        <v>1225.27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6.70252E-3</v>
      </c>
      <c r="J72">
        <v>1</v>
      </c>
      <c r="K72">
        <v>9</v>
      </c>
    </row>
    <row r="73" spans="1:11" x14ac:dyDescent="0.25">
      <c r="A73" t="s">
        <v>35</v>
      </c>
      <c r="B73">
        <v>1225.69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4.5740299999999998E-2</v>
      </c>
      <c r="J73">
        <v>1</v>
      </c>
      <c r="K73">
        <v>9</v>
      </c>
    </row>
    <row r="74" spans="1:11" x14ac:dyDescent="0.25">
      <c r="A74" t="s">
        <v>35</v>
      </c>
      <c r="B74">
        <v>1234.21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5.24495E-3</v>
      </c>
      <c r="J74">
        <v>1</v>
      </c>
      <c r="K74">
        <v>29</v>
      </c>
    </row>
    <row r="75" spans="1:11" x14ac:dyDescent="0.25">
      <c r="A75" t="s">
        <v>35</v>
      </c>
      <c r="B75">
        <v>1223.33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5.5762399999999997E-2</v>
      </c>
      <c r="J75">
        <v>1</v>
      </c>
      <c r="K75">
        <v>0</v>
      </c>
    </row>
    <row r="76" spans="1:11" x14ac:dyDescent="0.25">
      <c r="A76" t="s">
        <v>35</v>
      </c>
      <c r="B76">
        <v>1235.71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0.104675</v>
      </c>
      <c r="J76">
        <v>1</v>
      </c>
      <c r="K76">
        <v>49</v>
      </c>
    </row>
    <row r="77" spans="1:11" x14ac:dyDescent="0.25">
      <c r="A77" t="s">
        <v>35</v>
      </c>
      <c r="B77">
        <v>1233.82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3.43735E-3</v>
      </c>
      <c r="J77">
        <v>1</v>
      </c>
      <c r="K77">
        <v>39</v>
      </c>
    </row>
    <row r="78" spans="1:11" x14ac:dyDescent="0.25">
      <c r="A78" t="s">
        <v>35</v>
      </c>
      <c r="B78">
        <v>1222.51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1.73957E-3</v>
      </c>
      <c r="J78">
        <v>1</v>
      </c>
      <c r="K78">
        <v>0</v>
      </c>
    </row>
    <row r="79" spans="1:11" x14ac:dyDescent="0.25">
      <c r="A79" t="s">
        <v>35</v>
      </c>
      <c r="B79">
        <v>1233.5999999999999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1.4522599999999999E-3</v>
      </c>
      <c r="J79">
        <v>1</v>
      </c>
      <c r="K79">
        <v>49</v>
      </c>
    </row>
    <row r="80" spans="1:11" x14ac:dyDescent="0.25">
      <c r="A80" t="s">
        <v>35</v>
      </c>
      <c r="B80">
        <v>1232.0899999999999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1.2616999999999999E-3</v>
      </c>
      <c r="J80">
        <v>1</v>
      </c>
      <c r="K80">
        <v>39</v>
      </c>
    </row>
    <row r="81" spans="1:11" x14ac:dyDescent="0.25">
      <c r="A81" t="s">
        <v>35</v>
      </c>
      <c r="B81">
        <v>1225.24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6.9659300000000004E-3</v>
      </c>
      <c r="J81">
        <v>1</v>
      </c>
      <c r="K81">
        <v>19</v>
      </c>
    </row>
    <row r="82" spans="1:11" x14ac:dyDescent="0.25">
      <c r="A82" t="s">
        <v>35</v>
      </c>
      <c r="B82">
        <v>1229.29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3.66871E-2</v>
      </c>
      <c r="J82">
        <v>1</v>
      </c>
      <c r="K82">
        <v>29</v>
      </c>
    </row>
    <row r="83" spans="1:11" x14ac:dyDescent="0.25">
      <c r="A83" t="s">
        <v>35</v>
      </c>
      <c r="B83">
        <v>1229.1199999999999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1.75888E-3</v>
      </c>
      <c r="J83">
        <v>1</v>
      </c>
      <c r="K83">
        <v>19</v>
      </c>
    </row>
    <row r="84" spans="1:11" x14ac:dyDescent="0.25">
      <c r="A84" t="s">
        <v>35</v>
      </c>
      <c r="B84">
        <v>1226.93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1.3622499999999999E-2</v>
      </c>
      <c r="J84">
        <v>1</v>
      </c>
      <c r="K84">
        <v>29</v>
      </c>
    </row>
    <row r="85" spans="1:11" x14ac:dyDescent="0.25">
      <c r="A85" t="s">
        <v>35</v>
      </c>
      <c r="B85">
        <v>1221.6400000000001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0.13034000000000001</v>
      </c>
      <c r="J85">
        <v>1</v>
      </c>
      <c r="K85">
        <v>0</v>
      </c>
    </row>
    <row r="86" spans="1:11" x14ac:dyDescent="0.25">
      <c r="A86" t="s">
        <v>35</v>
      </c>
      <c r="B86">
        <v>1233.78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4.9755899999999999E-2</v>
      </c>
      <c r="J86">
        <v>1</v>
      </c>
      <c r="K86">
        <v>39</v>
      </c>
    </row>
    <row r="87" spans="1:11" x14ac:dyDescent="0.25">
      <c r="A87" t="s">
        <v>35</v>
      </c>
      <c r="B87">
        <v>1225.78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4.7252400000000003E-3</v>
      </c>
      <c r="J87">
        <v>1</v>
      </c>
      <c r="K87">
        <v>19</v>
      </c>
    </row>
    <row r="88" spans="1:11" x14ac:dyDescent="0.25">
      <c r="A88" t="s">
        <v>35</v>
      </c>
      <c r="B88">
        <v>1239.55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1.47717E-2</v>
      </c>
      <c r="J88">
        <v>1</v>
      </c>
      <c r="K88">
        <v>88</v>
      </c>
    </row>
    <row r="89" spans="1:11" x14ac:dyDescent="0.25">
      <c r="A89" t="s">
        <v>35</v>
      </c>
      <c r="B89">
        <v>1228.5899999999999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2.26962E-3</v>
      </c>
      <c r="J89">
        <v>1</v>
      </c>
      <c r="K89">
        <v>19</v>
      </c>
    </row>
    <row r="90" spans="1:11" x14ac:dyDescent="0.25">
      <c r="A90" t="s">
        <v>35</v>
      </c>
      <c r="B90">
        <v>1225.7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1.38275E-2</v>
      </c>
      <c r="J90">
        <v>1</v>
      </c>
      <c r="K90">
        <v>9</v>
      </c>
    </row>
    <row r="91" spans="1:11" x14ac:dyDescent="0.25">
      <c r="A91" t="s">
        <v>35</v>
      </c>
      <c r="B91">
        <v>1235.79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1.47785E-2</v>
      </c>
      <c r="J91">
        <v>1</v>
      </c>
      <c r="K91">
        <v>58</v>
      </c>
    </row>
    <row r="92" spans="1:11" x14ac:dyDescent="0.25">
      <c r="A92" t="s">
        <v>35</v>
      </c>
      <c r="B92">
        <v>1225.29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9.4850500000000004E-2</v>
      </c>
      <c r="J92">
        <v>1</v>
      </c>
      <c r="K92">
        <v>9</v>
      </c>
    </row>
    <row r="93" spans="1:11" x14ac:dyDescent="0.25">
      <c r="A93" t="s">
        <v>35</v>
      </c>
      <c r="B93">
        <v>1229.17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0.17627999999999999</v>
      </c>
      <c r="J93">
        <v>1</v>
      </c>
      <c r="K93">
        <v>29</v>
      </c>
    </row>
    <row r="94" spans="1:11" x14ac:dyDescent="0.25">
      <c r="A94" t="s">
        <v>35</v>
      </c>
      <c r="B94">
        <v>1227.05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4.7827700000000001E-2</v>
      </c>
      <c r="J94">
        <v>1</v>
      </c>
      <c r="K94">
        <v>29</v>
      </c>
    </row>
    <row r="95" spans="1:11" x14ac:dyDescent="0.25">
      <c r="A95" t="s">
        <v>35</v>
      </c>
      <c r="B95">
        <v>1244.6300000000001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1.9045900000000001E-3</v>
      </c>
      <c r="J95">
        <v>1</v>
      </c>
      <c r="K95">
        <v>68</v>
      </c>
    </row>
    <row r="96" spans="1:11" x14ac:dyDescent="0.25">
      <c r="A96" t="s">
        <v>35</v>
      </c>
      <c r="B96">
        <v>1230.52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5.9975500000000001E-2</v>
      </c>
      <c r="J96">
        <v>1</v>
      </c>
      <c r="K96">
        <v>19</v>
      </c>
    </row>
    <row r="97" spans="1:25" x14ac:dyDescent="0.25">
      <c r="A97" t="s">
        <v>35</v>
      </c>
      <c r="B97">
        <v>1228.8399999999999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9.7906099999999996E-2</v>
      </c>
      <c r="J97">
        <v>1</v>
      </c>
      <c r="K97">
        <v>19</v>
      </c>
    </row>
    <row r="98" spans="1:25" x14ac:dyDescent="0.25">
      <c r="A98" t="s">
        <v>35</v>
      </c>
      <c r="B98">
        <v>1246.95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4.2215599999999999E-2</v>
      </c>
      <c r="J98">
        <v>1</v>
      </c>
      <c r="K98">
        <v>88</v>
      </c>
    </row>
    <row r="99" spans="1:25" x14ac:dyDescent="0.25">
      <c r="A99" t="s">
        <v>35</v>
      </c>
      <c r="B99">
        <v>1236.4100000000001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0.123097</v>
      </c>
      <c r="J99">
        <v>1</v>
      </c>
      <c r="K99">
        <v>68</v>
      </c>
    </row>
    <row r="100" spans="1:25" x14ac:dyDescent="0.25">
      <c r="A100" t="s">
        <v>35</v>
      </c>
      <c r="B100">
        <v>1234.02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4.9616499999999997E-3</v>
      </c>
      <c r="J100">
        <v>1</v>
      </c>
      <c r="K100">
        <v>39</v>
      </c>
    </row>
    <row r="101" spans="1:25" x14ac:dyDescent="0.25">
      <c r="A101" t="s">
        <v>35</v>
      </c>
      <c r="B101">
        <v>1229.83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1.24279E-2</v>
      </c>
      <c r="J101">
        <v>1</v>
      </c>
      <c r="K101">
        <v>19</v>
      </c>
    </row>
    <row r="102" spans="1:25" x14ac:dyDescent="0.25">
      <c r="A102" t="s">
        <v>35</v>
      </c>
      <c r="B102">
        <v>1225.0999999999999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0.106959</v>
      </c>
      <c r="J102">
        <v>1</v>
      </c>
      <c r="K102">
        <v>19</v>
      </c>
    </row>
    <row r="103" spans="1:25" x14ac:dyDescent="0.25">
      <c r="A103" t="s">
        <v>35</v>
      </c>
      <c r="B103">
        <v>1235.98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1.3404300000000001E-3</v>
      </c>
      <c r="J103">
        <v>1</v>
      </c>
      <c r="K103">
        <v>58</v>
      </c>
    </row>
    <row r="104" spans="1:25" x14ac:dyDescent="0.25">
      <c r="A104" t="s">
        <v>35</v>
      </c>
      <c r="B104">
        <v>1234.05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2.4025999999999999E-2</v>
      </c>
      <c r="J104">
        <v>1</v>
      </c>
      <c r="K104">
        <v>39</v>
      </c>
    </row>
    <row r="105" spans="1:25" x14ac:dyDescent="0.25">
      <c r="A105" t="s">
        <v>35</v>
      </c>
      <c r="B105">
        <v>1226.46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3.4201700000000002E-2</v>
      </c>
      <c r="J105">
        <v>1</v>
      </c>
      <c r="K105">
        <v>9</v>
      </c>
    </row>
    <row r="106" spans="1:25" x14ac:dyDescent="0.25">
      <c r="A106" t="s">
        <v>35</v>
      </c>
      <c r="B106">
        <v>1226.95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1.26107E-3</v>
      </c>
      <c r="J106">
        <v>1</v>
      </c>
      <c r="K106">
        <v>19</v>
      </c>
    </row>
    <row r="107" spans="1:25" x14ac:dyDescent="0.25">
      <c r="A107" t="s">
        <v>35</v>
      </c>
      <c r="B107">
        <v>1234.2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4.0089E-2</v>
      </c>
      <c r="J107">
        <v>1</v>
      </c>
      <c r="K107">
        <v>49</v>
      </c>
    </row>
    <row r="108" spans="1:25" x14ac:dyDescent="0.25">
      <c r="A108" t="s">
        <v>35</v>
      </c>
      <c r="B108">
        <v>1225.99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2.0493299999999998E-3</v>
      </c>
      <c r="J108">
        <v>1</v>
      </c>
      <c r="K108">
        <v>9</v>
      </c>
    </row>
    <row r="109" spans="1:25" x14ac:dyDescent="0.25">
      <c r="A109" t="s">
        <v>35</v>
      </c>
      <c r="B109">
        <v>1229.27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7.7243199999999998E-2</v>
      </c>
      <c r="J109">
        <v>1</v>
      </c>
      <c r="K109">
        <v>39</v>
      </c>
    </row>
    <row r="110" spans="1:25" x14ac:dyDescent="0.25">
      <c r="A110" t="s">
        <v>35</v>
      </c>
      <c r="B110">
        <v>1228.55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7.4083700000000001E-3</v>
      </c>
      <c r="J110">
        <v>1</v>
      </c>
      <c r="K110">
        <v>29</v>
      </c>
    </row>
    <row r="111" spans="1:25" x14ac:dyDescent="0.25">
      <c r="A111" t="s">
        <v>35</v>
      </c>
      <c r="B111">
        <v>1228.42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6.8833500000000006E-2</v>
      </c>
      <c r="J111">
        <v>1</v>
      </c>
      <c r="K111">
        <v>19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1223.08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1.54781E-2</v>
      </c>
      <c r="J112">
        <v>1</v>
      </c>
      <c r="K112">
        <v>0</v>
      </c>
      <c r="R112">
        <f>AVERAGE(B63:B112)</f>
        <v>1229.5629999999996</v>
      </c>
      <c r="S112">
        <f>AVERAGE(C63:C112)</f>
        <v>0</v>
      </c>
      <c r="U112">
        <f>_xlfn.VAR.P(B63:B112)</f>
        <v>31.331389000000069</v>
      </c>
      <c r="V112">
        <f>_xlfn.VAR.P(C63:C112)</f>
        <v>0</v>
      </c>
      <c r="X112">
        <f>1.96*SQRT(U112)/50</f>
        <v>0.21941983864947148</v>
      </c>
      <c r="Y112">
        <f>1.96*SQRT(V112)/50</f>
        <v>0</v>
      </c>
    </row>
    <row r="113" spans="1:9" x14ac:dyDescent="0.25">
      <c r="A113" t="s">
        <v>35</v>
      </c>
      <c r="B113">
        <v>61480.229145999998</v>
      </c>
      <c r="C113" t="s">
        <v>36</v>
      </c>
    </row>
    <row r="114" spans="1:9" x14ac:dyDescent="0.25">
      <c r="A114" t="s">
        <v>37</v>
      </c>
      <c r="B114">
        <v>1304.0899999999999</v>
      </c>
      <c r="C114">
        <v>1267.98</v>
      </c>
      <c r="D114">
        <v>1245.8599999999999</v>
      </c>
      <c r="E114">
        <v>630.47299999999996</v>
      </c>
      <c r="F114">
        <v>361.29500000000002</v>
      </c>
      <c r="G114">
        <v>1.6865599999999999E-3</v>
      </c>
      <c r="H114">
        <v>1</v>
      </c>
      <c r="I114">
        <v>0</v>
      </c>
    </row>
    <row r="115" spans="1:9" x14ac:dyDescent="0.25">
      <c r="A115" t="s">
        <v>37</v>
      </c>
      <c r="B115">
        <v>1302.28</v>
      </c>
      <c r="C115">
        <v>1266.08</v>
      </c>
      <c r="D115">
        <v>1243.6600000000001</v>
      </c>
      <c r="E115">
        <v>628.38400000000001</v>
      </c>
      <c r="F115">
        <v>361.32100000000003</v>
      </c>
      <c r="G115">
        <v>2.98534E-3</v>
      </c>
      <c r="H115">
        <v>1</v>
      </c>
      <c r="I115">
        <v>0</v>
      </c>
    </row>
    <row r="116" spans="1:9" x14ac:dyDescent="0.25">
      <c r="A116" t="s">
        <v>37</v>
      </c>
      <c r="B116">
        <v>1304.3499999999999</v>
      </c>
      <c r="C116">
        <v>1265.5999999999999</v>
      </c>
      <c r="D116">
        <v>1243.26</v>
      </c>
      <c r="E116">
        <v>628.01</v>
      </c>
      <c r="F116">
        <v>361.24299999999999</v>
      </c>
      <c r="G116">
        <v>1.2847000000000001E-2</v>
      </c>
      <c r="H116">
        <v>1</v>
      </c>
      <c r="I116">
        <v>0</v>
      </c>
    </row>
    <row r="117" spans="1:9" x14ac:dyDescent="0.25">
      <c r="A117" t="s">
        <v>37</v>
      </c>
      <c r="B117">
        <v>1303.23</v>
      </c>
      <c r="C117">
        <v>1265.49</v>
      </c>
      <c r="D117">
        <v>1243.3</v>
      </c>
      <c r="E117">
        <v>627.99</v>
      </c>
      <c r="F117">
        <v>361.29899999999998</v>
      </c>
      <c r="G117">
        <v>1.6984400000000001E-3</v>
      </c>
      <c r="H117">
        <v>1</v>
      </c>
      <c r="I117">
        <v>0</v>
      </c>
    </row>
    <row r="118" spans="1:9" x14ac:dyDescent="0.25">
      <c r="A118" t="s">
        <v>37</v>
      </c>
      <c r="B118">
        <v>1303.27</v>
      </c>
      <c r="C118">
        <v>1265.45</v>
      </c>
      <c r="D118">
        <v>1243.21</v>
      </c>
      <c r="E118">
        <v>628.06600000000003</v>
      </c>
      <c r="F118">
        <v>361.22500000000002</v>
      </c>
      <c r="G118">
        <v>2.8625399999999998E-3</v>
      </c>
      <c r="H118">
        <v>1</v>
      </c>
      <c r="I118">
        <v>0</v>
      </c>
    </row>
    <row r="119" spans="1:9" x14ac:dyDescent="0.25">
      <c r="A119" t="s">
        <v>37</v>
      </c>
      <c r="B119">
        <v>1303.04</v>
      </c>
      <c r="C119">
        <v>1265.52</v>
      </c>
      <c r="D119">
        <v>1243.3</v>
      </c>
      <c r="E119">
        <v>627.91899999999998</v>
      </c>
      <c r="F119">
        <v>361.4</v>
      </c>
      <c r="G119">
        <v>5.2445599999999997E-3</v>
      </c>
      <c r="H119">
        <v>1</v>
      </c>
      <c r="I119">
        <v>0</v>
      </c>
    </row>
    <row r="120" spans="1:9" x14ac:dyDescent="0.25">
      <c r="A120" t="s">
        <v>37</v>
      </c>
      <c r="B120">
        <v>1302.9000000000001</v>
      </c>
      <c r="C120">
        <v>1265.43</v>
      </c>
      <c r="D120">
        <v>1243.18</v>
      </c>
      <c r="E120">
        <v>628.077</v>
      </c>
      <c r="F120">
        <v>361.31099999999998</v>
      </c>
      <c r="G120">
        <v>2.3177699999999998E-3</v>
      </c>
      <c r="H120">
        <v>1</v>
      </c>
      <c r="I120">
        <v>0</v>
      </c>
    </row>
    <row r="121" spans="1:9" x14ac:dyDescent="0.25">
      <c r="A121" t="s">
        <v>37</v>
      </c>
      <c r="B121">
        <v>1301.73</v>
      </c>
      <c r="C121">
        <v>1265.74</v>
      </c>
      <c r="D121">
        <v>1243.45</v>
      </c>
      <c r="E121">
        <v>628.21199999999999</v>
      </c>
      <c r="F121">
        <v>361.35599999999999</v>
      </c>
      <c r="G121">
        <v>1.2706200000000001E-3</v>
      </c>
      <c r="H121">
        <v>1</v>
      </c>
      <c r="I121">
        <v>0</v>
      </c>
    </row>
    <row r="122" spans="1:9" x14ac:dyDescent="0.25">
      <c r="A122" t="s">
        <v>37</v>
      </c>
      <c r="B122">
        <v>1300.8900000000001</v>
      </c>
      <c r="C122">
        <v>1265.21</v>
      </c>
      <c r="D122">
        <v>1242.95</v>
      </c>
      <c r="E122">
        <v>627.69899999999996</v>
      </c>
      <c r="F122">
        <v>361.24700000000001</v>
      </c>
      <c r="G122">
        <v>2.43108E-3</v>
      </c>
      <c r="H122">
        <v>1</v>
      </c>
      <c r="I122">
        <v>0</v>
      </c>
    </row>
    <row r="123" spans="1:9" x14ac:dyDescent="0.25">
      <c r="A123" t="s">
        <v>37</v>
      </c>
      <c r="B123">
        <v>1301.45</v>
      </c>
      <c r="C123">
        <v>1265.6400000000001</v>
      </c>
      <c r="D123">
        <v>1243.3599999999999</v>
      </c>
      <c r="E123">
        <v>628.16899999999998</v>
      </c>
      <c r="F123">
        <v>361.38299999999998</v>
      </c>
      <c r="G123">
        <v>2.1776E-3</v>
      </c>
      <c r="H123">
        <v>1</v>
      </c>
      <c r="I123">
        <v>0</v>
      </c>
    </row>
    <row r="124" spans="1:9" x14ac:dyDescent="0.25">
      <c r="A124" t="s">
        <v>37</v>
      </c>
      <c r="B124">
        <v>1301.82</v>
      </c>
      <c r="C124">
        <v>1265.42</v>
      </c>
      <c r="D124">
        <v>1243.27</v>
      </c>
      <c r="E124">
        <v>628</v>
      </c>
      <c r="F124">
        <v>361.33600000000001</v>
      </c>
      <c r="G124">
        <v>2.9992700000000001E-3</v>
      </c>
      <c r="H124">
        <v>1</v>
      </c>
      <c r="I124">
        <v>0</v>
      </c>
    </row>
    <row r="125" spans="1:9" x14ac:dyDescent="0.25">
      <c r="A125" t="s">
        <v>37</v>
      </c>
      <c r="B125">
        <v>1301.28</v>
      </c>
      <c r="C125">
        <v>1265.25</v>
      </c>
      <c r="D125">
        <v>1243.02</v>
      </c>
      <c r="E125">
        <v>627.90700000000004</v>
      </c>
      <c r="F125">
        <v>361.28399999999999</v>
      </c>
      <c r="G125">
        <v>3.5035000000000001E-3</v>
      </c>
      <c r="H125">
        <v>1</v>
      </c>
      <c r="I125">
        <v>0</v>
      </c>
    </row>
    <row r="126" spans="1:9" x14ac:dyDescent="0.25">
      <c r="A126" t="s">
        <v>37</v>
      </c>
      <c r="B126">
        <v>1301.25</v>
      </c>
      <c r="C126">
        <v>1265.52</v>
      </c>
      <c r="D126">
        <v>1243.32</v>
      </c>
      <c r="E126">
        <v>628.14400000000001</v>
      </c>
      <c r="F126">
        <v>361.25200000000001</v>
      </c>
      <c r="G126">
        <v>3.4296399999999999E-3</v>
      </c>
      <c r="H126">
        <v>1</v>
      </c>
      <c r="I126">
        <v>0</v>
      </c>
    </row>
    <row r="127" spans="1:9" x14ac:dyDescent="0.25">
      <c r="A127" t="s">
        <v>37</v>
      </c>
      <c r="B127">
        <v>1301.78</v>
      </c>
      <c r="C127">
        <v>1265.26</v>
      </c>
      <c r="D127">
        <v>1243.0899999999999</v>
      </c>
      <c r="E127">
        <v>627.91499999999996</v>
      </c>
      <c r="F127">
        <v>361.19900000000001</v>
      </c>
      <c r="G127">
        <v>1.2871499999999999E-3</v>
      </c>
      <c r="H127">
        <v>1</v>
      </c>
      <c r="I127">
        <v>0</v>
      </c>
    </row>
    <row r="128" spans="1:9" x14ac:dyDescent="0.25">
      <c r="A128" t="s">
        <v>37</v>
      </c>
      <c r="B128">
        <v>1300.98</v>
      </c>
      <c r="C128">
        <v>1265.3900000000001</v>
      </c>
      <c r="D128">
        <v>1243.17</v>
      </c>
      <c r="E128">
        <v>627.83500000000004</v>
      </c>
      <c r="F128">
        <v>361.19299999999998</v>
      </c>
      <c r="G128">
        <v>1.40343E-2</v>
      </c>
      <c r="H128">
        <v>1</v>
      </c>
      <c r="I128">
        <v>0</v>
      </c>
    </row>
    <row r="129" spans="1:9" x14ac:dyDescent="0.25">
      <c r="A129" t="s">
        <v>37</v>
      </c>
      <c r="B129">
        <v>1301.99</v>
      </c>
      <c r="C129">
        <v>1265.71</v>
      </c>
      <c r="D129">
        <v>1243.48</v>
      </c>
      <c r="E129">
        <v>628.25300000000004</v>
      </c>
      <c r="F129">
        <v>361.35599999999999</v>
      </c>
      <c r="G129">
        <v>6.7854500000000002E-3</v>
      </c>
      <c r="H129">
        <v>1</v>
      </c>
      <c r="I129">
        <v>0</v>
      </c>
    </row>
    <row r="130" spans="1:9" x14ac:dyDescent="0.25">
      <c r="A130" t="s">
        <v>37</v>
      </c>
      <c r="B130">
        <v>1303.4100000000001</v>
      </c>
      <c r="C130">
        <v>1265.6500000000001</v>
      </c>
      <c r="D130">
        <v>1243.4000000000001</v>
      </c>
      <c r="E130">
        <v>628.09199999999998</v>
      </c>
      <c r="F130">
        <v>361.245</v>
      </c>
      <c r="G130">
        <v>7.6284500000000002E-3</v>
      </c>
      <c r="H130">
        <v>1</v>
      </c>
      <c r="I130">
        <v>0</v>
      </c>
    </row>
    <row r="131" spans="1:9" x14ac:dyDescent="0.25">
      <c r="A131" t="s">
        <v>37</v>
      </c>
      <c r="B131">
        <v>1304.46</v>
      </c>
      <c r="C131">
        <v>1265.8900000000001</v>
      </c>
      <c r="D131">
        <v>1243.6300000000001</v>
      </c>
      <c r="E131">
        <v>628.41600000000005</v>
      </c>
      <c r="F131">
        <v>361.452</v>
      </c>
      <c r="G131">
        <v>2.90004E-3</v>
      </c>
      <c r="H131">
        <v>1</v>
      </c>
      <c r="I131">
        <v>0</v>
      </c>
    </row>
    <row r="132" spans="1:9" x14ac:dyDescent="0.25">
      <c r="A132" t="s">
        <v>37</v>
      </c>
      <c r="B132">
        <v>1301.5899999999999</v>
      </c>
      <c r="C132">
        <v>1265.57</v>
      </c>
      <c r="D132">
        <v>1243.31</v>
      </c>
      <c r="E132">
        <v>628.11099999999999</v>
      </c>
      <c r="F132">
        <v>361.34399999999999</v>
      </c>
      <c r="G132">
        <v>4.0401100000000004E-3</v>
      </c>
      <c r="H132">
        <v>1</v>
      </c>
      <c r="I132">
        <v>0</v>
      </c>
    </row>
    <row r="133" spans="1:9" x14ac:dyDescent="0.25">
      <c r="A133" t="s">
        <v>37</v>
      </c>
      <c r="B133">
        <v>1303.6099999999999</v>
      </c>
      <c r="C133">
        <v>1265.55</v>
      </c>
      <c r="D133">
        <v>1243.28</v>
      </c>
      <c r="E133">
        <v>628.03099999999995</v>
      </c>
      <c r="F133">
        <v>361.226</v>
      </c>
      <c r="G133">
        <v>1.62243E-3</v>
      </c>
      <c r="H133">
        <v>1</v>
      </c>
      <c r="I133">
        <v>0</v>
      </c>
    </row>
    <row r="134" spans="1:9" x14ac:dyDescent="0.25">
      <c r="A134" t="s">
        <v>37</v>
      </c>
      <c r="B134">
        <v>1302.7</v>
      </c>
      <c r="C134">
        <v>1265.79</v>
      </c>
      <c r="D134">
        <v>1243.5</v>
      </c>
      <c r="E134">
        <v>628.34699999999998</v>
      </c>
      <c r="F134">
        <v>361.37</v>
      </c>
      <c r="G134">
        <v>6.9100400000000001E-3</v>
      </c>
      <c r="H134">
        <v>1</v>
      </c>
      <c r="I134">
        <v>0</v>
      </c>
    </row>
    <row r="135" spans="1:9" x14ac:dyDescent="0.25">
      <c r="A135" t="s">
        <v>37</v>
      </c>
      <c r="B135">
        <v>1301.8</v>
      </c>
      <c r="C135">
        <v>1265.72</v>
      </c>
      <c r="D135">
        <v>1243.54</v>
      </c>
      <c r="E135">
        <v>628.33900000000006</v>
      </c>
      <c r="F135">
        <v>361.44200000000001</v>
      </c>
      <c r="G135">
        <v>1.2803200000000001E-2</v>
      </c>
      <c r="H135">
        <v>1</v>
      </c>
      <c r="I135">
        <v>0</v>
      </c>
    </row>
    <row r="136" spans="1:9" x14ac:dyDescent="0.25">
      <c r="A136" t="s">
        <v>37</v>
      </c>
      <c r="B136">
        <v>1292.3699999999999</v>
      </c>
      <c r="C136">
        <v>1254.73</v>
      </c>
      <c r="D136">
        <v>1230.0999999999999</v>
      </c>
      <c r="E136">
        <v>614.59900000000005</v>
      </c>
      <c r="F136">
        <v>361.22300000000001</v>
      </c>
      <c r="G136">
        <v>1.23014E-3</v>
      </c>
      <c r="H136">
        <v>1</v>
      </c>
      <c r="I136">
        <v>0</v>
      </c>
    </row>
    <row r="137" spans="1:9" x14ac:dyDescent="0.25">
      <c r="A137" t="s">
        <v>37</v>
      </c>
      <c r="B137">
        <v>1305.17</v>
      </c>
      <c r="C137">
        <v>1265.48</v>
      </c>
      <c r="D137">
        <v>1243.31</v>
      </c>
      <c r="E137">
        <v>628.04100000000005</v>
      </c>
      <c r="F137">
        <v>361.45400000000001</v>
      </c>
      <c r="G137">
        <v>1.9817599999999999E-3</v>
      </c>
      <c r="H137">
        <v>1</v>
      </c>
      <c r="I137">
        <v>0</v>
      </c>
    </row>
    <row r="138" spans="1:9" x14ac:dyDescent="0.25">
      <c r="A138" t="s">
        <v>37</v>
      </c>
      <c r="B138">
        <v>1301.6600000000001</v>
      </c>
      <c r="C138">
        <v>1265.78</v>
      </c>
      <c r="D138">
        <v>1243.4100000000001</v>
      </c>
      <c r="E138">
        <v>628.16200000000003</v>
      </c>
      <c r="F138">
        <v>361.31599999999997</v>
      </c>
      <c r="G138">
        <v>1.08816E-2</v>
      </c>
      <c r="H138">
        <v>1</v>
      </c>
      <c r="I138">
        <v>0</v>
      </c>
    </row>
    <row r="139" spans="1:9" x14ac:dyDescent="0.25">
      <c r="A139" t="s">
        <v>37</v>
      </c>
      <c r="B139">
        <v>1303.31</v>
      </c>
      <c r="C139">
        <v>1265.33</v>
      </c>
      <c r="D139">
        <v>1243.1600000000001</v>
      </c>
      <c r="E139">
        <v>627.98699999999997</v>
      </c>
      <c r="F139">
        <v>361.33699999999999</v>
      </c>
      <c r="G139">
        <v>5.8902700000000002E-2</v>
      </c>
      <c r="H139">
        <v>1</v>
      </c>
      <c r="I139">
        <v>0</v>
      </c>
    </row>
    <row r="140" spans="1:9" x14ac:dyDescent="0.25">
      <c r="A140" t="s">
        <v>37</v>
      </c>
      <c r="B140">
        <v>1301.24</v>
      </c>
      <c r="C140">
        <v>1265.54</v>
      </c>
      <c r="D140">
        <v>1243.42</v>
      </c>
      <c r="E140">
        <v>628.12800000000004</v>
      </c>
      <c r="F140">
        <v>361.40100000000001</v>
      </c>
      <c r="G140">
        <v>1.4175399999999999E-3</v>
      </c>
      <c r="H140">
        <v>1</v>
      </c>
      <c r="I140">
        <v>0</v>
      </c>
    </row>
    <row r="141" spans="1:9" x14ac:dyDescent="0.25">
      <c r="A141" t="s">
        <v>37</v>
      </c>
      <c r="B141">
        <v>1301.52</v>
      </c>
      <c r="C141">
        <v>1265.47</v>
      </c>
      <c r="D141">
        <v>1243.22</v>
      </c>
      <c r="E141">
        <v>628.06200000000001</v>
      </c>
      <c r="F141">
        <v>361.39299999999997</v>
      </c>
      <c r="G141">
        <v>1.5601500000000001E-2</v>
      </c>
      <c r="H141">
        <v>1</v>
      </c>
      <c r="I141">
        <v>0</v>
      </c>
    </row>
    <row r="142" spans="1:9" x14ac:dyDescent="0.25">
      <c r="A142" t="s">
        <v>37</v>
      </c>
      <c r="B142">
        <v>1301.25</v>
      </c>
      <c r="C142">
        <v>1265.5</v>
      </c>
      <c r="D142">
        <v>1243.25</v>
      </c>
      <c r="E142">
        <v>628.05399999999997</v>
      </c>
      <c r="F142">
        <v>361.49599999999998</v>
      </c>
      <c r="G142">
        <v>1.2348700000000001E-2</v>
      </c>
      <c r="H142">
        <v>1</v>
      </c>
      <c r="I142">
        <v>0</v>
      </c>
    </row>
    <row r="143" spans="1:9" x14ac:dyDescent="0.25">
      <c r="A143" t="s">
        <v>37</v>
      </c>
      <c r="B143">
        <v>1303.2</v>
      </c>
      <c r="C143">
        <v>1265.6099999999999</v>
      </c>
      <c r="D143">
        <v>1243.29</v>
      </c>
      <c r="E143">
        <v>628.02300000000002</v>
      </c>
      <c r="F143">
        <v>361.27300000000002</v>
      </c>
      <c r="G143">
        <v>1.2766E-2</v>
      </c>
      <c r="H143">
        <v>1</v>
      </c>
      <c r="I143">
        <v>0</v>
      </c>
    </row>
    <row r="144" spans="1:9" x14ac:dyDescent="0.25">
      <c r="A144" t="s">
        <v>37</v>
      </c>
      <c r="B144">
        <v>1301.68</v>
      </c>
      <c r="C144">
        <v>1265.31</v>
      </c>
      <c r="D144">
        <v>1243.1300000000001</v>
      </c>
      <c r="E144">
        <v>627.98</v>
      </c>
      <c r="F144">
        <v>361.32400000000001</v>
      </c>
      <c r="G144">
        <v>5.8586000000000003E-3</v>
      </c>
      <c r="H144">
        <v>1</v>
      </c>
      <c r="I144">
        <v>0</v>
      </c>
    </row>
    <row r="145" spans="1:9" x14ac:dyDescent="0.25">
      <c r="A145" t="s">
        <v>37</v>
      </c>
      <c r="B145">
        <v>1303.05</v>
      </c>
      <c r="C145">
        <v>1265.68</v>
      </c>
      <c r="D145">
        <v>1243.46</v>
      </c>
      <c r="E145">
        <v>628.15800000000002</v>
      </c>
      <c r="F145">
        <v>361.38600000000002</v>
      </c>
      <c r="G145">
        <v>1.4042E-3</v>
      </c>
      <c r="H145">
        <v>1</v>
      </c>
      <c r="I145">
        <v>0</v>
      </c>
    </row>
    <row r="146" spans="1:9" x14ac:dyDescent="0.25">
      <c r="A146" t="s">
        <v>37</v>
      </c>
      <c r="B146">
        <v>1303.1600000000001</v>
      </c>
      <c r="C146">
        <v>1265.72</v>
      </c>
      <c r="D146">
        <v>1243.4100000000001</v>
      </c>
      <c r="E146">
        <v>628.08399999999995</v>
      </c>
      <c r="F146">
        <v>361.28899999999999</v>
      </c>
      <c r="G146">
        <v>1.23117E-3</v>
      </c>
      <c r="H146">
        <v>1</v>
      </c>
      <c r="I146">
        <v>0</v>
      </c>
    </row>
    <row r="147" spans="1:9" x14ac:dyDescent="0.25">
      <c r="A147" t="s">
        <v>37</v>
      </c>
      <c r="B147">
        <v>1302.21</v>
      </c>
      <c r="C147">
        <v>1265.6099999999999</v>
      </c>
      <c r="D147">
        <v>1243.3399999999999</v>
      </c>
      <c r="E147">
        <v>628.13199999999995</v>
      </c>
      <c r="F147">
        <v>361.39600000000002</v>
      </c>
      <c r="G147">
        <v>4.6423300000000001E-3</v>
      </c>
      <c r="H147">
        <v>1</v>
      </c>
      <c r="I147">
        <v>0</v>
      </c>
    </row>
    <row r="148" spans="1:9" x14ac:dyDescent="0.25">
      <c r="A148" t="s">
        <v>37</v>
      </c>
      <c r="B148">
        <v>1301.74</v>
      </c>
      <c r="C148">
        <v>1265.6600000000001</v>
      </c>
      <c r="D148">
        <v>1243.46</v>
      </c>
      <c r="E148">
        <v>628.24800000000005</v>
      </c>
      <c r="F148">
        <v>361.36500000000001</v>
      </c>
      <c r="G148">
        <v>6.7397700000000005E-2</v>
      </c>
      <c r="H148">
        <v>1</v>
      </c>
      <c r="I148">
        <v>0</v>
      </c>
    </row>
    <row r="149" spans="1:9" x14ac:dyDescent="0.25">
      <c r="A149" t="s">
        <v>37</v>
      </c>
      <c r="B149">
        <v>1302.74</v>
      </c>
      <c r="C149">
        <v>1265.8</v>
      </c>
      <c r="D149">
        <v>1243.47</v>
      </c>
      <c r="E149">
        <v>628.14599999999996</v>
      </c>
      <c r="F149">
        <v>361.38099999999997</v>
      </c>
      <c r="G149">
        <v>2.9058E-3</v>
      </c>
      <c r="H149">
        <v>1</v>
      </c>
      <c r="I149">
        <v>0</v>
      </c>
    </row>
    <row r="150" spans="1:9" x14ac:dyDescent="0.25">
      <c r="A150" t="s">
        <v>37</v>
      </c>
      <c r="B150">
        <v>1303.23</v>
      </c>
      <c r="C150">
        <v>1265.6099999999999</v>
      </c>
      <c r="D150">
        <v>1243.43</v>
      </c>
      <c r="E150">
        <v>628.12300000000005</v>
      </c>
      <c r="F150">
        <v>361.30200000000002</v>
      </c>
      <c r="G150">
        <v>3.5968300000000001E-3</v>
      </c>
      <c r="H150">
        <v>1</v>
      </c>
      <c r="I150">
        <v>0</v>
      </c>
    </row>
    <row r="151" spans="1:9" x14ac:dyDescent="0.25">
      <c r="A151" t="s">
        <v>37</v>
      </c>
      <c r="B151">
        <v>1303.05</v>
      </c>
      <c r="C151">
        <v>1265.44</v>
      </c>
      <c r="D151">
        <v>1243.1400000000001</v>
      </c>
      <c r="E151">
        <v>627.91399999999999</v>
      </c>
      <c r="F151">
        <v>361.26299999999998</v>
      </c>
      <c r="G151">
        <v>8.1027800000000004E-3</v>
      </c>
      <c r="H151">
        <v>1</v>
      </c>
      <c r="I151">
        <v>0</v>
      </c>
    </row>
    <row r="152" spans="1:9" x14ac:dyDescent="0.25">
      <c r="A152" t="s">
        <v>37</v>
      </c>
      <c r="B152">
        <v>1301.96</v>
      </c>
      <c r="C152">
        <v>1265.58</v>
      </c>
      <c r="D152">
        <v>1243.3699999999999</v>
      </c>
      <c r="E152">
        <v>628.05200000000002</v>
      </c>
      <c r="F152">
        <v>361.25</v>
      </c>
      <c r="G152">
        <v>1.8411400000000001E-2</v>
      </c>
      <c r="H152">
        <v>1</v>
      </c>
      <c r="I152">
        <v>0</v>
      </c>
    </row>
    <row r="153" spans="1:9" x14ac:dyDescent="0.25">
      <c r="A153" t="s">
        <v>37</v>
      </c>
      <c r="B153">
        <v>1303.44</v>
      </c>
      <c r="C153">
        <v>1265.6099999999999</v>
      </c>
      <c r="D153">
        <v>1243.3399999999999</v>
      </c>
      <c r="E153">
        <v>628.09699999999998</v>
      </c>
      <c r="F153">
        <v>361.31200000000001</v>
      </c>
      <c r="G153">
        <v>5.35828E-3</v>
      </c>
      <c r="H153">
        <v>1</v>
      </c>
      <c r="I153">
        <v>0</v>
      </c>
    </row>
    <row r="154" spans="1:9" x14ac:dyDescent="0.25">
      <c r="A154" t="s">
        <v>37</v>
      </c>
      <c r="B154">
        <v>1304.56</v>
      </c>
      <c r="C154">
        <v>1265.68</v>
      </c>
      <c r="D154">
        <v>1243.4100000000001</v>
      </c>
      <c r="E154">
        <v>628.19500000000005</v>
      </c>
      <c r="F154">
        <v>361.39100000000002</v>
      </c>
      <c r="G154">
        <v>5.0924300000000002E-3</v>
      </c>
      <c r="H154">
        <v>1</v>
      </c>
      <c r="I154">
        <v>0</v>
      </c>
    </row>
    <row r="155" spans="1:9" x14ac:dyDescent="0.25">
      <c r="A155" t="s">
        <v>37</v>
      </c>
      <c r="B155">
        <v>1302.99</v>
      </c>
      <c r="C155">
        <v>1265.44</v>
      </c>
      <c r="D155">
        <v>1243.29</v>
      </c>
      <c r="E155">
        <v>628.06799999999998</v>
      </c>
      <c r="F155">
        <v>361.34699999999998</v>
      </c>
      <c r="G155">
        <v>1.9313899999999998E-2</v>
      </c>
      <c r="H155">
        <v>1</v>
      </c>
      <c r="I155">
        <v>0</v>
      </c>
    </row>
    <row r="156" spans="1:9" x14ac:dyDescent="0.25">
      <c r="A156" t="s">
        <v>37</v>
      </c>
      <c r="B156">
        <v>1302.98</v>
      </c>
      <c r="C156">
        <v>1265.42</v>
      </c>
      <c r="D156">
        <v>1243.25</v>
      </c>
      <c r="E156">
        <v>628.04</v>
      </c>
      <c r="F156">
        <v>361.29</v>
      </c>
      <c r="G156">
        <v>9.8834000000000005E-3</v>
      </c>
      <c r="H156">
        <v>1</v>
      </c>
      <c r="I156">
        <v>0</v>
      </c>
    </row>
    <row r="157" spans="1:9" x14ac:dyDescent="0.25">
      <c r="A157" t="s">
        <v>37</v>
      </c>
      <c r="B157">
        <v>1302.03</v>
      </c>
      <c r="C157">
        <v>1265.3499999999999</v>
      </c>
      <c r="D157">
        <v>1243.1199999999999</v>
      </c>
      <c r="E157">
        <v>627.86</v>
      </c>
      <c r="F157">
        <v>361.28199999999998</v>
      </c>
      <c r="G157">
        <v>5.5471100000000002E-2</v>
      </c>
      <c r="H157">
        <v>1</v>
      </c>
      <c r="I157">
        <v>0</v>
      </c>
    </row>
    <row r="158" spans="1:9" x14ac:dyDescent="0.25">
      <c r="A158" t="s">
        <v>37</v>
      </c>
      <c r="B158">
        <v>1301.9100000000001</v>
      </c>
      <c r="C158">
        <v>1265.5899999999999</v>
      </c>
      <c r="D158">
        <v>1243.3800000000001</v>
      </c>
      <c r="E158">
        <v>628.19299999999998</v>
      </c>
      <c r="F158">
        <v>361.31799999999998</v>
      </c>
      <c r="G158">
        <v>3.3875500000000003E-2</v>
      </c>
      <c r="H158">
        <v>1</v>
      </c>
      <c r="I158">
        <v>0</v>
      </c>
    </row>
    <row r="159" spans="1:9" x14ac:dyDescent="0.25">
      <c r="A159" t="s">
        <v>37</v>
      </c>
      <c r="B159">
        <v>1301.78</v>
      </c>
      <c r="C159">
        <v>1265.31</v>
      </c>
      <c r="D159">
        <v>1243.1600000000001</v>
      </c>
      <c r="E159">
        <v>627.99699999999996</v>
      </c>
      <c r="F159">
        <v>361.43200000000002</v>
      </c>
      <c r="G159">
        <v>2.7072799999999998E-3</v>
      </c>
      <c r="H159">
        <v>1</v>
      </c>
      <c r="I159">
        <v>0</v>
      </c>
    </row>
    <row r="160" spans="1:9" x14ac:dyDescent="0.25">
      <c r="A160" t="s">
        <v>37</v>
      </c>
      <c r="B160">
        <v>1302.94</v>
      </c>
      <c r="C160">
        <v>1265.52</v>
      </c>
      <c r="D160">
        <v>1243.29</v>
      </c>
      <c r="E160">
        <v>628.14599999999996</v>
      </c>
      <c r="F160">
        <v>361.339</v>
      </c>
      <c r="G160">
        <v>4.9719899999999999E-3</v>
      </c>
      <c r="H160">
        <v>1</v>
      </c>
      <c r="I160">
        <v>0</v>
      </c>
    </row>
    <row r="161" spans="1:25" x14ac:dyDescent="0.25">
      <c r="A161" t="s">
        <v>37</v>
      </c>
      <c r="B161">
        <v>1303.3900000000001</v>
      </c>
      <c r="C161">
        <v>1265.95</v>
      </c>
      <c r="D161">
        <v>1243.6099999999999</v>
      </c>
      <c r="E161">
        <v>628.33299999999997</v>
      </c>
      <c r="F161">
        <v>361.32499999999999</v>
      </c>
      <c r="G161">
        <v>1.28393E-2</v>
      </c>
      <c r="H161">
        <v>1</v>
      </c>
      <c r="I161">
        <v>0</v>
      </c>
    </row>
    <row r="162" spans="1:25" x14ac:dyDescent="0.25">
      <c r="A162" t="s">
        <v>37</v>
      </c>
      <c r="B162">
        <v>1304.02</v>
      </c>
      <c r="C162">
        <v>1265.6099999999999</v>
      </c>
      <c r="D162">
        <v>1243.3699999999999</v>
      </c>
      <c r="E162">
        <v>628.14499999999998</v>
      </c>
      <c r="F162">
        <v>361.38299999999998</v>
      </c>
      <c r="G162">
        <v>1.76258E-2</v>
      </c>
      <c r="H162">
        <v>1</v>
      </c>
      <c r="I162">
        <v>0</v>
      </c>
    </row>
    <row r="163" spans="1:25" x14ac:dyDescent="0.25">
      <c r="A163" t="s">
        <v>37</v>
      </c>
      <c r="B163">
        <v>1303.19</v>
      </c>
      <c r="C163">
        <v>1265.6099999999999</v>
      </c>
      <c r="D163">
        <v>1243.3900000000001</v>
      </c>
      <c r="E163">
        <v>628.19200000000001</v>
      </c>
      <c r="F163">
        <v>361.31599999999997</v>
      </c>
      <c r="G163">
        <v>4.0617300000000002E-2</v>
      </c>
      <c r="H163">
        <v>1</v>
      </c>
      <c r="I163">
        <v>0</v>
      </c>
    </row>
    <row r="164" spans="1:25" x14ac:dyDescent="0.25">
      <c r="A164" t="s">
        <v>37</v>
      </c>
      <c r="B164">
        <v>1301.49</v>
      </c>
      <c r="C164">
        <v>1265.43</v>
      </c>
      <c r="D164">
        <v>1243.26</v>
      </c>
      <c r="E164">
        <v>628.05100000000004</v>
      </c>
      <c r="F164">
        <v>361.346</v>
      </c>
      <c r="G164">
        <v>1.64674E-2</v>
      </c>
      <c r="H164">
        <v>1</v>
      </c>
      <c r="I164">
        <v>0</v>
      </c>
    </row>
    <row r="165" spans="1:25" x14ac:dyDescent="0.25">
      <c r="A165" t="s">
        <v>37</v>
      </c>
      <c r="B165">
        <v>1301.58</v>
      </c>
      <c r="C165">
        <v>1265.5899999999999</v>
      </c>
      <c r="D165">
        <v>1243.4100000000001</v>
      </c>
      <c r="E165">
        <v>628.18700000000001</v>
      </c>
      <c r="F165">
        <v>361.38</v>
      </c>
      <c r="G165">
        <v>1.7156899999999999E-2</v>
      </c>
      <c r="H165">
        <v>1</v>
      </c>
      <c r="I165">
        <v>0</v>
      </c>
    </row>
    <row r="166" spans="1:25" x14ac:dyDescent="0.25">
      <c r="A166" t="s">
        <v>37</v>
      </c>
      <c r="B166">
        <v>1301.44</v>
      </c>
      <c r="C166">
        <v>1265.73</v>
      </c>
      <c r="D166">
        <v>1243.47</v>
      </c>
      <c r="E166">
        <v>628.10299999999995</v>
      </c>
      <c r="F166">
        <v>361.34100000000001</v>
      </c>
      <c r="G166">
        <v>2.5739700000000001E-3</v>
      </c>
      <c r="H166">
        <v>1</v>
      </c>
      <c r="I166">
        <v>0</v>
      </c>
    </row>
    <row r="167" spans="1:25" x14ac:dyDescent="0.25">
      <c r="A167" t="s">
        <v>37</v>
      </c>
      <c r="B167">
        <v>1302.3900000000001</v>
      </c>
      <c r="C167">
        <v>1265.7</v>
      </c>
      <c r="D167">
        <v>1243.42</v>
      </c>
      <c r="E167">
        <v>628.25099999999998</v>
      </c>
      <c r="F167">
        <v>361.51299999999998</v>
      </c>
      <c r="G167">
        <v>2.4975000000000001E-2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1301.5</v>
      </c>
      <c r="C168">
        <v>1265.58</v>
      </c>
      <c r="D168">
        <v>1243.3699999999999</v>
      </c>
      <c r="E168">
        <v>627.98599999999999</v>
      </c>
      <c r="F168">
        <v>361.29599999999999</v>
      </c>
      <c r="G168">
        <v>9.3221199999999997E-3</v>
      </c>
      <c r="H168">
        <v>1</v>
      </c>
      <c r="I168">
        <v>0</v>
      </c>
      <c r="R168">
        <f>AVERAGE(B119:B168)</f>
        <v>1302.2170000000003</v>
      </c>
      <c r="S168">
        <f>AVERAGE(C119:C168)</f>
        <v>1265.3446000000001</v>
      </c>
      <c r="U168">
        <f>_xlfn.VAR.P(B119:B168)</f>
        <v>2.9604210000000535</v>
      </c>
      <c r="V168">
        <f>_xlfn.VAR.P(C119:C168)</f>
        <v>2.3259848399999932</v>
      </c>
      <c r="X168">
        <f>1.96*SQRT(U168)/50</f>
        <v>6.7447026068167618E-2</v>
      </c>
      <c r="Y168">
        <f>1.96*SQRT(V168)/50</f>
        <v>5.9784624649968227E-2</v>
      </c>
    </row>
    <row r="169" spans="1:25" x14ac:dyDescent="0.25">
      <c r="A169" t="s">
        <v>37</v>
      </c>
      <c r="B169">
        <v>65112.904379</v>
      </c>
      <c r="C169" t="s">
        <v>36</v>
      </c>
    </row>
    <row r="170" spans="1:25" x14ac:dyDescent="0.25">
      <c r="A170" t="s">
        <v>85</v>
      </c>
      <c r="B170">
        <v>5481.25</v>
      </c>
      <c r="C170">
        <v>5443.85</v>
      </c>
      <c r="D170">
        <v>5421.5</v>
      </c>
      <c r="E170">
        <v>4770.46</v>
      </c>
      <c r="F170">
        <v>137.416</v>
      </c>
      <c r="G170">
        <v>0.17846899999999999</v>
      </c>
      <c r="H170">
        <v>0.83586899999999997</v>
      </c>
      <c r="I170">
        <v>0</v>
      </c>
    </row>
    <row r="171" spans="1:25" x14ac:dyDescent="0.25">
      <c r="A171" t="s">
        <v>85</v>
      </c>
      <c r="B171">
        <v>5480.07</v>
      </c>
      <c r="C171">
        <v>5441.29</v>
      </c>
      <c r="D171">
        <v>5419.06</v>
      </c>
      <c r="E171">
        <v>4769.42</v>
      </c>
      <c r="F171">
        <v>137.33099999999999</v>
      </c>
      <c r="G171">
        <v>0.17854800000000001</v>
      </c>
      <c r="H171">
        <v>0.83469199999999999</v>
      </c>
      <c r="I171">
        <v>0</v>
      </c>
    </row>
    <row r="172" spans="1:25" x14ac:dyDescent="0.25">
      <c r="A172" t="s">
        <v>85</v>
      </c>
      <c r="B172">
        <v>5478.02</v>
      </c>
      <c r="C172">
        <v>5438.76</v>
      </c>
      <c r="D172">
        <v>5416.38</v>
      </c>
      <c r="E172">
        <v>4765.95</v>
      </c>
      <c r="F172">
        <v>137.37100000000001</v>
      </c>
      <c r="G172">
        <v>0.17863899999999999</v>
      </c>
      <c r="H172">
        <v>0.83701499999999995</v>
      </c>
      <c r="I172">
        <v>0</v>
      </c>
    </row>
    <row r="173" spans="1:25" x14ac:dyDescent="0.25">
      <c r="A173" t="s">
        <v>85</v>
      </c>
      <c r="B173">
        <v>5480.73</v>
      </c>
      <c r="C173">
        <v>5442.16</v>
      </c>
      <c r="D173">
        <v>5419.96</v>
      </c>
      <c r="E173">
        <v>4768.5</v>
      </c>
      <c r="F173">
        <v>137.33799999999999</v>
      </c>
      <c r="G173">
        <v>0.17846500000000001</v>
      </c>
      <c r="H173">
        <v>0.83691499999999996</v>
      </c>
      <c r="I173">
        <v>0</v>
      </c>
    </row>
    <row r="174" spans="1:25" x14ac:dyDescent="0.25">
      <c r="A174" t="s">
        <v>85</v>
      </c>
      <c r="B174">
        <v>5480.5</v>
      </c>
      <c r="C174">
        <v>5443.33</v>
      </c>
      <c r="D174">
        <v>5421.08</v>
      </c>
      <c r="E174">
        <v>4769.1400000000003</v>
      </c>
      <c r="F174">
        <v>137.42599999999999</v>
      </c>
      <c r="G174">
        <v>0.178454</v>
      </c>
      <c r="H174">
        <v>0.83661399999999997</v>
      </c>
      <c r="I174">
        <v>0</v>
      </c>
    </row>
    <row r="175" spans="1:25" x14ac:dyDescent="0.25">
      <c r="A175" t="s">
        <v>85</v>
      </c>
      <c r="B175">
        <v>5483.42</v>
      </c>
      <c r="C175">
        <v>5445.96</v>
      </c>
      <c r="D175">
        <v>5423.72</v>
      </c>
      <c r="E175">
        <v>4771.01</v>
      </c>
      <c r="F175">
        <v>137.34800000000001</v>
      </c>
      <c r="G175">
        <v>0.14774699999999999</v>
      </c>
      <c r="H175">
        <v>0.83686199999999999</v>
      </c>
      <c r="I175">
        <v>0</v>
      </c>
    </row>
    <row r="176" spans="1:25" x14ac:dyDescent="0.25">
      <c r="A176" t="s">
        <v>85</v>
      </c>
      <c r="B176">
        <v>5477.04</v>
      </c>
      <c r="C176">
        <v>5439.93</v>
      </c>
      <c r="D176">
        <v>5417.7</v>
      </c>
      <c r="E176">
        <v>4766</v>
      </c>
      <c r="F176">
        <v>137.4</v>
      </c>
      <c r="G176">
        <v>0.178457</v>
      </c>
      <c r="H176">
        <v>0.83512699999999995</v>
      </c>
      <c r="I176">
        <v>0</v>
      </c>
    </row>
    <row r="177" spans="1:9" x14ac:dyDescent="0.25">
      <c r="A177" t="s">
        <v>85</v>
      </c>
      <c r="B177">
        <v>5480.09</v>
      </c>
      <c r="C177">
        <v>5441.05</v>
      </c>
      <c r="D177">
        <v>5418.78</v>
      </c>
      <c r="E177">
        <v>4767.12</v>
      </c>
      <c r="F177">
        <v>137.33799999999999</v>
      </c>
      <c r="G177">
        <v>0.14718600000000001</v>
      </c>
      <c r="H177">
        <v>0.83705300000000005</v>
      </c>
      <c r="I177">
        <v>0</v>
      </c>
    </row>
    <row r="178" spans="1:9" x14ac:dyDescent="0.25">
      <c r="A178" t="s">
        <v>85</v>
      </c>
      <c r="B178">
        <v>5486.16</v>
      </c>
      <c r="C178">
        <v>5447.1</v>
      </c>
      <c r="D178">
        <v>5423.64</v>
      </c>
      <c r="E178">
        <v>4770.1499999999996</v>
      </c>
      <c r="F178">
        <v>137.4</v>
      </c>
      <c r="G178">
        <v>0.178504</v>
      </c>
      <c r="H178">
        <v>0.83593799999999996</v>
      </c>
      <c r="I178">
        <v>0</v>
      </c>
    </row>
    <row r="179" spans="1:9" x14ac:dyDescent="0.25">
      <c r="A179" t="s">
        <v>85</v>
      </c>
      <c r="B179">
        <v>5475.95</v>
      </c>
      <c r="C179">
        <v>5439.04</v>
      </c>
      <c r="D179">
        <v>5415.7</v>
      </c>
      <c r="E179">
        <v>4763.72</v>
      </c>
      <c r="F179">
        <v>137.31299999999999</v>
      </c>
      <c r="G179">
        <v>0.15120700000000001</v>
      </c>
      <c r="H179">
        <v>0.83704800000000001</v>
      </c>
      <c r="I179">
        <v>0</v>
      </c>
    </row>
    <row r="180" spans="1:9" x14ac:dyDescent="0.25">
      <c r="A180" t="s">
        <v>85</v>
      </c>
      <c r="B180">
        <v>5481.3</v>
      </c>
      <c r="C180">
        <v>5444.14</v>
      </c>
      <c r="D180">
        <v>5421.13</v>
      </c>
      <c r="E180">
        <v>4768.9399999999996</v>
      </c>
      <c r="F180">
        <v>137.46199999999999</v>
      </c>
      <c r="G180">
        <v>0.178483</v>
      </c>
      <c r="H180">
        <v>0.83353100000000002</v>
      </c>
      <c r="I180">
        <v>0</v>
      </c>
    </row>
    <row r="181" spans="1:9" x14ac:dyDescent="0.25">
      <c r="A181" t="s">
        <v>85</v>
      </c>
      <c r="B181">
        <v>5484.98</v>
      </c>
      <c r="C181">
        <v>5445.98</v>
      </c>
      <c r="D181">
        <v>5422.93</v>
      </c>
      <c r="E181">
        <v>4766.8599999999997</v>
      </c>
      <c r="F181">
        <v>137.34399999999999</v>
      </c>
      <c r="G181">
        <v>0.17854200000000001</v>
      </c>
      <c r="H181">
        <v>0.845665</v>
      </c>
      <c r="I181">
        <v>0</v>
      </c>
    </row>
    <row r="182" spans="1:9" x14ac:dyDescent="0.25">
      <c r="A182" t="s">
        <v>85</v>
      </c>
      <c r="B182">
        <v>5479.95</v>
      </c>
      <c r="C182">
        <v>5442.92</v>
      </c>
      <c r="D182">
        <v>5419.66</v>
      </c>
      <c r="E182">
        <v>4768.74</v>
      </c>
      <c r="F182">
        <v>137.453</v>
      </c>
      <c r="G182">
        <v>0.14824699999999999</v>
      </c>
      <c r="H182">
        <v>0.83073799999999998</v>
      </c>
      <c r="I182">
        <v>0</v>
      </c>
    </row>
    <row r="183" spans="1:9" x14ac:dyDescent="0.25">
      <c r="A183" t="s">
        <v>85</v>
      </c>
      <c r="B183">
        <v>5479.96</v>
      </c>
      <c r="C183">
        <v>5442.66</v>
      </c>
      <c r="D183">
        <v>5419.07</v>
      </c>
      <c r="E183">
        <v>4766.3500000000004</v>
      </c>
      <c r="F183">
        <v>137.35</v>
      </c>
      <c r="G183">
        <v>0.17848900000000001</v>
      </c>
      <c r="H183">
        <v>0.835951</v>
      </c>
      <c r="I183">
        <v>0</v>
      </c>
    </row>
    <row r="184" spans="1:9" x14ac:dyDescent="0.25">
      <c r="A184" t="s">
        <v>85</v>
      </c>
      <c r="B184">
        <v>5480.23</v>
      </c>
      <c r="C184">
        <v>5440.36</v>
      </c>
      <c r="D184">
        <v>5418.11</v>
      </c>
      <c r="E184">
        <v>4768.38</v>
      </c>
      <c r="F184">
        <v>137.37700000000001</v>
      </c>
      <c r="G184">
        <v>0.156557</v>
      </c>
      <c r="H184">
        <v>0.83546500000000001</v>
      </c>
      <c r="I184">
        <v>0</v>
      </c>
    </row>
    <row r="185" spans="1:9" x14ac:dyDescent="0.25">
      <c r="A185" t="s">
        <v>85</v>
      </c>
      <c r="B185">
        <v>5481.45</v>
      </c>
      <c r="C185">
        <v>5443.45</v>
      </c>
      <c r="D185">
        <v>5421.24</v>
      </c>
      <c r="E185">
        <v>4768.28</v>
      </c>
      <c r="F185">
        <v>137.316</v>
      </c>
      <c r="G185">
        <v>0.17849699999999999</v>
      </c>
      <c r="H185">
        <v>0.83665500000000004</v>
      </c>
      <c r="I185">
        <v>0</v>
      </c>
    </row>
    <row r="186" spans="1:9" x14ac:dyDescent="0.25">
      <c r="A186" t="s">
        <v>85</v>
      </c>
      <c r="B186">
        <v>5483.77</v>
      </c>
      <c r="C186">
        <v>5446.42</v>
      </c>
      <c r="D186">
        <v>5424.08</v>
      </c>
      <c r="E186">
        <v>4767.32</v>
      </c>
      <c r="F186">
        <v>137.38200000000001</v>
      </c>
      <c r="G186">
        <v>0.179422</v>
      </c>
      <c r="H186">
        <v>0.83627399999999996</v>
      </c>
      <c r="I186">
        <v>0</v>
      </c>
    </row>
    <row r="187" spans="1:9" x14ac:dyDescent="0.25">
      <c r="A187" t="s">
        <v>85</v>
      </c>
      <c r="B187">
        <v>5481.58</v>
      </c>
      <c r="C187">
        <v>5442.96</v>
      </c>
      <c r="D187">
        <v>5420.8</v>
      </c>
      <c r="E187">
        <v>4768.57</v>
      </c>
      <c r="F187">
        <v>137.32499999999999</v>
      </c>
      <c r="G187">
        <v>0.178342</v>
      </c>
      <c r="H187">
        <v>0.83363200000000004</v>
      </c>
      <c r="I187">
        <v>0</v>
      </c>
    </row>
    <row r="188" spans="1:9" x14ac:dyDescent="0.25">
      <c r="A188" t="s">
        <v>85</v>
      </c>
      <c r="B188">
        <v>5479.2</v>
      </c>
      <c r="C188">
        <v>5442.14</v>
      </c>
      <c r="D188">
        <v>5419.91</v>
      </c>
      <c r="E188">
        <v>4768.07</v>
      </c>
      <c r="F188">
        <v>137.42599999999999</v>
      </c>
      <c r="G188">
        <v>0.178454</v>
      </c>
      <c r="H188">
        <v>0.83598399999999995</v>
      </c>
      <c r="I188">
        <v>0</v>
      </c>
    </row>
    <row r="189" spans="1:9" x14ac:dyDescent="0.25">
      <c r="A189" t="s">
        <v>85</v>
      </c>
      <c r="B189">
        <v>5481.02</v>
      </c>
      <c r="C189">
        <v>5442.42</v>
      </c>
      <c r="D189">
        <v>5420.14</v>
      </c>
      <c r="E189">
        <v>4769.18</v>
      </c>
      <c r="F189">
        <v>137.351</v>
      </c>
      <c r="G189">
        <v>0.16647600000000001</v>
      </c>
      <c r="H189">
        <v>0.83683300000000005</v>
      </c>
      <c r="I189">
        <v>0</v>
      </c>
    </row>
    <row r="190" spans="1:9" x14ac:dyDescent="0.25">
      <c r="A190" t="s">
        <v>85</v>
      </c>
      <c r="B190">
        <v>5480.86</v>
      </c>
      <c r="C190">
        <v>5443.29</v>
      </c>
      <c r="D190">
        <v>5421.06</v>
      </c>
      <c r="E190">
        <v>4766.62</v>
      </c>
      <c r="F190">
        <v>137.46899999999999</v>
      </c>
      <c r="G190">
        <v>0.17846100000000001</v>
      </c>
      <c r="H190">
        <v>0.83677900000000005</v>
      </c>
      <c r="I190">
        <v>0</v>
      </c>
    </row>
    <row r="191" spans="1:9" x14ac:dyDescent="0.25">
      <c r="A191" t="s">
        <v>85</v>
      </c>
      <c r="B191">
        <v>5481.05</v>
      </c>
      <c r="C191">
        <v>5443.83</v>
      </c>
      <c r="D191">
        <v>5421.55</v>
      </c>
      <c r="E191">
        <v>4771.76</v>
      </c>
      <c r="F191">
        <v>137.33799999999999</v>
      </c>
      <c r="G191">
        <v>0.15006700000000001</v>
      </c>
      <c r="H191">
        <v>0.83705200000000002</v>
      </c>
      <c r="I191">
        <v>0</v>
      </c>
    </row>
    <row r="192" spans="1:9" x14ac:dyDescent="0.25">
      <c r="A192" t="s">
        <v>85</v>
      </c>
      <c r="B192">
        <v>5480.21</v>
      </c>
      <c r="C192">
        <v>5440.45</v>
      </c>
      <c r="D192">
        <v>5418.21</v>
      </c>
      <c r="E192">
        <v>4765.3599999999997</v>
      </c>
      <c r="F192">
        <v>137.40199999999999</v>
      </c>
      <c r="G192">
        <v>0.17851700000000001</v>
      </c>
      <c r="H192">
        <v>0.83282900000000004</v>
      </c>
      <c r="I192">
        <v>0</v>
      </c>
    </row>
    <row r="193" spans="1:9" x14ac:dyDescent="0.25">
      <c r="A193" t="s">
        <v>85</v>
      </c>
      <c r="B193">
        <v>5480.09</v>
      </c>
      <c r="C193">
        <v>5441.11</v>
      </c>
      <c r="D193">
        <v>5418.73</v>
      </c>
      <c r="E193">
        <v>4766.53</v>
      </c>
      <c r="F193">
        <v>137.36600000000001</v>
      </c>
      <c r="G193">
        <v>0.178454</v>
      </c>
      <c r="H193">
        <v>0.83698799999999995</v>
      </c>
      <c r="I193">
        <v>0</v>
      </c>
    </row>
    <row r="194" spans="1:9" x14ac:dyDescent="0.25">
      <c r="A194" t="s">
        <v>85</v>
      </c>
      <c r="B194">
        <v>5482.92</v>
      </c>
      <c r="C194">
        <v>5443.87</v>
      </c>
      <c r="D194">
        <v>5420.18</v>
      </c>
      <c r="E194">
        <v>4768.93</v>
      </c>
      <c r="F194">
        <v>137.46199999999999</v>
      </c>
      <c r="G194">
        <v>0.14886099999999999</v>
      </c>
      <c r="H194">
        <v>0.834368</v>
      </c>
      <c r="I194">
        <v>0</v>
      </c>
    </row>
    <row r="195" spans="1:9" x14ac:dyDescent="0.25">
      <c r="A195" t="s">
        <v>85</v>
      </c>
      <c r="B195">
        <v>5492.86</v>
      </c>
      <c r="C195">
        <v>5452.1</v>
      </c>
      <c r="D195">
        <v>5428.13</v>
      </c>
      <c r="E195">
        <v>4769.01</v>
      </c>
      <c r="F195">
        <v>137.31800000000001</v>
      </c>
      <c r="G195">
        <v>0.164552</v>
      </c>
      <c r="H195">
        <v>0.83682000000000001</v>
      </c>
      <c r="I195">
        <v>0</v>
      </c>
    </row>
    <row r="196" spans="1:9" x14ac:dyDescent="0.25">
      <c r="A196" t="s">
        <v>85</v>
      </c>
      <c r="B196">
        <v>5484.5</v>
      </c>
      <c r="C196">
        <v>5443.76</v>
      </c>
      <c r="D196">
        <v>5420.66</v>
      </c>
      <c r="E196">
        <v>4769.6000000000004</v>
      </c>
      <c r="F196">
        <v>137.387</v>
      </c>
      <c r="G196">
        <v>0.17885100000000001</v>
      </c>
      <c r="H196">
        <v>0.82752999999999999</v>
      </c>
      <c r="I196">
        <v>0</v>
      </c>
    </row>
    <row r="197" spans="1:9" x14ac:dyDescent="0.25">
      <c r="A197" t="s">
        <v>85</v>
      </c>
      <c r="B197">
        <v>5483.06</v>
      </c>
      <c r="C197">
        <v>5444.27</v>
      </c>
      <c r="D197">
        <v>5419.94</v>
      </c>
      <c r="E197">
        <v>4768.03</v>
      </c>
      <c r="F197">
        <v>137.35499999999999</v>
      </c>
      <c r="G197">
        <v>0.147204</v>
      </c>
      <c r="H197">
        <v>0.83351200000000003</v>
      </c>
      <c r="I197">
        <v>0</v>
      </c>
    </row>
    <row r="198" spans="1:9" x14ac:dyDescent="0.25">
      <c r="A198" t="s">
        <v>85</v>
      </c>
      <c r="B198">
        <v>5487.57</v>
      </c>
      <c r="C198">
        <v>5447.25</v>
      </c>
      <c r="D198">
        <v>5424.27</v>
      </c>
      <c r="E198">
        <v>4769.3</v>
      </c>
      <c r="F198">
        <v>137.45699999999999</v>
      </c>
      <c r="G198">
        <v>0.14710699999999999</v>
      </c>
      <c r="H198">
        <v>0.83705300000000005</v>
      </c>
      <c r="I198">
        <v>0</v>
      </c>
    </row>
    <row r="199" spans="1:9" x14ac:dyDescent="0.25">
      <c r="A199" t="s">
        <v>85</v>
      </c>
      <c r="B199">
        <v>5479.05</v>
      </c>
      <c r="C199">
        <v>5442.03</v>
      </c>
      <c r="D199">
        <v>5419.28</v>
      </c>
      <c r="E199">
        <v>4768.74</v>
      </c>
      <c r="F199">
        <v>137.36199999999999</v>
      </c>
      <c r="G199">
        <v>0.178454</v>
      </c>
      <c r="H199">
        <v>0.83704999999999996</v>
      </c>
      <c r="I199">
        <v>0</v>
      </c>
    </row>
    <row r="200" spans="1:9" x14ac:dyDescent="0.25">
      <c r="A200" t="s">
        <v>85</v>
      </c>
      <c r="B200">
        <v>5484.97</v>
      </c>
      <c r="C200">
        <v>5443.93</v>
      </c>
      <c r="D200">
        <v>5421.37</v>
      </c>
      <c r="E200">
        <v>4769.03</v>
      </c>
      <c r="F200">
        <v>137.41999999999999</v>
      </c>
      <c r="G200">
        <v>0.178506</v>
      </c>
      <c r="H200">
        <v>0.83649499999999999</v>
      </c>
      <c r="I200">
        <v>0</v>
      </c>
    </row>
    <row r="201" spans="1:9" x14ac:dyDescent="0.25">
      <c r="A201" t="s">
        <v>85</v>
      </c>
      <c r="B201">
        <v>5480.42</v>
      </c>
      <c r="C201">
        <v>5440.28</v>
      </c>
      <c r="D201">
        <v>5417.69</v>
      </c>
      <c r="E201">
        <v>4766.6000000000004</v>
      </c>
      <c r="F201">
        <v>137.31800000000001</v>
      </c>
      <c r="G201">
        <v>0.14744499999999999</v>
      </c>
      <c r="H201">
        <v>0.82601000000000002</v>
      </c>
      <c r="I201">
        <v>0</v>
      </c>
    </row>
    <row r="202" spans="1:9" x14ac:dyDescent="0.25">
      <c r="A202" t="s">
        <v>85</v>
      </c>
      <c r="B202">
        <v>5489.12</v>
      </c>
      <c r="C202">
        <v>5449.28</v>
      </c>
      <c r="D202">
        <v>5425.92</v>
      </c>
      <c r="E202">
        <v>4769.41</v>
      </c>
      <c r="F202">
        <v>137.40700000000001</v>
      </c>
      <c r="G202">
        <v>0.15388199999999999</v>
      </c>
      <c r="H202">
        <v>0.83705300000000005</v>
      </c>
      <c r="I202">
        <v>0</v>
      </c>
    </row>
    <row r="203" spans="1:9" x14ac:dyDescent="0.25">
      <c r="A203" t="s">
        <v>85</v>
      </c>
      <c r="B203">
        <v>5482.85</v>
      </c>
      <c r="C203">
        <v>5442.58</v>
      </c>
      <c r="D203">
        <v>5419.31</v>
      </c>
      <c r="E203">
        <v>4767.4799999999996</v>
      </c>
      <c r="F203">
        <v>137.345</v>
      </c>
      <c r="G203">
        <v>0.17845900000000001</v>
      </c>
      <c r="H203">
        <v>0.80647000000000002</v>
      </c>
      <c r="I203">
        <v>0</v>
      </c>
    </row>
    <row r="204" spans="1:9" x14ac:dyDescent="0.25">
      <c r="A204" t="s">
        <v>85</v>
      </c>
      <c r="B204">
        <v>5481.83</v>
      </c>
      <c r="C204">
        <v>5441.9</v>
      </c>
      <c r="D204">
        <v>5418.94</v>
      </c>
      <c r="E204">
        <v>4768.97</v>
      </c>
      <c r="F204">
        <v>137.35900000000001</v>
      </c>
      <c r="G204">
        <v>0.17863799999999999</v>
      </c>
      <c r="H204">
        <v>0.83096400000000004</v>
      </c>
      <c r="I204">
        <v>0</v>
      </c>
    </row>
    <row r="205" spans="1:9" x14ac:dyDescent="0.25">
      <c r="A205" t="s">
        <v>85</v>
      </c>
      <c r="B205">
        <v>5479.81</v>
      </c>
      <c r="C205">
        <v>5442.61</v>
      </c>
      <c r="D205">
        <v>5420.32</v>
      </c>
      <c r="E205">
        <v>4768.3599999999997</v>
      </c>
      <c r="F205">
        <v>137.33799999999999</v>
      </c>
      <c r="G205">
        <v>0.178922</v>
      </c>
      <c r="H205">
        <v>0.83358399999999999</v>
      </c>
      <c r="I205">
        <v>0</v>
      </c>
    </row>
    <row r="206" spans="1:9" x14ac:dyDescent="0.25">
      <c r="A206" t="s">
        <v>85</v>
      </c>
      <c r="B206">
        <v>5485.75</v>
      </c>
      <c r="C206">
        <v>5445.84</v>
      </c>
      <c r="D206">
        <v>5421.27</v>
      </c>
      <c r="E206">
        <v>4767.8599999999997</v>
      </c>
      <c r="F206">
        <v>137.483</v>
      </c>
      <c r="G206">
        <v>0.177402</v>
      </c>
      <c r="H206">
        <v>0.83705200000000002</v>
      </c>
      <c r="I206">
        <v>0</v>
      </c>
    </row>
    <row r="207" spans="1:9" x14ac:dyDescent="0.25">
      <c r="A207" t="s">
        <v>85</v>
      </c>
      <c r="B207">
        <v>5482.35</v>
      </c>
      <c r="C207">
        <v>5443.74</v>
      </c>
      <c r="D207">
        <v>5421.01</v>
      </c>
      <c r="E207">
        <v>4768.3</v>
      </c>
      <c r="F207">
        <v>137.41399999999999</v>
      </c>
      <c r="G207">
        <v>0.178592</v>
      </c>
      <c r="H207">
        <v>0.83690699999999996</v>
      </c>
      <c r="I207">
        <v>0</v>
      </c>
    </row>
    <row r="208" spans="1:9" x14ac:dyDescent="0.25">
      <c r="A208" t="s">
        <v>85</v>
      </c>
      <c r="B208">
        <v>5480.73</v>
      </c>
      <c r="C208">
        <v>5440.86</v>
      </c>
      <c r="D208">
        <v>5418.32</v>
      </c>
      <c r="E208">
        <v>4766.7</v>
      </c>
      <c r="F208">
        <v>137.35900000000001</v>
      </c>
      <c r="G208">
        <v>0.178454</v>
      </c>
      <c r="H208">
        <v>0.83704400000000001</v>
      </c>
      <c r="I208">
        <v>0</v>
      </c>
    </row>
    <row r="209" spans="1:25" x14ac:dyDescent="0.25">
      <c r="A209" t="s">
        <v>85</v>
      </c>
      <c r="B209">
        <v>5480.33</v>
      </c>
      <c r="C209">
        <v>5441.37</v>
      </c>
      <c r="D209">
        <v>5419</v>
      </c>
      <c r="E209">
        <v>4767.75</v>
      </c>
      <c r="F209">
        <v>137.36000000000001</v>
      </c>
      <c r="G209">
        <v>0.178455</v>
      </c>
      <c r="H209">
        <v>0.83704000000000001</v>
      </c>
      <c r="I209">
        <v>0</v>
      </c>
    </row>
    <row r="210" spans="1:25" x14ac:dyDescent="0.25">
      <c r="A210" t="s">
        <v>85</v>
      </c>
      <c r="B210">
        <v>5483.8</v>
      </c>
      <c r="C210">
        <v>5443.91</v>
      </c>
      <c r="D210">
        <v>5421.59</v>
      </c>
      <c r="E210">
        <v>4767.87</v>
      </c>
      <c r="F210">
        <v>137.39599999999999</v>
      </c>
      <c r="G210">
        <v>0.178454</v>
      </c>
      <c r="H210">
        <v>0.83497600000000005</v>
      </c>
      <c r="I210">
        <v>0</v>
      </c>
    </row>
    <row r="211" spans="1:25" x14ac:dyDescent="0.25">
      <c r="A211" t="s">
        <v>85</v>
      </c>
      <c r="B211">
        <v>5480.99</v>
      </c>
      <c r="C211">
        <v>5442.25</v>
      </c>
      <c r="D211">
        <v>5419.91</v>
      </c>
      <c r="E211">
        <v>4766.3599999999997</v>
      </c>
      <c r="F211">
        <v>137.35499999999999</v>
      </c>
      <c r="G211">
        <v>0.17846100000000001</v>
      </c>
      <c r="H211">
        <v>0.83704900000000004</v>
      </c>
      <c r="I211">
        <v>0</v>
      </c>
    </row>
    <row r="212" spans="1:25" x14ac:dyDescent="0.25">
      <c r="A212" t="s">
        <v>85</v>
      </c>
      <c r="B212">
        <v>5483.6</v>
      </c>
      <c r="C212">
        <v>5443.83</v>
      </c>
      <c r="D212">
        <v>5421.51</v>
      </c>
      <c r="E212">
        <v>4767.04</v>
      </c>
      <c r="F212">
        <v>137.428</v>
      </c>
      <c r="G212">
        <v>0.165022</v>
      </c>
      <c r="H212">
        <v>0.83584400000000003</v>
      </c>
      <c r="I212">
        <v>0</v>
      </c>
    </row>
    <row r="213" spans="1:25" x14ac:dyDescent="0.25">
      <c r="A213" t="s">
        <v>85</v>
      </c>
      <c r="B213">
        <v>5483.41</v>
      </c>
      <c r="C213">
        <v>5444.7</v>
      </c>
      <c r="D213">
        <v>5422.37</v>
      </c>
      <c r="E213">
        <v>4767.6499999999996</v>
      </c>
      <c r="F213">
        <v>137.33699999999999</v>
      </c>
      <c r="G213">
        <v>0.14854500000000001</v>
      </c>
      <c r="H213">
        <v>0.836785</v>
      </c>
      <c r="I213">
        <v>0</v>
      </c>
    </row>
    <row r="214" spans="1:25" x14ac:dyDescent="0.25">
      <c r="A214" t="s">
        <v>85</v>
      </c>
      <c r="B214">
        <v>5480.33</v>
      </c>
      <c r="C214">
        <v>5443.39</v>
      </c>
      <c r="D214">
        <v>5421.03</v>
      </c>
      <c r="E214">
        <v>4769.2700000000004</v>
      </c>
      <c r="F214">
        <v>137.35</v>
      </c>
      <c r="G214">
        <v>0.17849599999999999</v>
      </c>
      <c r="H214">
        <v>0.83694800000000003</v>
      </c>
      <c r="I214">
        <v>0</v>
      </c>
    </row>
    <row r="215" spans="1:25" x14ac:dyDescent="0.25">
      <c r="A215" t="s">
        <v>85</v>
      </c>
      <c r="B215">
        <v>5480.37</v>
      </c>
      <c r="C215">
        <v>5440.41</v>
      </c>
      <c r="D215">
        <v>5418.16</v>
      </c>
      <c r="E215">
        <v>4767.07</v>
      </c>
      <c r="F215">
        <v>137.35</v>
      </c>
      <c r="G215">
        <v>0.147706</v>
      </c>
      <c r="H215">
        <v>0.83704900000000004</v>
      </c>
      <c r="I215">
        <v>0</v>
      </c>
    </row>
    <row r="216" spans="1:25" x14ac:dyDescent="0.25">
      <c r="A216" t="s">
        <v>85</v>
      </c>
      <c r="B216">
        <v>5478.23</v>
      </c>
      <c r="C216">
        <v>5439.51</v>
      </c>
      <c r="D216">
        <v>5417.19</v>
      </c>
      <c r="E216">
        <v>4764.87</v>
      </c>
      <c r="F216">
        <v>137.32</v>
      </c>
      <c r="G216">
        <v>0.17846600000000001</v>
      </c>
      <c r="H216">
        <v>0.83705300000000005</v>
      </c>
      <c r="I216">
        <v>0</v>
      </c>
    </row>
    <row r="217" spans="1:25" x14ac:dyDescent="0.25">
      <c r="A217" t="s">
        <v>85</v>
      </c>
      <c r="B217">
        <v>5486.7</v>
      </c>
      <c r="C217">
        <v>5449.41</v>
      </c>
      <c r="D217">
        <v>5426.99</v>
      </c>
      <c r="E217">
        <v>4769.74</v>
      </c>
      <c r="F217">
        <v>137.27099999999999</v>
      </c>
      <c r="G217">
        <v>0.14727999999999999</v>
      </c>
      <c r="H217">
        <v>0.83606800000000003</v>
      </c>
      <c r="I217">
        <v>0</v>
      </c>
    </row>
    <row r="218" spans="1:25" x14ac:dyDescent="0.25">
      <c r="A218" t="s">
        <v>85</v>
      </c>
      <c r="B218">
        <v>5482.11</v>
      </c>
      <c r="C218">
        <v>5443.11</v>
      </c>
      <c r="D218">
        <v>5420.73</v>
      </c>
      <c r="E218">
        <v>4767.8599999999997</v>
      </c>
      <c r="F218">
        <v>137.452</v>
      </c>
      <c r="G218">
        <v>0.17847499999999999</v>
      </c>
      <c r="H218">
        <v>0.83702299999999996</v>
      </c>
      <c r="I218">
        <v>0</v>
      </c>
    </row>
    <row r="219" spans="1:25" x14ac:dyDescent="0.25">
      <c r="A219" t="s">
        <v>85</v>
      </c>
      <c r="B219">
        <v>5479.42</v>
      </c>
      <c r="C219">
        <v>5441.6</v>
      </c>
      <c r="D219">
        <v>5418.72</v>
      </c>
      <c r="E219">
        <v>4767.53</v>
      </c>
      <c r="F219">
        <v>137.29499999999999</v>
      </c>
      <c r="G219">
        <v>0.17858199999999999</v>
      </c>
      <c r="H219">
        <v>0.83661300000000005</v>
      </c>
      <c r="I219">
        <v>0</v>
      </c>
    </row>
    <row r="220" spans="1:25" x14ac:dyDescent="0.25">
      <c r="A220" t="s">
        <v>85</v>
      </c>
      <c r="B220">
        <v>5480.69</v>
      </c>
      <c r="C220">
        <v>5440.74</v>
      </c>
      <c r="D220">
        <v>5417.97</v>
      </c>
      <c r="E220">
        <v>4765.22</v>
      </c>
      <c r="F220">
        <v>137.37200000000001</v>
      </c>
      <c r="G220">
        <v>0.147262</v>
      </c>
      <c r="H220">
        <v>0.83240000000000003</v>
      </c>
      <c r="I220">
        <v>0</v>
      </c>
    </row>
    <row r="221" spans="1:25" x14ac:dyDescent="0.25">
      <c r="A221" t="s">
        <v>85</v>
      </c>
      <c r="B221">
        <v>5484.24</v>
      </c>
      <c r="C221">
        <v>5444.96</v>
      </c>
      <c r="D221">
        <v>5422.32</v>
      </c>
      <c r="E221">
        <v>4769.72</v>
      </c>
      <c r="F221">
        <v>137.33199999999999</v>
      </c>
      <c r="G221">
        <v>0.178455</v>
      </c>
      <c r="H221">
        <v>0.80671999999999999</v>
      </c>
      <c r="I221">
        <v>0</v>
      </c>
    </row>
    <row r="222" spans="1:25" x14ac:dyDescent="0.25">
      <c r="A222" t="s">
        <v>85</v>
      </c>
      <c r="B222">
        <v>5483.86</v>
      </c>
      <c r="C222">
        <v>5445.87</v>
      </c>
      <c r="D222">
        <v>5423.43</v>
      </c>
      <c r="E222">
        <v>4767.68</v>
      </c>
      <c r="F222">
        <v>137.374</v>
      </c>
      <c r="G222">
        <v>0.149281</v>
      </c>
      <c r="H222">
        <v>0.83582999999999996</v>
      </c>
      <c r="I222">
        <v>0</v>
      </c>
    </row>
    <row r="223" spans="1:25" x14ac:dyDescent="0.25">
      <c r="A223" t="s">
        <v>85</v>
      </c>
      <c r="B223">
        <v>5481.8</v>
      </c>
      <c r="C223">
        <v>5441.56</v>
      </c>
      <c r="D223">
        <v>5418.62</v>
      </c>
      <c r="E223">
        <v>4767.53</v>
      </c>
      <c r="F223">
        <v>137.31899999999999</v>
      </c>
      <c r="G223">
        <v>0.17862800000000001</v>
      </c>
      <c r="H223">
        <v>0.83608400000000005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5486.61</v>
      </c>
      <c r="C224">
        <v>5443.24</v>
      </c>
      <c r="D224">
        <v>5420</v>
      </c>
      <c r="E224">
        <v>4769.2299999999996</v>
      </c>
      <c r="F224">
        <v>137.38999999999999</v>
      </c>
      <c r="G224">
        <v>0.148783</v>
      </c>
      <c r="H224">
        <v>0.83675200000000005</v>
      </c>
      <c r="I224">
        <v>0</v>
      </c>
      <c r="R224">
        <f>AVERAGE(B175:B224)</f>
        <v>5482.2517999999991</v>
      </c>
      <c r="S224">
        <f>AVERAGE(C175:C224)</f>
        <v>5443.3873999999987</v>
      </c>
      <c r="U224">
        <f>_xlfn.VAR.P(B175:B224)</f>
        <v>9.281634759999843</v>
      </c>
      <c r="V224">
        <f>_xlfn.VAR.P(C175:C224)</f>
        <v>6.8862072400001759</v>
      </c>
      <c r="X224">
        <f>1.96*SQRT(U224)/50</f>
        <v>0.11942583990747631</v>
      </c>
      <c r="Y224">
        <f>1.96*SQRT(V224)/50</f>
        <v>0.10286700876993495</v>
      </c>
    </row>
    <row r="225" spans="1:9" x14ac:dyDescent="0.25">
      <c r="A225" t="s">
        <v>85</v>
      </c>
      <c r="B225">
        <v>274114.33151599998</v>
      </c>
      <c r="C225" t="s">
        <v>36</v>
      </c>
    </row>
    <row r="226" spans="1:9" x14ac:dyDescent="0.25">
      <c r="A226" t="s">
        <v>100</v>
      </c>
      <c r="B226">
        <v>4803.01</v>
      </c>
      <c r="C226">
        <v>4763.8</v>
      </c>
      <c r="D226">
        <v>4740.74</v>
      </c>
      <c r="E226">
        <v>4125.55</v>
      </c>
      <c r="F226">
        <v>441.38</v>
      </c>
      <c r="G226">
        <v>0.14899000000000001</v>
      </c>
      <c r="H226">
        <v>0.83705099999999999</v>
      </c>
      <c r="I226">
        <v>0</v>
      </c>
    </row>
    <row r="227" spans="1:9" x14ac:dyDescent="0.25">
      <c r="A227" t="s">
        <v>100</v>
      </c>
      <c r="B227">
        <v>4801.87</v>
      </c>
      <c r="C227">
        <v>4762.82</v>
      </c>
      <c r="D227">
        <v>4740.42</v>
      </c>
      <c r="E227">
        <v>4125.42</v>
      </c>
      <c r="F227">
        <v>441.31200000000001</v>
      </c>
      <c r="G227">
        <v>0.17854200000000001</v>
      </c>
      <c r="H227">
        <v>0.83578699999999995</v>
      </c>
      <c r="I227">
        <v>0</v>
      </c>
    </row>
    <row r="228" spans="1:9" x14ac:dyDescent="0.25">
      <c r="A228" t="s">
        <v>100</v>
      </c>
      <c r="B228">
        <v>4800.8</v>
      </c>
      <c r="C228">
        <v>4763.07</v>
      </c>
      <c r="D228">
        <v>4740.49</v>
      </c>
      <c r="E228">
        <v>4125.58</v>
      </c>
      <c r="F228">
        <v>441.4</v>
      </c>
      <c r="G228">
        <v>0.14810499999999999</v>
      </c>
      <c r="H228">
        <v>0.82758600000000004</v>
      </c>
      <c r="I228">
        <v>0</v>
      </c>
    </row>
    <row r="229" spans="1:9" x14ac:dyDescent="0.25">
      <c r="A229" t="s">
        <v>100</v>
      </c>
      <c r="B229">
        <v>4801.4799999999996</v>
      </c>
      <c r="C229">
        <v>4764.21</v>
      </c>
      <c r="D229">
        <v>4740.68</v>
      </c>
      <c r="E229">
        <v>4125.41</v>
      </c>
      <c r="F229">
        <v>441.41199999999998</v>
      </c>
      <c r="G229">
        <v>0.17846200000000001</v>
      </c>
      <c r="H229">
        <v>0.81045699999999998</v>
      </c>
      <c r="I229">
        <v>0</v>
      </c>
    </row>
    <row r="230" spans="1:9" x14ac:dyDescent="0.25">
      <c r="A230" t="s">
        <v>100</v>
      </c>
      <c r="B230">
        <v>4804.67</v>
      </c>
      <c r="C230">
        <v>4763.2299999999996</v>
      </c>
      <c r="D230">
        <v>4740.6499999999996</v>
      </c>
      <c r="E230">
        <v>4125.5600000000004</v>
      </c>
      <c r="F230">
        <v>441.35700000000003</v>
      </c>
      <c r="G230">
        <v>0.17846999999999999</v>
      </c>
      <c r="H230">
        <v>0.83220700000000003</v>
      </c>
      <c r="I230">
        <v>0</v>
      </c>
    </row>
    <row r="231" spans="1:9" x14ac:dyDescent="0.25">
      <c r="A231" t="s">
        <v>100</v>
      </c>
      <c r="B231">
        <v>4801.43</v>
      </c>
      <c r="C231">
        <v>4763.93</v>
      </c>
      <c r="D231">
        <v>4740.57</v>
      </c>
      <c r="E231">
        <v>4125.42</v>
      </c>
      <c r="F231">
        <v>441.35599999999999</v>
      </c>
      <c r="G231">
        <v>0.15065100000000001</v>
      </c>
      <c r="H231">
        <v>0.82948900000000003</v>
      </c>
      <c r="I231">
        <v>0</v>
      </c>
    </row>
    <row r="232" spans="1:9" x14ac:dyDescent="0.25">
      <c r="A232" t="s">
        <v>100</v>
      </c>
      <c r="B232">
        <v>4803.99</v>
      </c>
      <c r="C232">
        <v>4763.8</v>
      </c>
      <c r="D232">
        <v>4740.6499999999996</v>
      </c>
      <c r="E232">
        <v>4125.3900000000003</v>
      </c>
      <c r="F232">
        <v>441.27499999999998</v>
      </c>
      <c r="G232">
        <v>0.16268299999999999</v>
      </c>
      <c r="H232">
        <v>0.82735499999999995</v>
      </c>
      <c r="I232">
        <v>0</v>
      </c>
    </row>
    <row r="233" spans="1:9" x14ac:dyDescent="0.25">
      <c r="A233" t="s">
        <v>100</v>
      </c>
      <c r="B233">
        <v>4801.2299999999996</v>
      </c>
      <c r="C233">
        <v>4763.83</v>
      </c>
      <c r="D233">
        <v>4740.5600000000004</v>
      </c>
      <c r="E233">
        <v>4125.38</v>
      </c>
      <c r="F233">
        <v>441.363</v>
      </c>
      <c r="G233">
        <v>0.17869099999999999</v>
      </c>
      <c r="H233">
        <v>0.84039600000000003</v>
      </c>
      <c r="I233">
        <v>0</v>
      </c>
    </row>
    <row r="234" spans="1:9" x14ac:dyDescent="0.25">
      <c r="A234" t="s">
        <v>100</v>
      </c>
      <c r="B234">
        <v>4800.7</v>
      </c>
      <c r="C234">
        <v>4763.57</v>
      </c>
      <c r="D234">
        <v>4740.71</v>
      </c>
      <c r="E234">
        <v>4125.57</v>
      </c>
      <c r="F234">
        <v>441.505</v>
      </c>
      <c r="G234">
        <v>0.14710300000000001</v>
      </c>
      <c r="H234">
        <v>0.83691599999999999</v>
      </c>
      <c r="I234">
        <v>0</v>
      </c>
    </row>
    <row r="235" spans="1:9" x14ac:dyDescent="0.25">
      <c r="A235" t="s">
        <v>100</v>
      </c>
      <c r="B235">
        <v>4800.91</v>
      </c>
      <c r="C235">
        <v>4763.83</v>
      </c>
      <c r="D235">
        <v>4740.32</v>
      </c>
      <c r="E235">
        <v>4125.2299999999996</v>
      </c>
      <c r="F235">
        <v>441.33600000000001</v>
      </c>
      <c r="G235">
        <v>0.17936099999999999</v>
      </c>
      <c r="H235">
        <v>0.83705200000000002</v>
      </c>
      <c r="I235">
        <v>0</v>
      </c>
    </row>
    <row r="236" spans="1:9" x14ac:dyDescent="0.25">
      <c r="A236" t="s">
        <v>100</v>
      </c>
      <c r="B236">
        <v>4801.33</v>
      </c>
      <c r="C236">
        <v>4763.6400000000003</v>
      </c>
      <c r="D236">
        <v>4740.6099999999997</v>
      </c>
      <c r="E236">
        <v>4125.47</v>
      </c>
      <c r="F236">
        <v>441.42</v>
      </c>
      <c r="G236">
        <v>0.14933299999999999</v>
      </c>
      <c r="H236">
        <v>0.83307699999999996</v>
      </c>
      <c r="I236">
        <v>0</v>
      </c>
    </row>
    <row r="237" spans="1:9" x14ac:dyDescent="0.25">
      <c r="A237" t="s">
        <v>100</v>
      </c>
      <c r="B237">
        <v>4801.72</v>
      </c>
      <c r="C237">
        <v>4763.5</v>
      </c>
      <c r="D237">
        <v>4740.47</v>
      </c>
      <c r="E237">
        <v>4125.37</v>
      </c>
      <c r="F237">
        <v>441.37900000000002</v>
      </c>
      <c r="G237">
        <v>0.17846999999999999</v>
      </c>
      <c r="H237">
        <v>0.83424799999999999</v>
      </c>
      <c r="I237">
        <v>0</v>
      </c>
    </row>
    <row r="238" spans="1:9" x14ac:dyDescent="0.25">
      <c r="A238" t="s">
        <v>100</v>
      </c>
      <c r="B238">
        <v>4802.37</v>
      </c>
      <c r="C238">
        <v>4763.67</v>
      </c>
      <c r="D238">
        <v>4740.6899999999996</v>
      </c>
      <c r="E238">
        <v>4125.57</v>
      </c>
      <c r="F238">
        <v>441.50400000000002</v>
      </c>
      <c r="G238">
        <v>0.17875199999999999</v>
      </c>
      <c r="H238">
        <v>0.83687500000000004</v>
      </c>
      <c r="I238">
        <v>0</v>
      </c>
    </row>
    <row r="239" spans="1:9" x14ac:dyDescent="0.25">
      <c r="A239" t="s">
        <v>100</v>
      </c>
      <c r="B239">
        <v>4803.12</v>
      </c>
      <c r="C239">
        <v>4763.09</v>
      </c>
      <c r="D239">
        <v>4740.4799999999996</v>
      </c>
      <c r="E239">
        <v>4125.45</v>
      </c>
      <c r="F239">
        <v>441.45400000000001</v>
      </c>
      <c r="G239">
        <v>0.14860400000000001</v>
      </c>
      <c r="H239">
        <v>0.83105799999999996</v>
      </c>
      <c r="I239">
        <v>0</v>
      </c>
    </row>
    <row r="240" spans="1:9" x14ac:dyDescent="0.25">
      <c r="A240" t="s">
        <v>100</v>
      </c>
      <c r="B240">
        <v>4802.9399999999996</v>
      </c>
      <c r="C240">
        <v>4762.8900000000003</v>
      </c>
      <c r="D240">
        <v>4740.5600000000004</v>
      </c>
      <c r="E240">
        <v>4125.54</v>
      </c>
      <c r="F240">
        <v>441.49099999999999</v>
      </c>
      <c r="G240">
        <v>0.17852699999999999</v>
      </c>
      <c r="H240">
        <v>0.83679000000000003</v>
      </c>
      <c r="I240">
        <v>0</v>
      </c>
    </row>
    <row r="241" spans="1:9" x14ac:dyDescent="0.25">
      <c r="A241" t="s">
        <v>100</v>
      </c>
      <c r="B241">
        <v>4800.57</v>
      </c>
      <c r="C241">
        <v>4762.71</v>
      </c>
      <c r="D241">
        <v>4740.33</v>
      </c>
      <c r="E241">
        <v>4125.33</v>
      </c>
      <c r="F241">
        <v>441.39</v>
      </c>
      <c r="G241">
        <v>0.172461</v>
      </c>
      <c r="H241">
        <v>0.83672999999999997</v>
      </c>
      <c r="I241">
        <v>0</v>
      </c>
    </row>
    <row r="242" spans="1:9" x14ac:dyDescent="0.25">
      <c r="A242" t="s">
        <v>100</v>
      </c>
      <c r="B242">
        <v>4803.13</v>
      </c>
      <c r="C242">
        <v>4763.26</v>
      </c>
      <c r="D242">
        <v>4740.66</v>
      </c>
      <c r="E242">
        <v>4125.5200000000004</v>
      </c>
      <c r="F242">
        <v>441.44</v>
      </c>
      <c r="G242">
        <v>0.16028999999999999</v>
      </c>
      <c r="H242">
        <v>0.83271600000000001</v>
      </c>
      <c r="I242">
        <v>0</v>
      </c>
    </row>
    <row r="243" spans="1:9" x14ac:dyDescent="0.25">
      <c r="A243" t="s">
        <v>100</v>
      </c>
      <c r="B243">
        <v>4802.1899999999996</v>
      </c>
      <c r="C243">
        <v>4763.18</v>
      </c>
      <c r="D243">
        <v>4740.71</v>
      </c>
      <c r="E243">
        <v>4125.6000000000004</v>
      </c>
      <c r="F243">
        <v>441.471</v>
      </c>
      <c r="G243">
        <v>0.17862700000000001</v>
      </c>
      <c r="H243">
        <v>0.83704100000000004</v>
      </c>
      <c r="I243">
        <v>0</v>
      </c>
    </row>
    <row r="244" spans="1:9" x14ac:dyDescent="0.25">
      <c r="A244" t="s">
        <v>100</v>
      </c>
      <c r="B244">
        <v>4802.4399999999996</v>
      </c>
      <c r="C244">
        <v>4762.76</v>
      </c>
      <c r="D244">
        <v>4740.54</v>
      </c>
      <c r="E244">
        <v>4125.45</v>
      </c>
      <c r="F244">
        <v>441.36099999999999</v>
      </c>
      <c r="G244">
        <v>0.14804500000000001</v>
      </c>
      <c r="H244">
        <v>0.83689800000000003</v>
      </c>
      <c r="I244">
        <v>0</v>
      </c>
    </row>
    <row r="245" spans="1:9" x14ac:dyDescent="0.25">
      <c r="A245" t="s">
        <v>100</v>
      </c>
      <c r="B245">
        <v>4801.8500000000004</v>
      </c>
      <c r="C245">
        <v>4762.8100000000004</v>
      </c>
      <c r="D245">
        <v>4740.6000000000004</v>
      </c>
      <c r="E245">
        <v>4125.5200000000004</v>
      </c>
      <c r="F245">
        <v>441.44499999999999</v>
      </c>
      <c r="G245">
        <v>0.14870900000000001</v>
      </c>
      <c r="H245">
        <v>0.82866600000000001</v>
      </c>
      <c r="I245">
        <v>0</v>
      </c>
    </row>
    <row r="246" spans="1:9" x14ac:dyDescent="0.25">
      <c r="A246" t="s">
        <v>100</v>
      </c>
      <c r="B246">
        <v>4800.51</v>
      </c>
      <c r="C246">
        <v>4763.08</v>
      </c>
      <c r="D246">
        <v>4740.5200000000004</v>
      </c>
      <c r="E246">
        <v>4125.58</v>
      </c>
      <c r="F246">
        <v>441.52699999999999</v>
      </c>
      <c r="G246">
        <v>0.147233</v>
      </c>
      <c r="H246">
        <v>0.83668799999999999</v>
      </c>
      <c r="I246">
        <v>0</v>
      </c>
    </row>
    <row r="247" spans="1:9" x14ac:dyDescent="0.25">
      <c r="A247" t="s">
        <v>100</v>
      </c>
      <c r="B247">
        <v>4800.8900000000003</v>
      </c>
      <c r="C247">
        <v>4762.54</v>
      </c>
      <c r="D247">
        <v>4740.21</v>
      </c>
      <c r="E247">
        <v>4125.32</v>
      </c>
      <c r="F247">
        <v>441.39699999999999</v>
      </c>
      <c r="G247">
        <v>0.178923</v>
      </c>
      <c r="H247">
        <v>0.83197399999999999</v>
      </c>
      <c r="I247">
        <v>0</v>
      </c>
    </row>
    <row r="248" spans="1:9" x14ac:dyDescent="0.25">
      <c r="A248" t="s">
        <v>100</v>
      </c>
      <c r="B248">
        <v>4800.41</v>
      </c>
      <c r="C248">
        <v>4763.1099999999997</v>
      </c>
      <c r="D248">
        <v>4740.67</v>
      </c>
      <c r="E248">
        <v>4125.45</v>
      </c>
      <c r="F248">
        <v>441.50400000000002</v>
      </c>
      <c r="G248">
        <v>0.178532</v>
      </c>
      <c r="H248">
        <v>0.83097500000000002</v>
      </c>
      <c r="I248">
        <v>0</v>
      </c>
    </row>
    <row r="249" spans="1:9" x14ac:dyDescent="0.25">
      <c r="A249" t="s">
        <v>100</v>
      </c>
      <c r="B249">
        <v>4801.57</v>
      </c>
      <c r="C249">
        <v>4764.21</v>
      </c>
      <c r="D249">
        <v>4740.7</v>
      </c>
      <c r="E249">
        <v>4125.4399999999996</v>
      </c>
      <c r="F249">
        <v>441.41500000000002</v>
      </c>
      <c r="G249">
        <v>0.17861299999999999</v>
      </c>
      <c r="H249">
        <v>0.83647700000000003</v>
      </c>
      <c r="I249">
        <v>0</v>
      </c>
    </row>
    <row r="250" spans="1:9" x14ac:dyDescent="0.25">
      <c r="A250" t="s">
        <v>100</v>
      </c>
      <c r="B250">
        <v>4802.9799999999996</v>
      </c>
      <c r="C250">
        <v>4764.7</v>
      </c>
      <c r="D250">
        <v>4740.6000000000004</v>
      </c>
      <c r="E250">
        <v>4125.3599999999997</v>
      </c>
      <c r="F250">
        <v>441.35599999999999</v>
      </c>
      <c r="G250">
        <v>0.147199</v>
      </c>
      <c r="H250">
        <v>0.837036</v>
      </c>
      <c r="I250">
        <v>0</v>
      </c>
    </row>
    <row r="251" spans="1:9" x14ac:dyDescent="0.25">
      <c r="A251" t="s">
        <v>100</v>
      </c>
      <c r="B251">
        <v>4805.1099999999997</v>
      </c>
      <c r="C251">
        <v>4763.43</v>
      </c>
      <c r="D251">
        <v>4740.4799999999996</v>
      </c>
      <c r="E251">
        <v>4125.34</v>
      </c>
      <c r="F251">
        <v>441.46100000000001</v>
      </c>
      <c r="G251">
        <v>0.178596</v>
      </c>
      <c r="H251">
        <v>0.82434399999999997</v>
      </c>
      <c r="I251">
        <v>0</v>
      </c>
    </row>
    <row r="252" spans="1:9" x14ac:dyDescent="0.25">
      <c r="A252" t="s">
        <v>100</v>
      </c>
      <c r="B252">
        <v>4804.66</v>
      </c>
      <c r="C252">
        <v>4764.4399999999996</v>
      </c>
      <c r="D252">
        <v>4740.74</v>
      </c>
      <c r="E252">
        <v>4125.63</v>
      </c>
      <c r="F252">
        <v>441.59199999999998</v>
      </c>
      <c r="G252">
        <v>0.17848800000000001</v>
      </c>
      <c r="H252">
        <v>0.83402100000000001</v>
      </c>
      <c r="I252">
        <v>0</v>
      </c>
    </row>
    <row r="253" spans="1:9" x14ac:dyDescent="0.25">
      <c r="A253" t="s">
        <v>100</v>
      </c>
      <c r="B253">
        <v>4804.2700000000004</v>
      </c>
      <c r="C253">
        <v>4763.34</v>
      </c>
      <c r="D253">
        <v>4740.3900000000003</v>
      </c>
      <c r="E253">
        <v>4125.3500000000004</v>
      </c>
      <c r="F253">
        <v>441.53899999999999</v>
      </c>
      <c r="G253">
        <v>0.17891899999999999</v>
      </c>
      <c r="H253">
        <v>0.83699400000000002</v>
      </c>
      <c r="I253">
        <v>0</v>
      </c>
    </row>
    <row r="254" spans="1:9" x14ac:dyDescent="0.25">
      <c r="A254" t="s">
        <v>100</v>
      </c>
      <c r="B254">
        <v>4799.9799999999996</v>
      </c>
      <c r="C254">
        <v>4762.57</v>
      </c>
      <c r="D254">
        <v>4740.32</v>
      </c>
      <c r="E254">
        <v>4125.3</v>
      </c>
      <c r="F254">
        <v>441.39400000000001</v>
      </c>
      <c r="G254">
        <v>0.17858499999999999</v>
      </c>
      <c r="H254">
        <v>0.83511800000000003</v>
      </c>
      <c r="I254">
        <v>0</v>
      </c>
    </row>
    <row r="255" spans="1:9" x14ac:dyDescent="0.25">
      <c r="A255" t="s">
        <v>100</v>
      </c>
      <c r="B255">
        <v>4803.49</v>
      </c>
      <c r="C255">
        <v>4763.3999999999996</v>
      </c>
      <c r="D255">
        <v>4740.6000000000004</v>
      </c>
      <c r="E255">
        <v>4125.45</v>
      </c>
      <c r="F255">
        <v>441.59800000000001</v>
      </c>
      <c r="G255">
        <v>0.17852499999999999</v>
      </c>
      <c r="H255">
        <v>0.837032</v>
      </c>
      <c r="I255">
        <v>0</v>
      </c>
    </row>
    <row r="256" spans="1:9" x14ac:dyDescent="0.25">
      <c r="A256" t="s">
        <v>100</v>
      </c>
      <c r="B256">
        <v>4803.16</v>
      </c>
      <c r="C256">
        <v>4763.3900000000003</v>
      </c>
      <c r="D256">
        <v>4740.5200000000004</v>
      </c>
      <c r="E256">
        <v>4125.46</v>
      </c>
      <c r="F256">
        <v>441.589</v>
      </c>
      <c r="G256">
        <v>0.178564</v>
      </c>
      <c r="H256">
        <v>0.83552300000000002</v>
      </c>
      <c r="I256">
        <v>0</v>
      </c>
    </row>
    <row r="257" spans="1:9" x14ac:dyDescent="0.25">
      <c r="A257" t="s">
        <v>100</v>
      </c>
      <c r="B257">
        <v>4802.8900000000003</v>
      </c>
      <c r="C257">
        <v>4762.9799999999996</v>
      </c>
      <c r="D257">
        <v>4740.12</v>
      </c>
      <c r="E257">
        <v>4125.2299999999996</v>
      </c>
      <c r="F257">
        <v>441.43</v>
      </c>
      <c r="G257">
        <v>0.17855799999999999</v>
      </c>
      <c r="H257">
        <v>0.83676399999999995</v>
      </c>
      <c r="I257">
        <v>0</v>
      </c>
    </row>
    <row r="258" spans="1:9" x14ac:dyDescent="0.25">
      <c r="A258" t="s">
        <v>100</v>
      </c>
      <c r="B258">
        <v>4804.12</v>
      </c>
      <c r="C258">
        <v>4763.71</v>
      </c>
      <c r="D258">
        <v>4740.3599999999997</v>
      </c>
      <c r="E258">
        <v>4125.37</v>
      </c>
      <c r="F258">
        <v>441.45699999999999</v>
      </c>
      <c r="G258">
        <v>0.18023900000000001</v>
      </c>
      <c r="H258">
        <v>0.83704900000000004</v>
      </c>
      <c r="I258">
        <v>0</v>
      </c>
    </row>
    <row r="259" spans="1:9" x14ac:dyDescent="0.25">
      <c r="A259" t="s">
        <v>100</v>
      </c>
      <c r="B259">
        <v>4802.88</v>
      </c>
      <c r="C259">
        <v>4762.8100000000004</v>
      </c>
      <c r="D259">
        <v>4740.3900000000003</v>
      </c>
      <c r="E259">
        <v>4125.3500000000004</v>
      </c>
      <c r="F259">
        <v>441.47500000000002</v>
      </c>
      <c r="G259">
        <v>0.16516900000000001</v>
      </c>
      <c r="H259">
        <v>0.80647400000000002</v>
      </c>
      <c r="I259">
        <v>0</v>
      </c>
    </row>
    <row r="260" spans="1:9" x14ac:dyDescent="0.25">
      <c r="A260" t="s">
        <v>100</v>
      </c>
      <c r="B260">
        <v>4803.09</v>
      </c>
      <c r="C260">
        <v>4762.8</v>
      </c>
      <c r="D260">
        <v>4740.4399999999996</v>
      </c>
      <c r="E260">
        <v>4125.47</v>
      </c>
      <c r="F260">
        <v>441.49599999999998</v>
      </c>
      <c r="G260">
        <v>0.17862900000000001</v>
      </c>
      <c r="H260">
        <v>0.83704699999999999</v>
      </c>
      <c r="I260">
        <v>0</v>
      </c>
    </row>
    <row r="261" spans="1:9" x14ac:dyDescent="0.25">
      <c r="A261" t="s">
        <v>100</v>
      </c>
      <c r="B261">
        <v>4803.79</v>
      </c>
      <c r="C261">
        <v>4764.13</v>
      </c>
      <c r="D261">
        <v>4740.6000000000004</v>
      </c>
      <c r="E261">
        <v>4125.26</v>
      </c>
      <c r="F261">
        <v>441.41500000000002</v>
      </c>
      <c r="G261">
        <v>0.17852499999999999</v>
      </c>
      <c r="H261">
        <v>0.83555999999999997</v>
      </c>
      <c r="I261">
        <v>0</v>
      </c>
    </row>
    <row r="262" spans="1:9" x14ac:dyDescent="0.25">
      <c r="A262" t="s">
        <v>100</v>
      </c>
      <c r="B262">
        <v>4802.6499999999996</v>
      </c>
      <c r="C262">
        <v>4763.71</v>
      </c>
      <c r="D262">
        <v>4740.7700000000004</v>
      </c>
      <c r="E262">
        <v>4125.47</v>
      </c>
      <c r="F262">
        <v>441.423</v>
      </c>
      <c r="G262">
        <v>0.17227700000000001</v>
      </c>
      <c r="H262">
        <v>0.83704800000000001</v>
      </c>
      <c r="I262">
        <v>0</v>
      </c>
    </row>
    <row r="263" spans="1:9" x14ac:dyDescent="0.25">
      <c r="A263" t="s">
        <v>100</v>
      </c>
      <c r="B263">
        <v>4803.16</v>
      </c>
      <c r="C263">
        <v>4763.6899999999996</v>
      </c>
      <c r="D263">
        <v>4740.42</v>
      </c>
      <c r="E263">
        <v>4125.33</v>
      </c>
      <c r="F263">
        <v>441.351</v>
      </c>
      <c r="G263">
        <v>0.17863699999999999</v>
      </c>
      <c r="H263">
        <v>0.83607500000000001</v>
      </c>
      <c r="I263">
        <v>0</v>
      </c>
    </row>
    <row r="264" spans="1:9" x14ac:dyDescent="0.25">
      <c r="A264" t="s">
        <v>100</v>
      </c>
      <c r="B264">
        <v>4800.5600000000004</v>
      </c>
      <c r="C264">
        <v>4763.34</v>
      </c>
      <c r="D264">
        <v>4740.66</v>
      </c>
      <c r="E264">
        <v>4125.6400000000003</v>
      </c>
      <c r="F264">
        <v>441.51600000000002</v>
      </c>
      <c r="G264">
        <v>0.17845900000000001</v>
      </c>
      <c r="H264">
        <v>0.82597699999999996</v>
      </c>
      <c r="I264">
        <v>0</v>
      </c>
    </row>
    <row r="265" spans="1:9" x14ac:dyDescent="0.25">
      <c r="A265" t="s">
        <v>100</v>
      </c>
      <c r="B265">
        <v>4802.08</v>
      </c>
      <c r="C265">
        <v>4762.9799999999996</v>
      </c>
      <c r="D265">
        <v>4740.3100000000004</v>
      </c>
      <c r="E265">
        <v>4125.3100000000004</v>
      </c>
      <c r="F265">
        <v>441.40600000000001</v>
      </c>
      <c r="G265">
        <v>0.17851500000000001</v>
      </c>
      <c r="H265">
        <v>0.85166500000000001</v>
      </c>
      <c r="I265">
        <v>0</v>
      </c>
    </row>
    <row r="266" spans="1:9" x14ac:dyDescent="0.25">
      <c r="A266" t="s">
        <v>100</v>
      </c>
      <c r="B266">
        <v>4801.93</v>
      </c>
      <c r="C266">
        <v>4762.97</v>
      </c>
      <c r="D266">
        <v>4740.62</v>
      </c>
      <c r="E266">
        <v>4125.58</v>
      </c>
      <c r="F266">
        <v>441.505</v>
      </c>
      <c r="G266">
        <v>0.17855699999999999</v>
      </c>
      <c r="H266">
        <v>0.82866099999999998</v>
      </c>
      <c r="I266">
        <v>0</v>
      </c>
    </row>
    <row r="267" spans="1:9" x14ac:dyDescent="0.25">
      <c r="A267" t="s">
        <v>100</v>
      </c>
      <c r="B267">
        <v>4803.1400000000003</v>
      </c>
      <c r="C267">
        <v>4763.1099999999997</v>
      </c>
      <c r="D267">
        <v>4740.4399999999996</v>
      </c>
      <c r="E267">
        <v>4125.4799999999996</v>
      </c>
      <c r="F267">
        <v>441.48099999999999</v>
      </c>
      <c r="G267">
        <v>0.17851800000000001</v>
      </c>
      <c r="H267">
        <v>0.83605499999999999</v>
      </c>
      <c r="I267">
        <v>0</v>
      </c>
    </row>
    <row r="268" spans="1:9" x14ac:dyDescent="0.25">
      <c r="A268" t="s">
        <v>100</v>
      </c>
      <c r="B268">
        <v>4804.0200000000004</v>
      </c>
      <c r="C268">
        <v>4763.5</v>
      </c>
      <c r="D268">
        <v>4740.66</v>
      </c>
      <c r="E268">
        <v>4125.51</v>
      </c>
      <c r="F268">
        <v>441.53</v>
      </c>
      <c r="G268">
        <v>0.17846200000000001</v>
      </c>
      <c r="H268">
        <v>0.83579400000000004</v>
      </c>
      <c r="I268">
        <v>0</v>
      </c>
    </row>
    <row r="269" spans="1:9" x14ac:dyDescent="0.25">
      <c r="A269" t="s">
        <v>100</v>
      </c>
      <c r="B269">
        <v>4802.91</v>
      </c>
      <c r="C269">
        <v>4762.8500000000004</v>
      </c>
      <c r="D269">
        <v>4740.43</v>
      </c>
      <c r="E269">
        <v>4125.32</v>
      </c>
      <c r="F269">
        <v>441.43200000000002</v>
      </c>
      <c r="G269">
        <v>0.17871000000000001</v>
      </c>
      <c r="H269">
        <v>0.837032</v>
      </c>
      <c r="I269">
        <v>0</v>
      </c>
    </row>
    <row r="270" spans="1:9" x14ac:dyDescent="0.25">
      <c r="A270" t="s">
        <v>100</v>
      </c>
      <c r="B270">
        <v>4801.75</v>
      </c>
      <c r="C270">
        <v>4763.13</v>
      </c>
      <c r="D270">
        <v>4740.67</v>
      </c>
      <c r="E270">
        <v>4125.55</v>
      </c>
      <c r="F270">
        <v>441.50599999999997</v>
      </c>
      <c r="G270">
        <v>0.178482</v>
      </c>
      <c r="H270">
        <v>0.83696300000000001</v>
      </c>
      <c r="I270">
        <v>0</v>
      </c>
    </row>
    <row r="271" spans="1:9" x14ac:dyDescent="0.25">
      <c r="A271" t="s">
        <v>100</v>
      </c>
      <c r="B271">
        <v>4801.6099999999997</v>
      </c>
      <c r="C271">
        <v>4762.79</v>
      </c>
      <c r="D271">
        <v>4740.26</v>
      </c>
      <c r="E271">
        <v>4125.33</v>
      </c>
      <c r="F271">
        <v>441.41699999999997</v>
      </c>
      <c r="G271">
        <v>0.178455</v>
      </c>
      <c r="H271">
        <v>0.83704599999999996</v>
      </c>
      <c r="I271">
        <v>0</v>
      </c>
    </row>
    <row r="272" spans="1:9" x14ac:dyDescent="0.25">
      <c r="A272" t="s">
        <v>100</v>
      </c>
      <c r="B272">
        <v>4801.8599999999997</v>
      </c>
      <c r="C272">
        <v>4762.84</v>
      </c>
      <c r="D272">
        <v>4740.57</v>
      </c>
      <c r="E272">
        <v>4125.3999999999996</v>
      </c>
      <c r="F272">
        <v>441.428</v>
      </c>
      <c r="G272">
        <v>0.17865200000000001</v>
      </c>
      <c r="H272">
        <v>0.836503</v>
      </c>
      <c r="I272">
        <v>0</v>
      </c>
    </row>
    <row r="273" spans="1:25" x14ac:dyDescent="0.25">
      <c r="A273" t="s">
        <v>100</v>
      </c>
      <c r="B273">
        <v>4799.8999999999996</v>
      </c>
      <c r="C273">
        <v>4762.57</v>
      </c>
      <c r="D273">
        <v>4740.29</v>
      </c>
      <c r="E273">
        <v>4125.4799999999996</v>
      </c>
      <c r="F273">
        <v>441.54399999999998</v>
      </c>
      <c r="G273">
        <v>0.17849000000000001</v>
      </c>
      <c r="H273">
        <v>0.83624399999999999</v>
      </c>
      <c r="I273">
        <v>0</v>
      </c>
    </row>
    <row r="274" spans="1:25" x14ac:dyDescent="0.25">
      <c r="A274" t="s">
        <v>100</v>
      </c>
      <c r="B274">
        <v>4801.97</v>
      </c>
      <c r="C274">
        <v>4762.78</v>
      </c>
      <c r="D274">
        <v>4740.22</v>
      </c>
      <c r="E274">
        <v>4125.22</v>
      </c>
      <c r="F274">
        <v>441.346</v>
      </c>
      <c r="G274">
        <v>0.17848900000000001</v>
      </c>
      <c r="H274">
        <v>0.83105799999999996</v>
      </c>
      <c r="I274">
        <v>0</v>
      </c>
    </row>
    <row r="275" spans="1:25" x14ac:dyDescent="0.25">
      <c r="A275" t="s">
        <v>100</v>
      </c>
      <c r="B275">
        <v>4802.1000000000004</v>
      </c>
      <c r="C275">
        <v>4763.33</v>
      </c>
      <c r="D275">
        <v>4740.4799999999996</v>
      </c>
      <c r="E275">
        <v>4125.37</v>
      </c>
      <c r="F275">
        <v>441.55099999999999</v>
      </c>
      <c r="G275">
        <v>0.14715</v>
      </c>
      <c r="H275">
        <v>0.82097100000000001</v>
      </c>
      <c r="I275">
        <v>0</v>
      </c>
    </row>
    <row r="276" spans="1:25" x14ac:dyDescent="0.25">
      <c r="A276" t="s">
        <v>100</v>
      </c>
      <c r="B276">
        <v>4803.33</v>
      </c>
      <c r="C276">
        <v>4763.18</v>
      </c>
      <c r="D276">
        <v>4740.5</v>
      </c>
      <c r="E276">
        <v>4125.3500000000004</v>
      </c>
      <c r="F276">
        <v>441.41500000000002</v>
      </c>
      <c r="G276">
        <v>0.178701</v>
      </c>
      <c r="H276">
        <v>0.83674599999999999</v>
      </c>
      <c r="I276">
        <v>0</v>
      </c>
    </row>
    <row r="277" spans="1:25" x14ac:dyDescent="0.25">
      <c r="A277" t="s">
        <v>100</v>
      </c>
      <c r="B277">
        <v>4801.5</v>
      </c>
      <c r="C277">
        <v>4762.76</v>
      </c>
      <c r="D277">
        <v>4740.3500000000004</v>
      </c>
      <c r="E277">
        <v>4125.3999999999996</v>
      </c>
      <c r="F277">
        <v>441.49200000000002</v>
      </c>
      <c r="G277">
        <v>0.178479</v>
      </c>
      <c r="H277">
        <v>0.83526900000000004</v>
      </c>
      <c r="I277">
        <v>0</v>
      </c>
    </row>
    <row r="278" spans="1:25" x14ac:dyDescent="0.25">
      <c r="A278" t="s">
        <v>100</v>
      </c>
      <c r="B278">
        <v>4801.78</v>
      </c>
      <c r="C278">
        <v>4762.72</v>
      </c>
      <c r="D278">
        <v>4740.3599999999997</v>
      </c>
      <c r="E278">
        <v>4125.34</v>
      </c>
      <c r="F278">
        <v>441.39400000000001</v>
      </c>
      <c r="G278">
        <v>0.17846799999999999</v>
      </c>
      <c r="H278">
        <v>0.83665100000000003</v>
      </c>
      <c r="I278">
        <v>0</v>
      </c>
    </row>
    <row r="279" spans="1:25" x14ac:dyDescent="0.25">
      <c r="A279" t="s">
        <v>100</v>
      </c>
      <c r="B279">
        <v>4802.5</v>
      </c>
      <c r="C279">
        <v>4763.3900000000003</v>
      </c>
      <c r="D279">
        <v>4740.42</v>
      </c>
      <c r="E279">
        <v>4125.1899999999996</v>
      </c>
      <c r="F279">
        <v>441.358</v>
      </c>
      <c r="G279">
        <v>0.178455</v>
      </c>
      <c r="H279">
        <v>0.83504699999999998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4802.2299999999996</v>
      </c>
      <c r="C280">
        <v>4763.0200000000004</v>
      </c>
      <c r="D280">
        <v>4740.63</v>
      </c>
      <c r="E280">
        <v>4125.47</v>
      </c>
      <c r="F280">
        <v>441.54899999999998</v>
      </c>
      <c r="G280">
        <v>0.15066399999999999</v>
      </c>
      <c r="H280">
        <v>0.836669</v>
      </c>
      <c r="I280">
        <v>0</v>
      </c>
      <c r="R280">
        <f>AVERAGE(B231:B280)</f>
        <v>4802.2939999999999</v>
      </c>
      <c r="S280">
        <f>AVERAGE(C231:C280)</f>
        <v>4763.2753999999995</v>
      </c>
      <c r="U280">
        <f>_xlfn.VAR.P(B231:B280)</f>
        <v>1.4804440000000421</v>
      </c>
      <c r="V280">
        <f>_xlfn.VAR.P(C231:C280)</f>
        <v>0.24532083999996426</v>
      </c>
      <c r="X280">
        <f>1.96*SQRT(U280)/50</f>
        <v>4.769601102985515E-2</v>
      </c>
      <c r="Y280">
        <f>1.96*SQRT(V280)/50</f>
        <v>1.9415710534964849E-2</v>
      </c>
    </row>
    <row r="281" spans="1:25" x14ac:dyDescent="0.25">
      <c r="A281" t="s">
        <v>100</v>
      </c>
      <c r="B281">
        <v>240116.65288899999</v>
      </c>
      <c r="C281" t="s">
        <v>36</v>
      </c>
    </row>
    <row r="282" spans="1:25" x14ac:dyDescent="0.25">
      <c r="A282" t="s">
        <v>86</v>
      </c>
      <c r="B282">
        <v>5466.85</v>
      </c>
      <c r="C282">
        <v>5430.48</v>
      </c>
      <c r="D282">
        <v>5407.98</v>
      </c>
      <c r="E282">
        <v>4755.1099999999997</v>
      </c>
      <c r="F282">
        <v>137.423</v>
      </c>
      <c r="G282">
        <v>0.14761299999999999</v>
      </c>
      <c r="H282">
        <v>0.83705200000000002</v>
      </c>
      <c r="I282">
        <v>0</v>
      </c>
    </row>
    <row r="283" spans="1:25" x14ac:dyDescent="0.25">
      <c r="A283" t="s">
        <v>86</v>
      </c>
      <c r="B283">
        <v>5467.64</v>
      </c>
      <c r="C283">
        <v>5430.47</v>
      </c>
      <c r="D283">
        <v>5407.82</v>
      </c>
      <c r="E283">
        <v>4755.13</v>
      </c>
      <c r="F283">
        <v>137.429</v>
      </c>
      <c r="G283">
        <v>0.180122</v>
      </c>
      <c r="H283">
        <v>0.83413300000000001</v>
      </c>
      <c r="I283">
        <v>0</v>
      </c>
    </row>
    <row r="284" spans="1:25" x14ac:dyDescent="0.25">
      <c r="A284" t="s">
        <v>86</v>
      </c>
      <c r="B284">
        <v>5468.99</v>
      </c>
      <c r="C284">
        <v>5430.41</v>
      </c>
      <c r="D284">
        <v>5407.98</v>
      </c>
      <c r="E284">
        <v>4755.25</v>
      </c>
      <c r="F284">
        <v>137.39599999999999</v>
      </c>
      <c r="G284">
        <v>0.178454</v>
      </c>
      <c r="H284">
        <v>0.80647100000000005</v>
      </c>
      <c r="I284">
        <v>0</v>
      </c>
    </row>
    <row r="285" spans="1:25" x14ac:dyDescent="0.25">
      <c r="A285" t="s">
        <v>86</v>
      </c>
      <c r="B285">
        <v>5467.4</v>
      </c>
      <c r="C285">
        <v>5430.38</v>
      </c>
      <c r="D285">
        <v>5407.89</v>
      </c>
      <c r="E285">
        <v>4755.21</v>
      </c>
      <c r="F285">
        <v>137.387</v>
      </c>
      <c r="G285">
        <v>0.17846000000000001</v>
      </c>
      <c r="H285">
        <v>0.85667899999999997</v>
      </c>
      <c r="I285">
        <v>0</v>
      </c>
    </row>
    <row r="286" spans="1:25" x14ac:dyDescent="0.25">
      <c r="A286" t="s">
        <v>86</v>
      </c>
      <c r="B286">
        <v>5468.3</v>
      </c>
      <c r="C286">
        <v>5430.43</v>
      </c>
      <c r="D286">
        <v>5407.91</v>
      </c>
      <c r="E286">
        <v>4755.33</v>
      </c>
      <c r="F286">
        <v>137.38800000000001</v>
      </c>
      <c r="G286">
        <v>0.15703500000000001</v>
      </c>
      <c r="H286">
        <v>0.83543500000000004</v>
      </c>
      <c r="I286">
        <v>0</v>
      </c>
    </row>
    <row r="287" spans="1:25" x14ac:dyDescent="0.25">
      <c r="A287" t="s">
        <v>86</v>
      </c>
      <c r="B287">
        <v>5469.55</v>
      </c>
      <c r="C287">
        <v>5430.63</v>
      </c>
      <c r="D287">
        <v>5408.17</v>
      </c>
      <c r="E287">
        <v>4755.34</v>
      </c>
      <c r="F287">
        <v>137.36199999999999</v>
      </c>
      <c r="G287">
        <v>0.178454</v>
      </c>
      <c r="H287">
        <v>0.83643000000000001</v>
      </c>
      <c r="I287">
        <v>0</v>
      </c>
    </row>
    <row r="288" spans="1:25" x14ac:dyDescent="0.25">
      <c r="A288" t="s">
        <v>86</v>
      </c>
      <c r="B288">
        <v>5466.79</v>
      </c>
      <c r="C288">
        <v>5430.52</v>
      </c>
      <c r="D288">
        <v>5408.13</v>
      </c>
      <c r="E288">
        <v>4755.41</v>
      </c>
      <c r="F288">
        <v>137.38399999999999</v>
      </c>
      <c r="G288">
        <v>0.178476</v>
      </c>
      <c r="H288">
        <v>0.83270599999999995</v>
      </c>
      <c r="I288">
        <v>0</v>
      </c>
    </row>
    <row r="289" spans="1:9" x14ac:dyDescent="0.25">
      <c r="A289" t="s">
        <v>86</v>
      </c>
      <c r="B289">
        <v>5466.28</v>
      </c>
      <c r="C289">
        <v>5430.18</v>
      </c>
      <c r="D289">
        <v>5407.95</v>
      </c>
      <c r="E289">
        <v>4755.33</v>
      </c>
      <c r="F289">
        <v>137.376</v>
      </c>
      <c r="G289">
        <v>0.17860799999999999</v>
      </c>
      <c r="H289">
        <v>0.83186000000000004</v>
      </c>
      <c r="I289">
        <v>0</v>
      </c>
    </row>
    <row r="290" spans="1:9" x14ac:dyDescent="0.25">
      <c r="A290" t="s">
        <v>86</v>
      </c>
      <c r="B290">
        <v>5468.41</v>
      </c>
      <c r="C290">
        <v>5430.6</v>
      </c>
      <c r="D290">
        <v>5408.18</v>
      </c>
      <c r="E290">
        <v>4755.5200000000004</v>
      </c>
      <c r="F290">
        <v>137.417</v>
      </c>
      <c r="G290">
        <v>0.160497</v>
      </c>
      <c r="H290">
        <v>0.83466399999999996</v>
      </c>
      <c r="I290">
        <v>0</v>
      </c>
    </row>
    <row r="291" spans="1:9" x14ac:dyDescent="0.25">
      <c r="A291" t="s">
        <v>86</v>
      </c>
      <c r="B291">
        <v>5469.07</v>
      </c>
      <c r="C291">
        <v>5430.21</v>
      </c>
      <c r="D291">
        <v>5408</v>
      </c>
      <c r="E291">
        <v>4755.34</v>
      </c>
      <c r="F291">
        <v>137.44</v>
      </c>
      <c r="G291">
        <v>0.178454</v>
      </c>
      <c r="H291">
        <v>0.83679599999999998</v>
      </c>
      <c r="I291">
        <v>0</v>
      </c>
    </row>
    <row r="292" spans="1:9" x14ac:dyDescent="0.25">
      <c r="A292" t="s">
        <v>86</v>
      </c>
      <c r="B292">
        <v>5468.39</v>
      </c>
      <c r="C292">
        <v>5430.69</v>
      </c>
      <c r="D292">
        <v>5408.24</v>
      </c>
      <c r="E292">
        <v>4755.45</v>
      </c>
      <c r="F292">
        <v>137.43299999999999</v>
      </c>
      <c r="G292">
        <v>0.15157000000000001</v>
      </c>
      <c r="H292">
        <v>0.82831900000000003</v>
      </c>
      <c r="I292">
        <v>0</v>
      </c>
    </row>
    <row r="293" spans="1:9" x14ac:dyDescent="0.25">
      <c r="A293" t="s">
        <v>86</v>
      </c>
      <c r="B293">
        <v>5470.45</v>
      </c>
      <c r="C293">
        <v>5430.55</v>
      </c>
      <c r="D293">
        <v>5407.88</v>
      </c>
      <c r="E293">
        <v>4755.26</v>
      </c>
      <c r="F293">
        <v>137.36199999999999</v>
      </c>
      <c r="G293">
        <v>0.16828599999999999</v>
      </c>
      <c r="H293">
        <v>0.83468799999999999</v>
      </c>
      <c r="I293">
        <v>0</v>
      </c>
    </row>
    <row r="294" spans="1:9" x14ac:dyDescent="0.25">
      <c r="A294" t="s">
        <v>86</v>
      </c>
      <c r="B294">
        <v>5468.53</v>
      </c>
      <c r="C294">
        <v>5430.56</v>
      </c>
      <c r="D294">
        <v>5407.98</v>
      </c>
      <c r="E294">
        <v>4755.2</v>
      </c>
      <c r="F294">
        <v>137.37100000000001</v>
      </c>
      <c r="G294">
        <v>0.17846500000000001</v>
      </c>
      <c r="H294">
        <v>0.83674999999999999</v>
      </c>
      <c r="I294">
        <v>0</v>
      </c>
    </row>
    <row r="295" spans="1:9" x14ac:dyDescent="0.25">
      <c r="A295" t="s">
        <v>86</v>
      </c>
      <c r="B295">
        <v>5467.15</v>
      </c>
      <c r="C295">
        <v>5430.75</v>
      </c>
      <c r="D295">
        <v>5408.12</v>
      </c>
      <c r="E295">
        <v>4755.3599999999997</v>
      </c>
      <c r="F295">
        <v>137.36199999999999</v>
      </c>
      <c r="G295">
        <v>0.15909799999999999</v>
      </c>
      <c r="H295">
        <v>0.836816</v>
      </c>
      <c r="I295">
        <v>0</v>
      </c>
    </row>
    <row r="296" spans="1:9" x14ac:dyDescent="0.25">
      <c r="A296" t="s">
        <v>86</v>
      </c>
      <c r="B296">
        <v>5466.76</v>
      </c>
      <c r="C296">
        <v>5430.54</v>
      </c>
      <c r="D296">
        <v>5408.03</v>
      </c>
      <c r="E296">
        <v>4755.3999999999996</v>
      </c>
      <c r="F296">
        <v>137.37700000000001</v>
      </c>
      <c r="G296">
        <v>0.15314900000000001</v>
      </c>
      <c r="H296">
        <v>0.83413099999999996</v>
      </c>
      <c r="I296">
        <v>0</v>
      </c>
    </row>
    <row r="297" spans="1:9" x14ac:dyDescent="0.25">
      <c r="A297" t="s">
        <v>86</v>
      </c>
      <c r="B297">
        <v>5469.83</v>
      </c>
      <c r="C297">
        <v>5430.9</v>
      </c>
      <c r="D297">
        <v>5408.2</v>
      </c>
      <c r="E297">
        <v>4755.55</v>
      </c>
      <c r="F297">
        <v>137.482</v>
      </c>
      <c r="G297">
        <v>0.171205</v>
      </c>
      <c r="H297">
        <v>0.83605200000000002</v>
      </c>
      <c r="I297">
        <v>0</v>
      </c>
    </row>
    <row r="298" spans="1:9" x14ac:dyDescent="0.25">
      <c r="A298" t="s">
        <v>86</v>
      </c>
      <c r="B298">
        <v>5467.81</v>
      </c>
      <c r="C298">
        <v>5430.78</v>
      </c>
      <c r="D298">
        <v>5408.15</v>
      </c>
      <c r="E298">
        <v>4755.29</v>
      </c>
      <c r="F298">
        <v>137.352</v>
      </c>
      <c r="G298">
        <v>0.148447</v>
      </c>
      <c r="H298">
        <v>0.86466299999999996</v>
      </c>
      <c r="I298">
        <v>0</v>
      </c>
    </row>
    <row r="299" spans="1:9" x14ac:dyDescent="0.25">
      <c r="A299" t="s">
        <v>86</v>
      </c>
      <c r="B299">
        <v>5468.83</v>
      </c>
      <c r="C299">
        <v>5430.78</v>
      </c>
      <c r="D299">
        <v>5408.19</v>
      </c>
      <c r="E299">
        <v>4755.37</v>
      </c>
      <c r="F299">
        <v>137.36699999999999</v>
      </c>
      <c r="G299">
        <v>0.178454</v>
      </c>
      <c r="H299">
        <v>0.83689199999999997</v>
      </c>
      <c r="I299">
        <v>0</v>
      </c>
    </row>
    <row r="300" spans="1:9" x14ac:dyDescent="0.25">
      <c r="A300" t="s">
        <v>86</v>
      </c>
      <c r="B300">
        <v>5470.21</v>
      </c>
      <c r="C300">
        <v>5431.36</v>
      </c>
      <c r="D300">
        <v>5408.31</v>
      </c>
      <c r="E300">
        <v>4755.3500000000004</v>
      </c>
      <c r="F300">
        <v>137.36199999999999</v>
      </c>
      <c r="G300">
        <v>0.178477</v>
      </c>
      <c r="H300">
        <v>0.83699999999999997</v>
      </c>
      <c r="I300">
        <v>0</v>
      </c>
    </row>
    <row r="301" spans="1:9" x14ac:dyDescent="0.25">
      <c r="A301" t="s">
        <v>86</v>
      </c>
      <c r="B301">
        <v>5468.47</v>
      </c>
      <c r="C301">
        <v>5430.6</v>
      </c>
      <c r="D301">
        <v>5408</v>
      </c>
      <c r="E301">
        <v>4755.43</v>
      </c>
      <c r="F301">
        <v>137.452</v>
      </c>
      <c r="G301">
        <v>0.15817500000000001</v>
      </c>
      <c r="H301">
        <v>0.83668699999999996</v>
      </c>
      <c r="I301">
        <v>0</v>
      </c>
    </row>
    <row r="302" spans="1:9" x14ac:dyDescent="0.25">
      <c r="A302" t="s">
        <v>86</v>
      </c>
      <c r="B302">
        <v>5467.9</v>
      </c>
      <c r="C302">
        <v>5430.46</v>
      </c>
      <c r="D302">
        <v>5407.98</v>
      </c>
      <c r="E302">
        <v>4755.42</v>
      </c>
      <c r="F302">
        <v>137.38800000000001</v>
      </c>
      <c r="G302">
        <v>0.17846300000000001</v>
      </c>
      <c r="H302">
        <v>0.83207299999999995</v>
      </c>
      <c r="I302">
        <v>0</v>
      </c>
    </row>
    <row r="303" spans="1:9" x14ac:dyDescent="0.25">
      <c r="A303" t="s">
        <v>86</v>
      </c>
      <c r="B303">
        <v>5469.84</v>
      </c>
      <c r="C303">
        <v>5430.52</v>
      </c>
      <c r="D303">
        <v>5408.12</v>
      </c>
      <c r="E303">
        <v>4755.53</v>
      </c>
      <c r="F303">
        <v>137.41900000000001</v>
      </c>
      <c r="G303">
        <v>0.17374999999999999</v>
      </c>
      <c r="H303">
        <v>0.83507200000000004</v>
      </c>
      <c r="I303">
        <v>0</v>
      </c>
    </row>
    <row r="304" spans="1:9" x14ac:dyDescent="0.25">
      <c r="A304" t="s">
        <v>86</v>
      </c>
      <c r="B304">
        <v>5468.18</v>
      </c>
      <c r="C304">
        <v>5430.3</v>
      </c>
      <c r="D304">
        <v>5408.02</v>
      </c>
      <c r="E304">
        <v>4755.3999999999996</v>
      </c>
      <c r="F304">
        <v>137.374</v>
      </c>
      <c r="G304">
        <v>0.17848600000000001</v>
      </c>
      <c r="H304">
        <v>0.83276600000000001</v>
      </c>
      <c r="I304">
        <v>0</v>
      </c>
    </row>
    <row r="305" spans="1:9" x14ac:dyDescent="0.25">
      <c r="A305" t="s">
        <v>86</v>
      </c>
      <c r="B305">
        <v>5468.02</v>
      </c>
      <c r="C305">
        <v>5430.57</v>
      </c>
      <c r="D305">
        <v>5408.25</v>
      </c>
      <c r="E305">
        <v>4755.6000000000004</v>
      </c>
      <c r="F305">
        <v>137.39099999999999</v>
      </c>
      <c r="G305">
        <v>0.178509</v>
      </c>
      <c r="H305">
        <v>0.82807699999999995</v>
      </c>
      <c r="I305">
        <v>0</v>
      </c>
    </row>
    <row r="306" spans="1:9" x14ac:dyDescent="0.25">
      <c r="A306" t="s">
        <v>86</v>
      </c>
      <c r="B306">
        <v>5469.3</v>
      </c>
      <c r="C306">
        <v>5430.74</v>
      </c>
      <c r="D306">
        <v>5408.45</v>
      </c>
      <c r="E306">
        <v>4755.63</v>
      </c>
      <c r="F306">
        <v>137.37700000000001</v>
      </c>
      <c r="G306">
        <v>0.14752000000000001</v>
      </c>
      <c r="H306">
        <v>0.84390399999999999</v>
      </c>
      <c r="I306">
        <v>0</v>
      </c>
    </row>
    <row r="307" spans="1:9" x14ac:dyDescent="0.25">
      <c r="A307" t="s">
        <v>86</v>
      </c>
      <c r="B307">
        <v>5466.83</v>
      </c>
      <c r="C307">
        <v>5430.43</v>
      </c>
      <c r="D307">
        <v>5408.15</v>
      </c>
      <c r="E307">
        <v>4755.54</v>
      </c>
      <c r="F307">
        <v>137.393</v>
      </c>
      <c r="G307">
        <v>0.14902899999999999</v>
      </c>
      <c r="H307">
        <v>0.836561</v>
      </c>
      <c r="I307">
        <v>0</v>
      </c>
    </row>
    <row r="308" spans="1:9" x14ac:dyDescent="0.25">
      <c r="A308" t="s">
        <v>86</v>
      </c>
      <c r="B308">
        <v>5467.89</v>
      </c>
      <c r="C308">
        <v>5430.67</v>
      </c>
      <c r="D308">
        <v>5408.18</v>
      </c>
      <c r="E308">
        <v>4755.4399999999996</v>
      </c>
      <c r="F308">
        <v>137.35499999999999</v>
      </c>
      <c r="G308">
        <v>0.178457</v>
      </c>
      <c r="H308">
        <v>0.83705300000000005</v>
      </c>
      <c r="I308">
        <v>0</v>
      </c>
    </row>
    <row r="309" spans="1:9" x14ac:dyDescent="0.25">
      <c r="A309" t="s">
        <v>86</v>
      </c>
      <c r="B309">
        <v>5467.52</v>
      </c>
      <c r="C309">
        <v>5430.25</v>
      </c>
      <c r="D309">
        <v>5407.94</v>
      </c>
      <c r="E309">
        <v>4755.41</v>
      </c>
      <c r="F309">
        <v>137.41999999999999</v>
      </c>
      <c r="G309">
        <v>0.15184</v>
      </c>
      <c r="H309">
        <v>0.83698899999999998</v>
      </c>
      <c r="I309">
        <v>0</v>
      </c>
    </row>
    <row r="310" spans="1:9" x14ac:dyDescent="0.25">
      <c r="A310" t="s">
        <v>86</v>
      </c>
      <c r="B310">
        <v>5467.41</v>
      </c>
      <c r="C310">
        <v>5430.97</v>
      </c>
      <c r="D310">
        <v>5408.27</v>
      </c>
      <c r="E310">
        <v>4755.51</v>
      </c>
      <c r="F310">
        <v>137.37299999999999</v>
      </c>
      <c r="G310">
        <v>0.14787700000000001</v>
      </c>
      <c r="H310">
        <v>0.83701099999999995</v>
      </c>
      <c r="I310">
        <v>0</v>
      </c>
    </row>
    <row r="311" spans="1:9" x14ac:dyDescent="0.25">
      <c r="A311" t="s">
        <v>86</v>
      </c>
      <c r="B311">
        <v>5470.38</v>
      </c>
      <c r="C311">
        <v>5431.12</v>
      </c>
      <c r="D311">
        <v>5408.45</v>
      </c>
      <c r="E311">
        <v>4755.54</v>
      </c>
      <c r="F311">
        <v>137.47399999999999</v>
      </c>
      <c r="G311">
        <v>0.179701</v>
      </c>
      <c r="H311">
        <v>0.86890199999999995</v>
      </c>
      <c r="I311">
        <v>0</v>
      </c>
    </row>
    <row r="312" spans="1:9" x14ac:dyDescent="0.25">
      <c r="A312" t="s">
        <v>86</v>
      </c>
      <c r="B312">
        <v>5468.85</v>
      </c>
      <c r="C312">
        <v>5430.62</v>
      </c>
      <c r="D312">
        <v>5408.14</v>
      </c>
      <c r="E312">
        <v>4755.5200000000004</v>
      </c>
      <c r="F312">
        <v>137.43299999999999</v>
      </c>
      <c r="G312">
        <v>0.17980099999999999</v>
      </c>
      <c r="H312">
        <v>0.83289000000000002</v>
      </c>
      <c r="I312">
        <v>0</v>
      </c>
    </row>
    <row r="313" spans="1:9" x14ac:dyDescent="0.25">
      <c r="A313" t="s">
        <v>86</v>
      </c>
      <c r="B313">
        <v>5467.32</v>
      </c>
      <c r="C313">
        <v>5430.67</v>
      </c>
      <c r="D313">
        <v>5408.25</v>
      </c>
      <c r="E313">
        <v>4755.5</v>
      </c>
      <c r="F313">
        <v>137.40899999999999</v>
      </c>
      <c r="G313">
        <v>0.153224</v>
      </c>
      <c r="H313">
        <v>0.828318</v>
      </c>
      <c r="I313">
        <v>0</v>
      </c>
    </row>
    <row r="314" spans="1:9" x14ac:dyDescent="0.25">
      <c r="A314" t="s">
        <v>86</v>
      </c>
      <c r="B314">
        <v>5469.77</v>
      </c>
      <c r="C314">
        <v>5430.65</v>
      </c>
      <c r="D314">
        <v>5408.03</v>
      </c>
      <c r="E314">
        <v>4755.42</v>
      </c>
      <c r="F314">
        <v>137.36799999999999</v>
      </c>
      <c r="G314">
        <v>0.158384</v>
      </c>
      <c r="H314">
        <v>0.83492599999999995</v>
      </c>
      <c r="I314">
        <v>0</v>
      </c>
    </row>
    <row r="315" spans="1:9" x14ac:dyDescent="0.25">
      <c r="A315" t="s">
        <v>86</v>
      </c>
      <c r="B315">
        <v>5467.25</v>
      </c>
      <c r="C315">
        <v>5430.44</v>
      </c>
      <c r="D315">
        <v>5408.16</v>
      </c>
      <c r="E315">
        <v>4755.6099999999997</v>
      </c>
      <c r="F315">
        <v>137.37899999999999</v>
      </c>
      <c r="G315">
        <v>0.17848700000000001</v>
      </c>
      <c r="H315">
        <v>0.83699199999999996</v>
      </c>
      <c r="I315">
        <v>0</v>
      </c>
    </row>
    <row r="316" spans="1:9" x14ac:dyDescent="0.25">
      <c r="A316" t="s">
        <v>86</v>
      </c>
      <c r="B316">
        <v>5467.09</v>
      </c>
      <c r="C316">
        <v>5430.46</v>
      </c>
      <c r="D316">
        <v>5408.14</v>
      </c>
      <c r="E316">
        <v>4755.57</v>
      </c>
      <c r="F316">
        <v>137.42500000000001</v>
      </c>
      <c r="G316">
        <v>0.17866000000000001</v>
      </c>
      <c r="H316">
        <v>0.83653900000000003</v>
      </c>
      <c r="I316">
        <v>0</v>
      </c>
    </row>
    <row r="317" spans="1:9" x14ac:dyDescent="0.25">
      <c r="A317" t="s">
        <v>86</v>
      </c>
      <c r="B317">
        <v>5467.58</v>
      </c>
      <c r="C317">
        <v>5430.86</v>
      </c>
      <c r="D317">
        <v>5408.22</v>
      </c>
      <c r="E317">
        <v>4755.54</v>
      </c>
      <c r="F317">
        <v>137.41200000000001</v>
      </c>
      <c r="G317">
        <v>0.178706</v>
      </c>
      <c r="H317">
        <v>0.819797</v>
      </c>
      <c r="I317">
        <v>0</v>
      </c>
    </row>
    <row r="318" spans="1:9" x14ac:dyDescent="0.25">
      <c r="A318" t="s">
        <v>86</v>
      </c>
      <c r="B318">
        <v>5468.86</v>
      </c>
      <c r="C318">
        <v>5430.71</v>
      </c>
      <c r="D318">
        <v>5408.24</v>
      </c>
      <c r="E318">
        <v>4755.62</v>
      </c>
      <c r="F318">
        <v>137.44399999999999</v>
      </c>
      <c r="G318">
        <v>0.17868200000000001</v>
      </c>
      <c r="H318">
        <v>0.833897</v>
      </c>
      <c r="I318">
        <v>0</v>
      </c>
    </row>
    <row r="319" spans="1:9" x14ac:dyDescent="0.25">
      <c r="A319" t="s">
        <v>86</v>
      </c>
      <c r="B319">
        <v>5468.01</v>
      </c>
      <c r="C319">
        <v>5431.02</v>
      </c>
      <c r="D319">
        <v>5408.43</v>
      </c>
      <c r="E319">
        <v>4755.7</v>
      </c>
      <c r="F319">
        <v>137.40700000000001</v>
      </c>
      <c r="G319">
        <v>0.17957300000000001</v>
      </c>
      <c r="H319">
        <v>0.83546200000000004</v>
      </c>
      <c r="I319">
        <v>0</v>
      </c>
    </row>
    <row r="320" spans="1:9" x14ac:dyDescent="0.25">
      <c r="A320" t="s">
        <v>86</v>
      </c>
      <c r="B320">
        <v>5469.96</v>
      </c>
      <c r="C320">
        <v>5431.05</v>
      </c>
      <c r="D320">
        <v>5408.37</v>
      </c>
      <c r="E320">
        <v>4755.63</v>
      </c>
      <c r="F320">
        <v>137.39400000000001</v>
      </c>
      <c r="G320">
        <v>0.178505</v>
      </c>
      <c r="H320">
        <v>0.81428299999999998</v>
      </c>
      <c r="I320">
        <v>0</v>
      </c>
    </row>
    <row r="321" spans="1:25" x14ac:dyDescent="0.25">
      <c r="A321" t="s">
        <v>86</v>
      </c>
      <c r="B321">
        <v>5468.49</v>
      </c>
      <c r="C321">
        <v>5430.56</v>
      </c>
      <c r="D321">
        <v>5408.27</v>
      </c>
      <c r="E321">
        <v>4755.5</v>
      </c>
      <c r="F321">
        <v>137.386</v>
      </c>
      <c r="G321">
        <v>0.17918600000000001</v>
      </c>
      <c r="H321">
        <v>0.83601499999999995</v>
      </c>
      <c r="I321">
        <v>0</v>
      </c>
    </row>
    <row r="322" spans="1:25" x14ac:dyDescent="0.25">
      <c r="A322" t="s">
        <v>86</v>
      </c>
      <c r="B322">
        <v>5466.91</v>
      </c>
      <c r="C322">
        <v>5430.74</v>
      </c>
      <c r="D322">
        <v>5408.39</v>
      </c>
      <c r="E322">
        <v>4755.45</v>
      </c>
      <c r="F322">
        <v>137.37799999999999</v>
      </c>
      <c r="G322">
        <v>0.151785</v>
      </c>
      <c r="H322">
        <v>0.83635999999999999</v>
      </c>
      <c r="I322">
        <v>0</v>
      </c>
    </row>
    <row r="323" spans="1:25" x14ac:dyDescent="0.25">
      <c r="A323" t="s">
        <v>86</v>
      </c>
      <c r="B323">
        <v>5466.7</v>
      </c>
      <c r="C323">
        <v>5430.4</v>
      </c>
      <c r="D323">
        <v>5408.15</v>
      </c>
      <c r="E323">
        <v>4755.49</v>
      </c>
      <c r="F323">
        <v>137.38800000000001</v>
      </c>
      <c r="G323">
        <v>0.17910300000000001</v>
      </c>
      <c r="H323">
        <v>0.83701800000000004</v>
      </c>
      <c r="I323">
        <v>0</v>
      </c>
    </row>
    <row r="324" spans="1:25" x14ac:dyDescent="0.25">
      <c r="A324" t="s">
        <v>86</v>
      </c>
      <c r="B324">
        <v>5467.9</v>
      </c>
      <c r="C324">
        <v>5430.18</v>
      </c>
      <c r="D324">
        <v>5407.92</v>
      </c>
      <c r="E324">
        <v>4755.4399999999996</v>
      </c>
      <c r="F324">
        <v>137.41499999999999</v>
      </c>
      <c r="G324">
        <v>0.14794199999999999</v>
      </c>
      <c r="H324">
        <v>0.83584800000000004</v>
      </c>
      <c r="I324">
        <v>0</v>
      </c>
    </row>
    <row r="325" spans="1:25" x14ac:dyDescent="0.25">
      <c r="A325" t="s">
        <v>86</v>
      </c>
      <c r="B325">
        <v>5468.03</v>
      </c>
      <c r="C325">
        <v>5430.27</v>
      </c>
      <c r="D325">
        <v>5408.1</v>
      </c>
      <c r="E325">
        <v>4755.6000000000004</v>
      </c>
      <c r="F325">
        <v>137.4</v>
      </c>
      <c r="G325">
        <v>0.118704</v>
      </c>
      <c r="H325">
        <v>0.83574599999999999</v>
      </c>
      <c r="I325">
        <v>0</v>
      </c>
    </row>
    <row r="326" spans="1:25" x14ac:dyDescent="0.25">
      <c r="A326" t="s">
        <v>86</v>
      </c>
      <c r="B326">
        <v>5466.58</v>
      </c>
      <c r="C326">
        <v>5430.5</v>
      </c>
      <c r="D326">
        <v>5408.19</v>
      </c>
      <c r="E326">
        <v>4755.54</v>
      </c>
      <c r="F326">
        <v>137.38300000000001</v>
      </c>
      <c r="G326">
        <v>0.178454</v>
      </c>
      <c r="H326">
        <v>0.836642</v>
      </c>
      <c r="I326">
        <v>0</v>
      </c>
    </row>
    <row r="327" spans="1:25" x14ac:dyDescent="0.25">
      <c r="A327" t="s">
        <v>86</v>
      </c>
      <c r="B327">
        <v>5468.02</v>
      </c>
      <c r="C327">
        <v>5430.64</v>
      </c>
      <c r="D327">
        <v>5408.35</v>
      </c>
      <c r="E327">
        <v>4755.57</v>
      </c>
      <c r="F327">
        <v>137.363</v>
      </c>
      <c r="G327">
        <v>0.178587</v>
      </c>
      <c r="H327">
        <v>0.83390699999999995</v>
      </c>
      <c r="I327">
        <v>0</v>
      </c>
    </row>
    <row r="328" spans="1:25" x14ac:dyDescent="0.25">
      <c r="A328" t="s">
        <v>86</v>
      </c>
      <c r="B328">
        <v>5469.15</v>
      </c>
      <c r="C328">
        <v>5430.97</v>
      </c>
      <c r="D328">
        <v>5408.41</v>
      </c>
      <c r="E328">
        <v>4755.63</v>
      </c>
      <c r="F328">
        <v>137.43899999999999</v>
      </c>
      <c r="G328">
        <v>0.14862300000000001</v>
      </c>
      <c r="H328">
        <v>0.86787700000000001</v>
      </c>
      <c r="I328">
        <v>0</v>
      </c>
    </row>
    <row r="329" spans="1:25" x14ac:dyDescent="0.25">
      <c r="A329" t="s">
        <v>86</v>
      </c>
      <c r="B329">
        <v>5467.6</v>
      </c>
      <c r="C329">
        <v>5431.3</v>
      </c>
      <c r="D329">
        <v>5408.52</v>
      </c>
      <c r="E329">
        <v>4755.63</v>
      </c>
      <c r="F329">
        <v>137.399</v>
      </c>
      <c r="G329">
        <v>0.17846600000000001</v>
      </c>
      <c r="H329">
        <v>0.83703399999999994</v>
      </c>
      <c r="I329">
        <v>0</v>
      </c>
    </row>
    <row r="330" spans="1:25" x14ac:dyDescent="0.25">
      <c r="A330" t="s">
        <v>86</v>
      </c>
      <c r="B330">
        <v>5469.34</v>
      </c>
      <c r="C330">
        <v>5431.22</v>
      </c>
      <c r="D330">
        <v>5408.44</v>
      </c>
      <c r="E330">
        <v>4755.66</v>
      </c>
      <c r="F330">
        <v>137.41399999999999</v>
      </c>
      <c r="G330">
        <v>0.17885300000000001</v>
      </c>
      <c r="H330">
        <v>0.836063</v>
      </c>
      <c r="I330">
        <v>0</v>
      </c>
    </row>
    <row r="331" spans="1:25" x14ac:dyDescent="0.25">
      <c r="A331" t="s">
        <v>86</v>
      </c>
      <c r="B331">
        <v>5468.39</v>
      </c>
      <c r="C331">
        <v>5430.69</v>
      </c>
      <c r="D331">
        <v>5408.18</v>
      </c>
      <c r="E331">
        <v>4755.53</v>
      </c>
      <c r="F331">
        <v>137.4</v>
      </c>
      <c r="G331">
        <v>0.14991099999999999</v>
      </c>
      <c r="H331">
        <v>0.83695799999999998</v>
      </c>
      <c r="I331">
        <v>0</v>
      </c>
    </row>
    <row r="332" spans="1:25" x14ac:dyDescent="0.25">
      <c r="A332" t="s">
        <v>86</v>
      </c>
      <c r="B332">
        <v>5468.62</v>
      </c>
      <c r="C332">
        <v>5430.57</v>
      </c>
      <c r="D332">
        <v>5408.17</v>
      </c>
      <c r="E332">
        <v>4755.47</v>
      </c>
      <c r="F332">
        <v>137.36199999999999</v>
      </c>
      <c r="G332">
        <v>0.17851800000000001</v>
      </c>
      <c r="H332">
        <v>0.837032</v>
      </c>
      <c r="I332">
        <v>0</v>
      </c>
    </row>
    <row r="333" spans="1:25" x14ac:dyDescent="0.25">
      <c r="A333" t="s">
        <v>86</v>
      </c>
      <c r="B333">
        <v>5468.82</v>
      </c>
      <c r="C333">
        <v>5430.38</v>
      </c>
      <c r="D333">
        <v>5408.2</v>
      </c>
      <c r="E333">
        <v>4755.53</v>
      </c>
      <c r="F333">
        <v>137.43799999999999</v>
      </c>
      <c r="G333">
        <v>0.16452700000000001</v>
      </c>
      <c r="H333">
        <v>0.83278600000000003</v>
      </c>
      <c r="I333">
        <v>0</v>
      </c>
    </row>
    <row r="334" spans="1:25" x14ac:dyDescent="0.25">
      <c r="A334" t="s">
        <v>86</v>
      </c>
      <c r="B334">
        <v>5468.8</v>
      </c>
      <c r="C334">
        <v>5431.01</v>
      </c>
      <c r="D334">
        <v>5408.63</v>
      </c>
      <c r="E334">
        <v>4755.78</v>
      </c>
      <c r="F334">
        <v>137.41800000000001</v>
      </c>
      <c r="G334">
        <v>0.14738200000000001</v>
      </c>
      <c r="H334">
        <v>0.83584400000000003</v>
      </c>
      <c r="I334">
        <v>0</v>
      </c>
    </row>
    <row r="335" spans="1:25" x14ac:dyDescent="0.25">
      <c r="A335" t="s">
        <v>86</v>
      </c>
      <c r="B335">
        <v>5468.47</v>
      </c>
      <c r="C335">
        <v>5430.79</v>
      </c>
      <c r="D335">
        <v>5408.37</v>
      </c>
      <c r="E335">
        <v>4755.67</v>
      </c>
      <c r="F335">
        <v>137.386</v>
      </c>
      <c r="G335">
        <v>0.178457</v>
      </c>
      <c r="H335">
        <v>0.83690100000000001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5469.39</v>
      </c>
      <c r="C336">
        <v>5430.77</v>
      </c>
      <c r="D336">
        <v>5408.48</v>
      </c>
      <c r="E336">
        <v>4755.7</v>
      </c>
      <c r="F336">
        <v>137.45699999999999</v>
      </c>
      <c r="G336">
        <v>0.17857000000000001</v>
      </c>
      <c r="H336">
        <v>0.83705099999999999</v>
      </c>
      <c r="I336">
        <v>0</v>
      </c>
      <c r="R336">
        <f>AVERAGE(B287:B336)</f>
        <v>5468.3139999999994</v>
      </c>
      <c r="S336">
        <f>AVERAGE(C287:C336)</f>
        <v>5430.6630000000005</v>
      </c>
      <c r="U336">
        <f>_xlfn.VAR.P(B287:B336)</f>
        <v>1.1343400000000701</v>
      </c>
      <c r="V336">
        <f>_xlfn.VAR.P(C287:C336)</f>
        <v>7.5592999999981439E-2</v>
      </c>
      <c r="X336">
        <f>1.96*SQRT(U336)/50</f>
        <v>4.1750116378282201E-2</v>
      </c>
      <c r="Y336">
        <f>1.96*SQRT(V336)/50</f>
        <v>1.0777719031407873E-2</v>
      </c>
    </row>
    <row r="337" spans="1:9" x14ac:dyDescent="0.25">
      <c r="A337" t="s">
        <v>86</v>
      </c>
      <c r="B337">
        <v>273417.25487300003</v>
      </c>
      <c r="C337" t="s">
        <v>36</v>
      </c>
    </row>
    <row r="338" spans="1:9" x14ac:dyDescent="0.25">
      <c r="A338" t="s">
        <v>101</v>
      </c>
      <c r="B338">
        <v>5562.58</v>
      </c>
      <c r="C338">
        <v>5525.36</v>
      </c>
      <c r="D338">
        <v>5504.56</v>
      </c>
      <c r="E338">
        <v>4375.09</v>
      </c>
      <c r="F338">
        <v>488.00400000000002</v>
      </c>
      <c r="G338">
        <v>0.170429</v>
      </c>
      <c r="H338">
        <v>0.83702100000000002</v>
      </c>
      <c r="I338">
        <v>0</v>
      </c>
    </row>
    <row r="339" spans="1:9" x14ac:dyDescent="0.25">
      <c r="A339" t="s">
        <v>101</v>
      </c>
      <c r="B339">
        <v>5568.03</v>
      </c>
      <c r="C339">
        <v>5529.29</v>
      </c>
      <c r="D339">
        <v>5508.54</v>
      </c>
      <c r="E339">
        <v>4374.62</v>
      </c>
      <c r="F339">
        <v>487.87900000000002</v>
      </c>
      <c r="G339">
        <v>0.179149</v>
      </c>
      <c r="H339">
        <v>0.83691000000000004</v>
      </c>
      <c r="I339">
        <v>0</v>
      </c>
    </row>
    <row r="340" spans="1:9" x14ac:dyDescent="0.25">
      <c r="A340" t="s">
        <v>101</v>
      </c>
      <c r="B340">
        <v>5575.63</v>
      </c>
      <c r="C340">
        <v>5537.7</v>
      </c>
      <c r="D340">
        <v>5516.85</v>
      </c>
      <c r="E340">
        <v>4377.8100000000004</v>
      </c>
      <c r="F340">
        <v>490.745</v>
      </c>
      <c r="G340">
        <v>0.17849999999999999</v>
      </c>
      <c r="H340">
        <v>0.83699100000000004</v>
      </c>
      <c r="I340">
        <v>0</v>
      </c>
    </row>
    <row r="341" spans="1:9" x14ac:dyDescent="0.25">
      <c r="A341" t="s">
        <v>101</v>
      </c>
      <c r="B341">
        <v>5565.8</v>
      </c>
      <c r="C341">
        <v>5526.44</v>
      </c>
      <c r="D341">
        <v>5505.65</v>
      </c>
      <c r="E341">
        <v>4374.22</v>
      </c>
      <c r="F341">
        <v>488.06599999999997</v>
      </c>
      <c r="G341">
        <v>0.156141</v>
      </c>
      <c r="H341">
        <v>0.82394100000000003</v>
      </c>
      <c r="I341">
        <v>0</v>
      </c>
    </row>
    <row r="342" spans="1:9" x14ac:dyDescent="0.25">
      <c r="A342" t="s">
        <v>101</v>
      </c>
      <c r="B342">
        <v>5561.57</v>
      </c>
      <c r="C342">
        <v>5524.28</v>
      </c>
      <c r="D342">
        <v>5503.53</v>
      </c>
      <c r="E342">
        <v>4373.58</v>
      </c>
      <c r="F342">
        <v>487.238</v>
      </c>
      <c r="G342">
        <v>0.15811900000000001</v>
      </c>
      <c r="H342">
        <v>0.83701499999999995</v>
      </c>
      <c r="I342">
        <v>0</v>
      </c>
    </row>
    <row r="343" spans="1:9" x14ac:dyDescent="0.25">
      <c r="A343" t="s">
        <v>101</v>
      </c>
      <c r="B343">
        <v>5571.16</v>
      </c>
      <c r="C343">
        <v>5532</v>
      </c>
      <c r="D343">
        <v>5511.24</v>
      </c>
      <c r="E343">
        <v>4376.1400000000003</v>
      </c>
      <c r="F343">
        <v>489.214</v>
      </c>
      <c r="G343">
        <v>0.17846799999999999</v>
      </c>
      <c r="H343">
        <v>0.83703399999999994</v>
      </c>
      <c r="I343">
        <v>0</v>
      </c>
    </row>
    <row r="344" spans="1:9" x14ac:dyDescent="0.25">
      <c r="A344" t="s">
        <v>101</v>
      </c>
      <c r="B344">
        <v>5581</v>
      </c>
      <c r="C344">
        <v>5541.86</v>
      </c>
      <c r="D344">
        <v>5520.85</v>
      </c>
      <c r="E344">
        <v>4381.1400000000003</v>
      </c>
      <c r="F344">
        <v>493.68099999999998</v>
      </c>
      <c r="G344">
        <v>0.154475</v>
      </c>
      <c r="H344">
        <v>0.83393600000000001</v>
      </c>
      <c r="I344">
        <v>0</v>
      </c>
    </row>
    <row r="345" spans="1:9" x14ac:dyDescent="0.25">
      <c r="A345" t="s">
        <v>101</v>
      </c>
      <c r="B345">
        <v>5578.7</v>
      </c>
      <c r="C345">
        <v>5539.16</v>
      </c>
      <c r="D345">
        <v>5518.39</v>
      </c>
      <c r="E345">
        <v>4377.6099999999997</v>
      </c>
      <c r="F345">
        <v>491.1</v>
      </c>
      <c r="G345">
        <v>0.178457</v>
      </c>
      <c r="H345">
        <v>0.86721400000000004</v>
      </c>
      <c r="I345">
        <v>0</v>
      </c>
    </row>
    <row r="346" spans="1:9" x14ac:dyDescent="0.25">
      <c r="A346" t="s">
        <v>101</v>
      </c>
      <c r="B346">
        <v>5542.52</v>
      </c>
      <c r="C346">
        <v>5502.68</v>
      </c>
      <c r="D346">
        <v>5482.12</v>
      </c>
      <c r="E346">
        <v>4367.07</v>
      </c>
      <c r="F346">
        <v>481.24</v>
      </c>
      <c r="G346">
        <v>0.17846200000000001</v>
      </c>
      <c r="H346">
        <v>0.82305499999999998</v>
      </c>
      <c r="I346">
        <v>0</v>
      </c>
    </row>
    <row r="347" spans="1:9" x14ac:dyDescent="0.25">
      <c r="A347" t="s">
        <v>101</v>
      </c>
      <c r="B347">
        <v>5559.64</v>
      </c>
      <c r="C347">
        <v>5522.68</v>
      </c>
      <c r="D347">
        <v>5501.97</v>
      </c>
      <c r="E347">
        <v>4372.1899999999996</v>
      </c>
      <c r="F347">
        <v>486.07100000000003</v>
      </c>
      <c r="G347">
        <v>0.17846999999999999</v>
      </c>
      <c r="H347">
        <v>0.83518199999999998</v>
      </c>
      <c r="I347">
        <v>0</v>
      </c>
    </row>
    <row r="348" spans="1:9" x14ac:dyDescent="0.25">
      <c r="A348" t="s">
        <v>101</v>
      </c>
      <c r="B348">
        <v>5532.61</v>
      </c>
      <c r="C348">
        <v>5495.41</v>
      </c>
      <c r="D348">
        <v>5474.85</v>
      </c>
      <c r="E348">
        <v>4364.33</v>
      </c>
      <c r="F348">
        <v>478.71199999999999</v>
      </c>
      <c r="G348">
        <v>0.17865600000000001</v>
      </c>
      <c r="H348">
        <v>0.836731</v>
      </c>
      <c r="I348">
        <v>0</v>
      </c>
    </row>
    <row r="349" spans="1:9" x14ac:dyDescent="0.25">
      <c r="A349" t="s">
        <v>101</v>
      </c>
      <c r="B349">
        <v>5538.41</v>
      </c>
      <c r="C349">
        <v>5500.39</v>
      </c>
      <c r="D349">
        <v>5479.83</v>
      </c>
      <c r="E349">
        <v>4366.5</v>
      </c>
      <c r="F349">
        <v>480.774</v>
      </c>
      <c r="G349">
        <v>0.17859700000000001</v>
      </c>
      <c r="H349">
        <v>0.83682999999999996</v>
      </c>
      <c r="I349">
        <v>0</v>
      </c>
    </row>
    <row r="350" spans="1:9" x14ac:dyDescent="0.25">
      <c r="A350" t="s">
        <v>101</v>
      </c>
      <c r="B350">
        <v>5541.65</v>
      </c>
      <c r="C350">
        <v>5502.88</v>
      </c>
      <c r="D350">
        <v>5482.39</v>
      </c>
      <c r="E350">
        <v>4366.7</v>
      </c>
      <c r="F350">
        <v>481.11099999999999</v>
      </c>
      <c r="G350">
        <v>0.17846799999999999</v>
      </c>
      <c r="H350">
        <v>0.83595600000000003</v>
      </c>
      <c r="I350">
        <v>0</v>
      </c>
    </row>
    <row r="351" spans="1:9" x14ac:dyDescent="0.25">
      <c r="A351" t="s">
        <v>101</v>
      </c>
      <c r="B351">
        <v>5547.06</v>
      </c>
      <c r="C351">
        <v>5509.63</v>
      </c>
      <c r="D351">
        <v>5489.01</v>
      </c>
      <c r="E351">
        <v>4368.3599999999997</v>
      </c>
      <c r="F351">
        <v>482.51299999999998</v>
      </c>
      <c r="G351">
        <v>0.17852599999999999</v>
      </c>
      <c r="H351">
        <v>0.83672199999999997</v>
      </c>
      <c r="I351">
        <v>0</v>
      </c>
    </row>
    <row r="352" spans="1:9" x14ac:dyDescent="0.25">
      <c r="A352" t="s">
        <v>101</v>
      </c>
      <c r="B352">
        <v>5561.87</v>
      </c>
      <c r="C352">
        <v>5523.12</v>
      </c>
      <c r="D352">
        <v>5502.49</v>
      </c>
      <c r="E352">
        <v>4373.93</v>
      </c>
      <c r="F352">
        <v>487.22199999999998</v>
      </c>
      <c r="G352">
        <v>0.178676</v>
      </c>
      <c r="H352">
        <v>0.80647400000000002</v>
      </c>
      <c r="I352">
        <v>0</v>
      </c>
    </row>
    <row r="353" spans="1:9" x14ac:dyDescent="0.25">
      <c r="A353" t="s">
        <v>101</v>
      </c>
      <c r="B353">
        <v>5563.43</v>
      </c>
      <c r="C353">
        <v>5524.43</v>
      </c>
      <c r="D353">
        <v>5503.7</v>
      </c>
      <c r="E353">
        <v>4373.7299999999996</v>
      </c>
      <c r="F353">
        <v>487.15899999999999</v>
      </c>
      <c r="G353">
        <v>0.15034600000000001</v>
      </c>
      <c r="H353">
        <v>0.83612900000000001</v>
      </c>
      <c r="I353">
        <v>0</v>
      </c>
    </row>
    <row r="354" spans="1:9" x14ac:dyDescent="0.25">
      <c r="A354" t="s">
        <v>101</v>
      </c>
      <c r="B354">
        <v>5544.89</v>
      </c>
      <c r="C354">
        <v>5507.51</v>
      </c>
      <c r="D354">
        <v>5486.93</v>
      </c>
      <c r="E354">
        <v>4368.71</v>
      </c>
      <c r="F354">
        <v>482.5</v>
      </c>
      <c r="G354">
        <v>0.15021599999999999</v>
      </c>
      <c r="H354">
        <v>0.83589899999999995</v>
      </c>
      <c r="I354">
        <v>0</v>
      </c>
    </row>
    <row r="355" spans="1:9" x14ac:dyDescent="0.25">
      <c r="A355" t="s">
        <v>101</v>
      </c>
      <c r="B355">
        <v>5550.05</v>
      </c>
      <c r="C355">
        <v>5510.87</v>
      </c>
      <c r="D355">
        <v>5490.05</v>
      </c>
      <c r="E355">
        <v>4371.3900000000003</v>
      </c>
      <c r="F355">
        <v>484.40800000000002</v>
      </c>
      <c r="G355">
        <v>0.14853</v>
      </c>
      <c r="H355">
        <v>0.83644499999999999</v>
      </c>
      <c r="I355">
        <v>0</v>
      </c>
    </row>
    <row r="356" spans="1:9" x14ac:dyDescent="0.25">
      <c r="A356" t="s">
        <v>101</v>
      </c>
      <c r="B356">
        <v>5547.79</v>
      </c>
      <c r="C356">
        <v>5510.54</v>
      </c>
      <c r="D356">
        <v>5489.85</v>
      </c>
      <c r="E356">
        <v>4369.99</v>
      </c>
      <c r="F356">
        <v>483.72699999999998</v>
      </c>
      <c r="G356">
        <v>0.14896200000000001</v>
      </c>
      <c r="H356">
        <v>0.83657599999999999</v>
      </c>
      <c r="I356">
        <v>0</v>
      </c>
    </row>
    <row r="357" spans="1:9" x14ac:dyDescent="0.25">
      <c r="A357" t="s">
        <v>101</v>
      </c>
      <c r="B357">
        <v>5553.75</v>
      </c>
      <c r="C357">
        <v>5516.89</v>
      </c>
      <c r="D357">
        <v>5496.2</v>
      </c>
      <c r="E357">
        <v>4372.01</v>
      </c>
      <c r="F357">
        <v>485.38600000000002</v>
      </c>
      <c r="G357">
        <v>0.178454</v>
      </c>
      <c r="H357">
        <v>0.83322799999999997</v>
      </c>
      <c r="I357">
        <v>0</v>
      </c>
    </row>
    <row r="358" spans="1:9" x14ac:dyDescent="0.25">
      <c r="A358" t="s">
        <v>101</v>
      </c>
      <c r="B358">
        <v>5555.52</v>
      </c>
      <c r="C358">
        <v>5516.13</v>
      </c>
      <c r="D358">
        <v>5495.41</v>
      </c>
      <c r="E358">
        <v>4371.1000000000004</v>
      </c>
      <c r="F358">
        <v>484.90199999999999</v>
      </c>
      <c r="G358">
        <v>0.178456</v>
      </c>
      <c r="H358">
        <v>0.83652700000000002</v>
      </c>
      <c r="I358">
        <v>0</v>
      </c>
    </row>
    <row r="359" spans="1:9" x14ac:dyDescent="0.25">
      <c r="A359" t="s">
        <v>101</v>
      </c>
      <c r="B359">
        <v>5548.76</v>
      </c>
      <c r="C359">
        <v>5511.58</v>
      </c>
      <c r="D359">
        <v>5490.92</v>
      </c>
      <c r="E359">
        <v>4369.57</v>
      </c>
      <c r="F359">
        <v>483.53500000000003</v>
      </c>
      <c r="G359">
        <v>0.17846899999999999</v>
      </c>
      <c r="H359">
        <v>0.83318700000000001</v>
      </c>
      <c r="I359">
        <v>0</v>
      </c>
    </row>
    <row r="360" spans="1:9" x14ac:dyDescent="0.25">
      <c r="A360" t="s">
        <v>101</v>
      </c>
      <c r="B360">
        <v>5566.62</v>
      </c>
      <c r="C360">
        <v>5529.46</v>
      </c>
      <c r="D360">
        <v>5508.7</v>
      </c>
      <c r="E360">
        <v>4374.01</v>
      </c>
      <c r="F360">
        <v>487.92700000000002</v>
      </c>
      <c r="G360">
        <v>0.17855799999999999</v>
      </c>
      <c r="H360">
        <v>0.83556900000000001</v>
      </c>
      <c r="I360">
        <v>0</v>
      </c>
    </row>
    <row r="361" spans="1:9" x14ac:dyDescent="0.25">
      <c r="A361" t="s">
        <v>101</v>
      </c>
      <c r="B361">
        <v>5571.81</v>
      </c>
      <c r="C361">
        <v>5533.02</v>
      </c>
      <c r="D361">
        <v>5512.26</v>
      </c>
      <c r="E361">
        <v>4378.42</v>
      </c>
      <c r="F361">
        <v>490.988</v>
      </c>
      <c r="G361">
        <v>0.16826099999999999</v>
      </c>
      <c r="H361">
        <v>0.837032</v>
      </c>
      <c r="I361">
        <v>0</v>
      </c>
    </row>
    <row r="362" spans="1:9" x14ac:dyDescent="0.25">
      <c r="A362" t="s">
        <v>101</v>
      </c>
      <c r="B362">
        <v>5582.08</v>
      </c>
      <c r="C362">
        <v>5543.85</v>
      </c>
      <c r="D362">
        <v>5523</v>
      </c>
      <c r="E362">
        <v>4379.38</v>
      </c>
      <c r="F362">
        <v>492.52800000000002</v>
      </c>
      <c r="G362">
        <v>0.178562</v>
      </c>
      <c r="H362">
        <v>0.83703899999999998</v>
      </c>
      <c r="I362">
        <v>0</v>
      </c>
    </row>
    <row r="363" spans="1:9" x14ac:dyDescent="0.25">
      <c r="A363" t="s">
        <v>101</v>
      </c>
      <c r="B363">
        <v>5627.78</v>
      </c>
      <c r="C363">
        <v>5587.84</v>
      </c>
      <c r="D363">
        <v>5566.73</v>
      </c>
      <c r="E363">
        <v>4394.1400000000003</v>
      </c>
      <c r="F363">
        <v>506.7</v>
      </c>
      <c r="G363">
        <v>0.15032599999999999</v>
      </c>
      <c r="H363">
        <v>0.83702600000000005</v>
      </c>
      <c r="I363">
        <v>0</v>
      </c>
    </row>
    <row r="364" spans="1:9" x14ac:dyDescent="0.25">
      <c r="A364" t="s">
        <v>101</v>
      </c>
      <c r="B364">
        <v>5595.77</v>
      </c>
      <c r="C364">
        <v>5556.29</v>
      </c>
      <c r="D364">
        <v>5535.32</v>
      </c>
      <c r="E364">
        <v>4383.6400000000003</v>
      </c>
      <c r="F364">
        <v>496.18900000000002</v>
      </c>
      <c r="G364">
        <v>0.17846699999999999</v>
      </c>
      <c r="H364">
        <v>0.83404100000000003</v>
      </c>
      <c r="I364">
        <v>0</v>
      </c>
    </row>
    <row r="365" spans="1:9" x14ac:dyDescent="0.25">
      <c r="A365" t="s">
        <v>101</v>
      </c>
      <c r="B365">
        <v>5586.51</v>
      </c>
      <c r="C365">
        <v>5546.57</v>
      </c>
      <c r="D365">
        <v>5525.68</v>
      </c>
      <c r="E365">
        <v>4379.99</v>
      </c>
      <c r="F365">
        <v>493.18400000000003</v>
      </c>
      <c r="G365">
        <v>0.17866299999999999</v>
      </c>
      <c r="H365">
        <v>0.83651299999999995</v>
      </c>
      <c r="I365">
        <v>0</v>
      </c>
    </row>
    <row r="366" spans="1:9" x14ac:dyDescent="0.25">
      <c r="A366" t="s">
        <v>101</v>
      </c>
      <c r="B366">
        <v>5564.58</v>
      </c>
      <c r="C366">
        <v>5525.73</v>
      </c>
      <c r="D366">
        <v>5504.81</v>
      </c>
      <c r="E366">
        <v>4374.4399999999996</v>
      </c>
      <c r="F366">
        <v>487.45499999999998</v>
      </c>
      <c r="G366">
        <v>0.157774</v>
      </c>
      <c r="H366">
        <v>0.83591599999999999</v>
      </c>
      <c r="I366">
        <v>0</v>
      </c>
    </row>
    <row r="367" spans="1:9" x14ac:dyDescent="0.25">
      <c r="A367" t="s">
        <v>101</v>
      </c>
      <c r="B367">
        <v>5565.02</v>
      </c>
      <c r="C367">
        <v>5525.28</v>
      </c>
      <c r="D367">
        <v>5504.41</v>
      </c>
      <c r="E367">
        <v>4375.09</v>
      </c>
      <c r="F367">
        <v>487.70299999999997</v>
      </c>
      <c r="G367">
        <v>0.17805199999999999</v>
      </c>
      <c r="H367">
        <v>0.83587599999999995</v>
      </c>
      <c r="I367">
        <v>0</v>
      </c>
    </row>
    <row r="368" spans="1:9" x14ac:dyDescent="0.25">
      <c r="A368" t="s">
        <v>101</v>
      </c>
      <c r="B368">
        <v>5559.04</v>
      </c>
      <c r="C368">
        <v>5519.76</v>
      </c>
      <c r="D368">
        <v>5498.95</v>
      </c>
      <c r="E368">
        <v>4371.96</v>
      </c>
      <c r="F368">
        <v>485.75099999999998</v>
      </c>
      <c r="G368">
        <v>0.15887899999999999</v>
      </c>
      <c r="H368">
        <v>0.83522300000000005</v>
      </c>
      <c r="I368">
        <v>0</v>
      </c>
    </row>
    <row r="369" spans="1:9" x14ac:dyDescent="0.25">
      <c r="A369" t="s">
        <v>101</v>
      </c>
      <c r="B369">
        <v>5572.32</v>
      </c>
      <c r="C369">
        <v>5533.42</v>
      </c>
      <c r="D369">
        <v>5512.29</v>
      </c>
      <c r="E369">
        <v>4377.95</v>
      </c>
      <c r="F369">
        <v>489.84800000000001</v>
      </c>
      <c r="G369">
        <v>0.17846999999999999</v>
      </c>
      <c r="H369">
        <v>0.83666799999999997</v>
      </c>
      <c r="I369">
        <v>0</v>
      </c>
    </row>
    <row r="370" spans="1:9" x14ac:dyDescent="0.25">
      <c r="A370" t="s">
        <v>101</v>
      </c>
      <c r="B370">
        <v>5564.38</v>
      </c>
      <c r="C370">
        <v>5520.46</v>
      </c>
      <c r="D370">
        <v>5499.58</v>
      </c>
      <c r="E370">
        <v>4374.01</v>
      </c>
      <c r="F370">
        <v>486.49599999999998</v>
      </c>
      <c r="G370">
        <v>0.16181000000000001</v>
      </c>
      <c r="H370">
        <v>0.83200399999999997</v>
      </c>
      <c r="I370">
        <v>0</v>
      </c>
    </row>
    <row r="371" spans="1:9" x14ac:dyDescent="0.25">
      <c r="A371" t="s">
        <v>101</v>
      </c>
      <c r="B371">
        <v>5551.44</v>
      </c>
      <c r="C371">
        <v>5513.25</v>
      </c>
      <c r="D371">
        <v>5492.48</v>
      </c>
      <c r="E371">
        <v>4370.79</v>
      </c>
      <c r="F371">
        <v>484.108</v>
      </c>
      <c r="G371">
        <v>0.17249900000000001</v>
      </c>
      <c r="H371">
        <v>0.83588799999999996</v>
      </c>
      <c r="I371">
        <v>0</v>
      </c>
    </row>
    <row r="372" spans="1:9" x14ac:dyDescent="0.25">
      <c r="A372" t="s">
        <v>101</v>
      </c>
      <c r="B372">
        <v>5593.07</v>
      </c>
      <c r="C372">
        <v>5555.57</v>
      </c>
      <c r="D372">
        <v>5534.57</v>
      </c>
      <c r="E372">
        <v>4384.21</v>
      </c>
      <c r="F372">
        <v>496.40600000000001</v>
      </c>
      <c r="G372">
        <v>0.155663</v>
      </c>
      <c r="H372">
        <v>0.83414500000000003</v>
      </c>
      <c r="I372">
        <v>0</v>
      </c>
    </row>
    <row r="373" spans="1:9" x14ac:dyDescent="0.25">
      <c r="A373" t="s">
        <v>101</v>
      </c>
      <c r="B373">
        <v>5547.24</v>
      </c>
      <c r="C373">
        <v>5509.63</v>
      </c>
      <c r="D373">
        <v>5489.03</v>
      </c>
      <c r="E373">
        <v>4369.0200000000004</v>
      </c>
      <c r="F373">
        <v>483.23899999999998</v>
      </c>
      <c r="G373">
        <v>0.178454</v>
      </c>
      <c r="H373">
        <v>0.83508800000000005</v>
      </c>
      <c r="I373">
        <v>0</v>
      </c>
    </row>
    <row r="374" spans="1:9" x14ac:dyDescent="0.25">
      <c r="A374" t="s">
        <v>101</v>
      </c>
      <c r="B374">
        <v>5567.95</v>
      </c>
      <c r="C374">
        <v>5529.61</v>
      </c>
      <c r="D374">
        <v>5508.8</v>
      </c>
      <c r="E374">
        <v>4375.72</v>
      </c>
      <c r="F374">
        <v>488.536</v>
      </c>
      <c r="G374">
        <v>0.17845800000000001</v>
      </c>
      <c r="H374">
        <v>0.83688200000000001</v>
      </c>
      <c r="I374">
        <v>0</v>
      </c>
    </row>
    <row r="375" spans="1:9" x14ac:dyDescent="0.25">
      <c r="A375" t="s">
        <v>101</v>
      </c>
      <c r="B375">
        <v>5575.68</v>
      </c>
      <c r="C375">
        <v>5536.77</v>
      </c>
      <c r="D375">
        <v>5515.97</v>
      </c>
      <c r="E375">
        <v>4377.41</v>
      </c>
      <c r="F375">
        <v>490.43</v>
      </c>
      <c r="G375">
        <v>0.178476</v>
      </c>
      <c r="H375">
        <v>0.83702799999999999</v>
      </c>
      <c r="I375">
        <v>0</v>
      </c>
    </row>
    <row r="376" spans="1:9" x14ac:dyDescent="0.25">
      <c r="A376" t="s">
        <v>101</v>
      </c>
      <c r="B376">
        <v>5589.58</v>
      </c>
      <c r="C376">
        <v>5550.26</v>
      </c>
      <c r="D376">
        <v>5529.28</v>
      </c>
      <c r="E376">
        <v>4383.75</v>
      </c>
      <c r="F376">
        <v>495.55700000000002</v>
      </c>
      <c r="G376">
        <v>0.15554000000000001</v>
      </c>
      <c r="H376">
        <v>0.83663100000000001</v>
      </c>
      <c r="I376">
        <v>0</v>
      </c>
    </row>
    <row r="377" spans="1:9" x14ac:dyDescent="0.25">
      <c r="A377" t="s">
        <v>101</v>
      </c>
      <c r="B377">
        <v>5558.09</v>
      </c>
      <c r="C377">
        <v>5520.44</v>
      </c>
      <c r="D377">
        <v>5499.68</v>
      </c>
      <c r="E377">
        <v>4373.0200000000004</v>
      </c>
      <c r="F377">
        <v>486.64299999999997</v>
      </c>
      <c r="G377">
        <v>0.14829200000000001</v>
      </c>
      <c r="H377">
        <v>0.83679899999999996</v>
      </c>
      <c r="I377">
        <v>0</v>
      </c>
    </row>
    <row r="378" spans="1:9" x14ac:dyDescent="0.25">
      <c r="A378" t="s">
        <v>101</v>
      </c>
      <c r="B378">
        <v>5597.38</v>
      </c>
      <c r="C378">
        <v>5558.66</v>
      </c>
      <c r="D378">
        <v>5537.62</v>
      </c>
      <c r="E378">
        <v>4383.58</v>
      </c>
      <c r="F378">
        <v>496.67899999999997</v>
      </c>
      <c r="G378">
        <v>0.178454</v>
      </c>
      <c r="H378">
        <v>0.83043199999999995</v>
      </c>
      <c r="I378">
        <v>0</v>
      </c>
    </row>
    <row r="379" spans="1:9" x14ac:dyDescent="0.25">
      <c r="A379" t="s">
        <v>101</v>
      </c>
      <c r="B379">
        <v>5584.95</v>
      </c>
      <c r="C379">
        <v>5545.91</v>
      </c>
      <c r="D379">
        <v>5525.05</v>
      </c>
      <c r="E379">
        <v>4379.2700000000004</v>
      </c>
      <c r="F379">
        <v>492.69</v>
      </c>
      <c r="G379">
        <v>0.15491199999999999</v>
      </c>
      <c r="H379">
        <v>0.81523000000000001</v>
      </c>
      <c r="I379">
        <v>0</v>
      </c>
    </row>
    <row r="380" spans="1:9" x14ac:dyDescent="0.25">
      <c r="A380" t="s">
        <v>101</v>
      </c>
      <c r="B380">
        <v>5582.49</v>
      </c>
      <c r="C380">
        <v>5543.63</v>
      </c>
      <c r="D380">
        <v>5522.84</v>
      </c>
      <c r="E380">
        <v>4378.6400000000003</v>
      </c>
      <c r="F380">
        <v>492.16899999999998</v>
      </c>
      <c r="G380">
        <v>0.150757</v>
      </c>
      <c r="H380">
        <v>0.83297900000000002</v>
      </c>
      <c r="I380">
        <v>0</v>
      </c>
    </row>
    <row r="381" spans="1:9" x14ac:dyDescent="0.25">
      <c r="A381" t="s">
        <v>101</v>
      </c>
      <c r="B381">
        <v>5593.99</v>
      </c>
      <c r="C381">
        <v>5555.04</v>
      </c>
      <c r="D381">
        <v>5534.13</v>
      </c>
      <c r="E381">
        <v>4381.6499999999996</v>
      </c>
      <c r="F381">
        <v>495.29399999999998</v>
      </c>
      <c r="G381">
        <v>0.15145700000000001</v>
      </c>
      <c r="H381">
        <v>0.833785</v>
      </c>
      <c r="I381">
        <v>0</v>
      </c>
    </row>
    <row r="382" spans="1:9" x14ac:dyDescent="0.25">
      <c r="A382" t="s">
        <v>101</v>
      </c>
      <c r="B382">
        <v>5601.31</v>
      </c>
      <c r="C382">
        <v>5562.44</v>
      </c>
      <c r="D382">
        <v>5541.57</v>
      </c>
      <c r="E382">
        <v>4385.5200000000004</v>
      </c>
      <c r="F382">
        <v>498.78100000000001</v>
      </c>
      <c r="G382">
        <v>0.178454</v>
      </c>
      <c r="H382">
        <v>0.83652800000000005</v>
      </c>
      <c r="I382">
        <v>0</v>
      </c>
    </row>
    <row r="383" spans="1:9" x14ac:dyDescent="0.25">
      <c r="A383" t="s">
        <v>101</v>
      </c>
      <c r="B383">
        <v>5588.39</v>
      </c>
      <c r="C383">
        <v>5549.64</v>
      </c>
      <c r="D383">
        <v>5528.75</v>
      </c>
      <c r="E383">
        <v>4381.3</v>
      </c>
      <c r="F383">
        <v>494.41</v>
      </c>
      <c r="G383">
        <v>0.14729</v>
      </c>
      <c r="H383">
        <v>0.83580500000000002</v>
      </c>
      <c r="I383">
        <v>0</v>
      </c>
    </row>
    <row r="384" spans="1:9" x14ac:dyDescent="0.25">
      <c r="A384" t="s">
        <v>101</v>
      </c>
      <c r="B384">
        <v>5608.94</v>
      </c>
      <c r="C384">
        <v>5569.33</v>
      </c>
      <c r="D384">
        <v>5548.27</v>
      </c>
      <c r="E384">
        <v>4387.54</v>
      </c>
      <c r="F384">
        <v>500.05500000000001</v>
      </c>
      <c r="G384">
        <v>0.17846000000000001</v>
      </c>
      <c r="H384">
        <v>0.82464300000000001</v>
      </c>
      <c r="I384">
        <v>0</v>
      </c>
    </row>
    <row r="385" spans="1:25" x14ac:dyDescent="0.25">
      <c r="A385" t="s">
        <v>101</v>
      </c>
      <c r="B385">
        <v>5593.7</v>
      </c>
      <c r="C385">
        <v>5554.92</v>
      </c>
      <c r="D385">
        <v>5534.05</v>
      </c>
      <c r="E385">
        <v>4382.29</v>
      </c>
      <c r="F385">
        <v>495.625</v>
      </c>
      <c r="G385">
        <v>0.154976</v>
      </c>
      <c r="H385">
        <v>0.86851400000000001</v>
      </c>
      <c r="I385">
        <v>0</v>
      </c>
    </row>
    <row r="386" spans="1:25" x14ac:dyDescent="0.25">
      <c r="A386" t="s">
        <v>101</v>
      </c>
      <c r="B386">
        <v>5581.25</v>
      </c>
      <c r="C386">
        <v>5541.87</v>
      </c>
      <c r="D386">
        <v>5521.04</v>
      </c>
      <c r="E386">
        <v>4378.22</v>
      </c>
      <c r="F386">
        <v>491.97199999999998</v>
      </c>
      <c r="G386">
        <v>0.17848600000000001</v>
      </c>
      <c r="H386">
        <v>0.83702399999999999</v>
      </c>
      <c r="I386">
        <v>0</v>
      </c>
    </row>
    <row r="387" spans="1:25" x14ac:dyDescent="0.25">
      <c r="A387" t="s">
        <v>101</v>
      </c>
      <c r="B387">
        <v>5589</v>
      </c>
      <c r="C387">
        <v>5549.51</v>
      </c>
      <c r="D387">
        <v>5528.62</v>
      </c>
      <c r="E387">
        <v>4380</v>
      </c>
      <c r="F387">
        <v>493.72300000000001</v>
      </c>
      <c r="G387">
        <v>0.154673</v>
      </c>
      <c r="H387">
        <v>0.83645999999999998</v>
      </c>
      <c r="I387">
        <v>0</v>
      </c>
    </row>
    <row r="388" spans="1:25" x14ac:dyDescent="0.25">
      <c r="A388" t="s">
        <v>101</v>
      </c>
      <c r="B388">
        <v>5586.7</v>
      </c>
      <c r="C388">
        <v>5547.72</v>
      </c>
      <c r="D388">
        <v>5526.87</v>
      </c>
      <c r="E388">
        <v>4380.0600000000004</v>
      </c>
      <c r="F388">
        <v>493.65600000000001</v>
      </c>
      <c r="G388">
        <v>0.14816099999999999</v>
      </c>
      <c r="H388">
        <v>0.83700399999999997</v>
      </c>
      <c r="I388">
        <v>0</v>
      </c>
    </row>
    <row r="389" spans="1:25" x14ac:dyDescent="0.25">
      <c r="A389" t="s">
        <v>101</v>
      </c>
      <c r="B389">
        <v>5580.5</v>
      </c>
      <c r="C389">
        <v>5540.7</v>
      </c>
      <c r="D389">
        <v>5519.9</v>
      </c>
      <c r="E389">
        <v>4377.75</v>
      </c>
      <c r="F389">
        <v>491.61099999999999</v>
      </c>
      <c r="G389">
        <v>0.178455</v>
      </c>
      <c r="H389">
        <v>0.83658500000000002</v>
      </c>
      <c r="I389">
        <v>0</v>
      </c>
    </row>
    <row r="390" spans="1:25" x14ac:dyDescent="0.25">
      <c r="A390" t="s">
        <v>101</v>
      </c>
      <c r="B390">
        <v>5642.45</v>
      </c>
      <c r="C390">
        <v>5602.55</v>
      </c>
      <c r="D390">
        <v>5581.6</v>
      </c>
      <c r="E390">
        <v>4396.2299999999996</v>
      </c>
      <c r="F390">
        <v>509.46100000000001</v>
      </c>
      <c r="G390">
        <v>0.158279</v>
      </c>
      <c r="H390">
        <v>0.83618700000000001</v>
      </c>
      <c r="I390">
        <v>0</v>
      </c>
    </row>
    <row r="391" spans="1:25" x14ac:dyDescent="0.25">
      <c r="A391" t="s">
        <v>101</v>
      </c>
      <c r="B391">
        <v>5575.28</v>
      </c>
      <c r="C391">
        <v>5536.55</v>
      </c>
      <c r="D391">
        <v>5515.87</v>
      </c>
      <c r="E391">
        <v>4376.33</v>
      </c>
      <c r="F391">
        <v>491.22899999999998</v>
      </c>
      <c r="G391">
        <v>0.14737900000000001</v>
      </c>
      <c r="H391">
        <v>0.82892900000000003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5580.6</v>
      </c>
      <c r="C392">
        <v>5541.8</v>
      </c>
      <c r="D392">
        <v>5521.08</v>
      </c>
      <c r="E392">
        <v>4378.1000000000004</v>
      </c>
      <c r="F392">
        <v>492.38900000000001</v>
      </c>
      <c r="G392">
        <v>0.178538</v>
      </c>
      <c r="H392">
        <v>0.83302200000000004</v>
      </c>
      <c r="I392">
        <v>0</v>
      </c>
      <c r="R392">
        <f>AVERAGE(B343:B392)</f>
        <v>5572.8940000000002</v>
      </c>
      <c r="S392">
        <f>AVERAGE(C343:C392)</f>
        <v>5534.104800000001</v>
      </c>
      <c r="U392">
        <f>_xlfn.VAR.P(B343:B392)</f>
        <v>497.8848479999981</v>
      </c>
      <c r="V392">
        <f>_xlfn.VAR.P(C343:C392)</f>
        <v>479.77306495999926</v>
      </c>
      <c r="X392">
        <f>1.96*SQRT(U392)/50</f>
        <v>0.87468266978985998</v>
      </c>
      <c r="Y392">
        <f>1.96*SQRT(V392)/50</f>
        <v>0.85862592701369866</v>
      </c>
    </row>
    <row r="393" spans="1:25" x14ac:dyDescent="0.25">
      <c r="A393" t="s">
        <v>101</v>
      </c>
      <c r="B393">
        <v>278646.45468999998</v>
      </c>
      <c r="C393" t="s">
        <v>36</v>
      </c>
    </row>
    <row r="394" spans="1:25" x14ac:dyDescent="0.25">
      <c r="A394" t="s">
        <v>102</v>
      </c>
      <c r="B394">
        <v>5562.68</v>
      </c>
      <c r="C394">
        <v>0</v>
      </c>
      <c r="D394">
        <v>0</v>
      </c>
      <c r="E394">
        <v>0</v>
      </c>
      <c r="F394">
        <v>0</v>
      </c>
      <c r="G394">
        <v>0.178594</v>
      </c>
      <c r="H394">
        <v>0.86131899999999995</v>
      </c>
      <c r="I394">
        <v>0</v>
      </c>
    </row>
    <row r="395" spans="1:25" x14ac:dyDescent="0.25">
      <c r="A395" t="s">
        <v>102</v>
      </c>
      <c r="B395">
        <v>5559.59</v>
      </c>
      <c r="C395">
        <v>0</v>
      </c>
      <c r="D395">
        <v>0</v>
      </c>
      <c r="E395">
        <v>0</v>
      </c>
      <c r="F395">
        <v>0</v>
      </c>
      <c r="G395">
        <v>0.178454</v>
      </c>
      <c r="H395">
        <v>0.83701099999999995</v>
      </c>
      <c r="I395">
        <v>0</v>
      </c>
    </row>
    <row r="396" spans="1:25" x14ac:dyDescent="0.25">
      <c r="A396" t="s">
        <v>102</v>
      </c>
      <c r="B396">
        <v>5560.92</v>
      </c>
      <c r="C396">
        <v>0</v>
      </c>
      <c r="D396">
        <v>0</v>
      </c>
      <c r="E396">
        <v>0</v>
      </c>
      <c r="F396">
        <v>0</v>
      </c>
      <c r="G396">
        <v>0.17846600000000001</v>
      </c>
      <c r="H396">
        <v>0.83704800000000001</v>
      </c>
      <c r="I396">
        <v>0</v>
      </c>
    </row>
    <row r="397" spans="1:25" x14ac:dyDescent="0.25">
      <c r="A397" t="s">
        <v>102</v>
      </c>
      <c r="B397">
        <v>5573.6</v>
      </c>
      <c r="C397">
        <v>0</v>
      </c>
      <c r="D397">
        <v>0</v>
      </c>
      <c r="E397">
        <v>0</v>
      </c>
      <c r="F397">
        <v>0</v>
      </c>
      <c r="G397">
        <v>0.17846000000000001</v>
      </c>
      <c r="H397">
        <v>0.83696999999999999</v>
      </c>
      <c r="I397">
        <v>0</v>
      </c>
    </row>
    <row r="398" spans="1:25" x14ac:dyDescent="0.25">
      <c r="A398" t="s">
        <v>102</v>
      </c>
      <c r="B398">
        <v>5565.55</v>
      </c>
      <c r="C398">
        <v>0</v>
      </c>
      <c r="D398">
        <v>0</v>
      </c>
      <c r="E398">
        <v>0</v>
      </c>
      <c r="F398">
        <v>0</v>
      </c>
      <c r="G398">
        <v>0.14940400000000001</v>
      </c>
      <c r="H398">
        <v>0.82520400000000005</v>
      </c>
      <c r="I398">
        <v>0</v>
      </c>
    </row>
    <row r="399" spans="1:25" x14ac:dyDescent="0.25">
      <c r="A399" t="s">
        <v>102</v>
      </c>
      <c r="B399">
        <v>5565.87</v>
      </c>
      <c r="C399">
        <v>0</v>
      </c>
      <c r="D399">
        <v>0</v>
      </c>
      <c r="E399">
        <v>0</v>
      </c>
      <c r="F399">
        <v>0</v>
      </c>
      <c r="G399">
        <v>0.148809</v>
      </c>
      <c r="H399">
        <v>0.83704400000000001</v>
      </c>
      <c r="I399">
        <v>0</v>
      </c>
    </row>
    <row r="400" spans="1:25" x14ac:dyDescent="0.25">
      <c r="A400" t="s">
        <v>102</v>
      </c>
      <c r="B400">
        <v>5563.86</v>
      </c>
      <c r="C400">
        <v>0</v>
      </c>
      <c r="D400">
        <v>0</v>
      </c>
      <c r="E400">
        <v>0</v>
      </c>
      <c r="F400">
        <v>0</v>
      </c>
      <c r="G400">
        <v>0.178456</v>
      </c>
      <c r="H400">
        <v>0.83696599999999999</v>
      </c>
      <c r="I400">
        <v>0</v>
      </c>
    </row>
    <row r="401" spans="1:9" x14ac:dyDescent="0.25">
      <c r="A401" t="s">
        <v>102</v>
      </c>
      <c r="B401">
        <v>5558.75</v>
      </c>
      <c r="C401">
        <v>0</v>
      </c>
      <c r="D401">
        <v>0</v>
      </c>
      <c r="E401">
        <v>0</v>
      </c>
      <c r="F401">
        <v>0</v>
      </c>
      <c r="G401">
        <v>0.178454</v>
      </c>
      <c r="H401">
        <v>0.83688300000000004</v>
      </c>
      <c r="I401">
        <v>0</v>
      </c>
    </row>
    <row r="402" spans="1:9" x14ac:dyDescent="0.25">
      <c r="A402" t="s">
        <v>102</v>
      </c>
      <c r="B402">
        <v>5572.53</v>
      </c>
      <c r="C402">
        <v>0</v>
      </c>
      <c r="D402">
        <v>0</v>
      </c>
      <c r="E402">
        <v>0</v>
      </c>
      <c r="F402">
        <v>0</v>
      </c>
      <c r="G402">
        <v>0.15643099999999999</v>
      </c>
      <c r="H402">
        <v>0.83540599999999998</v>
      </c>
      <c r="I402">
        <v>0</v>
      </c>
    </row>
    <row r="403" spans="1:9" x14ac:dyDescent="0.25">
      <c r="A403" t="s">
        <v>102</v>
      </c>
      <c r="B403">
        <v>5558.67</v>
      </c>
      <c r="C403">
        <v>0</v>
      </c>
      <c r="D403">
        <v>0</v>
      </c>
      <c r="E403">
        <v>0</v>
      </c>
      <c r="F403">
        <v>0</v>
      </c>
      <c r="G403">
        <v>0.17855199999999999</v>
      </c>
      <c r="H403">
        <v>0.83318800000000004</v>
      </c>
      <c r="I403">
        <v>0</v>
      </c>
    </row>
    <row r="404" spans="1:9" x14ac:dyDescent="0.25">
      <c r="A404" t="s">
        <v>102</v>
      </c>
      <c r="B404">
        <v>5561.37</v>
      </c>
      <c r="C404">
        <v>0</v>
      </c>
      <c r="D404">
        <v>0</v>
      </c>
      <c r="E404">
        <v>0</v>
      </c>
      <c r="F404">
        <v>0</v>
      </c>
      <c r="G404">
        <v>0.14721300000000001</v>
      </c>
      <c r="H404">
        <v>0.83415700000000004</v>
      </c>
      <c r="I404">
        <v>0</v>
      </c>
    </row>
    <row r="405" spans="1:9" x14ac:dyDescent="0.25">
      <c r="A405" t="s">
        <v>102</v>
      </c>
      <c r="B405">
        <v>5562.5</v>
      </c>
      <c r="C405">
        <v>0</v>
      </c>
      <c r="D405">
        <v>0</v>
      </c>
      <c r="E405">
        <v>0</v>
      </c>
      <c r="F405">
        <v>0</v>
      </c>
      <c r="G405">
        <v>0.14719099999999999</v>
      </c>
      <c r="H405">
        <v>0.84116299999999999</v>
      </c>
      <c r="I405">
        <v>0</v>
      </c>
    </row>
    <row r="406" spans="1:9" x14ac:dyDescent="0.25">
      <c r="A406" t="s">
        <v>102</v>
      </c>
      <c r="B406">
        <v>5562.64</v>
      </c>
      <c r="C406">
        <v>0</v>
      </c>
      <c r="D406">
        <v>0</v>
      </c>
      <c r="E406">
        <v>0</v>
      </c>
      <c r="F406">
        <v>0</v>
      </c>
      <c r="G406">
        <v>0.17846300000000001</v>
      </c>
      <c r="H406">
        <v>0.83693200000000001</v>
      </c>
      <c r="I406">
        <v>0</v>
      </c>
    </row>
    <row r="407" spans="1:9" x14ac:dyDescent="0.25">
      <c r="A407" t="s">
        <v>102</v>
      </c>
      <c r="B407">
        <v>5566.26</v>
      </c>
      <c r="C407">
        <v>0</v>
      </c>
      <c r="D407">
        <v>0</v>
      </c>
      <c r="E407">
        <v>0</v>
      </c>
      <c r="F407">
        <v>0</v>
      </c>
      <c r="G407">
        <v>0.14710300000000001</v>
      </c>
      <c r="H407">
        <v>0.83554300000000004</v>
      </c>
      <c r="I407">
        <v>0</v>
      </c>
    </row>
    <row r="408" spans="1:9" x14ac:dyDescent="0.25">
      <c r="A408" t="s">
        <v>102</v>
      </c>
      <c r="B408">
        <v>5557.5</v>
      </c>
      <c r="C408">
        <v>0</v>
      </c>
      <c r="D408">
        <v>0</v>
      </c>
      <c r="E408">
        <v>0</v>
      </c>
      <c r="F408">
        <v>0</v>
      </c>
      <c r="G408">
        <v>0.169845</v>
      </c>
      <c r="H408">
        <v>0.83660100000000004</v>
      </c>
      <c r="I408">
        <v>0</v>
      </c>
    </row>
    <row r="409" spans="1:9" x14ac:dyDescent="0.25">
      <c r="A409" t="s">
        <v>102</v>
      </c>
      <c r="B409">
        <v>5562.25</v>
      </c>
      <c r="C409">
        <v>0</v>
      </c>
      <c r="D409">
        <v>0</v>
      </c>
      <c r="E409">
        <v>0</v>
      </c>
      <c r="F409">
        <v>0</v>
      </c>
      <c r="G409">
        <v>0.164021</v>
      </c>
      <c r="H409">
        <v>0.83350000000000002</v>
      </c>
      <c r="I409">
        <v>0</v>
      </c>
    </row>
    <row r="410" spans="1:9" x14ac:dyDescent="0.25">
      <c r="A410" t="s">
        <v>102</v>
      </c>
      <c r="B410">
        <v>5560.41</v>
      </c>
      <c r="C410">
        <v>0</v>
      </c>
      <c r="D410">
        <v>0</v>
      </c>
      <c r="E410">
        <v>0</v>
      </c>
      <c r="F410">
        <v>0</v>
      </c>
      <c r="G410">
        <v>0.178455</v>
      </c>
      <c r="H410">
        <v>0.83619500000000002</v>
      </c>
      <c r="I410">
        <v>0</v>
      </c>
    </row>
    <row r="411" spans="1:9" x14ac:dyDescent="0.25">
      <c r="A411" t="s">
        <v>102</v>
      </c>
      <c r="B411">
        <v>5566.4</v>
      </c>
      <c r="C411">
        <v>0</v>
      </c>
      <c r="D411">
        <v>0</v>
      </c>
      <c r="E411">
        <v>0</v>
      </c>
      <c r="F411">
        <v>0</v>
      </c>
      <c r="G411">
        <v>0.14777599999999999</v>
      </c>
      <c r="H411">
        <v>0.80969100000000005</v>
      </c>
      <c r="I411">
        <v>0</v>
      </c>
    </row>
    <row r="412" spans="1:9" x14ac:dyDescent="0.25">
      <c r="A412" t="s">
        <v>102</v>
      </c>
      <c r="B412">
        <v>5570.7</v>
      </c>
      <c r="C412">
        <v>0</v>
      </c>
      <c r="D412">
        <v>0</v>
      </c>
      <c r="E412">
        <v>0</v>
      </c>
      <c r="F412">
        <v>0</v>
      </c>
      <c r="G412">
        <v>0.151865</v>
      </c>
      <c r="H412">
        <v>0.83092100000000002</v>
      </c>
      <c r="I412">
        <v>0</v>
      </c>
    </row>
    <row r="413" spans="1:9" x14ac:dyDescent="0.25">
      <c r="A413" t="s">
        <v>102</v>
      </c>
      <c r="B413">
        <v>5562.78</v>
      </c>
      <c r="C413">
        <v>0</v>
      </c>
      <c r="D413">
        <v>0</v>
      </c>
      <c r="E413">
        <v>0</v>
      </c>
      <c r="F413">
        <v>0</v>
      </c>
      <c r="G413">
        <v>0.15384999999999999</v>
      </c>
      <c r="H413">
        <v>0.83470800000000001</v>
      </c>
      <c r="I413">
        <v>0</v>
      </c>
    </row>
    <row r="414" spans="1:9" x14ac:dyDescent="0.25">
      <c r="A414" t="s">
        <v>102</v>
      </c>
      <c r="B414">
        <v>5561.33</v>
      </c>
      <c r="C414">
        <v>0</v>
      </c>
      <c r="D414">
        <v>0</v>
      </c>
      <c r="E414">
        <v>0</v>
      </c>
      <c r="F414">
        <v>0</v>
      </c>
      <c r="G414">
        <v>0.179288</v>
      </c>
      <c r="H414">
        <v>0.82437099999999996</v>
      </c>
      <c r="I414">
        <v>0</v>
      </c>
    </row>
    <row r="415" spans="1:9" x14ac:dyDescent="0.25">
      <c r="A415" t="s">
        <v>102</v>
      </c>
      <c r="B415">
        <v>5571.65</v>
      </c>
      <c r="C415">
        <v>0</v>
      </c>
      <c r="D415">
        <v>0</v>
      </c>
      <c r="E415">
        <v>0</v>
      </c>
      <c r="F415">
        <v>0</v>
      </c>
      <c r="G415">
        <v>0.17849200000000001</v>
      </c>
      <c r="H415">
        <v>0.83548199999999995</v>
      </c>
      <c r="I415">
        <v>0</v>
      </c>
    </row>
    <row r="416" spans="1:9" x14ac:dyDescent="0.25">
      <c r="A416" t="s">
        <v>102</v>
      </c>
      <c r="B416">
        <v>5571.3</v>
      </c>
      <c r="C416">
        <v>0</v>
      </c>
      <c r="D416">
        <v>0</v>
      </c>
      <c r="E416">
        <v>0</v>
      </c>
      <c r="F416">
        <v>0</v>
      </c>
      <c r="G416">
        <v>0.17166200000000001</v>
      </c>
      <c r="H416">
        <v>0.83695900000000001</v>
      </c>
      <c r="I416">
        <v>0</v>
      </c>
    </row>
    <row r="417" spans="1:9" x14ac:dyDescent="0.25">
      <c r="A417" t="s">
        <v>102</v>
      </c>
      <c r="B417">
        <v>5558.01</v>
      </c>
      <c r="C417">
        <v>0</v>
      </c>
      <c r="D417">
        <v>0</v>
      </c>
      <c r="E417">
        <v>0</v>
      </c>
      <c r="F417">
        <v>0</v>
      </c>
      <c r="G417">
        <v>0.178484</v>
      </c>
      <c r="H417">
        <v>0.83700300000000005</v>
      </c>
      <c r="I417">
        <v>0</v>
      </c>
    </row>
    <row r="418" spans="1:9" x14ac:dyDescent="0.25">
      <c r="A418" t="s">
        <v>102</v>
      </c>
      <c r="B418">
        <v>5565.19</v>
      </c>
      <c r="C418">
        <v>0</v>
      </c>
      <c r="D418">
        <v>0</v>
      </c>
      <c r="E418">
        <v>0</v>
      </c>
      <c r="F418">
        <v>0</v>
      </c>
      <c r="G418">
        <v>0.171596</v>
      </c>
      <c r="H418">
        <v>0.83144399999999996</v>
      </c>
      <c r="I418">
        <v>0</v>
      </c>
    </row>
    <row r="419" spans="1:9" x14ac:dyDescent="0.25">
      <c r="A419" t="s">
        <v>102</v>
      </c>
      <c r="B419">
        <v>5561.59</v>
      </c>
      <c r="C419">
        <v>0</v>
      </c>
      <c r="D419">
        <v>0</v>
      </c>
      <c r="E419">
        <v>0</v>
      </c>
      <c r="F419">
        <v>0</v>
      </c>
      <c r="G419">
        <v>0.17862700000000001</v>
      </c>
      <c r="H419">
        <v>0.83480100000000002</v>
      </c>
      <c r="I419">
        <v>0</v>
      </c>
    </row>
    <row r="420" spans="1:9" x14ac:dyDescent="0.25">
      <c r="A420" t="s">
        <v>102</v>
      </c>
      <c r="B420">
        <v>5564.43</v>
      </c>
      <c r="C420">
        <v>0</v>
      </c>
      <c r="D420">
        <v>0</v>
      </c>
      <c r="E420">
        <v>0</v>
      </c>
      <c r="F420">
        <v>0</v>
      </c>
      <c r="G420">
        <v>0.17852499999999999</v>
      </c>
      <c r="H420">
        <v>0.83507900000000002</v>
      </c>
      <c r="I420">
        <v>0</v>
      </c>
    </row>
    <row r="421" spans="1:9" x14ac:dyDescent="0.25">
      <c r="A421" t="s">
        <v>102</v>
      </c>
      <c r="B421">
        <v>5565.4</v>
      </c>
      <c r="C421">
        <v>0</v>
      </c>
      <c r="D421">
        <v>0</v>
      </c>
      <c r="E421">
        <v>0</v>
      </c>
      <c r="F421">
        <v>0</v>
      </c>
      <c r="G421">
        <v>0.17882700000000001</v>
      </c>
      <c r="H421">
        <v>0.83676200000000001</v>
      </c>
      <c r="I421">
        <v>0</v>
      </c>
    </row>
    <row r="422" spans="1:9" x14ac:dyDescent="0.25">
      <c r="A422" t="s">
        <v>102</v>
      </c>
      <c r="B422">
        <v>5562</v>
      </c>
      <c r="C422">
        <v>0</v>
      </c>
      <c r="D422">
        <v>0</v>
      </c>
      <c r="E422">
        <v>0</v>
      </c>
      <c r="F422">
        <v>0</v>
      </c>
      <c r="G422">
        <v>0.17846600000000001</v>
      </c>
      <c r="H422">
        <v>0.85675699999999999</v>
      </c>
      <c r="I422">
        <v>0</v>
      </c>
    </row>
    <row r="423" spans="1:9" x14ac:dyDescent="0.25">
      <c r="A423" t="s">
        <v>102</v>
      </c>
      <c r="B423">
        <v>5562.57</v>
      </c>
      <c r="C423">
        <v>0</v>
      </c>
      <c r="D423">
        <v>0</v>
      </c>
      <c r="E423">
        <v>0</v>
      </c>
      <c r="F423">
        <v>0</v>
      </c>
      <c r="G423">
        <v>0.14852899999999999</v>
      </c>
      <c r="H423">
        <v>0.83432600000000001</v>
      </c>
      <c r="I423">
        <v>0</v>
      </c>
    </row>
    <row r="424" spans="1:9" x14ac:dyDescent="0.25">
      <c r="A424" t="s">
        <v>102</v>
      </c>
      <c r="B424">
        <v>5564.09</v>
      </c>
      <c r="C424">
        <v>0</v>
      </c>
      <c r="D424">
        <v>0</v>
      </c>
      <c r="E424">
        <v>0</v>
      </c>
      <c r="F424">
        <v>0</v>
      </c>
      <c r="G424">
        <v>0.17845800000000001</v>
      </c>
      <c r="H424">
        <v>0.83690600000000004</v>
      </c>
      <c r="I424">
        <v>0</v>
      </c>
    </row>
    <row r="425" spans="1:9" x14ac:dyDescent="0.25">
      <c r="A425" t="s">
        <v>102</v>
      </c>
      <c r="B425">
        <v>5567.61</v>
      </c>
      <c r="C425">
        <v>0</v>
      </c>
      <c r="D425">
        <v>0</v>
      </c>
      <c r="E425">
        <v>0</v>
      </c>
      <c r="F425">
        <v>0</v>
      </c>
      <c r="G425">
        <v>0.157911</v>
      </c>
      <c r="H425">
        <v>0.83314900000000003</v>
      </c>
      <c r="I425">
        <v>0</v>
      </c>
    </row>
    <row r="426" spans="1:9" x14ac:dyDescent="0.25">
      <c r="A426" t="s">
        <v>102</v>
      </c>
      <c r="B426">
        <v>5566.12</v>
      </c>
      <c r="C426">
        <v>0</v>
      </c>
      <c r="D426">
        <v>0</v>
      </c>
      <c r="E426">
        <v>0</v>
      </c>
      <c r="F426">
        <v>0</v>
      </c>
      <c r="G426">
        <v>0.17846200000000001</v>
      </c>
      <c r="H426">
        <v>0.83608899999999997</v>
      </c>
      <c r="I426">
        <v>0</v>
      </c>
    </row>
    <row r="427" spans="1:9" x14ac:dyDescent="0.25">
      <c r="A427" t="s">
        <v>102</v>
      </c>
      <c r="B427">
        <v>5570.69</v>
      </c>
      <c r="C427">
        <v>0</v>
      </c>
      <c r="D427">
        <v>0</v>
      </c>
      <c r="E427">
        <v>0</v>
      </c>
      <c r="F427">
        <v>0</v>
      </c>
      <c r="G427">
        <v>0.149117</v>
      </c>
      <c r="H427">
        <v>0.83560299999999998</v>
      </c>
      <c r="I427">
        <v>0</v>
      </c>
    </row>
    <row r="428" spans="1:9" x14ac:dyDescent="0.25">
      <c r="A428" t="s">
        <v>102</v>
      </c>
      <c r="B428">
        <v>5564.63</v>
      </c>
      <c r="C428">
        <v>0</v>
      </c>
      <c r="D428">
        <v>0</v>
      </c>
      <c r="E428">
        <v>0</v>
      </c>
      <c r="F428">
        <v>0</v>
      </c>
      <c r="G428">
        <v>0.149002</v>
      </c>
      <c r="H428">
        <v>0.83420899999999998</v>
      </c>
      <c r="I428">
        <v>0</v>
      </c>
    </row>
    <row r="429" spans="1:9" x14ac:dyDescent="0.25">
      <c r="A429" t="s">
        <v>102</v>
      </c>
      <c r="B429">
        <v>5565.75</v>
      </c>
      <c r="C429">
        <v>0</v>
      </c>
      <c r="D429">
        <v>0</v>
      </c>
      <c r="E429">
        <v>0</v>
      </c>
      <c r="F429">
        <v>0</v>
      </c>
      <c r="G429">
        <v>0.149366</v>
      </c>
      <c r="H429">
        <v>0.83704999999999996</v>
      </c>
      <c r="I429">
        <v>0</v>
      </c>
    </row>
    <row r="430" spans="1:9" x14ac:dyDescent="0.25">
      <c r="A430" t="s">
        <v>102</v>
      </c>
      <c r="B430">
        <v>5562.67</v>
      </c>
      <c r="C430">
        <v>0</v>
      </c>
      <c r="D430">
        <v>0</v>
      </c>
      <c r="E430">
        <v>0</v>
      </c>
      <c r="F430">
        <v>0</v>
      </c>
      <c r="G430">
        <v>0.1532</v>
      </c>
      <c r="H430">
        <v>0.82784100000000005</v>
      </c>
      <c r="I430">
        <v>0</v>
      </c>
    </row>
    <row r="431" spans="1:9" x14ac:dyDescent="0.25">
      <c r="A431" t="s">
        <v>102</v>
      </c>
      <c r="B431">
        <v>5567.51</v>
      </c>
      <c r="C431">
        <v>0</v>
      </c>
      <c r="D431">
        <v>0</v>
      </c>
      <c r="E431">
        <v>0</v>
      </c>
      <c r="F431">
        <v>0</v>
      </c>
      <c r="G431">
        <v>0.178868</v>
      </c>
      <c r="H431">
        <v>0.83360299999999998</v>
      </c>
      <c r="I431">
        <v>0</v>
      </c>
    </row>
    <row r="432" spans="1:9" x14ac:dyDescent="0.25">
      <c r="A432" t="s">
        <v>102</v>
      </c>
      <c r="B432">
        <v>5564.26</v>
      </c>
      <c r="C432">
        <v>0</v>
      </c>
      <c r="D432">
        <v>0</v>
      </c>
      <c r="E432">
        <v>0</v>
      </c>
      <c r="F432">
        <v>0</v>
      </c>
      <c r="G432">
        <v>0.17845900000000001</v>
      </c>
      <c r="H432">
        <v>0.83340899999999996</v>
      </c>
      <c r="I432">
        <v>0</v>
      </c>
    </row>
    <row r="433" spans="1:25" x14ac:dyDescent="0.25">
      <c r="A433" t="s">
        <v>102</v>
      </c>
      <c r="B433">
        <v>5565.48</v>
      </c>
      <c r="C433">
        <v>0</v>
      </c>
      <c r="D433">
        <v>0</v>
      </c>
      <c r="E433">
        <v>0</v>
      </c>
      <c r="F433">
        <v>0</v>
      </c>
      <c r="G433">
        <v>0.14713799999999999</v>
      </c>
      <c r="H433">
        <v>0.836839</v>
      </c>
      <c r="I433">
        <v>0</v>
      </c>
    </row>
    <row r="434" spans="1:25" x14ac:dyDescent="0.25">
      <c r="A434" t="s">
        <v>102</v>
      </c>
      <c r="B434">
        <v>5564.92</v>
      </c>
      <c r="C434">
        <v>0</v>
      </c>
      <c r="D434">
        <v>0</v>
      </c>
      <c r="E434">
        <v>0</v>
      </c>
      <c r="F434">
        <v>0</v>
      </c>
      <c r="G434">
        <v>0.139296</v>
      </c>
      <c r="H434">
        <v>0.83662300000000001</v>
      </c>
      <c r="I434">
        <v>0</v>
      </c>
    </row>
    <row r="435" spans="1:25" x14ac:dyDescent="0.25">
      <c r="A435" t="s">
        <v>102</v>
      </c>
      <c r="B435">
        <v>5559.08</v>
      </c>
      <c r="C435">
        <v>0</v>
      </c>
      <c r="D435">
        <v>0</v>
      </c>
      <c r="E435">
        <v>0</v>
      </c>
      <c r="F435">
        <v>0</v>
      </c>
      <c r="G435">
        <v>0.17523900000000001</v>
      </c>
      <c r="H435">
        <v>0.83703899999999998</v>
      </c>
      <c r="I435">
        <v>0</v>
      </c>
    </row>
    <row r="436" spans="1:25" x14ac:dyDescent="0.25">
      <c r="A436" t="s">
        <v>102</v>
      </c>
      <c r="B436">
        <v>5572.28</v>
      </c>
      <c r="C436">
        <v>0</v>
      </c>
      <c r="D436">
        <v>0</v>
      </c>
      <c r="E436">
        <v>0</v>
      </c>
      <c r="F436">
        <v>0</v>
      </c>
      <c r="G436">
        <v>0.17861299999999999</v>
      </c>
      <c r="H436">
        <v>0.836144</v>
      </c>
      <c r="I436">
        <v>0</v>
      </c>
    </row>
    <row r="437" spans="1:25" x14ac:dyDescent="0.25">
      <c r="A437" t="s">
        <v>102</v>
      </c>
      <c r="B437">
        <v>5564.31</v>
      </c>
      <c r="C437">
        <v>0</v>
      </c>
      <c r="D437">
        <v>0</v>
      </c>
      <c r="E437">
        <v>0</v>
      </c>
      <c r="F437">
        <v>0</v>
      </c>
      <c r="G437">
        <v>0.17846100000000001</v>
      </c>
      <c r="H437">
        <v>0.83702600000000005</v>
      </c>
      <c r="I437">
        <v>0</v>
      </c>
    </row>
    <row r="438" spans="1:25" x14ac:dyDescent="0.25">
      <c r="A438" t="s">
        <v>102</v>
      </c>
      <c r="B438">
        <v>5563.39</v>
      </c>
      <c r="C438">
        <v>0</v>
      </c>
      <c r="D438">
        <v>0</v>
      </c>
      <c r="E438">
        <v>0</v>
      </c>
      <c r="F438">
        <v>0</v>
      </c>
      <c r="G438">
        <v>0.147313</v>
      </c>
      <c r="H438">
        <v>0.83534799999999998</v>
      </c>
      <c r="I438">
        <v>0</v>
      </c>
    </row>
    <row r="439" spans="1:25" x14ac:dyDescent="0.25">
      <c r="A439" t="s">
        <v>102</v>
      </c>
      <c r="B439">
        <v>5560.28</v>
      </c>
      <c r="C439">
        <v>0</v>
      </c>
      <c r="D439">
        <v>0</v>
      </c>
      <c r="E439">
        <v>0</v>
      </c>
      <c r="F439">
        <v>0</v>
      </c>
      <c r="G439">
        <v>0.147199</v>
      </c>
      <c r="H439">
        <v>0.83641100000000002</v>
      </c>
      <c r="I439">
        <v>0</v>
      </c>
    </row>
    <row r="440" spans="1:25" x14ac:dyDescent="0.25">
      <c r="A440" t="s">
        <v>102</v>
      </c>
      <c r="B440">
        <v>5562.4</v>
      </c>
      <c r="C440">
        <v>0</v>
      </c>
      <c r="D440">
        <v>0</v>
      </c>
      <c r="E440">
        <v>0</v>
      </c>
      <c r="F440">
        <v>0</v>
      </c>
      <c r="G440">
        <v>0.17860500000000001</v>
      </c>
      <c r="H440">
        <v>0.82359599999999999</v>
      </c>
      <c r="I440">
        <v>0</v>
      </c>
    </row>
    <row r="441" spans="1:25" x14ac:dyDescent="0.25">
      <c r="A441" t="s">
        <v>102</v>
      </c>
      <c r="B441">
        <v>5560.08</v>
      </c>
      <c r="C441">
        <v>0</v>
      </c>
      <c r="D441">
        <v>0</v>
      </c>
      <c r="E441">
        <v>0</v>
      </c>
      <c r="F441">
        <v>0</v>
      </c>
      <c r="G441">
        <v>0.178503</v>
      </c>
      <c r="H441">
        <v>0.83700200000000002</v>
      </c>
      <c r="I441">
        <v>0</v>
      </c>
    </row>
    <row r="442" spans="1:25" x14ac:dyDescent="0.25">
      <c r="A442" t="s">
        <v>102</v>
      </c>
      <c r="B442">
        <v>5563.49</v>
      </c>
      <c r="C442">
        <v>0</v>
      </c>
      <c r="D442">
        <v>0</v>
      </c>
      <c r="E442">
        <v>0</v>
      </c>
      <c r="F442">
        <v>0</v>
      </c>
      <c r="G442">
        <v>0.17846899999999999</v>
      </c>
      <c r="H442">
        <v>0.83864700000000003</v>
      </c>
      <c r="I442">
        <v>0</v>
      </c>
    </row>
    <row r="443" spans="1:25" x14ac:dyDescent="0.25">
      <c r="A443" t="s">
        <v>102</v>
      </c>
      <c r="B443">
        <v>5564.19</v>
      </c>
      <c r="C443">
        <v>0</v>
      </c>
      <c r="D443">
        <v>0</v>
      </c>
      <c r="E443">
        <v>0</v>
      </c>
      <c r="F443">
        <v>0</v>
      </c>
      <c r="G443">
        <v>0.178477</v>
      </c>
      <c r="H443">
        <v>0.865093</v>
      </c>
      <c r="I443">
        <v>0</v>
      </c>
    </row>
    <row r="444" spans="1:25" x14ac:dyDescent="0.25">
      <c r="A444" t="s">
        <v>102</v>
      </c>
      <c r="B444">
        <v>5557.78</v>
      </c>
      <c r="C444">
        <v>0</v>
      </c>
      <c r="D444">
        <v>0</v>
      </c>
      <c r="E444">
        <v>0</v>
      </c>
      <c r="F444">
        <v>0</v>
      </c>
      <c r="G444">
        <v>0.15495100000000001</v>
      </c>
      <c r="H444">
        <v>0.83699000000000001</v>
      </c>
      <c r="I444">
        <v>0</v>
      </c>
    </row>
    <row r="445" spans="1:25" x14ac:dyDescent="0.25">
      <c r="A445" t="s">
        <v>102</v>
      </c>
      <c r="B445">
        <v>5568.69</v>
      </c>
      <c r="C445">
        <v>0</v>
      </c>
      <c r="D445">
        <v>0</v>
      </c>
      <c r="E445">
        <v>0</v>
      </c>
      <c r="F445">
        <v>0</v>
      </c>
      <c r="G445">
        <v>0.17846100000000001</v>
      </c>
      <c r="H445">
        <v>0.83577400000000002</v>
      </c>
      <c r="I445">
        <v>0</v>
      </c>
    </row>
    <row r="446" spans="1:25" x14ac:dyDescent="0.25">
      <c r="A446" t="s">
        <v>102</v>
      </c>
      <c r="B446">
        <v>5571.56</v>
      </c>
      <c r="C446">
        <v>0</v>
      </c>
      <c r="D446">
        <v>0</v>
      </c>
      <c r="E446">
        <v>0</v>
      </c>
      <c r="F446">
        <v>0</v>
      </c>
      <c r="G446">
        <v>0.15670400000000001</v>
      </c>
      <c r="H446">
        <v>0.83223499999999995</v>
      </c>
      <c r="I446">
        <v>0</v>
      </c>
    </row>
    <row r="447" spans="1:25" x14ac:dyDescent="0.25">
      <c r="A447" t="s">
        <v>102</v>
      </c>
      <c r="B447">
        <v>5567.12</v>
      </c>
      <c r="C447">
        <v>0</v>
      </c>
      <c r="D447">
        <v>0</v>
      </c>
      <c r="E447">
        <v>0</v>
      </c>
      <c r="F447">
        <v>0</v>
      </c>
      <c r="G447">
        <v>0.147567</v>
      </c>
      <c r="H447">
        <v>0.83592200000000005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5567.16</v>
      </c>
      <c r="C448">
        <v>0</v>
      </c>
      <c r="D448">
        <v>0</v>
      </c>
      <c r="E448">
        <v>0</v>
      </c>
      <c r="F448">
        <v>0</v>
      </c>
      <c r="G448">
        <v>0.17164199999999999</v>
      </c>
      <c r="H448">
        <v>0.83705099999999999</v>
      </c>
      <c r="I448">
        <v>0</v>
      </c>
      <c r="R448">
        <f>AVERAGE(B399:B448)</f>
        <v>5564.43</v>
      </c>
      <c r="S448">
        <f>AVERAGE(C399:C448)</f>
        <v>0</v>
      </c>
      <c r="U448">
        <f>_xlfn.VAR.P(B399:B448)</f>
        <v>15.309959999999705</v>
      </c>
      <c r="V448">
        <f>_xlfn.VAR.P(C399:C448)</f>
        <v>0</v>
      </c>
      <c r="X448">
        <f>1.96*SQRT(U448)/50</f>
        <v>0.15338154039648821</v>
      </c>
      <c r="Y448">
        <f>1.96*SQRT(V448)/50</f>
        <v>0</v>
      </c>
    </row>
    <row r="449" spans="1:9" x14ac:dyDescent="0.25">
      <c r="A449" t="s">
        <v>102</v>
      </c>
      <c r="B449">
        <v>278223.23847899999</v>
      </c>
      <c r="C449" t="s">
        <v>36</v>
      </c>
    </row>
    <row r="450" spans="1:9" x14ac:dyDescent="0.25">
      <c r="A450" t="s">
        <v>103</v>
      </c>
      <c r="B450">
        <v>5570.9</v>
      </c>
      <c r="C450">
        <v>5532.96</v>
      </c>
      <c r="D450">
        <v>5512.17</v>
      </c>
      <c r="E450">
        <v>4368.3100000000004</v>
      </c>
      <c r="F450">
        <v>492.18799999999999</v>
      </c>
      <c r="G450">
        <v>0.161466</v>
      </c>
      <c r="H450">
        <v>0.82877100000000004</v>
      </c>
      <c r="I450">
        <v>0</v>
      </c>
    </row>
    <row r="451" spans="1:9" x14ac:dyDescent="0.25">
      <c r="A451" t="s">
        <v>103</v>
      </c>
      <c r="B451">
        <v>5765.66</v>
      </c>
      <c r="C451">
        <v>5727.88</v>
      </c>
      <c r="D451">
        <v>5706.03</v>
      </c>
      <c r="E451">
        <v>4415.0600000000004</v>
      </c>
      <c r="F451">
        <v>554.67200000000003</v>
      </c>
      <c r="G451">
        <v>0.15784699999999999</v>
      </c>
      <c r="H451">
        <v>0.83569000000000004</v>
      </c>
      <c r="I451">
        <v>0</v>
      </c>
    </row>
    <row r="452" spans="1:9" x14ac:dyDescent="0.25">
      <c r="A452" t="s">
        <v>103</v>
      </c>
      <c r="B452">
        <v>5571.66</v>
      </c>
      <c r="C452">
        <v>5533.43</v>
      </c>
      <c r="D452">
        <v>5512.44</v>
      </c>
      <c r="E452">
        <v>4354.6499999999996</v>
      </c>
      <c r="F452">
        <v>505.15800000000002</v>
      </c>
      <c r="G452">
        <v>0.17857899999999999</v>
      </c>
      <c r="H452">
        <v>0.81955100000000003</v>
      </c>
      <c r="I452">
        <v>0</v>
      </c>
    </row>
    <row r="453" spans="1:9" x14ac:dyDescent="0.25">
      <c r="A453" t="s">
        <v>103</v>
      </c>
      <c r="B453">
        <v>5559.82</v>
      </c>
      <c r="C453">
        <v>5521.63</v>
      </c>
      <c r="D453">
        <v>5500.63</v>
      </c>
      <c r="E453">
        <v>4349.8999999999996</v>
      </c>
      <c r="F453">
        <v>502.26299999999998</v>
      </c>
      <c r="G453">
        <v>0.178457</v>
      </c>
      <c r="H453">
        <v>0.83704900000000004</v>
      </c>
      <c r="I453">
        <v>0</v>
      </c>
    </row>
    <row r="454" spans="1:9" x14ac:dyDescent="0.25">
      <c r="A454" t="s">
        <v>103</v>
      </c>
      <c r="B454">
        <v>5538.93</v>
      </c>
      <c r="C454">
        <v>5502.75</v>
      </c>
      <c r="D454">
        <v>5481.93</v>
      </c>
      <c r="E454">
        <v>4339.6099999999997</v>
      </c>
      <c r="F454">
        <v>506.16800000000001</v>
      </c>
      <c r="G454">
        <v>0.17849999999999999</v>
      </c>
      <c r="H454">
        <v>0.83704800000000001</v>
      </c>
      <c r="I454">
        <v>0</v>
      </c>
    </row>
    <row r="455" spans="1:9" x14ac:dyDescent="0.25">
      <c r="A455" t="s">
        <v>103</v>
      </c>
      <c r="B455">
        <v>5642.29</v>
      </c>
      <c r="C455">
        <v>5595.14</v>
      </c>
      <c r="D455">
        <v>5573.68</v>
      </c>
      <c r="E455">
        <v>4382.37</v>
      </c>
      <c r="F455">
        <v>516.24300000000005</v>
      </c>
      <c r="G455">
        <v>0.178534</v>
      </c>
      <c r="H455">
        <v>0.83411299999999999</v>
      </c>
      <c r="I455">
        <v>0</v>
      </c>
    </row>
    <row r="456" spans="1:9" x14ac:dyDescent="0.25">
      <c r="A456" t="s">
        <v>103</v>
      </c>
      <c r="B456">
        <v>5703.08</v>
      </c>
      <c r="C456">
        <v>5667.37</v>
      </c>
      <c r="D456">
        <v>5645.4</v>
      </c>
      <c r="E456">
        <v>4398.42</v>
      </c>
      <c r="F456">
        <v>538.40300000000002</v>
      </c>
      <c r="G456">
        <v>0.17849400000000001</v>
      </c>
      <c r="H456">
        <v>0.83617600000000003</v>
      </c>
      <c r="I456">
        <v>0</v>
      </c>
    </row>
    <row r="457" spans="1:9" x14ac:dyDescent="0.25">
      <c r="A457" t="s">
        <v>103</v>
      </c>
      <c r="B457">
        <v>5614.74</v>
      </c>
      <c r="C457">
        <v>5578.38</v>
      </c>
      <c r="D457">
        <v>5556</v>
      </c>
      <c r="E457">
        <v>4365.54</v>
      </c>
      <c r="F457">
        <v>524.245</v>
      </c>
      <c r="G457">
        <v>0.14738799999999999</v>
      </c>
      <c r="H457">
        <v>0.83258299999999996</v>
      </c>
      <c r="I457">
        <v>0</v>
      </c>
    </row>
    <row r="458" spans="1:9" x14ac:dyDescent="0.25">
      <c r="A458" t="s">
        <v>103</v>
      </c>
      <c r="B458">
        <v>5572.38</v>
      </c>
      <c r="C458">
        <v>5536.54</v>
      </c>
      <c r="D458">
        <v>5514.89</v>
      </c>
      <c r="E458">
        <v>4358.28</v>
      </c>
      <c r="F458">
        <v>507.62</v>
      </c>
      <c r="G458">
        <v>0.17851900000000001</v>
      </c>
      <c r="H458">
        <v>0.80647400000000002</v>
      </c>
      <c r="I458">
        <v>0</v>
      </c>
    </row>
    <row r="459" spans="1:9" x14ac:dyDescent="0.25">
      <c r="A459" t="s">
        <v>103</v>
      </c>
      <c r="B459">
        <v>5553.61</v>
      </c>
      <c r="C459">
        <v>5517.34</v>
      </c>
      <c r="D459">
        <v>5495.75</v>
      </c>
      <c r="E459">
        <v>4352.93</v>
      </c>
      <c r="F459">
        <v>501.30799999999999</v>
      </c>
      <c r="G459">
        <v>0.14902699999999999</v>
      </c>
      <c r="H459">
        <v>0.83698799999999995</v>
      </c>
      <c r="I459">
        <v>0</v>
      </c>
    </row>
    <row r="460" spans="1:9" x14ac:dyDescent="0.25">
      <c r="A460" t="s">
        <v>103</v>
      </c>
      <c r="B460">
        <v>5617.93</v>
      </c>
      <c r="C460">
        <v>5581.69</v>
      </c>
      <c r="D460">
        <v>5559.62</v>
      </c>
      <c r="E460">
        <v>4371.84</v>
      </c>
      <c r="F460">
        <v>519.15099999999995</v>
      </c>
      <c r="G460">
        <v>0.17846300000000001</v>
      </c>
      <c r="H460">
        <v>0.83648299999999998</v>
      </c>
      <c r="I460">
        <v>0</v>
      </c>
    </row>
    <row r="461" spans="1:9" x14ac:dyDescent="0.25">
      <c r="A461" t="s">
        <v>103</v>
      </c>
      <c r="B461">
        <v>5615.22</v>
      </c>
      <c r="C461">
        <v>5576.76</v>
      </c>
      <c r="D461">
        <v>5555.36</v>
      </c>
      <c r="E461">
        <v>4374.58</v>
      </c>
      <c r="F461">
        <v>511.95100000000002</v>
      </c>
      <c r="G461">
        <v>0.14847299999999999</v>
      </c>
      <c r="H461">
        <v>0.83228899999999995</v>
      </c>
      <c r="I461">
        <v>0</v>
      </c>
    </row>
    <row r="462" spans="1:9" x14ac:dyDescent="0.25">
      <c r="A462" t="s">
        <v>103</v>
      </c>
      <c r="B462">
        <v>5564.64</v>
      </c>
      <c r="C462">
        <v>5526.66</v>
      </c>
      <c r="D462">
        <v>5504.84</v>
      </c>
      <c r="E462">
        <v>4351.3100000000004</v>
      </c>
      <c r="F462">
        <v>504.80099999999999</v>
      </c>
      <c r="G462">
        <v>0.15010699999999999</v>
      </c>
      <c r="H462">
        <v>0.86488100000000001</v>
      </c>
      <c r="I462">
        <v>0</v>
      </c>
    </row>
    <row r="463" spans="1:9" x14ac:dyDescent="0.25">
      <c r="A463" t="s">
        <v>103</v>
      </c>
      <c r="B463">
        <v>5617.4</v>
      </c>
      <c r="C463">
        <v>5579.81</v>
      </c>
      <c r="D463">
        <v>5558.09</v>
      </c>
      <c r="E463">
        <v>4373.71</v>
      </c>
      <c r="F463">
        <v>514.96299999999997</v>
      </c>
      <c r="G463">
        <v>0.15839800000000001</v>
      </c>
      <c r="H463">
        <v>0.83601599999999998</v>
      </c>
      <c r="I463">
        <v>0</v>
      </c>
    </row>
    <row r="464" spans="1:9" x14ac:dyDescent="0.25">
      <c r="A464" t="s">
        <v>103</v>
      </c>
      <c r="B464">
        <v>5535.85</v>
      </c>
      <c r="C464">
        <v>5497.75</v>
      </c>
      <c r="D464">
        <v>5477.21</v>
      </c>
      <c r="E464">
        <v>4356.8500000000004</v>
      </c>
      <c r="F464">
        <v>482.45299999999997</v>
      </c>
      <c r="G464">
        <v>0.14768600000000001</v>
      </c>
      <c r="H464">
        <v>0.83696499999999996</v>
      </c>
      <c r="I464">
        <v>0</v>
      </c>
    </row>
    <row r="465" spans="1:9" x14ac:dyDescent="0.25">
      <c r="A465" t="s">
        <v>103</v>
      </c>
      <c r="B465">
        <v>5620.94</v>
      </c>
      <c r="C465">
        <v>5583.08</v>
      </c>
      <c r="D465">
        <v>5561.61</v>
      </c>
      <c r="E465">
        <v>4376.9799999999996</v>
      </c>
      <c r="F465">
        <v>513.22799999999995</v>
      </c>
      <c r="G465">
        <v>0.178592</v>
      </c>
      <c r="H465">
        <v>0.85996300000000003</v>
      </c>
      <c r="I465">
        <v>0</v>
      </c>
    </row>
    <row r="466" spans="1:9" x14ac:dyDescent="0.25">
      <c r="A466" t="s">
        <v>103</v>
      </c>
      <c r="B466">
        <v>5583.82</v>
      </c>
      <c r="C466">
        <v>5547.71</v>
      </c>
      <c r="D466">
        <v>5525.78</v>
      </c>
      <c r="E466">
        <v>4357.45</v>
      </c>
      <c r="F466">
        <v>513.44399999999996</v>
      </c>
      <c r="G466">
        <v>0.15686600000000001</v>
      </c>
      <c r="H466">
        <v>0.83680699999999997</v>
      </c>
      <c r="I466">
        <v>0</v>
      </c>
    </row>
    <row r="467" spans="1:9" x14ac:dyDescent="0.25">
      <c r="A467" t="s">
        <v>103</v>
      </c>
      <c r="B467">
        <v>5646.77</v>
      </c>
      <c r="C467">
        <v>5598.7</v>
      </c>
      <c r="D467">
        <v>5577.26</v>
      </c>
      <c r="E467">
        <v>4388.83</v>
      </c>
      <c r="F467">
        <v>513.92600000000004</v>
      </c>
      <c r="G467">
        <v>0.17865500000000001</v>
      </c>
      <c r="H467">
        <v>0.83702399999999999</v>
      </c>
      <c r="I467">
        <v>0</v>
      </c>
    </row>
    <row r="468" spans="1:9" x14ac:dyDescent="0.25">
      <c r="A468" t="s">
        <v>103</v>
      </c>
      <c r="B468">
        <v>5609.11</v>
      </c>
      <c r="C468">
        <v>5571.39</v>
      </c>
      <c r="D468">
        <v>5549.31</v>
      </c>
      <c r="E468">
        <v>4366.4399999999996</v>
      </c>
      <c r="F468">
        <v>519.71100000000001</v>
      </c>
      <c r="G468">
        <v>0.17962</v>
      </c>
      <c r="H468">
        <v>0.83669400000000005</v>
      </c>
      <c r="I468">
        <v>0</v>
      </c>
    </row>
    <row r="469" spans="1:9" x14ac:dyDescent="0.25">
      <c r="A469" t="s">
        <v>103</v>
      </c>
      <c r="B469">
        <v>5597.32</v>
      </c>
      <c r="C469">
        <v>5561.04</v>
      </c>
      <c r="D469">
        <v>5539.06</v>
      </c>
      <c r="E469">
        <v>4362.74</v>
      </c>
      <c r="F469">
        <v>514.34699999999998</v>
      </c>
      <c r="G469">
        <v>0.17884800000000001</v>
      </c>
      <c r="H469">
        <v>0.86252399999999996</v>
      </c>
      <c r="I469">
        <v>0</v>
      </c>
    </row>
    <row r="470" spans="1:9" x14ac:dyDescent="0.25">
      <c r="A470" t="s">
        <v>103</v>
      </c>
      <c r="B470">
        <v>5611.87</v>
      </c>
      <c r="C470">
        <v>5575.78</v>
      </c>
      <c r="D470">
        <v>5553.65</v>
      </c>
      <c r="E470">
        <v>4367.9799999999996</v>
      </c>
      <c r="F470">
        <v>521.19600000000003</v>
      </c>
      <c r="G470">
        <v>0.179842</v>
      </c>
      <c r="H470">
        <v>0.83553900000000003</v>
      </c>
      <c r="I470">
        <v>0</v>
      </c>
    </row>
    <row r="471" spans="1:9" x14ac:dyDescent="0.25">
      <c r="A471" t="s">
        <v>103</v>
      </c>
      <c r="B471">
        <v>5580.93</v>
      </c>
      <c r="C471">
        <v>5542.89</v>
      </c>
      <c r="D471">
        <v>5521.19</v>
      </c>
      <c r="E471">
        <v>4361.75</v>
      </c>
      <c r="F471">
        <v>508.04899999999998</v>
      </c>
      <c r="G471">
        <v>0.178482</v>
      </c>
      <c r="H471">
        <v>0.83702100000000002</v>
      </c>
      <c r="I471">
        <v>0</v>
      </c>
    </row>
    <row r="472" spans="1:9" x14ac:dyDescent="0.25">
      <c r="A472" t="s">
        <v>103</v>
      </c>
      <c r="B472">
        <v>5678.84</v>
      </c>
      <c r="C472">
        <v>5641.47</v>
      </c>
      <c r="D472">
        <v>5619.86</v>
      </c>
      <c r="E472">
        <v>4396.66</v>
      </c>
      <c r="F472">
        <v>529.06700000000001</v>
      </c>
      <c r="G472">
        <v>0.147813</v>
      </c>
      <c r="H472">
        <v>0.83399400000000001</v>
      </c>
      <c r="I472">
        <v>0</v>
      </c>
    </row>
    <row r="473" spans="1:9" x14ac:dyDescent="0.25">
      <c r="A473" t="s">
        <v>103</v>
      </c>
      <c r="B473">
        <v>5526.04</v>
      </c>
      <c r="C473">
        <v>5490.18</v>
      </c>
      <c r="D473">
        <v>5468.36</v>
      </c>
      <c r="E473">
        <v>4340.29</v>
      </c>
      <c r="F473">
        <v>497.464</v>
      </c>
      <c r="G473">
        <v>0.17856</v>
      </c>
      <c r="H473">
        <v>0.810446</v>
      </c>
      <c r="I473">
        <v>0</v>
      </c>
    </row>
    <row r="474" spans="1:9" x14ac:dyDescent="0.25">
      <c r="A474" t="s">
        <v>103</v>
      </c>
      <c r="B474">
        <v>5669.87</v>
      </c>
      <c r="C474">
        <v>5631.73</v>
      </c>
      <c r="D474">
        <v>5610.1</v>
      </c>
      <c r="E474">
        <v>4393.3999999999996</v>
      </c>
      <c r="F474">
        <v>519.33600000000001</v>
      </c>
      <c r="G474">
        <v>0.178588</v>
      </c>
      <c r="H474">
        <v>0.83688799999999997</v>
      </c>
      <c r="I474">
        <v>0</v>
      </c>
    </row>
    <row r="475" spans="1:9" x14ac:dyDescent="0.25">
      <c r="A475" t="s">
        <v>103</v>
      </c>
      <c r="B475">
        <v>5567.6</v>
      </c>
      <c r="C475">
        <v>5528.62</v>
      </c>
      <c r="D475">
        <v>5507.8</v>
      </c>
      <c r="E475">
        <v>4363.6899999999996</v>
      </c>
      <c r="F475">
        <v>489.00900000000001</v>
      </c>
      <c r="G475">
        <v>0.178565</v>
      </c>
      <c r="H475">
        <v>0.82921100000000003</v>
      </c>
      <c r="I475">
        <v>0</v>
      </c>
    </row>
    <row r="476" spans="1:9" x14ac:dyDescent="0.25">
      <c r="A476" t="s">
        <v>103</v>
      </c>
      <c r="B476">
        <v>5544.15</v>
      </c>
      <c r="C476">
        <v>5505.59</v>
      </c>
      <c r="D476">
        <v>5484.99</v>
      </c>
      <c r="E476">
        <v>4355.79</v>
      </c>
      <c r="F476">
        <v>482.39800000000002</v>
      </c>
      <c r="G476">
        <v>0.17847399999999999</v>
      </c>
      <c r="H476">
        <v>0.86858400000000002</v>
      </c>
      <c r="I476">
        <v>0</v>
      </c>
    </row>
    <row r="477" spans="1:9" x14ac:dyDescent="0.25">
      <c r="A477" t="s">
        <v>103</v>
      </c>
      <c r="B477">
        <v>5508.22</v>
      </c>
      <c r="C477">
        <v>5471.62</v>
      </c>
      <c r="D477">
        <v>5451.29</v>
      </c>
      <c r="E477">
        <v>4346.3900000000003</v>
      </c>
      <c r="F477">
        <v>472.988</v>
      </c>
      <c r="G477">
        <v>0.17965300000000001</v>
      </c>
      <c r="H477">
        <v>0.83699999999999997</v>
      </c>
      <c r="I477">
        <v>0</v>
      </c>
    </row>
    <row r="478" spans="1:9" x14ac:dyDescent="0.25">
      <c r="A478" t="s">
        <v>103</v>
      </c>
      <c r="B478">
        <v>5528.71</v>
      </c>
      <c r="C478">
        <v>5490.27</v>
      </c>
      <c r="D478">
        <v>5469.92</v>
      </c>
      <c r="E478">
        <v>4350.54</v>
      </c>
      <c r="F478">
        <v>477.49200000000002</v>
      </c>
      <c r="G478">
        <v>0.17847099999999999</v>
      </c>
      <c r="H478">
        <v>0.83030499999999996</v>
      </c>
      <c r="I478">
        <v>0</v>
      </c>
    </row>
    <row r="479" spans="1:9" x14ac:dyDescent="0.25">
      <c r="A479" t="s">
        <v>103</v>
      </c>
      <c r="B479">
        <v>5526.26</v>
      </c>
      <c r="C479">
        <v>5489.98</v>
      </c>
      <c r="D479">
        <v>5469.62</v>
      </c>
      <c r="E479">
        <v>4350.8599999999997</v>
      </c>
      <c r="F479">
        <v>477.46699999999998</v>
      </c>
      <c r="G479">
        <v>0.179115</v>
      </c>
      <c r="H479">
        <v>0.83698899999999998</v>
      </c>
      <c r="I479">
        <v>0</v>
      </c>
    </row>
    <row r="480" spans="1:9" x14ac:dyDescent="0.25">
      <c r="A480" t="s">
        <v>103</v>
      </c>
      <c r="B480">
        <v>5543.18</v>
      </c>
      <c r="C480">
        <v>5505.09</v>
      </c>
      <c r="D480">
        <v>5484.59</v>
      </c>
      <c r="E480">
        <v>4354.7700000000004</v>
      </c>
      <c r="F480">
        <v>481.83499999999998</v>
      </c>
      <c r="G480">
        <v>0.178456</v>
      </c>
      <c r="H480">
        <v>0.82937099999999997</v>
      </c>
      <c r="I480">
        <v>0</v>
      </c>
    </row>
    <row r="481" spans="1:9" x14ac:dyDescent="0.25">
      <c r="A481" t="s">
        <v>103</v>
      </c>
      <c r="B481">
        <v>5528.57</v>
      </c>
      <c r="C481">
        <v>5492.51</v>
      </c>
      <c r="D481">
        <v>5472.16</v>
      </c>
      <c r="E481">
        <v>4351.12</v>
      </c>
      <c r="F481">
        <v>478.548</v>
      </c>
      <c r="G481">
        <v>0.16031000000000001</v>
      </c>
      <c r="H481">
        <v>0.83605300000000005</v>
      </c>
      <c r="I481">
        <v>0</v>
      </c>
    </row>
    <row r="482" spans="1:9" x14ac:dyDescent="0.25">
      <c r="A482" t="s">
        <v>103</v>
      </c>
      <c r="B482">
        <v>5542.43</v>
      </c>
      <c r="C482">
        <v>5506.14</v>
      </c>
      <c r="D482">
        <v>5485.51</v>
      </c>
      <c r="E482">
        <v>4356.1899999999996</v>
      </c>
      <c r="F482">
        <v>482.83100000000002</v>
      </c>
      <c r="G482">
        <v>0.178511</v>
      </c>
      <c r="H482">
        <v>0.83630899999999997</v>
      </c>
      <c r="I482">
        <v>0</v>
      </c>
    </row>
    <row r="483" spans="1:9" x14ac:dyDescent="0.25">
      <c r="A483" t="s">
        <v>103</v>
      </c>
      <c r="B483">
        <v>5556.45</v>
      </c>
      <c r="C483">
        <v>5517.3</v>
      </c>
      <c r="D483">
        <v>5496.73</v>
      </c>
      <c r="E483">
        <v>4358.8500000000004</v>
      </c>
      <c r="F483">
        <v>485.37200000000001</v>
      </c>
      <c r="G483">
        <v>0.17847299999999999</v>
      </c>
      <c r="H483">
        <v>0.83296099999999995</v>
      </c>
      <c r="I483">
        <v>0</v>
      </c>
    </row>
    <row r="484" spans="1:9" x14ac:dyDescent="0.25">
      <c r="A484" t="s">
        <v>103</v>
      </c>
      <c r="B484">
        <v>5538.96</v>
      </c>
      <c r="C484">
        <v>5501.11</v>
      </c>
      <c r="D484">
        <v>5480.66</v>
      </c>
      <c r="E484">
        <v>4354.26</v>
      </c>
      <c r="F484">
        <v>481.16899999999998</v>
      </c>
      <c r="G484">
        <v>0.15188399999999999</v>
      </c>
      <c r="H484">
        <v>0.83685500000000002</v>
      </c>
      <c r="I484">
        <v>0</v>
      </c>
    </row>
    <row r="485" spans="1:9" x14ac:dyDescent="0.25">
      <c r="A485" t="s">
        <v>103</v>
      </c>
      <c r="B485">
        <v>5562.34</v>
      </c>
      <c r="C485">
        <v>5525.79</v>
      </c>
      <c r="D485">
        <v>5504.55</v>
      </c>
      <c r="E485">
        <v>4356.74</v>
      </c>
      <c r="F485">
        <v>499.78699999999998</v>
      </c>
      <c r="G485">
        <v>0.17866699999999999</v>
      </c>
      <c r="H485">
        <v>0.83532799999999996</v>
      </c>
      <c r="I485">
        <v>0</v>
      </c>
    </row>
    <row r="486" spans="1:9" x14ac:dyDescent="0.25">
      <c r="A486" t="s">
        <v>103</v>
      </c>
      <c r="B486">
        <v>5555.37</v>
      </c>
      <c r="C486">
        <v>5517.58</v>
      </c>
      <c r="D486">
        <v>5496.79</v>
      </c>
      <c r="E486">
        <v>4362.62</v>
      </c>
      <c r="F486">
        <v>487.858</v>
      </c>
      <c r="G486">
        <v>0.178615</v>
      </c>
      <c r="H486">
        <v>0.83704699999999999</v>
      </c>
      <c r="I486">
        <v>0</v>
      </c>
    </row>
    <row r="487" spans="1:9" x14ac:dyDescent="0.25">
      <c r="A487" t="s">
        <v>103</v>
      </c>
      <c r="B487">
        <v>5541.2</v>
      </c>
      <c r="C487">
        <v>5502.85</v>
      </c>
      <c r="D487">
        <v>5482.24</v>
      </c>
      <c r="E487">
        <v>4357.88</v>
      </c>
      <c r="F487">
        <v>483.33199999999999</v>
      </c>
      <c r="G487">
        <v>0.178455</v>
      </c>
      <c r="H487">
        <v>0.83699199999999996</v>
      </c>
      <c r="I487">
        <v>0</v>
      </c>
    </row>
    <row r="488" spans="1:9" x14ac:dyDescent="0.25">
      <c r="A488" t="s">
        <v>103</v>
      </c>
      <c r="B488">
        <v>5534.58</v>
      </c>
      <c r="C488">
        <v>5498.27</v>
      </c>
      <c r="D488">
        <v>5477.66</v>
      </c>
      <c r="E488">
        <v>4357.18</v>
      </c>
      <c r="F488">
        <v>482.733</v>
      </c>
      <c r="G488">
        <v>0.16112099999999999</v>
      </c>
      <c r="H488">
        <v>0.82435700000000001</v>
      </c>
      <c r="I488">
        <v>0</v>
      </c>
    </row>
    <row r="489" spans="1:9" x14ac:dyDescent="0.25">
      <c r="A489" t="s">
        <v>103</v>
      </c>
      <c r="B489">
        <v>5621.14</v>
      </c>
      <c r="C489">
        <v>5582.77</v>
      </c>
      <c r="D489">
        <v>5561.29</v>
      </c>
      <c r="E489">
        <v>4376.91</v>
      </c>
      <c r="F489">
        <v>514.08600000000001</v>
      </c>
      <c r="G489">
        <v>0.15729299999999999</v>
      </c>
      <c r="H489">
        <v>0.83423199999999997</v>
      </c>
      <c r="I489">
        <v>0</v>
      </c>
    </row>
    <row r="490" spans="1:9" x14ac:dyDescent="0.25">
      <c r="A490" t="s">
        <v>103</v>
      </c>
      <c r="B490">
        <v>5555.47</v>
      </c>
      <c r="C490">
        <v>5517.63</v>
      </c>
      <c r="D490">
        <v>5496.89</v>
      </c>
      <c r="E490">
        <v>4364.29</v>
      </c>
      <c r="F490">
        <v>488.78199999999998</v>
      </c>
      <c r="G490">
        <v>0.14884900000000001</v>
      </c>
      <c r="H490">
        <v>0.83704599999999996</v>
      </c>
      <c r="I490">
        <v>0</v>
      </c>
    </row>
    <row r="491" spans="1:9" x14ac:dyDescent="0.25">
      <c r="A491" t="s">
        <v>103</v>
      </c>
      <c r="B491">
        <v>5561.45</v>
      </c>
      <c r="C491">
        <v>5524.84</v>
      </c>
      <c r="D491">
        <v>5503.8</v>
      </c>
      <c r="E491">
        <v>4368.0600000000004</v>
      </c>
      <c r="F491">
        <v>492.36599999999999</v>
      </c>
      <c r="G491">
        <v>0.16655400000000001</v>
      </c>
      <c r="H491">
        <v>0.82511999999999996</v>
      </c>
      <c r="I491">
        <v>0</v>
      </c>
    </row>
    <row r="492" spans="1:9" x14ac:dyDescent="0.25">
      <c r="A492" t="s">
        <v>103</v>
      </c>
      <c r="B492">
        <v>5567.86</v>
      </c>
      <c r="C492">
        <v>5531.71</v>
      </c>
      <c r="D492">
        <v>5510.54</v>
      </c>
      <c r="E492">
        <v>4371.9799999999996</v>
      </c>
      <c r="F492">
        <v>495.88400000000001</v>
      </c>
      <c r="G492">
        <v>0.147148</v>
      </c>
      <c r="H492">
        <v>0.83684000000000003</v>
      </c>
      <c r="I492">
        <v>0</v>
      </c>
    </row>
    <row r="493" spans="1:9" x14ac:dyDescent="0.25">
      <c r="A493" t="s">
        <v>103</v>
      </c>
      <c r="B493">
        <v>5558.61</v>
      </c>
      <c r="C493">
        <v>5522.33</v>
      </c>
      <c r="D493">
        <v>5501.21</v>
      </c>
      <c r="E493">
        <v>4367.7700000000004</v>
      </c>
      <c r="F493">
        <v>492.00799999999998</v>
      </c>
      <c r="G493">
        <v>0.15631400000000001</v>
      </c>
      <c r="H493">
        <v>0.83692699999999998</v>
      </c>
      <c r="I493">
        <v>0</v>
      </c>
    </row>
    <row r="494" spans="1:9" x14ac:dyDescent="0.25">
      <c r="A494" t="s">
        <v>103</v>
      </c>
      <c r="B494">
        <v>5586.26</v>
      </c>
      <c r="C494">
        <v>5549.77</v>
      </c>
      <c r="D494">
        <v>5528.92</v>
      </c>
      <c r="E494">
        <v>4371.7700000000004</v>
      </c>
      <c r="F494">
        <v>496.44</v>
      </c>
      <c r="G494">
        <v>0.15315000000000001</v>
      </c>
      <c r="H494">
        <v>0.82525599999999999</v>
      </c>
      <c r="I494">
        <v>0</v>
      </c>
    </row>
    <row r="495" spans="1:9" x14ac:dyDescent="0.25">
      <c r="A495" t="s">
        <v>103</v>
      </c>
      <c r="B495">
        <v>5541.2</v>
      </c>
      <c r="C495">
        <v>5504.24</v>
      </c>
      <c r="D495">
        <v>5483.7</v>
      </c>
      <c r="E495">
        <v>4355.72</v>
      </c>
      <c r="F495">
        <v>482.48500000000001</v>
      </c>
      <c r="G495">
        <v>0.14877099999999999</v>
      </c>
      <c r="H495">
        <v>0.83692299999999997</v>
      </c>
      <c r="I495">
        <v>0</v>
      </c>
    </row>
    <row r="496" spans="1:9" x14ac:dyDescent="0.25">
      <c r="A496" t="s">
        <v>103</v>
      </c>
      <c r="B496">
        <v>5527.08</v>
      </c>
      <c r="C496">
        <v>5489.23</v>
      </c>
      <c r="D496">
        <v>5468.89</v>
      </c>
      <c r="E496">
        <v>4351.63</v>
      </c>
      <c r="F496">
        <v>478.30900000000003</v>
      </c>
      <c r="G496">
        <v>0.17871300000000001</v>
      </c>
      <c r="H496">
        <v>0.83705099999999999</v>
      </c>
      <c r="I496">
        <v>0</v>
      </c>
    </row>
    <row r="497" spans="1:25" x14ac:dyDescent="0.25">
      <c r="A497" t="s">
        <v>103</v>
      </c>
      <c r="B497">
        <v>5504.43</v>
      </c>
      <c r="C497">
        <v>5465.93</v>
      </c>
      <c r="D497">
        <v>5445.73</v>
      </c>
      <c r="E497">
        <v>4344.83</v>
      </c>
      <c r="F497">
        <v>471.70499999999998</v>
      </c>
      <c r="G497">
        <v>0.17874100000000001</v>
      </c>
      <c r="H497">
        <v>0.83704800000000001</v>
      </c>
      <c r="I497">
        <v>0</v>
      </c>
    </row>
    <row r="498" spans="1:25" x14ac:dyDescent="0.25">
      <c r="A498" t="s">
        <v>103</v>
      </c>
      <c r="B498">
        <v>5522.77</v>
      </c>
      <c r="C498">
        <v>5485.12</v>
      </c>
      <c r="D498">
        <v>5464.83</v>
      </c>
      <c r="E498">
        <v>4350.6000000000004</v>
      </c>
      <c r="F498">
        <v>477.44600000000003</v>
      </c>
      <c r="G498">
        <v>0.17852599999999999</v>
      </c>
      <c r="H498">
        <v>0.82572500000000004</v>
      </c>
      <c r="I498">
        <v>0</v>
      </c>
    </row>
    <row r="499" spans="1:25" x14ac:dyDescent="0.25">
      <c r="A499" t="s">
        <v>103</v>
      </c>
      <c r="B499">
        <v>5521.24</v>
      </c>
      <c r="C499">
        <v>5484.48</v>
      </c>
      <c r="D499">
        <v>5464.09</v>
      </c>
      <c r="E499">
        <v>4350.12</v>
      </c>
      <c r="F499">
        <v>476.89100000000002</v>
      </c>
      <c r="G499">
        <v>0.17846200000000001</v>
      </c>
      <c r="H499">
        <v>0.82952599999999999</v>
      </c>
      <c r="I499">
        <v>0</v>
      </c>
    </row>
    <row r="500" spans="1:25" x14ac:dyDescent="0.25">
      <c r="A500" t="s">
        <v>103</v>
      </c>
      <c r="B500">
        <v>5525.44</v>
      </c>
      <c r="C500">
        <v>5488.82</v>
      </c>
      <c r="D500">
        <v>5468.5</v>
      </c>
      <c r="E500">
        <v>4351.87</v>
      </c>
      <c r="F500">
        <v>478.476</v>
      </c>
      <c r="G500">
        <v>0.148504</v>
      </c>
      <c r="H500">
        <v>0.83066700000000004</v>
      </c>
      <c r="I500">
        <v>0</v>
      </c>
    </row>
    <row r="501" spans="1:25" x14ac:dyDescent="0.25">
      <c r="A501" t="s">
        <v>103</v>
      </c>
      <c r="B501">
        <v>5530.63</v>
      </c>
      <c r="C501">
        <v>5494.25</v>
      </c>
      <c r="D501">
        <v>5473.81</v>
      </c>
      <c r="E501">
        <v>4353.16</v>
      </c>
      <c r="F501">
        <v>479.78800000000001</v>
      </c>
      <c r="G501">
        <v>0.14723800000000001</v>
      </c>
      <c r="H501">
        <v>0.831179</v>
      </c>
      <c r="I501">
        <v>0</v>
      </c>
    </row>
    <row r="502" spans="1:25" x14ac:dyDescent="0.25">
      <c r="A502" t="s">
        <v>103</v>
      </c>
      <c r="B502">
        <v>5523.87</v>
      </c>
      <c r="C502">
        <v>5487.84</v>
      </c>
      <c r="D502">
        <v>5467.51</v>
      </c>
      <c r="E502">
        <v>4350.75</v>
      </c>
      <c r="F502">
        <v>477.51</v>
      </c>
      <c r="G502">
        <v>0.150066</v>
      </c>
      <c r="H502">
        <v>0.83129200000000003</v>
      </c>
      <c r="I502">
        <v>0</v>
      </c>
    </row>
    <row r="503" spans="1:25" x14ac:dyDescent="0.25">
      <c r="A503" t="s">
        <v>103</v>
      </c>
      <c r="B503">
        <v>5620.2</v>
      </c>
      <c r="C503">
        <v>5584.29</v>
      </c>
      <c r="D503">
        <v>5563.42</v>
      </c>
      <c r="E503">
        <v>4380.5200000000004</v>
      </c>
      <c r="F503">
        <v>506.726</v>
      </c>
      <c r="G503">
        <v>0.178455</v>
      </c>
      <c r="H503">
        <v>0.86467799999999995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5522.4</v>
      </c>
      <c r="C504">
        <v>5485.68</v>
      </c>
      <c r="D504">
        <v>5465.15</v>
      </c>
      <c r="E504">
        <v>4352.96</v>
      </c>
      <c r="F504">
        <v>478.61799999999999</v>
      </c>
      <c r="G504">
        <v>0.16215399999999999</v>
      </c>
      <c r="H504">
        <v>0.83521299999999998</v>
      </c>
      <c r="I504">
        <v>0</v>
      </c>
      <c r="R504">
        <f>AVERAGE(B455:B504)</f>
        <v>5570.6144000000004</v>
      </c>
      <c r="S504">
        <f>AVERAGE(C455:C504)</f>
        <v>5533.0611999999992</v>
      </c>
      <c r="U504">
        <f>_xlfn.VAR.P(B455:B504)</f>
        <v>2193.8604846399994</v>
      </c>
      <c r="V504">
        <f>_xlfn.VAR.P(C455:C504)</f>
        <v>2140.3830825599989</v>
      </c>
      <c r="X504">
        <f>1.96*SQRT(U504)/50</f>
        <v>1.836075645260077</v>
      </c>
      <c r="Y504">
        <f>1.96*SQRT(V504)/50</f>
        <v>1.8135595551249473</v>
      </c>
    </row>
    <row r="505" spans="1:25" x14ac:dyDescent="0.25">
      <c r="A505" t="s">
        <v>103</v>
      </c>
      <c r="B505">
        <v>278532.37851299997</v>
      </c>
      <c r="C505" t="s">
        <v>36</v>
      </c>
    </row>
    <row r="506" spans="1:25" x14ac:dyDescent="0.25">
      <c r="A506" t="s">
        <v>104</v>
      </c>
      <c r="B506">
        <v>126653</v>
      </c>
      <c r="C506">
        <v>126511</v>
      </c>
      <c r="D506">
        <v>126503</v>
      </c>
      <c r="E506">
        <v>125798</v>
      </c>
      <c r="F506">
        <v>466.93900000000002</v>
      </c>
      <c r="G506">
        <v>0.178786</v>
      </c>
      <c r="H506">
        <v>0.86831100000000006</v>
      </c>
      <c r="I506">
        <v>590203</v>
      </c>
    </row>
    <row r="507" spans="1:25" x14ac:dyDescent="0.25">
      <c r="A507" t="s">
        <v>104</v>
      </c>
      <c r="B507">
        <v>131177</v>
      </c>
      <c r="C507">
        <v>131035</v>
      </c>
      <c r="D507">
        <v>131028</v>
      </c>
      <c r="E507">
        <v>130317</v>
      </c>
      <c r="F507">
        <v>470.911</v>
      </c>
      <c r="G507">
        <v>0.178509</v>
      </c>
      <c r="H507">
        <v>0.83605600000000002</v>
      </c>
      <c r="I507">
        <v>623933</v>
      </c>
    </row>
    <row r="508" spans="1:25" x14ac:dyDescent="0.25">
      <c r="A508" t="s">
        <v>104</v>
      </c>
      <c r="B508">
        <v>125974</v>
      </c>
      <c r="C508">
        <v>125835</v>
      </c>
      <c r="D508">
        <v>125828</v>
      </c>
      <c r="E508">
        <v>125116</v>
      </c>
      <c r="F508">
        <v>471.19499999999999</v>
      </c>
      <c r="G508">
        <v>0.17846600000000001</v>
      </c>
      <c r="H508">
        <v>0.835287</v>
      </c>
      <c r="I508">
        <v>572139</v>
      </c>
    </row>
    <row r="509" spans="1:25" x14ac:dyDescent="0.25">
      <c r="A509" t="s">
        <v>104</v>
      </c>
      <c r="B509">
        <v>124001</v>
      </c>
      <c r="C509">
        <v>123857</v>
      </c>
      <c r="D509">
        <v>123850</v>
      </c>
      <c r="E509">
        <v>123139</v>
      </c>
      <c r="F509">
        <v>471.13799999999998</v>
      </c>
      <c r="G509">
        <v>0.17861399999999999</v>
      </c>
      <c r="H509">
        <v>0.83277599999999996</v>
      </c>
      <c r="I509">
        <v>555615</v>
      </c>
    </row>
    <row r="510" spans="1:25" x14ac:dyDescent="0.25">
      <c r="A510" t="s">
        <v>104</v>
      </c>
      <c r="B510">
        <v>124281</v>
      </c>
      <c r="C510">
        <v>124141</v>
      </c>
      <c r="D510">
        <v>124134</v>
      </c>
      <c r="E510">
        <v>123422</v>
      </c>
      <c r="F510">
        <v>471.08600000000001</v>
      </c>
      <c r="G510">
        <v>0.178457</v>
      </c>
      <c r="H510">
        <v>0.83315300000000003</v>
      </c>
      <c r="I510">
        <v>563181</v>
      </c>
    </row>
    <row r="511" spans="1:25" x14ac:dyDescent="0.25">
      <c r="A511" t="s">
        <v>104</v>
      </c>
      <c r="B511">
        <v>127905</v>
      </c>
      <c r="C511">
        <v>127761</v>
      </c>
      <c r="D511">
        <v>127754</v>
      </c>
      <c r="E511">
        <v>127042</v>
      </c>
      <c r="F511">
        <v>471.07100000000003</v>
      </c>
      <c r="G511">
        <v>0.17865300000000001</v>
      </c>
      <c r="H511">
        <v>0.828932</v>
      </c>
      <c r="I511">
        <v>590160</v>
      </c>
    </row>
    <row r="512" spans="1:25" x14ac:dyDescent="0.25">
      <c r="A512" t="s">
        <v>104</v>
      </c>
      <c r="B512">
        <v>127190</v>
      </c>
      <c r="C512">
        <v>127047</v>
      </c>
      <c r="D512">
        <v>127039</v>
      </c>
      <c r="E512">
        <v>126328</v>
      </c>
      <c r="F512">
        <v>471.14800000000002</v>
      </c>
      <c r="G512">
        <v>0.178455</v>
      </c>
      <c r="H512">
        <v>0.83520899999999998</v>
      </c>
      <c r="I512">
        <v>576735</v>
      </c>
    </row>
    <row r="513" spans="1:9" x14ac:dyDescent="0.25">
      <c r="A513" t="s">
        <v>104</v>
      </c>
      <c r="B513">
        <v>126234</v>
      </c>
      <c r="C513">
        <v>126094</v>
      </c>
      <c r="D513">
        <v>126087</v>
      </c>
      <c r="E513">
        <v>125375</v>
      </c>
      <c r="F513">
        <v>471.03100000000001</v>
      </c>
      <c r="G513">
        <v>0.16692599999999999</v>
      </c>
      <c r="H513">
        <v>0.80647100000000005</v>
      </c>
      <c r="I513">
        <v>564629</v>
      </c>
    </row>
    <row r="514" spans="1:9" x14ac:dyDescent="0.25">
      <c r="A514" t="s">
        <v>104</v>
      </c>
      <c r="B514">
        <v>130530</v>
      </c>
      <c r="C514">
        <v>130391</v>
      </c>
      <c r="D514">
        <v>130383</v>
      </c>
      <c r="E514">
        <v>129672</v>
      </c>
      <c r="F514">
        <v>471.20600000000002</v>
      </c>
      <c r="G514">
        <v>0.17849499999999999</v>
      </c>
      <c r="H514">
        <v>0.83623899999999995</v>
      </c>
      <c r="I514">
        <v>598958</v>
      </c>
    </row>
    <row r="515" spans="1:9" x14ac:dyDescent="0.25">
      <c r="A515" t="s">
        <v>104</v>
      </c>
      <c r="B515">
        <v>129865</v>
      </c>
      <c r="C515">
        <v>129726</v>
      </c>
      <c r="D515">
        <v>129718</v>
      </c>
      <c r="E515">
        <v>129007</v>
      </c>
      <c r="F515">
        <v>471.55700000000002</v>
      </c>
      <c r="G515">
        <v>0.17960799999999999</v>
      </c>
      <c r="H515">
        <v>0.83701499999999995</v>
      </c>
      <c r="I515">
        <v>588393</v>
      </c>
    </row>
    <row r="516" spans="1:9" x14ac:dyDescent="0.25">
      <c r="A516" t="s">
        <v>104</v>
      </c>
      <c r="B516">
        <v>133053</v>
      </c>
      <c r="C516">
        <v>132909</v>
      </c>
      <c r="D516">
        <v>132901</v>
      </c>
      <c r="E516">
        <v>132190</v>
      </c>
      <c r="F516">
        <v>471.79</v>
      </c>
      <c r="G516">
        <v>0.17880099999999999</v>
      </c>
      <c r="H516">
        <v>0.83697999999999995</v>
      </c>
      <c r="I516">
        <v>598472</v>
      </c>
    </row>
    <row r="517" spans="1:9" x14ac:dyDescent="0.25">
      <c r="A517" t="s">
        <v>104</v>
      </c>
      <c r="B517">
        <v>129464</v>
      </c>
      <c r="C517">
        <v>129323</v>
      </c>
      <c r="D517">
        <v>129315</v>
      </c>
      <c r="E517">
        <v>128603</v>
      </c>
      <c r="F517">
        <v>471.67599999999999</v>
      </c>
      <c r="G517">
        <v>0.17854100000000001</v>
      </c>
      <c r="H517">
        <v>0.81681400000000004</v>
      </c>
      <c r="I517">
        <v>581786</v>
      </c>
    </row>
    <row r="518" spans="1:9" x14ac:dyDescent="0.25">
      <c r="A518" t="s">
        <v>104</v>
      </c>
      <c r="B518">
        <v>127776</v>
      </c>
      <c r="C518">
        <v>127631</v>
      </c>
      <c r="D518">
        <v>127624</v>
      </c>
      <c r="E518">
        <v>126912</v>
      </c>
      <c r="F518">
        <v>471.86900000000003</v>
      </c>
      <c r="G518">
        <v>0.178457</v>
      </c>
      <c r="H518">
        <v>0.82898799999999995</v>
      </c>
      <c r="I518">
        <v>564653</v>
      </c>
    </row>
    <row r="519" spans="1:9" x14ac:dyDescent="0.25">
      <c r="A519" t="s">
        <v>104</v>
      </c>
      <c r="B519">
        <v>129838</v>
      </c>
      <c r="C519">
        <v>129692</v>
      </c>
      <c r="D519">
        <v>129684</v>
      </c>
      <c r="E519">
        <v>128972</v>
      </c>
      <c r="F519">
        <v>471.41</v>
      </c>
      <c r="G519">
        <v>0.178456</v>
      </c>
      <c r="H519">
        <v>0.83423899999999995</v>
      </c>
      <c r="I519">
        <v>585772</v>
      </c>
    </row>
    <row r="520" spans="1:9" x14ac:dyDescent="0.25">
      <c r="A520" t="s">
        <v>104</v>
      </c>
      <c r="B520">
        <v>135925</v>
      </c>
      <c r="C520">
        <v>135780</v>
      </c>
      <c r="D520">
        <v>135773</v>
      </c>
      <c r="E520">
        <v>135061</v>
      </c>
      <c r="F520">
        <v>471.64600000000002</v>
      </c>
      <c r="G520">
        <v>0.14710899999999999</v>
      </c>
      <c r="H520">
        <v>0.81730199999999997</v>
      </c>
      <c r="I520">
        <v>612329</v>
      </c>
    </row>
    <row r="521" spans="1:9" x14ac:dyDescent="0.25">
      <c r="A521" t="s">
        <v>104</v>
      </c>
      <c r="B521">
        <v>127536</v>
      </c>
      <c r="C521">
        <v>127386</v>
      </c>
      <c r="D521">
        <v>127379</v>
      </c>
      <c r="E521">
        <v>126667</v>
      </c>
      <c r="F521">
        <v>471.459</v>
      </c>
      <c r="G521">
        <v>0.17893400000000001</v>
      </c>
      <c r="H521">
        <v>0.83698099999999998</v>
      </c>
      <c r="I521">
        <v>560270</v>
      </c>
    </row>
    <row r="522" spans="1:9" x14ac:dyDescent="0.25">
      <c r="A522" t="s">
        <v>104</v>
      </c>
      <c r="B522">
        <v>130376</v>
      </c>
      <c r="C522">
        <v>130229</v>
      </c>
      <c r="D522">
        <v>130222</v>
      </c>
      <c r="E522">
        <v>129510</v>
      </c>
      <c r="F522">
        <v>471.57299999999998</v>
      </c>
      <c r="G522">
        <v>0.148699</v>
      </c>
      <c r="H522">
        <v>0.833897</v>
      </c>
      <c r="I522">
        <v>578894</v>
      </c>
    </row>
    <row r="523" spans="1:9" x14ac:dyDescent="0.25">
      <c r="A523" t="s">
        <v>104</v>
      </c>
      <c r="B523">
        <v>135437</v>
      </c>
      <c r="C523">
        <v>135292</v>
      </c>
      <c r="D523">
        <v>135284</v>
      </c>
      <c r="E523">
        <v>134573</v>
      </c>
      <c r="F523">
        <v>471.47800000000001</v>
      </c>
      <c r="G523">
        <v>0.17845800000000001</v>
      </c>
      <c r="H523">
        <v>0.83599800000000002</v>
      </c>
      <c r="I523">
        <v>610438</v>
      </c>
    </row>
    <row r="524" spans="1:9" x14ac:dyDescent="0.25">
      <c r="A524" t="s">
        <v>104</v>
      </c>
      <c r="B524">
        <v>132215</v>
      </c>
      <c r="C524">
        <v>132071</v>
      </c>
      <c r="D524">
        <v>132063</v>
      </c>
      <c r="E524">
        <v>131351</v>
      </c>
      <c r="F524">
        <v>471.666</v>
      </c>
      <c r="G524">
        <v>0.178457</v>
      </c>
      <c r="H524">
        <v>0.83666600000000002</v>
      </c>
      <c r="I524">
        <v>588237</v>
      </c>
    </row>
    <row r="525" spans="1:9" x14ac:dyDescent="0.25">
      <c r="A525" t="s">
        <v>104</v>
      </c>
      <c r="B525">
        <v>130354</v>
      </c>
      <c r="C525">
        <v>130208</v>
      </c>
      <c r="D525">
        <v>130200</v>
      </c>
      <c r="E525">
        <v>129488</v>
      </c>
      <c r="F525">
        <v>471.613</v>
      </c>
      <c r="G525">
        <v>0.18029200000000001</v>
      </c>
      <c r="H525">
        <v>0.80642599999999998</v>
      </c>
      <c r="I525">
        <v>573572</v>
      </c>
    </row>
    <row r="526" spans="1:9" x14ac:dyDescent="0.25">
      <c r="A526" t="s">
        <v>104</v>
      </c>
      <c r="B526">
        <v>131152</v>
      </c>
      <c r="C526">
        <v>131007</v>
      </c>
      <c r="D526">
        <v>130999</v>
      </c>
      <c r="E526">
        <v>130288</v>
      </c>
      <c r="F526">
        <v>471.35</v>
      </c>
      <c r="G526">
        <v>0.17846400000000001</v>
      </c>
      <c r="H526">
        <v>0.80637899999999996</v>
      </c>
      <c r="I526">
        <v>578169</v>
      </c>
    </row>
    <row r="527" spans="1:9" x14ac:dyDescent="0.25">
      <c r="A527" t="s">
        <v>104</v>
      </c>
      <c r="B527">
        <v>134458</v>
      </c>
      <c r="C527">
        <v>134314</v>
      </c>
      <c r="D527">
        <v>134306</v>
      </c>
      <c r="E527">
        <v>133594</v>
      </c>
      <c r="F527">
        <v>471.41699999999997</v>
      </c>
      <c r="G527">
        <v>0.18029300000000001</v>
      </c>
      <c r="H527">
        <v>0.83696800000000005</v>
      </c>
      <c r="I527">
        <v>596932</v>
      </c>
    </row>
    <row r="528" spans="1:9" x14ac:dyDescent="0.25">
      <c r="A528" t="s">
        <v>104</v>
      </c>
      <c r="B528">
        <v>132712</v>
      </c>
      <c r="C528">
        <v>132568</v>
      </c>
      <c r="D528">
        <v>132560</v>
      </c>
      <c r="E528">
        <v>131848</v>
      </c>
      <c r="F528">
        <v>471.64600000000002</v>
      </c>
      <c r="G528">
        <v>0.17863299999999999</v>
      </c>
      <c r="H528">
        <v>0.83704699999999999</v>
      </c>
      <c r="I528">
        <v>599036</v>
      </c>
    </row>
    <row r="529" spans="1:9" x14ac:dyDescent="0.25">
      <c r="A529" t="s">
        <v>104</v>
      </c>
      <c r="B529">
        <v>127508</v>
      </c>
      <c r="C529">
        <v>127370</v>
      </c>
      <c r="D529">
        <v>127362</v>
      </c>
      <c r="E529">
        <v>126651</v>
      </c>
      <c r="F529">
        <v>471.76400000000001</v>
      </c>
      <c r="G529">
        <v>0.17847399999999999</v>
      </c>
      <c r="H529">
        <v>0.83705200000000002</v>
      </c>
      <c r="I529">
        <v>572096</v>
      </c>
    </row>
    <row r="530" spans="1:9" x14ac:dyDescent="0.25">
      <c r="A530" t="s">
        <v>104</v>
      </c>
      <c r="B530">
        <v>126774</v>
      </c>
      <c r="C530">
        <v>126635</v>
      </c>
      <c r="D530">
        <v>126627</v>
      </c>
      <c r="E530">
        <v>125915</v>
      </c>
      <c r="F530">
        <v>471.27199999999999</v>
      </c>
      <c r="G530">
        <v>0.16151199999999999</v>
      </c>
      <c r="H530">
        <v>0.85703200000000002</v>
      </c>
      <c r="I530">
        <v>559587</v>
      </c>
    </row>
    <row r="531" spans="1:9" x14ac:dyDescent="0.25">
      <c r="A531" t="s">
        <v>104</v>
      </c>
      <c r="B531">
        <v>126349</v>
      </c>
      <c r="C531">
        <v>126205</v>
      </c>
      <c r="D531">
        <v>126198</v>
      </c>
      <c r="E531">
        <v>125486</v>
      </c>
      <c r="F531">
        <v>471.49099999999999</v>
      </c>
      <c r="G531">
        <v>0.179314</v>
      </c>
      <c r="H531">
        <v>0.83391199999999999</v>
      </c>
      <c r="I531">
        <v>582179</v>
      </c>
    </row>
    <row r="532" spans="1:9" x14ac:dyDescent="0.25">
      <c r="A532" t="s">
        <v>104</v>
      </c>
      <c r="B532">
        <v>123740</v>
      </c>
      <c r="C532">
        <v>123597</v>
      </c>
      <c r="D532">
        <v>123589</v>
      </c>
      <c r="E532">
        <v>122878</v>
      </c>
      <c r="F532">
        <v>470.95299999999997</v>
      </c>
      <c r="G532">
        <v>0.17846200000000001</v>
      </c>
      <c r="H532">
        <v>0.82775900000000002</v>
      </c>
      <c r="I532">
        <v>570695</v>
      </c>
    </row>
    <row r="533" spans="1:9" x14ac:dyDescent="0.25">
      <c r="A533" t="s">
        <v>104</v>
      </c>
      <c r="B533">
        <v>125087</v>
      </c>
      <c r="C533">
        <v>124949</v>
      </c>
      <c r="D533">
        <v>124942</v>
      </c>
      <c r="E533">
        <v>124230</v>
      </c>
      <c r="F533">
        <v>471.15300000000002</v>
      </c>
      <c r="G533">
        <v>0.178455</v>
      </c>
      <c r="H533">
        <v>0.83641900000000002</v>
      </c>
      <c r="I533">
        <v>581551</v>
      </c>
    </row>
    <row r="534" spans="1:9" x14ac:dyDescent="0.25">
      <c r="A534" t="s">
        <v>104</v>
      </c>
      <c r="B534">
        <v>122291</v>
      </c>
      <c r="C534">
        <v>122154</v>
      </c>
      <c r="D534">
        <v>122146</v>
      </c>
      <c r="E534">
        <v>121435</v>
      </c>
      <c r="F534">
        <v>470.93099999999998</v>
      </c>
      <c r="G534">
        <v>0.17852199999999999</v>
      </c>
      <c r="H534">
        <v>0.83681499999999998</v>
      </c>
      <c r="I534">
        <v>562745</v>
      </c>
    </row>
    <row r="535" spans="1:9" x14ac:dyDescent="0.25">
      <c r="A535" t="s">
        <v>104</v>
      </c>
      <c r="B535">
        <v>126038</v>
      </c>
      <c r="C535">
        <v>125901</v>
      </c>
      <c r="D535">
        <v>125893</v>
      </c>
      <c r="E535">
        <v>125182</v>
      </c>
      <c r="F535">
        <v>471.02</v>
      </c>
      <c r="G535">
        <v>0.16101799999999999</v>
      </c>
      <c r="H535">
        <v>0.816805</v>
      </c>
      <c r="I535">
        <v>587107</v>
      </c>
    </row>
    <row r="536" spans="1:9" x14ac:dyDescent="0.25">
      <c r="A536" t="s">
        <v>104</v>
      </c>
      <c r="B536">
        <v>126646</v>
      </c>
      <c r="C536">
        <v>126509</v>
      </c>
      <c r="D536">
        <v>126501</v>
      </c>
      <c r="E536">
        <v>125789</v>
      </c>
      <c r="F536">
        <v>471.66</v>
      </c>
      <c r="G536">
        <v>0.17857700000000001</v>
      </c>
      <c r="H536">
        <v>0.82530000000000003</v>
      </c>
      <c r="I536">
        <v>573866</v>
      </c>
    </row>
    <row r="537" spans="1:9" x14ac:dyDescent="0.25">
      <c r="A537" t="s">
        <v>104</v>
      </c>
      <c r="B537">
        <v>132246</v>
      </c>
      <c r="C537">
        <v>132108</v>
      </c>
      <c r="D537">
        <v>132100</v>
      </c>
      <c r="E537">
        <v>131388</v>
      </c>
      <c r="F537">
        <v>471.483</v>
      </c>
      <c r="G537">
        <v>0.17893400000000001</v>
      </c>
      <c r="H537">
        <v>0.86828899999999998</v>
      </c>
      <c r="I537">
        <v>601817</v>
      </c>
    </row>
    <row r="538" spans="1:9" x14ac:dyDescent="0.25">
      <c r="A538" t="s">
        <v>104</v>
      </c>
      <c r="B538">
        <v>127120</v>
      </c>
      <c r="C538">
        <v>126980</v>
      </c>
      <c r="D538">
        <v>126972</v>
      </c>
      <c r="E538">
        <v>126261</v>
      </c>
      <c r="F538">
        <v>471.089</v>
      </c>
      <c r="G538">
        <v>0.178504</v>
      </c>
      <c r="H538">
        <v>0.806203</v>
      </c>
      <c r="I538">
        <v>573904</v>
      </c>
    </row>
    <row r="539" spans="1:9" x14ac:dyDescent="0.25">
      <c r="A539" t="s">
        <v>104</v>
      </c>
      <c r="B539">
        <v>130351</v>
      </c>
      <c r="C539">
        <v>130208</v>
      </c>
      <c r="D539">
        <v>130201</v>
      </c>
      <c r="E539">
        <v>129489</v>
      </c>
      <c r="F539">
        <v>471.274</v>
      </c>
      <c r="G539">
        <v>0.17860500000000001</v>
      </c>
      <c r="H539">
        <v>0.836426</v>
      </c>
      <c r="I539">
        <v>591716</v>
      </c>
    </row>
    <row r="540" spans="1:9" x14ac:dyDescent="0.25">
      <c r="A540" t="s">
        <v>104</v>
      </c>
      <c r="B540">
        <v>128162</v>
      </c>
      <c r="C540">
        <v>128023</v>
      </c>
      <c r="D540">
        <v>128016</v>
      </c>
      <c r="E540">
        <v>127304</v>
      </c>
      <c r="F540">
        <v>471.35899999999998</v>
      </c>
      <c r="G540">
        <v>0.17983299999999999</v>
      </c>
      <c r="H540">
        <v>0.81893300000000002</v>
      </c>
      <c r="I540">
        <v>579309</v>
      </c>
    </row>
    <row r="541" spans="1:9" x14ac:dyDescent="0.25">
      <c r="A541" t="s">
        <v>104</v>
      </c>
      <c r="B541">
        <v>128817</v>
      </c>
      <c r="C541">
        <v>128677</v>
      </c>
      <c r="D541">
        <v>128669</v>
      </c>
      <c r="E541">
        <v>127958</v>
      </c>
      <c r="F541">
        <v>477.041</v>
      </c>
      <c r="G541">
        <v>0.18087700000000001</v>
      </c>
      <c r="H541">
        <v>0.81741299999999995</v>
      </c>
      <c r="I541">
        <v>580959</v>
      </c>
    </row>
    <row r="542" spans="1:9" x14ac:dyDescent="0.25">
      <c r="A542" t="s">
        <v>104</v>
      </c>
      <c r="B542">
        <v>132122</v>
      </c>
      <c r="C542">
        <v>131978</v>
      </c>
      <c r="D542">
        <v>131970</v>
      </c>
      <c r="E542">
        <v>131258</v>
      </c>
      <c r="F542">
        <v>471.50599999999997</v>
      </c>
      <c r="G542">
        <v>0.17927799999999999</v>
      </c>
      <c r="H542">
        <v>0.83668399999999998</v>
      </c>
      <c r="I542">
        <v>606201</v>
      </c>
    </row>
    <row r="543" spans="1:9" x14ac:dyDescent="0.25">
      <c r="A543" t="s">
        <v>104</v>
      </c>
      <c r="B543">
        <v>127951</v>
      </c>
      <c r="C543">
        <v>127811</v>
      </c>
      <c r="D543">
        <v>127804</v>
      </c>
      <c r="E543">
        <v>127092</v>
      </c>
      <c r="F543">
        <v>471.09300000000002</v>
      </c>
      <c r="G543">
        <v>0.18018400000000001</v>
      </c>
      <c r="H543">
        <v>0.83693300000000004</v>
      </c>
      <c r="I543">
        <v>576841</v>
      </c>
    </row>
    <row r="544" spans="1:9" x14ac:dyDescent="0.25">
      <c r="A544" t="s">
        <v>104</v>
      </c>
      <c r="B544">
        <v>130485</v>
      </c>
      <c r="C544">
        <v>130340</v>
      </c>
      <c r="D544">
        <v>130333</v>
      </c>
      <c r="E544">
        <v>129621</v>
      </c>
      <c r="F544">
        <v>470.93200000000002</v>
      </c>
      <c r="G544">
        <v>0.115313</v>
      </c>
      <c r="H544">
        <v>0.83696199999999998</v>
      </c>
      <c r="I544">
        <v>597461</v>
      </c>
    </row>
    <row r="545" spans="1:25" x14ac:dyDescent="0.25">
      <c r="A545" t="s">
        <v>104</v>
      </c>
      <c r="B545">
        <v>123783</v>
      </c>
      <c r="C545">
        <v>123645</v>
      </c>
      <c r="D545">
        <v>123637</v>
      </c>
      <c r="E545">
        <v>122926</v>
      </c>
      <c r="F545">
        <v>471.14800000000002</v>
      </c>
      <c r="G545">
        <v>0.17852399999999999</v>
      </c>
      <c r="H545">
        <v>0.81947999999999999</v>
      </c>
      <c r="I545">
        <v>553201</v>
      </c>
    </row>
    <row r="546" spans="1:25" x14ac:dyDescent="0.25">
      <c r="A546" t="s">
        <v>104</v>
      </c>
      <c r="B546">
        <v>131500</v>
      </c>
      <c r="C546">
        <v>131356</v>
      </c>
      <c r="D546">
        <v>131348</v>
      </c>
      <c r="E546">
        <v>130637</v>
      </c>
      <c r="F546">
        <v>471.37700000000001</v>
      </c>
      <c r="G546">
        <v>0.14901300000000001</v>
      </c>
      <c r="H546">
        <v>0.83704900000000004</v>
      </c>
      <c r="I546">
        <v>597894</v>
      </c>
    </row>
    <row r="547" spans="1:25" x14ac:dyDescent="0.25">
      <c r="A547" t="s">
        <v>104</v>
      </c>
      <c r="B547">
        <v>128703</v>
      </c>
      <c r="C547">
        <v>128565</v>
      </c>
      <c r="D547">
        <v>128557</v>
      </c>
      <c r="E547">
        <v>127846</v>
      </c>
      <c r="F547">
        <v>471.16399999999999</v>
      </c>
      <c r="G547">
        <v>0.14834600000000001</v>
      </c>
      <c r="H547">
        <v>0.83675100000000002</v>
      </c>
      <c r="I547">
        <v>578312</v>
      </c>
    </row>
    <row r="548" spans="1:25" x14ac:dyDescent="0.25">
      <c r="A548" t="s">
        <v>104</v>
      </c>
      <c r="B548">
        <v>132394</v>
      </c>
      <c r="C548">
        <v>132251</v>
      </c>
      <c r="D548">
        <v>132243</v>
      </c>
      <c r="E548">
        <v>131531</v>
      </c>
      <c r="F548">
        <v>471.17099999999999</v>
      </c>
      <c r="G548">
        <v>0.17851</v>
      </c>
      <c r="H548">
        <v>0.83374599999999999</v>
      </c>
      <c r="I548">
        <v>604336</v>
      </c>
    </row>
    <row r="549" spans="1:25" x14ac:dyDescent="0.25">
      <c r="A549" t="s">
        <v>104</v>
      </c>
      <c r="B549">
        <v>126307</v>
      </c>
      <c r="C549">
        <v>126163</v>
      </c>
      <c r="D549">
        <v>126156</v>
      </c>
      <c r="E549">
        <v>125444</v>
      </c>
      <c r="F549">
        <v>471.30900000000003</v>
      </c>
      <c r="G549">
        <v>0.17863100000000001</v>
      </c>
      <c r="H549">
        <v>0.82662999999999998</v>
      </c>
      <c r="I549">
        <v>570755</v>
      </c>
    </row>
    <row r="550" spans="1:25" x14ac:dyDescent="0.25">
      <c r="A550" t="s">
        <v>104</v>
      </c>
      <c r="B550">
        <v>124243</v>
      </c>
      <c r="C550">
        <v>124101</v>
      </c>
      <c r="D550">
        <v>124092</v>
      </c>
      <c r="E550">
        <v>123380</v>
      </c>
      <c r="F550">
        <v>471.31</v>
      </c>
      <c r="G550">
        <v>0.180062</v>
      </c>
      <c r="H550">
        <v>0.83188300000000004</v>
      </c>
      <c r="I550">
        <v>563969</v>
      </c>
    </row>
    <row r="551" spans="1:25" x14ac:dyDescent="0.25">
      <c r="A551" t="s">
        <v>104</v>
      </c>
      <c r="B551">
        <v>130648</v>
      </c>
      <c r="C551">
        <v>130509</v>
      </c>
      <c r="D551">
        <v>130501</v>
      </c>
      <c r="E551">
        <v>129789</v>
      </c>
      <c r="F551">
        <v>471.53399999999999</v>
      </c>
      <c r="G551">
        <v>0.14886199999999999</v>
      </c>
      <c r="H551">
        <v>0.80645</v>
      </c>
      <c r="I551">
        <v>595243</v>
      </c>
    </row>
    <row r="552" spans="1:25" x14ac:dyDescent="0.25">
      <c r="A552" t="s">
        <v>104</v>
      </c>
      <c r="B552">
        <v>134607</v>
      </c>
      <c r="C552">
        <v>134464</v>
      </c>
      <c r="D552">
        <v>134456</v>
      </c>
      <c r="E552">
        <v>133744</v>
      </c>
      <c r="F552">
        <v>471.625</v>
      </c>
      <c r="G552">
        <v>0.17442299999999999</v>
      </c>
      <c r="H552">
        <v>0.83699599999999996</v>
      </c>
      <c r="I552">
        <v>611446</v>
      </c>
    </row>
    <row r="553" spans="1:25" x14ac:dyDescent="0.25">
      <c r="A553" t="s">
        <v>104</v>
      </c>
      <c r="B553">
        <v>133563</v>
      </c>
      <c r="C553">
        <v>133422</v>
      </c>
      <c r="D553">
        <v>133414</v>
      </c>
      <c r="E553">
        <v>132703</v>
      </c>
      <c r="F553">
        <v>471.82299999999998</v>
      </c>
      <c r="G553">
        <v>0.179283</v>
      </c>
      <c r="H553">
        <v>0.806473</v>
      </c>
      <c r="I553">
        <v>606497</v>
      </c>
    </row>
    <row r="554" spans="1:25" x14ac:dyDescent="0.25">
      <c r="A554" t="s">
        <v>104</v>
      </c>
      <c r="B554">
        <v>120209</v>
      </c>
      <c r="C554">
        <v>120071</v>
      </c>
      <c r="D554">
        <v>120063</v>
      </c>
      <c r="E554">
        <v>119352</v>
      </c>
      <c r="F554">
        <v>471.12200000000001</v>
      </c>
      <c r="G554">
        <v>0.17874300000000001</v>
      </c>
      <c r="H554">
        <v>0.80646499999999999</v>
      </c>
      <c r="I554">
        <v>549565</v>
      </c>
    </row>
    <row r="555" spans="1:25" x14ac:dyDescent="0.25">
      <c r="A555" t="s">
        <v>104</v>
      </c>
      <c r="B555">
        <v>123576</v>
      </c>
      <c r="C555">
        <v>123437</v>
      </c>
      <c r="D555">
        <v>123430</v>
      </c>
      <c r="E555">
        <v>122718</v>
      </c>
      <c r="F555">
        <v>471.012</v>
      </c>
      <c r="G555">
        <v>0.17848</v>
      </c>
      <c r="H555">
        <v>0.83657899999999996</v>
      </c>
      <c r="I555">
        <v>572153</v>
      </c>
    </row>
    <row r="556" spans="1:25" x14ac:dyDescent="0.25">
      <c r="A556" t="s">
        <v>104</v>
      </c>
      <c r="B556">
        <v>126298</v>
      </c>
      <c r="C556">
        <v>126154</v>
      </c>
      <c r="D556">
        <v>126146</v>
      </c>
      <c r="E556">
        <v>125435</v>
      </c>
      <c r="F556">
        <v>471.11500000000001</v>
      </c>
      <c r="G556">
        <v>0.18074499999999999</v>
      </c>
      <c r="H556">
        <v>0.83682000000000001</v>
      </c>
      <c r="I556">
        <v>585263</v>
      </c>
    </row>
    <row r="557" spans="1:25" x14ac:dyDescent="0.25">
      <c r="A557" t="s">
        <v>104</v>
      </c>
      <c r="B557">
        <v>124965</v>
      </c>
      <c r="C557">
        <v>124825</v>
      </c>
      <c r="D557">
        <v>124818</v>
      </c>
      <c r="E557">
        <v>124106</v>
      </c>
      <c r="F557">
        <v>471.02800000000002</v>
      </c>
      <c r="G557">
        <v>0.17874300000000001</v>
      </c>
      <c r="H557">
        <v>0.80642599999999998</v>
      </c>
      <c r="I557">
        <v>580092</v>
      </c>
    </row>
    <row r="558" spans="1:25" x14ac:dyDescent="0.25">
      <c r="A558" t="s">
        <v>104</v>
      </c>
      <c r="B558">
        <v>124403</v>
      </c>
      <c r="C558">
        <v>124266</v>
      </c>
      <c r="D558">
        <v>124258</v>
      </c>
      <c r="E558">
        <v>123547</v>
      </c>
      <c r="F558">
        <v>471.06099999999998</v>
      </c>
      <c r="G558">
        <v>0.178454</v>
      </c>
      <c r="H558">
        <v>0.82525700000000002</v>
      </c>
      <c r="I558">
        <v>578748</v>
      </c>
    </row>
    <row r="559" spans="1:25" x14ac:dyDescent="0.25">
      <c r="A559" t="s">
        <v>104</v>
      </c>
      <c r="B559">
        <v>122299</v>
      </c>
      <c r="C559">
        <v>122161</v>
      </c>
      <c r="D559">
        <v>122153</v>
      </c>
      <c r="E559">
        <v>121442</v>
      </c>
      <c r="F559">
        <v>471.01299999999998</v>
      </c>
      <c r="G559">
        <v>0.17974999999999999</v>
      </c>
      <c r="H559">
        <v>0.835449</v>
      </c>
      <c r="I559">
        <v>564247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122507</v>
      </c>
      <c r="C560">
        <v>122370</v>
      </c>
      <c r="D560">
        <v>122357</v>
      </c>
      <c r="E560">
        <v>121646</v>
      </c>
      <c r="F560">
        <v>471.15100000000001</v>
      </c>
      <c r="G560">
        <v>0.17845800000000001</v>
      </c>
      <c r="H560">
        <v>0.81003999999999998</v>
      </c>
      <c r="I560">
        <v>566631</v>
      </c>
      <c r="R560">
        <f>AVERAGE(B511:B560)</f>
        <v>128474.24000000001</v>
      </c>
      <c r="S560">
        <f>AVERAGE(C511:C560)</f>
        <v>128332.68</v>
      </c>
      <c r="U560">
        <f>_xlfn.VAR.P(B511:B560)</f>
        <v>13772807.622400003</v>
      </c>
      <c r="V560">
        <f>_xlfn.VAR.P(C511:C560)</f>
        <v>13760610.577600002</v>
      </c>
      <c r="X560">
        <f>1.96*SQRT(U560)/50</f>
        <v>145.47799526005554</v>
      </c>
      <c r="Y560">
        <f>1.96*SQRT(V560)/50</f>
        <v>145.41356414710171</v>
      </c>
    </row>
    <row r="561" spans="1:9" x14ac:dyDescent="0.25">
      <c r="A561" t="s">
        <v>105</v>
      </c>
      <c r="B561">
        <v>6423679.4956759997</v>
      </c>
      <c r="C561" t="s">
        <v>36</v>
      </c>
    </row>
    <row r="562" spans="1:9" x14ac:dyDescent="0.25">
      <c r="A562" t="s">
        <v>38</v>
      </c>
      <c r="B562">
        <v>1255.76</v>
      </c>
      <c r="C562">
        <v>0</v>
      </c>
      <c r="D562">
        <v>0</v>
      </c>
      <c r="E562">
        <v>0</v>
      </c>
      <c r="F562">
        <v>0</v>
      </c>
      <c r="G562">
        <v>2.9574599999999999E-3</v>
      </c>
      <c r="H562">
        <v>1</v>
      </c>
      <c r="I562">
        <v>29</v>
      </c>
    </row>
    <row r="563" spans="1:9" x14ac:dyDescent="0.25">
      <c r="A563" t="s">
        <v>38</v>
      </c>
      <c r="B563">
        <v>1215.58</v>
      </c>
      <c r="C563">
        <v>0</v>
      </c>
      <c r="D563">
        <v>0</v>
      </c>
      <c r="E563">
        <v>0</v>
      </c>
      <c r="F563">
        <v>0</v>
      </c>
      <c r="G563">
        <v>3.2289599999999999E-3</v>
      </c>
      <c r="H563">
        <v>1</v>
      </c>
      <c r="I563">
        <v>29</v>
      </c>
    </row>
    <row r="564" spans="1:9" x14ac:dyDescent="0.25">
      <c r="A564" t="s">
        <v>38</v>
      </c>
      <c r="B564">
        <v>1218.92</v>
      </c>
      <c r="C564">
        <v>0</v>
      </c>
      <c r="D564">
        <v>0</v>
      </c>
      <c r="E564">
        <v>0</v>
      </c>
      <c r="F564">
        <v>0</v>
      </c>
      <c r="G564">
        <v>6.2876E-3</v>
      </c>
      <c r="H564">
        <v>1</v>
      </c>
      <c r="I564">
        <v>19</v>
      </c>
    </row>
    <row r="565" spans="1:9" x14ac:dyDescent="0.25">
      <c r="A565" t="s">
        <v>38</v>
      </c>
      <c r="B565">
        <v>1208.8900000000001</v>
      </c>
      <c r="C565">
        <v>0</v>
      </c>
      <c r="D565">
        <v>0</v>
      </c>
      <c r="E565">
        <v>0</v>
      </c>
      <c r="F565">
        <v>0</v>
      </c>
      <c r="G565">
        <v>3.1286700000000001E-2</v>
      </c>
      <c r="H565">
        <v>1</v>
      </c>
      <c r="I565">
        <v>9</v>
      </c>
    </row>
    <row r="566" spans="1:9" x14ac:dyDescent="0.25">
      <c r="A566" t="s">
        <v>38</v>
      </c>
      <c r="B566">
        <v>1212.48</v>
      </c>
      <c r="C566">
        <v>0</v>
      </c>
      <c r="D566">
        <v>0</v>
      </c>
      <c r="E566">
        <v>0</v>
      </c>
      <c r="F566">
        <v>0</v>
      </c>
      <c r="G566">
        <v>3.3050499999999999E-3</v>
      </c>
      <c r="H566">
        <v>1</v>
      </c>
      <c r="I566">
        <v>19</v>
      </c>
    </row>
    <row r="567" spans="1:9" x14ac:dyDescent="0.25">
      <c r="A567" t="s">
        <v>38</v>
      </c>
      <c r="B567">
        <v>1213.76</v>
      </c>
      <c r="C567">
        <v>0</v>
      </c>
      <c r="D567">
        <v>0</v>
      </c>
      <c r="E567">
        <v>0</v>
      </c>
      <c r="F567">
        <v>0</v>
      </c>
      <c r="G567">
        <v>0.190778</v>
      </c>
      <c r="H567">
        <v>1</v>
      </c>
      <c r="I567">
        <v>9</v>
      </c>
    </row>
    <row r="568" spans="1:9" x14ac:dyDescent="0.25">
      <c r="A568" t="s">
        <v>38</v>
      </c>
      <c r="B568">
        <v>1211.98</v>
      </c>
      <c r="C568">
        <v>0</v>
      </c>
      <c r="D568">
        <v>0</v>
      </c>
      <c r="E568">
        <v>0</v>
      </c>
      <c r="F568">
        <v>0</v>
      </c>
      <c r="G568">
        <v>3.0303800000000001E-3</v>
      </c>
      <c r="H568">
        <v>1</v>
      </c>
      <c r="I568">
        <v>29</v>
      </c>
    </row>
    <row r="569" spans="1:9" x14ac:dyDescent="0.25">
      <c r="A569" t="s">
        <v>38</v>
      </c>
      <c r="B569">
        <v>1215.1500000000001</v>
      </c>
      <c r="C569">
        <v>0</v>
      </c>
      <c r="D569">
        <v>0</v>
      </c>
      <c r="E569">
        <v>0</v>
      </c>
      <c r="F569">
        <v>0</v>
      </c>
      <c r="G569">
        <v>6.8438199999999996E-3</v>
      </c>
      <c r="H569">
        <v>1</v>
      </c>
      <c r="I569">
        <v>19</v>
      </c>
    </row>
    <row r="570" spans="1:9" x14ac:dyDescent="0.25">
      <c r="A570" t="s">
        <v>38</v>
      </c>
      <c r="B570">
        <v>1227.5999999999999</v>
      </c>
      <c r="C570">
        <v>0</v>
      </c>
      <c r="D570">
        <v>0</v>
      </c>
      <c r="E570">
        <v>0</v>
      </c>
      <c r="F570">
        <v>0</v>
      </c>
      <c r="G570">
        <v>1.3113700000000001E-2</v>
      </c>
      <c r="H570">
        <v>1</v>
      </c>
      <c r="I570">
        <v>68</v>
      </c>
    </row>
    <row r="571" spans="1:9" x14ac:dyDescent="0.25">
      <c r="A571" t="s">
        <v>38</v>
      </c>
      <c r="B571">
        <v>1216.3699999999999</v>
      </c>
      <c r="C571">
        <v>0</v>
      </c>
      <c r="D571">
        <v>0</v>
      </c>
      <c r="E571">
        <v>0</v>
      </c>
      <c r="F571">
        <v>0</v>
      </c>
      <c r="G571">
        <v>3.5850999999999999E-3</v>
      </c>
      <c r="H571">
        <v>1</v>
      </c>
      <c r="I571">
        <v>49</v>
      </c>
    </row>
    <row r="572" spans="1:9" x14ac:dyDescent="0.25">
      <c r="A572" t="s">
        <v>38</v>
      </c>
      <c r="B572">
        <v>1212.1199999999999</v>
      </c>
      <c r="C572">
        <v>0</v>
      </c>
      <c r="D572">
        <v>0</v>
      </c>
      <c r="E572">
        <v>0</v>
      </c>
      <c r="F572">
        <v>0</v>
      </c>
      <c r="G572">
        <v>0.106158</v>
      </c>
      <c r="H572">
        <v>1</v>
      </c>
      <c r="I572">
        <v>0</v>
      </c>
    </row>
    <row r="573" spans="1:9" x14ac:dyDescent="0.25">
      <c r="A573" t="s">
        <v>38</v>
      </c>
      <c r="B573">
        <v>1218.94</v>
      </c>
      <c r="C573">
        <v>0</v>
      </c>
      <c r="D573">
        <v>0</v>
      </c>
      <c r="E573">
        <v>0</v>
      </c>
      <c r="F573">
        <v>0</v>
      </c>
      <c r="G573">
        <v>3.6469200000000001E-3</v>
      </c>
      <c r="H573">
        <v>1</v>
      </c>
      <c r="I573">
        <v>29</v>
      </c>
    </row>
    <row r="574" spans="1:9" x14ac:dyDescent="0.25">
      <c r="A574" t="s">
        <v>38</v>
      </c>
      <c r="B574">
        <v>1223.5999999999999</v>
      </c>
      <c r="C574">
        <v>0</v>
      </c>
      <c r="D574">
        <v>0</v>
      </c>
      <c r="E574">
        <v>0</v>
      </c>
      <c r="F574">
        <v>0</v>
      </c>
      <c r="G574">
        <v>9.1321200000000005E-3</v>
      </c>
      <c r="H574">
        <v>1</v>
      </c>
      <c r="I574">
        <v>58</v>
      </c>
    </row>
    <row r="575" spans="1:9" x14ac:dyDescent="0.25">
      <c r="A575" t="s">
        <v>38</v>
      </c>
      <c r="B575">
        <v>1218</v>
      </c>
      <c r="C575">
        <v>0</v>
      </c>
      <c r="D575">
        <v>0</v>
      </c>
      <c r="E575">
        <v>0</v>
      </c>
      <c r="F575">
        <v>0</v>
      </c>
      <c r="G575">
        <v>1.6956599999999999E-2</v>
      </c>
      <c r="H575">
        <v>1</v>
      </c>
      <c r="I575">
        <v>29</v>
      </c>
    </row>
    <row r="576" spans="1:9" x14ac:dyDescent="0.25">
      <c r="A576" t="s">
        <v>38</v>
      </c>
      <c r="B576">
        <v>1212.3599999999999</v>
      </c>
      <c r="C576">
        <v>0</v>
      </c>
      <c r="D576">
        <v>0</v>
      </c>
      <c r="E576">
        <v>0</v>
      </c>
      <c r="F576">
        <v>0</v>
      </c>
      <c r="G576">
        <v>4.6714100000000001E-2</v>
      </c>
      <c r="H576">
        <v>1</v>
      </c>
      <c r="I576">
        <v>29</v>
      </c>
    </row>
    <row r="577" spans="1:9" x14ac:dyDescent="0.25">
      <c r="A577" t="s">
        <v>38</v>
      </c>
      <c r="B577">
        <v>1226.28</v>
      </c>
      <c r="C577">
        <v>0</v>
      </c>
      <c r="D577">
        <v>0</v>
      </c>
      <c r="E577">
        <v>0</v>
      </c>
      <c r="F577">
        <v>0</v>
      </c>
      <c r="G577">
        <v>8.2653699999999993E-3</v>
      </c>
      <c r="H577">
        <v>1</v>
      </c>
      <c r="I577">
        <v>58</v>
      </c>
    </row>
    <row r="578" spans="1:9" x14ac:dyDescent="0.25">
      <c r="A578" t="s">
        <v>38</v>
      </c>
      <c r="B578">
        <v>1213.93</v>
      </c>
      <c r="C578">
        <v>0</v>
      </c>
      <c r="D578">
        <v>0</v>
      </c>
      <c r="E578">
        <v>0</v>
      </c>
      <c r="F578">
        <v>0</v>
      </c>
      <c r="G578">
        <v>5.0897199999999997E-2</v>
      </c>
      <c r="H578">
        <v>1</v>
      </c>
      <c r="I578">
        <v>0</v>
      </c>
    </row>
    <row r="579" spans="1:9" x14ac:dyDescent="0.25">
      <c r="A579" t="s">
        <v>38</v>
      </c>
      <c r="B579">
        <v>1205.46</v>
      </c>
      <c r="C579">
        <v>0</v>
      </c>
      <c r="D579">
        <v>0</v>
      </c>
      <c r="E579">
        <v>0</v>
      </c>
      <c r="F579">
        <v>0</v>
      </c>
      <c r="G579">
        <v>1.2595499999999999E-3</v>
      </c>
      <c r="H579">
        <v>1</v>
      </c>
      <c r="I579">
        <v>0</v>
      </c>
    </row>
    <row r="580" spans="1:9" x14ac:dyDescent="0.25">
      <c r="A580" t="s">
        <v>38</v>
      </c>
      <c r="B580">
        <v>1212.5999999999999</v>
      </c>
      <c r="C580">
        <v>0</v>
      </c>
      <c r="D580">
        <v>0</v>
      </c>
      <c r="E580">
        <v>0</v>
      </c>
      <c r="F580">
        <v>0</v>
      </c>
      <c r="G580">
        <v>1.26029E-2</v>
      </c>
      <c r="H580">
        <v>1</v>
      </c>
      <c r="I580">
        <v>29</v>
      </c>
    </row>
    <row r="581" spans="1:9" x14ac:dyDescent="0.25">
      <c r="A581" t="s">
        <v>38</v>
      </c>
      <c r="B581">
        <v>1218.19</v>
      </c>
      <c r="C581">
        <v>0</v>
      </c>
      <c r="D581">
        <v>0</v>
      </c>
      <c r="E581">
        <v>0</v>
      </c>
      <c r="F581">
        <v>0</v>
      </c>
      <c r="G581">
        <v>0.103348</v>
      </c>
      <c r="H581">
        <v>1</v>
      </c>
      <c r="I581">
        <v>19</v>
      </c>
    </row>
    <row r="582" spans="1:9" x14ac:dyDescent="0.25">
      <c r="A582" t="s">
        <v>38</v>
      </c>
      <c r="B582">
        <v>1216.3399999999999</v>
      </c>
      <c r="C582">
        <v>0</v>
      </c>
      <c r="D582">
        <v>0</v>
      </c>
      <c r="E582">
        <v>0</v>
      </c>
      <c r="F582">
        <v>0</v>
      </c>
      <c r="G582">
        <v>0.14638200000000001</v>
      </c>
      <c r="H582">
        <v>1</v>
      </c>
      <c r="I582">
        <v>29</v>
      </c>
    </row>
    <row r="583" spans="1:9" x14ac:dyDescent="0.25">
      <c r="A583" t="s">
        <v>38</v>
      </c>
      <c r="B583">
        <v>1216.77</v>
      </c>
      <c r="C583">
        <v>0</v>
      </c>
      <c r="D583">
        <v>0</v>
      </c>
      <c r="E583">
        <v>0</v>
      </c>
      <c r="F583">
        <v>0</v>
      </c>
      <c r="G583">
        <v>8.4368700000000005E-2</v>
      </c>
      <c r="H583">
        <v>1</v>
      </c>
      <c r="I583">
        <v>19</v>
      </c>
    </row>
    <row r="584" spans="1:9" x14ac:dyDescent="0.25">
      <c r="A584" t="s">
        <v>38</v>
      </c>
      <c r="B584">
        <v>1208.6500000000001</v>
      </c>
      <c r="C584">
        <v>0</v>
      </c>
      <c r="D584">
        <v>0</v>
      </c>
      <c r="E584">
        <v>0</v>
      </c>
      <c r="F584">
        <v>0</v>
      </c>
      <c r="G584">
        <v>8.7260500000000005E-2</v>
      </c>
      <c r="H584">
        <v>1</v>
      </c>
      <c r="I584">
        <v>9</v>
      </c>
    </row>
    <row r="585" spans="1:9" x14ac:dyDescent="0.25">
      <c r="A585" t="s">
        <v>38</v>
      </c>
      <c r="B585">
        <v>1218.68</v>
      </c>
      <c r="C585">
        <v>0</v>
      </c>
      <c r="D585">
        <v>0</v>
      </c>
      <c r="E585">
        <v>0</v>
      </c>
      <c r="F585">
        <v>0</v>
      </c>
      <c r="G585">
        <v>2.3347199999999999E-2</v>
      </c>
      <c r="H585">
        <v>1</v>
      </c>
      <c r="I585">
        <v>29</v>
      </c>
    </row>
    <row r="586" spans="1:9" x14ac:dyDescent="0.25">
      <c r="A586" t="s">
        <v>38</v>
      </c>
      <c r="B586">
        <v>1223.31</v>
      </c>
      <c r="C586">
        <v>0</v>
      </c>
      <c r="D586">
        <v>0</v>
      </c>
      <c r="E586">
        <v>0</v>
      </c>
      <c r="F586">
        <v>0</v>
      </c>
      <c r="G586">
        <v>2.91107E-2</v>
      </c>
      <c r="H586">
        <v>1</v>
      </c>
      <c r="I586">
        <v>29</v>
      </c>
    </row>
    <row r="587" spans="1:9" x14ac:dyDescent="0.25">
      <c r="A587" t="s">
        <v>38</v>
      </c>
      <c r="B587">
        <v>1211.8</v>
      </c>
      <c r="C587">
        <v>0</v>
      </c>
      <c r="D587">
        <v>0</v>
      </c>
      <c r="E587">
        <v>0</v>
      </c>
      <c r="F587">
        <v>0</v>
      </c>
      <c r="G587">
        <v>1.27248E-2</v>
      </c>
      <c r="H587">
        <v>1</v>
      </c>
      <c r="I587">
        <v>19</v>
      </c>
    </row>
    <row r="588" spans="1:9" x14ac:dyDescent="0.25">
      <c r="A588" t="s">
        <v>38</v>
      </c>
      <c r="B588">
        <v>1211.47</v>
      </c>
      <c r="C588">
        <v>0</v>
      </c>
      <c r="D588">
        <v>0</v>
      </c>
      <c r="E588">
        <v>0</v>
      </c>
      <c r="F588">
        <v>0</v>
      </c>
      <c r="G588">
        <v>1.0177200000000001E-2</v>
      </c>
      <c r="H588">
        <v>1</v>
      </c>
      <c r="I588">
        <v>19</v>
      </c>
    </row>
    <row r="589" spans="1:9" x14ac:dyDescent="0.25">
      <c r="A589" t="s">
        <v>38</v>
      </c>
      <c r="B589">
        <v>1212.8900000000001</v>
      </c>
      <c r="C589">
        <v>0</v>
      </c>
      <c r="D589">
        <v>0</v>
      </c>
      <c r="E589">
        <v>0</v>
      </c>
      <c r="F589">
        <v>0</v>
      </c>
      <c r="G589">
        <v>1.9388599999999999E-2</v>
      </c>
      <c r="H589">
        <v>1</v>
      </c>
      <c r="I589">
        <v>19</v>
      </c>
    </row>
    <row r="590" spans="1:9" x14ac:dyDescent="0.25">
      <c r="A590" t="s">
        <v>38</v>
      </c>
      <c r="B590">
        <v>1210.25</v>
      </c>
      <c r="C590">
        <v>0</v>
      </c>
      <c r="D590">
        <v>0</v>
      </c>
      <c r="E590">
        <v>0</v>
      </c>
      <c r="F590">
        <v>0</v>
      </c>
      <c r="G590">
        <v>6.1075900000000002E-2</v>
      </c>
      <c r="H590">
        <v>1</v>
      </c>
      <c r="I590">
        <v>9</v>
      </c>
    </row>
    <row r="591" spans="1:9" x14ac:dyDescent="0.25">
      <c r="A591" t="s">
        <v>38</v>
      </c>
      <c r="B591">
        <v>1212.21</v>
      </c>
      <c r="C591">
        <v>0</v>
      </c>
      <c r="D591">
        <v>0</v>
      </c>
      <c r="E591">
        <v>0</v>
      </c>
      <c r="F591">
        <v>0</v>
      </c>
      <c r="G591">
        <v>2.52287E-2</v>
      </c>
      <c r="H591">
        <v>1</v>
      </c>
      <c r="I591">
        <v>19</v>
      </c>
    </row>
    <row r="592" spans="1:9" x14ac:dyDescent="0.25">
      <c r="A592" t="s">
        <v>38</v>
      </c>
      <c r="B592">
        <v>1216.47</v>
      </c>
      <c r="C592">
        <v>0</v>
      </c>
      <c r="D592">
        <v>0</v>
      </c>
      <c r="E592">
        <v>0</v>
      </c>
      <c r="F592">
        <v>0</v>
      </c>
      <c r="G592">
        <v>2.3784599999999999E-2</v>
      </c>
      <c r="H592">
        <v>1</v>
      </c>
      <c r="I592">
        <v>29</v>
      </c>
    </row>
    <row r="593" spans="1:9" x14ac:dyDescent="0.25">
      <c r="A593" t="s">
        <v>38</v>
      </c>
      <c r="B593">
        <v>1209.3</v>
      </c>
      <c r="C593">
        <v>0</v>
      </c>
      <c r="D593">
        <v>0</v>
      </c>
      <c r="E593">
        <v>0</v>
      </c>
      <c r="F593">
        <v>0</v>
      </c>
      <c r="G593">
        <v>4.3217899999999997E-2</v>
      </c>
      <c r="H593">
        <v>1</v>
      </c>
      <c r="I593">
        <v>29</v>
      </c>
    </row>
    <row r="594" spans="1:9" x14ac:dyDescent="0.25">
      <c r="A594" t="s">
        <v>38</v>
      </c>
      <c r="B594">
        <v>1215.79</v>
      </c>
      <c r="C594">
        <v>0</v>
      </c>
      <c r="D594">
        <v>0</v>
      </c>
      <c r="E594">
        <v>0</v>
      </c>
      <c r="F594">
        <v>0</v>
      </c>
      <c r="G594">
        <v>0.19281699999999999</v>
      </c>
      <c r="H594">
        <v>1</v>
      </c>
      <c r="I594">
        <v>9</v>
      </c>
    </row>
    <row r="595" spans="1:9" x14ac:dyDescent="0.25">
      <c r="A595" t="s">
        <v>38</v>
      </c>
      <c r="B595">
        <v>1205.6300000000001</v>
      </c>
      <c r="C595">
        <v>0</v>
      </c>
      <c r="D595">
        <v>0</v>
      </c>
      <c r="E595">
        <v>0</v>
      </c>
      <c r="F595">
        <v>0</v>
      </c>
      <c r="G595">
        <v>7.5560299999999997E-2</v>
      </c>
      <c r="H595">
        <v>1</v>
      </c>
      <c r="I595">
        <v>0</v>
      </c>
    </row>
    <row r="596" spans="1:9" x14ac:dyDescent="0.25">
      <c r="A596" t="s">
        <v>38</v>
      </c>
      <c r="B596">
        <v>1208.81</v>
      </c>
      <c r="C596">
        <v>0</v>
      </c>
      <c r="D596">
        <v>0</v>
      </c>
      <c r="E596">
        <v>0</v>
      </c>
      <c r="F596">
        <v>0</v>
      </c>
      <c r="G596">
        <v>1.52485E-2</v>
      </c>
      <c r="H596">
        <v>1</v>
      </c>
      <c r="I596">
        <v>9</v>
      </c>
    </row>
    <row r="597" spans="1:9" x14ac:dyDescent="0.25">
      <c r="A597" t="s">
        <v>38</v>
      </c>
      <c r="B597">
        <v>1209.8499999999999</v>
      </c>
      <c r="C597">
        <v>0</v>
      </c>
      <c r="D597">
        <v>0</v>
      </c>
      <c r="E597">
        <v>0</v>
      </c>
      <c r="F597">
        <v>0</v>
      </c>
      <c r="G597">
        <v>1.23137E-2</v>
      </c>
      <c r="H597">
        <v>1</v>
      </c>
      <c r="I597">
        <v>0</v>
      </c>
    </row>
    <row r="598" spans="1:9" x14ac:dyDescent="0.25">
      <c r="A598" t="s">
        <v>38</v>
      </c>
      <c r="B598">
        <v>1206.18</v>
      </c>
      <c r="C598">
        <v>0</v>
      </c>
      <c r="D598">
        <v>0</v>
      </c>
      <c r="E598">
        <v>0</v>
      </c>
      <c r="F598">
        <v>0</v>
      </c>
      <c r="G598">
        <v>4.8882500000000002E-3</v>
      </c>
      <c r="H598">
        <v>1</v>
      </c>
      <c r="I598">
        <v>0</v>
      </c>
    </row>
    <row r="599" spans="1:9" x14ac:dyDescent="0.25">
      <c r="A599" t="s">
        <v>38</v>
      </c>
      <c r="B599">
        <v>1217.8499999999999</v>
      </c>
      <c r="C599">
        <v>0</v>
      </c>
      <c r="D599">
        <v>0</v>
      </c>
      <c r="E599">
        <v>0</v>
      </c>
      <c r="F599">
        <v>0</v>
      </c>
      <c r="G599">
        <v>1.9760400000000001E-3</v>
      </c>
      <c r="H599">
        <v>1</v>
      </c>
      <c r="I599">
        <v>19</v>
      </c>
    </row>
    <row r="600" spans="1:9" x14ac:dyDescent="0.25">
      <c r="A600" t="s">
        <v>38</v>
      </c>
      <c r="B600">
        <v>1218.6099999999999</v>
      </c>
      <c r="C600">
        <v>0</v>
      </c>
      <c r="D600">
        <v>0</v>
      </c>
      <c r="E600">
        <v>0</v>
      </c>
      <c r="F600">
        <v>0</v>
      </c>
      <c r="G600">
        <v>1.7299499999999999E-2</v>
      </c>
      <c r="H600">
        <v>1</v>
      </c>
      <c r="I600">
        <v>19</v>
      </c>
    </row>
    <row r="601" spans="1:9" x14ac:dyDescent="0.25">
      <c r="A601" t="s">
        <v>38</v>
      </c>
      <c r="B601">
        <v>1216.3699999999999</v>
      </c>
      <c r="C601">
        <v>0</v>
      </c>
      <c r="D601">
        <v>0</v>
      </c>
      <c r="E601">
        <v>0</v>
      </c>
      <c r="F601">
        <v>0</v>
      </c>
      <c r="G601">
        <v>8.4208000000000009E-3</v>
      </c>
      <c r="H601">
        <v>1</v>
      </c>
      <c r="I601">
        <v>58</v>
      </c>
    </row>
    <row r="602" spans="1:9" x14ac:dyDescent="0.25">
      <c r="A602" t="s">
        <v>38</v>
      </c>
      <c r="B602">
        <v>1216.1099999999999</v>
      </c>
      <c r="C602">
        <v>0</v>
      </c>
      <c r="D602">
        <v>0</v>
      </c>
      <c r="E602">
        <v>0</v>
      </c>
      <c r="F602">
        <v>0</v>
      </c>
      <c r="G602">
        <v>0.102877</v>
      </c>
      <c r="H602">
        <v>1</v>
      </c>
      <c r="I602">
        <v>29</v>
      </c>
    </row>
    <row r="603" spans="1:9" x14ac:dyDescent="0.25">
      <c r="A603" t="s">
        <v>38</v>
      </c>
      <c r="B603">
        <v>1211.04</v>
      </c>
      <c r="C603">
        <v>0</v>
      </c>
      <c r="D603">
        <v>0</v>
      </c>
      <c r="E603">
        <v>0</v>
      </c>
      <c r="F603">
        <v>0</v>
      </c>
      <c r="G603">
        <v>0.28320899999999999</v>
      </c>
      <c r="H603">
        <v>1</v>
      </c>
      <c r="I603">
        <v>9</v>
      </c>
    </row>
    <row r="604" spans="1:9" x14ac:dyDescent="0.25">
      <c r="A604" t="s">
        <v>38</v>
      </c>
      <c r="B604">
        <v>1212.05</v>
      </c>
      <c r="C604">
        <v>0</v>
      </c>
      <c r="D604">
        <v>0</v>
      </c>
      <c r="E604">
        <v>0</v>
      </c>
      <c r="F604">
        <v>0</v>
      </c>
      <c r="G604">
        <v>6.5117599999999998E-2</v>
      </c>
      <c r="H604">
        <v>1</v>
      </c>
      <c r="I604">
        <v>19</v>
      </c>
    </row>
    <row r="605" spans="1:9" x14ac:dyDescent="0.25">
      <c r="A605" t="s">
        <v>38</v>
      </c>
      <c r="B605">
        <v>1215.18</v>
      </c>
      <c r="C605">
        <v>0</v>
      </c>
      <c r="D605">
        <v>0</v>
      </c>
      <c r="E605">
        <v>0</v>
      </c>
      <c r="F605">
        <v>0</v>
      </c>
      <c r="G605">
        <v>2.9425599999999999E-3</v>
      </c>
      <c r="H605">
        <v>1</v>
      </c>
      <c r="I605">
        <v>9</v>
      </c>
    </row>
    <row r="606" spans="1:9" x14ac:dyDescent="0.25">
      <c r="A606" t="s">
        <v>38</v>
      </c>
      <c r="B606">
        <v>1213.4100000000001</v>
      </c>
      <c r="C606">
        <v>0</v>
      </c>
      <c r="D606">
        <v>0</v>
      </c>
      <c r="E606">
        <v>0</v>
      </c>
      <c r="F606">
        <v>0</v>
      </c>
      <c r="G606">
        <v>1.32682E-3</v>
      </c>
      <c r="H606">
        <v>1</v>
      </c>
      <c r="I606">
        <v>29</v>
      </c>
    </row>
    <row r="607" spans="1:9" x14ac:dyDescent="0.25">
      <c r="A607" t="s">
        <v>38</v>
      </c>
      <c r="B607">
        <v>1213.48</v>
      </c>
      <c r="C607">
        <v>0</v>
      </c>
      <c r="D607">
        <v>0</v>
      </c>
      <c r="E607">
        <v>0</v>
      </c>
      <c r="F607">
        <v>0</v>
      </c>
      <c r="G607">
        <v>4.0247699999999997E-2</v>
      </c>
      <c r="H607">
        <v>1</v>
      </c>
      <c r="I607">
        <v>9</v>
      </c>
    </row>
    <row r="608" spans="1:9" x14ac:dyDescent="0.25">
      <c r="A608" t="s">
        <v>38</v>
      </c>
      <c r="B608">
        <v>1218.82</v>
      </c>
      <c r="C608">
        <v>0</v>
      </c>
      <c r="D608">
        <v>0</v>
      </c>
      <c r="E608">
        <v>0</v>
      </c>
      <c r="F608">
        <v>0</v>
      </c>
      <c r="G608">
        <v>5.8257200000000004E-3</v>
      </c>
      <c r="H608">
        <v>1</v>
      </c>
      <c r="I608">
        <v>19</v>
      </c>
    </row>
    <row r="609" spans="1:25" x14ac:dyDescent="0.25">
      <c r="A609" t="s">
        <v>38</v>
      </c>
      <c r="B609">
        <v>1223.7</v>
      </c>
      <c r="C609">
        <v>0</v>
      </c>
      <c r="D609">
        <v>0</v>
      </c>
      <c r="E609">
        <v>0</v>
      </c>
      <c r="F609">
        <v>0</v>
      </c>
      <c r="G609">
        <v>2.6001800000000001E-3</v>
      </c>
      <c r="H609">
        <v>1</v>
      </c>
      <c r="I609">
        <v>78</v>
      </c>
    </row>
    <row r="610" spans="1:25" x14ac:dyDescent="0.25">
      <c r="A610" t="s">
        <v>38</v>
      </c>
      <c r="B610">
        <v>1234.8599999999999</v>
      </c>
      <c r="C610">
        <v>0</v>
      </c>
      <c r="D610">
        <v>0</v>
      </c>
      <c r="E610">
        <v>0</v>
      </c>
      <c r="F610">
        <v>0</v>
      </c>
      <c r="G610">
        <v>7.9601599999999995E-2</v>
      </c>
      <c r="H610">
        <v>1</v>
      </c>
      <c r="I610">
        <v>98</v>
      </c>
    </row>
    <row r="611" spans="1:25" x14ac:dyDescent="0.25">
      <c r="A611" t="s">
        <v>38</v>
      </c>
      <c r="B611">
        <v>1207.1400000000001</v>
      </c>
      <c r="C611">
        <v>0</v>
      </c>
      <c r="D611">
        <v>0</v>
      </c>
      <c r="E611">
        <v>0</v>
      </c>
      <c r="F611">
        <v>0</v>
      </c>
      <c r="G611">
        <v>0.31689600000000001</v>
      </c>
      <c r="H611">
        <v>1</v>
      </c>
      <c r="I611">
        <v>0</v>
      </c>
    </row>
    <row r="612" spans="1:25" x14ac:dyDescent="0.25">
      <c r="A612" t="s">
        <v>38</v>
      </c>
      <c r="B612">
        <v>1208.9000000000001</v>
      </c>
      <c r="C612">
        <v>0</v>
      </c>
      <c r="D612">
        <v>0</v>
      </c>
      <c r="E612">
        <v>0</v>
      </c>
      <c r="F612">
        <v>0</v>
      </c>
      <c r="G612">
        <v>1.7335600000000001E-3</v>
      </c>
      <c r="H612">
        <v>1</v>
      </c>
      <c r="I612">
        <v>9</v>
      </c>
    </row>
    <row r="613" spans="1:25" x14ac:dyDescent="0.25">
      <c r="A613" t="s">
        <v>38</v>
      </c>
      <c r="B613">
        <v>1218.0999999999999</v>
      </c>
      <c r="C613">
        <v>0</v>
      </c>
      <c r="D613">
        <v>0</v>
      </c>
      <c r="E613">
        <v>0</v>
      </c>
      <c r="F613">
        <v>0</v>
      </c>
      <c r="G613">
        <v>2.1969099999999998E-3</v>
      </c>
      <c r="H613">
        <v>1</v>
      </c>
      <c r="I613">
        <v>29</v>
      </c>
    </row>
    <row r="614" spans="1:25" x14ac:dyDescent="0.25">
      <c r="A614" t="s">
        <v>38</v>
      </c>
      <c r="B614">
        <v>1209.72</v>
      </c>
      <c r="C614">
        <v>0</v>
      </c>
      <c r="D614">
        <v>0</v>
      </c>
      <c r="E614">
        <v>0</v>
      </c>
      <c r="F614">
        <v>0</v>
      </c>
      <c r="G614">
        <v>2.7005200000000001E-3</v>
      </c>
      <c r="H614">
        <v>1</v>
      </c>
      <c r="I614">
        <v>29</v>
      </c>
    </row>
    <row r="615" spans="1:25" x14ac:dyDescent="0.25">
      <c r="A615" t="s">
        <v>38</v>
      </c>
      <c r="B615">
        <v>1224.92</v>
      </c>
      <c r="C615">
        <v>0</v>
      </c>
      <c r="D615">
        <v>0</v>
      </c>
      <c r="E615">
        <v>0</v>
      </c>
      <c r="F615">
        <v>0</v>
      </c>
      <c r="G615">
        <v>4.0792800000000002E-3</v>
      </c>
      <c r="H615">
        <v>1</v>
      </c>
      <c r="I615">
        <v>58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1218.33</v>
      </c>
      <c r="C616">
        <v>0</v>
      </c>
      <c r="D616">
        <v>0</v>
      </c>
      <c r="E616">
        <v>0</v>
      </c>
      <c r="F616">
        <v>0</v>
      </c>
      <c r="G616">
        <v>9.3217700000000001E-3</v>
      </c>
      <c r="H616">
        <v>1</v>
      </c>
      <c r="I616">
        <v>19</v>
      </c>
      <c r="R616">
        <f>AVERAGE(B567:B616)</f>
        <v>1215.1866000000002</v>
      </c>
      <c r="S616">
        <f>AVERAGE(C567:C616)</f>
        <v>0</v>
      </c>
      <c r="U616">
        <f>_xlfn.VAR.P(B567:B616)</f>
        <v>35.078018439999717</v>
      </c>
      <c r="V616">
        <f>_xlfn.VAR.P(C567:C616)</f>
        <v>0</v>
      </c>
      <c r="X616">
        <f>1.96*SQRT(U616)/50</f>
        <v>0.23216865907275505</v>
      </c>
      <c r="Y616">
        <f>1.96*SQRT(V616)/50</f>
        <v>0</v>
      </c>
    </row>
    <row r="617" spans="1:25" x14ac:dyDescent="0.25">
      <c r="A617" t="s">
        <v>38</v>
      </c>
      <c r="B617">
        <v>60761.497887999998</v>
      </c>
      <c r="C617" t="s">
        <v>36</v>
      </c>
    </row>
    <row r="618" spans="1:25" x14ac:dyDescent="0.25">
      <c r="A618" t="s">
        <v>39</v>
      </c>
      <c r="B618">
        <v>1223.6099999999999</v>
      </c>
      <c r="C618">
        <v>1186.47</v>
      </c>
      <c r="D618">
        <v>1165.3399999999999</v>
      </c>
      <c r="E618">
        <v>205.87</v>
      </c>
      <c r="F618">
        <v>0</v>
      </c>
      <c r="G618">
        <v>3.53126E-2</v>
      </c>
      <c r="H618">
        <v>1</v>
      </c>
      <c r="I618">
        <v>49</v>
      </c>
    </row>
    <row r="619" spans="1:25" x14ac:dyDescent="0.25">
      <c r="A619" t="s">
        <v>39</v>
      </c>
      <c r="B619">
        <v>1223.1600000000001</v>
      </c>
      <c r="C619">
        <v>1185.74</v>
      </c>
      <c r="D619">
        <v>1158.6099999999999</v>
      </c>
      <c r="E619">
        <v>199.06800000000001</v>
      </c>
      <c r="F619">
        <v>0</v>
      </c>
      <c r="G619">
        <v>2.6929100000000002E-3</v>
      </c>
      <c r="H619">
        <v>1</v>
      </c>
      <c r="I619">
        <v>39</v>
      </c>
    </row>
    <row r="620" spans="1:25" x14ac:dyDescent="0.25">
      <c r="A620" t="s">
        <v>39</v>
      </c>
      <c r="B620">
        <v>1221.1300000000001</v>
      </c>
      <c r="C620">
        <v>1183.28</v>
      </c>
      <c r="D620">
        <v>1162.22</v>
      </c>
      <c r="E620">
        <v>202.59700000000001</v>
      </c>
      <c r="F620">
        <v>0</v>
      </c>
      <c r="G620">
        <v>2.9989399999999999E-2</v>
      </c>
      <c r="H620">
        <v>1</v>
      </c>
      <c r="I620">
        <v>49</v>
      </c>
    </row>
    <row r="621" spans="1:25" x14ac:dyDescent="0.25">
      <c r="A621" t="s">
        <v>39</v>
      </c>
      <c r="B621">
        <v>1212.48</v>
      </c>
      <c r="C621">
        <v>1175.2</v>
      </c>
      <c r="D621">
        <v>1154.18</v>
      </c>
      <c r="E621">
        <v>195.02</v>
      </c>
      <c r="F621">
        <v>0</v>
      </c>
      <c r="G621">
        <v>1.5915199999999999E-3</v>
      </c>
      <c r="H621">
        <v>1</v>
      </c>
      <c r="I621">
        <v>9</v>
      </c>
    </row>
    <row r="622" spans="1:25" x14ac:dyDescent="0.25">
      <c r="A622" t="s">
        <v>39</v>
      </c>
      <c r="B622">
        <v>1220.05</v>
      </c>
      <c r="C622">
        <v>1183.2</v>
      </c>
      <c r="D622">
        <v>1158.1500000000001</v>
      </c>
      <c r="E622">
        <v>198.68600000000001</v>
      </c>
      <c r="F622">
        <v>0</v>
      </c>
      <c r="G622">
        <v>4.3456600000000003E-3</v>
      </c>
      <c r="H622">
        <v>1</v>
      </c>
      <c r="I622">
        <v>19</v>
      </c>
    </row>
    <row r="623" spans="1:25" x14ac:dyDescent="0.25">
      <c r="A623" t="s">
        <v>39</v>
      </c>
      <c r="B623">
        <v>1220.48</v>
      </c>
      <c r="C623">
        <v>1182.49</v>
      </c>
      <c r="D623">
        <v>1161.43</v>
      </c>
      <c r="E623">
        <v>202.017</v>
      </c>
      <c r="F623">
        <v>0</v>
      </c>
      <c r="G623">
        <v>1.0109699999999999E-2</v>
      </c>
      <c r="H623">
        <v>1</v>
      </c>
      <c r="I623">
        <v>29</v>
      </c>
    </row>
    <row r="624" spans="1:25" x14ac:dyDescent="0.25">
      <c r="A624" t="s">
        <v>39</v>
      </c>
      <c r="B624">
        <v>1216.58</v>
      </c>
      <c r="C624">
        <v>1179.94</v>
      </c>
      <c r="D624">
        <v>1155.1500000000001</v>
      </c>
      <c r="E624">
        <v>195.49</v>
      </c>
      <c r="F624">
        <v>0</v>
      </c>
      <c r="G624">
        <v>3.2915399999999997E-2</v>
      </c>
      <c r="H624">
        <v>1</v>
      </c>
      <c r="I624">
        <v>9</v>
      </c>
    </row>
    <row r="625" spans="1:9" x14ac:dyDescent="0.25">
      <c r="A625" t="s">
        <v>39</v>
      </c>
      <c r="B625">
        <v>1232.54</v>
      </c>
      <c r="C625">
        <v>1195.51</v>
      </c>
      <c r="D625">
        <v>1169.03</v>
      </c>
      <c r="E625">
        <v>209.42</v>
      </c>
      <c r="F625">
        <v>0</v>
      </c>
      <c r="G625">
        <v>2.4755599999999999E-2</v>
      </c>
      <c r="H625">
        <v>1</v>
      </c>
      <c r="I625">
        <v>68</v>
      </c>
    </row>
    <row r="626" spans="1:9" x14ac:dyDescent="0.25">
      <c r="A626" t="s">
        <v>39</v>
      </c>
      <c r="B626">
        <v>1213.05</v>
      </c>
      <c r="C626">
        <v>1176.02</v>
      </c>
      <c r="D626">
        <v>1154.97</v>
      </c>
      <c r="E626">
        <v>195.51499999999999</v>
      </c>
      <c r="F626">
        <v>0</v>
      </c>
      <c r="G626">
        <v>1.5995599999999999E-2</v>
      </c>
      <c r="H626">
        <v>1</v>
      </c>
      <c r="I626">
        <v>9</v>
      </c>
    </row>
    <row r="627" spans="1:9" x14ac:dyDescent="0.25">
      <c r="A627" t="s">
        <v>39</v>
      </c>
      <c r="B627">
        <v>1216.92</v>
      </c>
      <c r="C627">
        <v>1179.8699999999999</v>
      </c>
      <c r="D627">
        <v>1151.32</v>
      </c>
      <c r="E627">
        <v>191.803</v>
      </c>
      <c r="F627">
        <v>0</v>
      </c>
      <c r="G627">
        <v>9.9170900000000006E-2</v>
      </c>
      <c r="H627">
        <v>1</v>
      </c>
      <c r="I627">
        <v>0</v>
      </c>
    </row>
    <row r="628" spans="1:9" x14ac:dyDescent="0.25">
      <c r="A628" t="s">
        <v>39</v>
      </c>
      <c r="B628">
        <v>1223.7</v>
      </c>
      <c r="C628">
        <v>1183.27</v>
      </c>
      <c r="D628">
        <v>1162.22</v>
      </c>
      <c r="E628">
        <v>202.56</v>
      </c>
      <c r="F628">
        <v>0</v>
      </c>
      <c r="G628">
        <v>4.3303100000000004E-3</v>
      </c>
      <c r="H628">
        <v>1</v>
      </c>
      <c r="I628">
        <v>49</v>
      </c>
    </row>
    <row r="629" spans="1:9" x14ac:dyDescent="0.25">
      <c r="A629" t="s">
        <v>39</v>
      </c>
      <c r="B629">
        <v>1216.1300000000001</v>
      </c>
      <c r="C629">
        <v>1179.27</v>
      </c>
      <c r="D629">
        <v>1158.19</v>
      </c>
      <c r="E629">
        <v>198.887</v>
      </c>
      <c r="F629">
        <v>0</v>
      </c>
      <c r="G629">
        <v>1.45562E-2</v>
      </c>
      <c r="H629">
        <v>1</v>
      </c>
      <c r="I629">
        <v>29</v>
      </c>
    </row>
    <row r="630" spans="1:9" x14ac:dyDescent="0.25">
      <c r="A630" t="s">
        <v>39</v>
      </c>
      <c r="B630">
        <v>1225.21</v>
      </c>
      <c r="C630">
        <v>1188.1600000000001</v>
      </c>
      <c r="D630">
        <v>1162.6199999999999</v>
      </c>
      <c r="E630">
        <v>202.96799999999999</v>
      </c>
      <c r="F630">
        <v>0</v>
      </c>
      <c r="G630">
        <v>1.44551E-2</v>
      </c>
      <c r="H630">
        <v>1</v>
      </c>
      <c r="I630">
        <v>49</v>
      </c>
    </row>
    <row r="631" spans="1:9" x14ac:dyDescent="0.25">
      <c r="A631" t="s">
        <v>39</v>
      </c>
      <c r="B631">
        <v>1220.17</v>
      </c>
      <c r="C631">
        <v>1182.5899999999999</v>
      </c>
      <c r="D631">
        <v>1161.55</v>
      </c>
      <c r="E631">
        <v>201.97499999999999</v>
      </c>
      <c r="F631">
        <v>0</v>
      </c>
      <c r="G631">
        <v>2.9795500000000001E-3</v>
      </c>
      <c r="H631">
        <v>1</v>
      </c>
      <c r="I631">
        <v>29</v>
      </c>
    </row>
    <row r="632" spans="1:9" x14ac:dyDescent="0.25">
      <c r="A632" t="s">
        <v>39</v>
      </c>
      <c r="B632">
        <v>1217.6400000000001</v>
      </c>
      <c r="C632">
        <v>1181.06</v>
      </c>
      <c r="D632">
        <v>1155.02</v>
      </c>
      <c r="E632">
        <v>195.58</v>
      </c>
      <c r="F632">
        <v>0</v>
      </c>
      <c r="G632">
        <v>7.4733400000000005E-2</v>
      </c>
      <c r="H632">
        <v>1</v>
      </c>
      <c r="I632">
        <v>19</v>
      </c>
    </row>
    <row r="633" spans="1:9" x14ac:dyDescent="0.25">
      <c r="A633" t="s">
        <v>39</v>
      </c>
      <c r="B633">
        <v>1221.23</v>
      </c>
      <c r="C633">
        <v>1184.6400000000001</v>
      </c>
      <c r="D633">
        <v>1158.83</v>
      </c>
      <c r="E633">
        <v>199.352</v>
      </c>
      <c r="F633">
        <v>0</v>
      </c>
      <c r="G633">
        <v>6.36684E-2</v>
      </c>
      <c r="H633">
        <v>1</v>
      </c>
      <c r="I633">
        <v>39</v>
      </c>
    </row>
    <row r="634" spans="1:9" x14ac:dyDescent="0.25">
      <c r="A634" t="s">
        <v>39</v>
      </c>
      <c r="B634">
        <v>1216.19</v>
      </c>
      <c r="C634">
        <v>1179.5</v>
      </c>
      <c r="D634">
        <v>1158.47</v>
      </c>
      <c r="E634">
        <v>198.74299999999999</v>
      </c>
      <c r="F634">
        <v>0</v>
      </c>
      <c r="G634">
        <v>0.19198200000000001</v>
      </c>
      <c r="H634">
        <v>1</v>
      </c>
      <c r="I634">
        <v>19</v>
      </c>
    </row>
    <row r="635" spans="1:9" x14ac:dyDescent="0.25">
      <c r="A635" t="s">
        <v>39</v>
      </c>
      <c r="B635">
        <v>1223.6099999999999</v>
      </c>
      <c r="C635">
        <v>1187</v>
      </c>
      <c r="D635">
        <v>1157.94</v>
      </c>
      <c r="E635">
        <v>198.68899999999999</v>
      </c>
      <c r="F635">
        <v>0</v>
      </c>
      <c r="G635">
        <v>2.97971E-2</v>
      </c>
      <c r="H635">
        <v>1</v>
      </c>
      <c r="I635">
        <v>19</v>
      </c>
    </row>
    <row r="636" spans="1:9" x14ac:dyDescent="0.25">
      <c r="A636" t="s">
        <v>39</v>
      </c>
      <c r="B636">
        <v>1220.78</v>
      </c>
      <c r="C636">
        <v>1182.9000000000001</v>
      </c>
      <c r="D636">
        <v>1161.68</v>
      </c>
      <c r="E636">
        <v>202.155</v>
      </c>
      <c r="F636">
        <v>0</v>
      </c>
      <c r="G636">
        <v>4.9323899999999997E-2</v>
      </c>
      <c r="H636">
        <v>1</v>
      </c>
      <c r="I636">
        <v>29</v>
      </c>
    </row>
    <row r="637" spans="1:9" x14ac:dyDescent="0.25">
      <c r="A637" t="s">
        <v>39</v>
      </c>
      <c r="B637">
        <v>1218.6500000000001</v>
      </c>
      <c r="C637">
        <v>1179.1400000000001</v>
      </c>
      <c r="D637">
        <v>1158.0999999999999</v>
      </c>
      <c r="E637">
        <v>198.745</v>
      </c>
      <c r="F637">
        <v>0</v>
      </c>
      <c r="G637">
        <v>4.8418999999999997E-2</v>
      </c>
      <c r="H637">
        <v>1</v>
      </c>
      <c r="I637">
        <v>29</v>
      </c>
    </row>
    <row r="638" spans="1:9" x14ac:dyDescent="0.25">
      <c r="A638" t="s">
        <v>39</v>
      </c>
      <c r="B638">
        <v>1223.79</v>
      </c>
      <c r="C638">
        <v>1186.9100000000001</v>
      </c>
      <c r="D638">
        <v>1161.82</v>
      </c>
      <c r="E638">
        <v>202.19499999999999</v>
      </c>
      <c r="F638">
        <v>0</v>
      </c>
      <c r="G638">
        <v>1.6324200000000001E-2</v>
      </c>
      <c r="H638">
        <v>1</v>
      </c>
      <c r="I638">
        <v>29</v>
      </c>
    </row>
    <row r="639" spans="1:9" x14ac:dyDescent="0.25">
      <c r="A639" t="s">
        <v>39</v>
      </c>
      <c r="B639">
        <v>1213.6199999999999</v>
      </c>
      <c r="C639">
        <v>1175.6600000000001</v>
      </c>
      <c r="D639">
        <v>1154.6099999999999</v>
      </c>
      <c r="E639">
        <v>195.31700000000001</v>
      </c>
      <c r="F639">
        <v>0</v>
      </c>
      <c r="G639">
        <v>7.9369300000000004E-2</v>
      </c>
      <c r="H639">
        <v>1</v>
      </c>
      <c r="I639">
        <v>9</v>
      </c>
    </row>
    <row r="640" spans="1:9" x14ac:dyDescent="0.25">
      <c r="A640" t="s">
        <v>39</v>
      </c>
      <c r="B640">
        <v>1212.6500000000001</v>
      </c>
      <c r="C640">
        <v>1175.93</v>
      </c>
      <c r="D640">
        <v>1151.31</v>
      </c>
      <c r="E640">
        <v>191.81700000000001</v>
      </c>
      <c r="F640">
        <v>0</v>
      </c>
      <c r="G640">
        <v>3.2615600000000002E-2</v>
      </c>
      <c r="H640">
        <v>1</v>
      </c>
      <c r="I640">
        <v>0</v>
      </c>
    </row>
    <row r="641" spans="1:9" x14ac:dyDescent="0.25">
      <c r="A641" t="s">
        <v>39</v>
      </c>
      <c r="B641">
        <v>1218.7</v>
      </c>
      <c r="C641">
        <v>1182.05</v>
      </c>
      <c r="D641">
        <v>1154.9000000000001</v>
      </c>
      <c r="E641">
        <v>195.71600000000001</v>
      </c>
      <c r="F641">
        <v>0</v>
      </c>
      <c r="G641">
        <v>1.4728400000000001E-2</v>
      </c>
      <c r="H641">
        <v>1</v>
      </c>
      <c r="I641">
        <v>29</v>
      </c>
    </row>
    <row r="642" spans="1:9" x14ac:dyDescent="0.25">
      <c r="A642" t="s">
        <v>39</v>
      </c>
      <c r="B642">
        <v>1216.3499999999999</v>
      </c>
      <c r="C642">
        <v>1179.06</v>
      </c>
      <c r="D642">
        <v>1158.06</v>
      </c>
      <c r="E642">
        <v>198.64099999999999</v>
      </c>
      <c r="F642">
        <v>0</v>
      </c>
      <c r="G642">
        <v>0.11407100000000001</v>
      </c>
      <c r="H642">
        <v>1</v>
      </c>
      <c r="I642">
        <v>19</v>
      </c>
    </row>
    <row r="643" spans="1:9" x14ac:dyDescent="0.25">
      <c r="A643" t="s">
        <v>39</v>
      </c>
      <c r="B643">
        <v>1220.51</v>
      </c>
      <c r="C643">
        <v>1183.8499999999999</v>
      </c>
      <c r="D643">
        <v>1154.8699999999999</v>
      </c>
      <c r="E643">
        <v>195.626</v>
      </c>
      <c r="F643">
        <v>0</v>
      </c>
      <c r="G643">
        <v>4.2158899999999999E-3</v>
      </c>
      <c r="H643">
        <v>1</v>
      </c>
      <c r="I643">
        <v>9</v>
      </c>
    </row>
    <row r="644" spans="1:9" x14ac:dyDescent="0.25">
      <c r="A644" t="s">
        <v>39</v>
      </c>
      <c r="B644">
        <v>1214.0899999999999</v>
      </c>
      <c r="C644">
        <v>1176.1600000000001</v>
      </c>
      <c r="D644">
        <v>1155.07</v>
      </c>
      <c r="E644">
        <v>195.62899999999999</v>
      </c>
      <c r="F644">
        <v>0</v>
      </c>
      <c r="G644">
        <v>1.36569E-2</v>
      </c>
      <c r="H644">
        <v>1</v>
      </c>
      <c r="I644">
        <v>19</v>
      </c>
    </row>
    <row r="645" spans="1:9" x14ac:dyDescent="0.25">
      <c r="A645" t="s">
        <v>39</v>
      </c>
      <c r="B645">
        <v>1214.6500000000001</v>
      </c>
      <c r="C645">
        <v>1175.53</v>
      </c>
      <c r="D645">
        <v>1154.46</v>
      </c>
      <c r="E645">
        <v>195.143</v>
      </c>
      <c r="F645">
        <v>0</v>
      </c>
      <c r="G645">
        <v>0.11174199999999999</v>
      </c>
      <c r="H645">
        <v>1</v>
      </c>
      <c r="I645">
        <v>9</v>
      </c>
    </row>
    <row r="646" spans="1:9" x14ac:dyDescent="0.25">
      <c r="A646" t="s">
        <v>39</v>
      </c>
      <c r="B646">
        <v>1228.77</v>
      </c>
      <c r="C646">
        <v>1191.7</v>
      </c>
      <c r="D646">
        <v>1165.1099999999999</v>
      </c>
      <c r="E646">
        <v>205.548</v>
      </c>
      <c r="F646">
        <v>0</v>
      </c>
      <c r="G646">
        <v>6.1952099999999996E-3</v>
      </c>
      <c r="H646">
        <v>1</v>
      </c>
      <c r="I646">
        <v>39</v>
      </c>
    </row>
    <row r="647" spans="1:9" x14ac:dyDescent="0.25">
      <c r="A647" t="s">
        <v>39</v>
      </c>
      <c r="B647">
        <v>1233.1600000000001</v>
      </c>
      <c r="C647">
        <v>1195.1199999999999</v>
      </c>
      <c r="D647">
        <v>1168.47</v>
      </c>
      <c r="E647">
        <v>208.93</v>
      </c>
      <c r="F647">
        <v>0</v>
      </c>
      <c r="G647">
        <v>6.4094200000000004E-2</v>
      </c>
      <c r="H647">
        <v>1</v>
      </c>
      <c r="I647">
        <v>58</v>
      </c>
    </row>
    <row r="648" spans="1:9" x14ac:dyDescent="0.25">
      <c r="A648" t="s">
        <v>39</v>
      </c>
      <c r="B648">
        <v>1220.54</v>
      </c>
      <c r="C648">
        <v>1183.1400000000001</v>
      </c>
      <c r="D648">
        <v>1162.06</v>
      </c>
      <c r="E648">
        <v>202.58</v>
      </c>
      <c r="F648">
        <v>0</v>
      </c>
      <c r="G648">
        <v>6.9766400000000006E-2</v>
      </c>
      <c r="H648">
        <v>1</v>
      </c>
      <c r="I648">
        <v>39</v>
      </c>
    </row>
    <row r="649" spans="1:9" x14ac:dyDescent="0.25">
      <c r="A649" t="s">
        <v>39</v>
      </c>
      <c r="B649">
        <v>1222.82</v>
      </c>
      <c r="C649">
        <v>1185.6099999999999</v>
      </c>
      <c r="D649">
        <v>1157.79</v>
      </c>
      <c r="E649">
        <v>198.553</v>
      </c>
      <c r="F649">
        <v>0</v>
      </c>
      <c r="G649">
        <v>8.6949700000000005E-2</v>
      </c>
      <c r="H649">
        <v>1</v>
      </c>
      <c r="I649">
        <v>19</v>
      </c>
    </row>
    <row r="650" spans="1:9" x14ac:dyDescent="0.25">
      <c r="A650" t="s">
        <v>39</v>
      </c>
      <c r="B650">
        <v>1216.5999999999999</v>
      </c>
      <c r="C650">
        <v>1179.69</v>
      </c>
      <c r="D650">
        <v>1158.6099999999999</v>
      </c>
      <c r="E650">
        <v>199.09299999999999</v>
      </c>
      <c r="F650">
        <v>0</v>
      </c>
      <c r="G650">
        <v>2.9728899999999999E-2</v>
      </c>
      <c r="H650">
        <v>1</v>
      </c>
      <c r="I650">
        <v>29</v>
      </c>
    </row>
    <row r="651" spans="1:9" x14ac:dyDescent="0.25">
      <c r="A651" t="s">
        <v>39</v>
      </c>
      <c r="B651">
        <v>1220.4100000000001</v>
      </c>
      <c r="C651">
        <v>1183.25</v>
      </c>
      <c r="D651">
        <v>1154.27</v>
      </c>
      <c r="E651">
        <v>195.155</v>
      </c>
      <c r="F651">
        <v>0</v>
      </c>
      <c r="G651">
        <v>3.2837400000000003E-2</v>
      </c>
      <c r="H651">
        <v>1</v>
      </c>
      <c r="I651">
        <v>9</v>
      </c>
    </row>
    <row r="652" spans="1:9" x14ac:dyDescent="0.25">
      <c r="A652" t="s">
        <v>39</v>
      </c>
      <c r="B652">
        <v>1223.72</v>
      </c>
      <c r="C652">
        <v>1186.9000000000001</v>
      </c>
      <c r="D652">
        <v>1165.8</v>
      </c>
      <c r="E652">
        <v>206.21700000000001</v>
      </c>
      <c r="F652">
        <v>0</v>
      </c>
      <c r="G652">
        <v>1.73737E-3</v>
      </c>
      <c r="H652">
        <v>1</v>
      </c>
      <c r="I652">
        <v>58</v>
      </c>
    </row>
    <row r="653" spans="1:9" x14ac:dyDescent="0.25">
      <c r="A653" t="s">
        <v>39</v>
      </c>
      <c r="B653">
        <v>1210.94</v>
      </c>
      <c r="C653">
        <v>1172.21</v>
      </c>
      <c r="D653">
        <v>1151.1600000000001</v>
      </c>
      <c r="E653">
        <v>191.92099999999999</v>
      </c>
      <c r="F653">
        <v>0</v>
      </c>
      <c r="G653">
        <v>2.2808700000000001E-2</v>
      </c>
      <c r="H653">
        <v>1</v>
      </c>
      <c r="I653">
        <v>0</v>
      </c>
    </row>
    <row r="654" spans="1:9" x14ac:dyDescent="0.25">
      <c r="A654" t="s">
        <v>39</v>
      </c>
      <c r="B654">
        <v>1220.92</v>
      </c>
      <c r="C654">
        <v>1183.94</v>
      </c>
      <c r="D654">
        <v>1158.3800000000001</v>
      </c>
      <c r="E654">
        <v>198.785</v>
      </c>
      <c r="F654">
        <v>0</v>
      </c>
      <c r="G654">
        <v>3.9401599999999998E-3</v>
      </c>
      <c r="H654">
        <v>1</v>
      </c>
      <c r="I654">
        <v>29</v>
      </c>
    </row>
    <row r="655" spans="1:9" x14ac:dyDescent="0.25">
      <c r="A655" t="s">
        <v>39</v>
      </c>
      <c r="B655">
        <v>1217.75</v>
      </c>
      <c r="C655">
        <v>1179.48</v>
      </c>
      <c r="D655">
        <v>1154.56</v>
      </c>
      <c r="E655">
        <v>195.179</v>
      </c>
      <c r="F655">
        <v>0</v>
      </c>
      <c r="G655">
        <v>2.11007E-2</v>
      </c>
      <c r="H655">
        <v>1</v>
      </c>
      <c r="I655">
        <v>9</v>
      </c>
    </row>
    <row r="656" spans="1:9" x14ac:dyDescent="0.25">
      <c r="A656" t="s">
        <v>39</v>
      </c>
      <c r="B656">
        <v>1212.6400000000001</v>
      </c>
      <c r="C656">
        <v>1175.9100000000001</v>
      </c>
      <c r="D656">
        <v>1154.8</v>
      </c>
      <c r="E656">
        <v>195.399</v>
      </c>
      <c r="F656">
        <v>0</v>
      </c>
      <c r="G656">
        <v>7.8910500000000001E-3</v>
      </c>
      <c r="H656">
        <v>1</v>
      </c>
      <c r="I656">
        <v>9</v>
      </c>
    </row>
    <row r="657" spans="1:25" x14ac:dyDescent="0.25">
      <c r="A657" t="s">
        <v>39</v>
      </c>
      <c r="B657">
        <v>1228.04</v>
      </c>
      <c r="C657">
        <v>1190.01</v>
      </c>
      <c r="D657">
        <v>1162.01</v>
      </c>
      <c r="E657">
        <v>202.58799999999999</v>
      </c>
      <c r="F657">
        <v>0</v>
      </c>
      <c r="G657">
        <v>6.5491999999999998E-3</v>
      </c>
      <c r="H657">
        <v>1</v>
      </c>
      <c r="I657">
        <v>39</v>
      </c>
    </row>
    <row r="658" spans="1:25" x14ac:dyDescent="0.25">
      <c r="A658" t="s">
        <v>39</v>
      </c>
      <c r="B658">
        <v>1212.56</v>
      </c>
      <c r="C658">
        <v>1175.82</v>
      </c>
      <c r="D658">
        <v>1154.83</v>
      </c>
      <c r="E658">
        <v>195.37100000000001</v>
      </c>
      <c r="F658">
        <v>0</v>
      </c>
      <c r="G658">
        <v>2.9613500000000001E-2</v>
      </c>
      <c r="H658">
        <v>1</v>
      </c>
      <c r="I658">
        <v>29</v>
      </c>
    </row>
    <row r="659" spans="1:25" x14ac:dyDescent="0.25">
      <c r="A659" t="s">
        <v>39</v>
      </c>
      <c r="B659">
        <v>1222.55</v>
      </c>
      <c r="C659">
        <v>1185.8900000000001</v>
      </c>
      <c r="D659">
        <v>1157.96</v>
      </c>
      <c r="E659">
        <v>198.602</v>
      </c>
      <c r="F659">
        <v>0</v>
      </c>
      <c r="G659">
        <v>0.148729</v>
      </c>
      <c r="H659">
        <v>1</v>
      </c>
      <c r="I659">
        <v>19</v>
      </c>
    </row>
    <row r="660" spans="1:25" x14ac:dyDescent="0.25">
      <c r="A660" t="s">
        <v>39</v>
      </c>
      <c r="B660">
        <v>1226.92</v>
      </c>
      <c r="C660">
        <v>1189.8399999999999</v>
      </c>
      <c r="D660">
        <v>1168.5899999999999</v>
      </c>
      <c r="E660">
        <v>209.12100000000001</v>
      </c>
      <c r="F660">
        <v>0</v>
      </c>
      <c r="G660">
        <v>1.6236600000000001E-3</v>
      </c>
      <c r="H660">
        <v>1</v>
      </c>
      <c r="I660">
        <v>49</v>
      </c>
    </row>
    <row r="661" spans="1:25" x14ac:dyDescent="0.25">
      <c r="A661" t="s">
        <v>39</v>
      </c>
      <c r="B661">
        <v>1213.32</v>
      </c>
      <c r="C661">
        <v>1175.9000000000001</v>
      </c>
      <c r="D661">
        <v>1154.8499999999999</v>
      </c>
      <c r="E661">
        <v>195.536</v>
      </c>
      <c r="F661">
        <v>0</v>
      </c>
      <c r="G661">
        <v>1.4538199999999999E-2</v>
      </c>
      <c r="H661">
        <v>1</v>
      </c>
      <c r="I661">
        <v>19</v>
      </c>
    </row>
    <row r="662" spans="1:25" x14ac:dyDescent="0.25">
      <c r="A662" t="s">
        <v>39</v>
      </c>
      <c r="B662">
        <v>1214.97</v>
      </c>
      <c r="C662">
        <v>1178.28</v>
      </c>
      <c r="D662">
        <v>1151.42</v>
      </c>
      <c r="E662">
        <v>191.78</v>
      </c>
      <c r="F662">
        <v>0</v>
      </c>
      <c r="G662">
        <v>0.22090099999999999</v>
      </c>
      <c r="H662">
        <v>1</v>
      </c>
      <c r="I662">
        <v>0</v>
      </c>
    </row>
    <row r="663" spans="1:25" x14ac:dyDescent="0.25">
      <c r="A663" t="s">
        <v>39</v>
      </c>
      <c r="B663">
        <v>1235.1199999999999</v>
      </c>
      <c r="C663">
        <v>1197.4000000000001</v>
      </c>
      <c r="D663">
        <v>1172.44</v>
      </c>
      <c r="E663">
        <v>213.03700000000001</v>
      </c>
      <c r="F663">
        <v>0</v>
      </c>
      <c r="G663">
        <v>6.67735E-2</v>
      </c>
      <c r="H663">
        <v>1</v>
      </c>
      <c r="I663">
        <v>78</v>
      </c>
    </row>
    <row r="664" spans="1:25" x14ac:dyDescent="0.25">
      <c r="A664" t="s">
        <v>39</v>
      </c>
      <c r="B664">
        <v>1216.22</v>
      </c>
      <c r="C664">
        <v>1179.4000000000001</v>
      </c>
      <c r="D664">
        <v>1158.3699999999999</v>
      </c>
      <c r="E664">
        <v>199.08199999999999</v>
      </c>
      <c r="F664">
        <v>0</v>
      </c>
      <c r="G664">
        <v>3.0477799999999999E-2</v>
      </c>
      <c r="H664">
        <v>1</v>
      </c>
      <c r="I664">
        <v>29</v>
      </c>
    </row>
    <row r="665" spans="1:25" x14ac:dyDescent="0.25">
      <c r="A665" t="s">
        <v>39</v>
      </c>
      <c r="B665">
        <v>1217.97</v>
      </c>
      <c r="C665">
        <v>1180.5</v>
      </c>
      <c r="D665">
        <v>1154.53</v>
      </c>
      <c r="E665">
        <v>195.23699999999999</v>
      </c>
      <c r="F665">
        <v>0</v>
      </c>
      <c r="G665">
        <v>1.3165400000000001E-2</v>
      </c>
      <c r="H665">
        <v>1</v>
      </c>
      <c r="I665">
        <v>9</v>
      </c>
    </row>
    <row r="666" spans="1:25" x14ac:dyDescent="0.25">
      <c r="A666" t="s">
        <v>39</v>
      </c>
      <c r="B666">
        <v>1212.8800000000001</v>
      </c>
      <c r="C666">
        <v>1175.76</v>
      </c>
      <c r="D666">
        <v>1154.6500000000001</v>
      </c>
      <c r="E666">
        <v>195.25299999999999</v>
      </c>
      <c r="F666">
        <v>0</v>
      </c>
      <c r="G666">
        <v>7.1386500000000006E-2</v>
      </c>
      <c r="H666">
        <v>1</v>
      </c>
      <c r="I666">
        <v>9</v>
      </c>
    </row>
    <row r="667" spans="1:25" x14ac:dyDescent="0.25">
      <c r="A667" t="s">
        <v>39</v>
      </c>
      <c r="B667">
        <v>1217.06</v>
      </c>
      <c r="C667">
        <v>1172.18</v>
      </c>
      <c r="D667">
        <v>1151.07</v>
      </c>
      <c r="E667">
        <v>191.851</v>
      </c>
      <c r="F667">
        <v>0</v>
      </c>
      <c r="G667">
        <v>2.2567500000000001E-2</v>
      </c>
      <c r="H667">
        <v>1</v>
      </c>
      <c r="I667">
        <v>0</v>
      </c>
    </row>
    <row r="668" spans="1:25" x14ac:dyDescent="0.25">
      <c r="A668" t="s">
        <v>39</v>
      </c>
      <c r="B668">
        <v>1216.3</v>
      </c>
      <c r="C668">
        <v>1179.46</v>
      </c>
      <c r="D668">
        <v>1158.4000000000001</v>
      </c>
      <c r="E668">
        <v>198.80699999999999</v>
      </c>
      <c r="F668">
        <v>0</v>
      </c>
      <c r="G668">
        <v>4.0681000000000002E-2</v>
      </c>
      <c r="H668">
        <v>1</v>
      </c>
      <c r="I668">
        <v>19</v>
      </c>
    </row>
    <row r="669" spans="1:25" x14ac:dyDescent="0.25">
      <c r="A669" t="s">
        <v>39</v>
      </c>
      <c r="B669">
        <v>1232.77</v>
      </c>
      <c r="C669">
        <v>1193.71</v>
      </c>
      <c r="D669">
        <v>1172.5</v>
      </c>
      <c r="E669">
        <v>213.33</v>
      </c>
      <c r="F669">
        <v>0</v>
      </c>
      <c r="G669">
        <v>4.4117200000000001E-3</v>
      </c>
      <c r="H669">
        <v>1</v>
      </c>
      <c r="I669">
        <v>98</v>
      </c>
    </row>
    <row r="670" spans="1:25" x14ac:dyDescent="0.25">
      <c r="A670" t="s">
        <v>39</v>
      </c>
      <c r="B670">
        <v>1226.97</v>
      </c>
      <c r="C670">
        <v>1188.28</v>
      </c>
      <c r="D670">
        <v>1161.96</v>
      </c>
      <c r="E670">
        <v>202.62799999999999</v>
      </c>
      <c r="F670">
        <v>0</v>
      </c>
      <c r="G670">
        <v>1.0991300000000001E-2</v>
      </c>
      <c r="H670">
        <v>1</v>
      </c>
      <c r="I670">
        <v>49</v>
      </c>
    </row>
    <row r="671" spans="1:25" x14ac:dyDescent="0.25">
      <c r="A671" t="s">
        <v>39</v>
      </c>
      <c r="B671">
        <v>1218.53</v>
      </c>
      <c r="C671">
        <v>1180.79</v>
      </c>
      <c r="D671">
        <v>1154.31</v>
      </c>
      <c r="E671">
        <v>195.255</v>
      </c>
      <c r="F671">
        <v>0</v>
      </c>
      <c r="G671">
        <v>0.17821000000000001</v>
      </c>
      <c r="H671">
        <v>1</v>
      </c>
      <c r="I671">
        <v>9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1212.6099999999999</v>
      </c>
      <c r="C672">
        <v>1175.78</v>
      </c>
      <c r="D672">
        <v>1154.8</v>
      </c>
      <c r="E672">
        <v>195.268</v>
      </c>
      <c r="F672">
        <v>0</v>
      </c>
      <c r="G672">
        <v>4.4274099999999997E-2</v>
      </c>
      <c r="H672">
        <v>1</v>
      </c>
      <c r="I672">
        <v>9</v>
      </c>
      <c r="R672">
        <f>AVERAGE(B623:B672)</f>
        <v>1219.8060000000003</v>
      </c>
      <c r="S672">
        <f>AVERAGE(C623:C672)</f>
        <v>1182.2492000000002</v>
      </c>
      <c r="U672">
        <f>_xlfn.VAR.P(B623:B672)</f>
        <v>35.295163999999929</v>
      </c>
      <c r="V672">
        <f>_xlfn.VAR.P(C623:C672)</f>
        <v>35.960963359999944</v>
      </c>
      <c r="X672">
        <f>1.96*SQRT(U672)/50</f>
        <v>0.23288615418044906</v>
      </c>
      <c r="Y672">
        <f>1.96*SQRT(V672)/50</f>
        <v>0.2350724457215484</v>
      </c>
    </row>
    <row r="673" spans="1:9" x14ac:dyDescent="0.25">
      <c r="A673" t="s">
        <v>38</v>
      </c>
      <c r="B673">
        <v>60992.570122999998</v>
      </c>
      <c r="C673" t="s">
        <v>36</v>
      </c>
    </row>
    <row r="674" spans="1:9" x14ac:dyDescent="0.25">
      <c r="A674" t="s">
        <v>40</v>
      </c>
      <c r="B674">
        <v>1211.6500000000001</v>
      </c>
      <c r="C674">
        <v>1175.32</v>
      </c>
      <c r="D674">
        <v>1148.99</v>
      </c>
      <c r="E674">
        <v>189.71700000000001</v>
      </c>
      <c r="F674">
        <v>0</v>
      </c>
      <c r="G674">
        <v>1.3242E-3</v>
      </c>
      <c r="H674">
        <v>1</v>
      </c>
      <c r="I674">
        <v>0</v>
      </c>
    </row>
    <row r="675" spans="1:9" x14ac:dyDescent="0.25">
      <c r="A675" t="s">
        <v>40</v>
      </c>
      <c r="B675">
        <v>1214.1099999999999</v>
      </c>
      <c r="C675">
        <v>1178.22</v>
      </c>
      <c r="D675">
        <v>1149.04</v>
      </c>
      <c r="E675">
        <v>189.64699999999999</v>
      </c>
      <c r="F675">
        <v>0</v>
      </c>
      <c r="G675">
        <v>1.25669E-3</v>
      </c>
      <c r="H675">
        <v>1</v>
      </c>
      <c r="I675">
        <v>0</v>
      </c>
    </row>
    <row r="676" spans="1:9" x14ac:dyDescent="0.25">
      <c r="A676" t="s">
        <v>40</v>
      </c>
      <c r="B676">
        <v>1206.04</v>
      </c>
      <c r="C676">
        <v>1169.96</v>
      </c>
      <c r="D676">
        <v>1148.79</v>
      </c>
      <c r="E676">
        <v>189.56200000000001</v>
      </c>
      <c r="F676">
        <v>0</v>
      </c>
      <c r="G676">
        <v>1.3055199999999999E-3</v>
      </c>
      <c r="H676">
        <v>1</v>
      </c>
      <c r="I676">
        <v>0</v>
      </c>
    </row>
    <row r="677" spans="1:9" x14ac:dyDescent="0.25">
      <c r="A677" t="s">
        <v>40</v>
      </c>
      <c r="B677">
        <v>1206</v>
      </c>
      <c r="C677">
        <v>1169.8399999999999</v>
      </c>
      <c r="D677">
        <v>1148.77</v>
      </c>
      <c r="E677">
        <v>189.52799999999999</v>
      </c>
      <c r="F677">
        <v>0</v>
      </c>
      <c r="G677">
        <v>2.9910399999999999E-3</v>
      </c>
      <c r="H677">
        <v>1</v>
      </c>
      <c r="I677">
        <v>0</v>
      </c>
    </row>
    <row r="678" spans="1:9" x14ac:dyDescent="0.25">
      <c r="A678" t="s">
        <v>40</v>
      </c>
      <c r="B678">
        <v>1207.42</v>
      </c>
      <c r="C678">
        <v>1169.79</v>
      </c>
      <c r="D678">
        <v>1148.5899999999999</v>
      </c>
      <c r="E678">
        <v>189.34299999999999</v>
      </c>
      <c r="F678">
        <v>0</v>
      </c>
      <c r="G678">
        <v>2.78991E-3</v>
      </c>
      <c r="H678">
        <v>1</v>
      </c>
      <c r="I678">
        <v>0</v>
      </c>
    </row>
    <row r="679" spans="1:9" x14ac:dyDescent="0.25">
      <c r="A679" t="s">
        <v>40</v>
      </c>
      <c r="B679">
        <v>1211.17</v>
      </c>
      <c r="C679">
        <v>1175.2</v>
      </c>
      <c r="D679">
        <v>1148.8499999999999</v>
      </c>
      <c r="E679">
        <v>189.64599999999999</v>
      </c>
      <c r="F679">
        <v>0</v>
      </c>
      <c r="G679">
        <v>4.8110399999999999E-3</v>
      </c>
      <c r="H679">
        <v>1</v>
      </c>
      <c r="I679">
        <v>0</v>
      </c>
    </row>
    <row r="680" spans="1:9" x14ac:dyDescent="0.25">
      <c r="A680" t="s">
        <v>40</v>
      </c>
      <c r="B680">
        <v>1211.08</v>
      </c>
      <c r="C680">
        <v>1174.1099999999999</v>
      </c>
      <c r="D680">
        <v>1148.8699999999999</v>
      </c>
      <c r="E680">
        <v>189.65100000000001</v>
      </c>
      <c r="F680">
        <v>0</v>
      </c>
      <c r="G680">
        <v>1.5946000000000001E-3</v>
      </c>
      <c r="H680">
        <v>1</v>
      </c>
      <c r="I680">
        <v>0</v>
      </c>
    </row>
    <row r="681" spans="1:9" x14ac:dyDescent="0.25">
      <c r="A681" t="s">
        <v>40</v>
      </c>
      <c r="B681">
        <v>1206.5899999999999</v>
      </c>
      <c r="C681">
        <v>1169.94</v>
      </c>
      <c r="D681">
        <v>1148.9000000000001</v>
      </c>
      <c r="E681">
        <v>189.63499999999999</v>
      </c>
      <c r="F681">
        <v>0</v>
      </c>
      <c r="G681">
        <v>2.2771800000000002E-3</v>
      </c>
      <c r="H681">
        <v>1</v>
      </c>
      <c r="I681">
        <v>0</v>
      </c>
    </row>
    <row r="682" spans="1:9" x14ac:dyDescent="0.25">
      <c r="A682" t="s">
        <v>40</v>
      </c>
      <c r="B682">
        <v>1212.78</v>
      </c>
      <c r="C682">
        <v>1175.99</v>
      </c>
      <c r="D682">
        <v>1148.92</v>
      </c>
      <c r="E682">
        <v>189.74</v>
      </c>
      <c r="F682">
        <v>0</v>
      </c>
      <c r="G682">
        <v>7.3783900000000003E-3</v>
      </c>
      <c r="H682">
        <v>1</v>
      </c>
      <c r="I682">
        <v>0</v>
      </c>
    </row>
    <row r="683" spans="1:9" x14ac:dyDescent="0.25">
      <c r="A683" t="s">
        <v>40</v>
      </c>
      <c r="B683">
        <v>1213.2</v>
      </c>
      <c r="C683">
        <v>1176.8699999999999</v>
      </c>
      <c r="D683">
        <v>1148.8</v>
      </c>
      <c r="E683">
        <v>189.57499999999999</v>
      </c>
      <c r="F683">
        <v>0</v>
      </c>
      <c r="G683">
        <v>1.28159E-3</v>
      </c>
      <c r="H683">
        <v>1</v>
      </c>
      <c r="I683">
        <v>0</v>
      </c>
    </row>
    <row r="684" spans="1:9" x14ac:dyDescent="0.25">
      <c r="A684" t="s">
        <v>40</v>
      </c>
      <c r="B684">
        <v>1207.27</v>
      </c>
      <c r="C684">
        <v>1169.8499999999999</v>
      </c>
      <c r="D684">
        <v>1148.75</v>
      </c>
      <c r="E684">
        <v>189.66</v>
      </c>
      <c r="F684">
        <v>0</v>
      </c>
      <c r="G684">
        <v>2.9336399999999999E-3</v>
      </c>
      <c r="H684">
        <v>1</v>
      </c>
      <c r="I684">
        <v>0</v>
      </c>
    </row>
    <row r="685" spans="1:9" x14ac:dyDescent="0.25">
      <c r="A685" t="s">
        <v>40</v>
      </c>
      <c r="B685">
        <v>1206.22</v>
      </c>
      <c r="C685">
        <v>1169.9000000000001</v>
      </c>
      <c r="D685">
        <v>1148.8900000000001</v>
      </c>
      <c r="E685">
        <v>189.58699999999999</v>
      </c>
      <c r="F685">
        <v>0</v>
      </c>
      <c r="G685">
        <v>3.0861899999999999E-3</v>
      </c>
      <c r="H685">
        <v>1</v>
      </c>
      <c r="I685">
        <v>0</v>
      </c>
    </row>
    <row r="686" spans="1:9" x14ac:dyDescent="0.25">
      <c r="A686" t="s">
        <v>40</v>
      </c>
      <c r="B686">
        <v>1206.6199999999999</v>
      </c>
      <c r="C686">
        <v>1169.96</v>
      </c>
      <c r="D686">
        <v>1148.82</v>
      </c>
      <c r="E686">
        <v>189.738</v>
      </c>
      <c r="F686">
        <v>0</v>
      </c>
      <c r="G686">
        <v>1.21037E-2</v>
      </c>
      <c r="H686">
        <v>1</v>
      </c>
      <c r="I686">
        <v>0</v>
      </c>
    </row>
    <row r="687" spans="1:9" x14ac:dyDescent="0.25">
      <c r="A687" t="s">
        <v>40</v>
      </c>
      <c r="B687">
        <v>1215.1199999999999</v>
      </c>
      <c r="C687">
        <v>1176.17</v>
      </c>
      <c r="D687">
        <v>1148.8399999999999</v>
      </c>
      <c r="E687">
        <v>189.64</v>
      </c>
      <c r="F687">
        <v>0</v>
      </c>
      <c r="G687">
        <v>2.4667600000000001E-3</v>
      </c>
      <c r="H687">
        <v>1</v>
      </c>
      <c r="I687">
        <v>0</v>
      </c>
    </row>
    <row r="688" spans="1:9" x14ac:dyDescent="0.25">
      <c r="A688" t="s">
        <v>40</v>
      </c>
      <c r="B688">
        <v>1210.9100000000001</v>
      </c>
      <c r="C688">
        <v>1173.96</v>
      </c>
      <c r="D688">
        <v>1149.02</v>
      </c>
      <c r="E688">
        <v>189.67400000000001</v>
      </c>
      <c r="F688">
        <v>0</v>
      </c>
      <c r="G688">
        <v>1.4531800000000001E-3</v>
      </c>
      <c r="H688">
        <v>1</v>
      </c>
      <c r="I688">
        <v>0</v>
      </c>
    </row>
    <row r="689" spans="1:9" x14ac:dyDescent="0.25">
      <c r="A689" t="s">
        <v>40</v>
      </c>
      <c r="B689">
        <v>1205.49</v>
      </c>
      <c r="C689">
        <v>1169.56</v>
      </c>
      <c r="D689">
        <v>1148.53</v>
      </c>
      <c r="E689">
        <v>189.25800000000001</v>
      </c>
      <c r="F689">
        <v>0</v>
      </c>
      <c r="G689">
        <v>1.65712E-3</v>
      </c>
      <c r="H689">
        <v>1</v>
      </c>
      <c r="I689">
        <v>0</v>
      </c>
    </row>
    <row r="690" spans="1:9" x14ac:dyDescent="0.25">
      <c r="A690" t="s">
        <v>40</v>
      </c>
      <c r="B690">
        <v>1210.43</v>
      </c>
      <c r="C690">
        <v>1174.67</v>
      </c>
      <c r="D690">
        <v>1148.79</v>
      </c>
      <c r="E690">
        <v>189.50299999999999</v>
      </c>
      <c r="F690">
        <v>0</v>
      </c>
      <c r="G690">
        <v>2.32826E-3</v>
      </c>
      <c r="H690">
        <v>1</v>
      </c>
      <c r="I690">
        <v>0</v>
      </c>
    </row>
    <row r="691" spans="1:9" x14ac:dyDescent="0.25">
      <c r="A691" t="s">
        <v>40</v>
      </c>
      <c r="B691">
        <v>1213.18</v>
      </c>
      <c r="C691">
        <v>1177.21</v>
      </c>
      <c r="D691">
        <v>1148.8599999999999</v>
      </c>
      <c r="E691">
        <v>189.661</v>
      </c>
      <c r="F691">
        <v>0</v>
      </c>
      <c r="G691">
        <v>3.65241E-3</v>
      </c>
      <c r="H691">
        <v>1</v>
      </c>
      <c r="I691">
        <v>0</v>
      </c>
    </row>
    <row r="692" spans="1:9" x14ac:dyDescent="0.25">
      <c r="A692" t="s">
        <v>40</v>
      </c>
      <c r="B692">
        <v>1206.47</v>
      </c>
      <c r="C692">
        <v>1170.2</v>
      </c>
      <c r="D692">
        <v>1149.08</v>
      </c>
      <c r="E692">
        <v>189.69399999999999</v>
      </c>
      <c r="F692">
        <v>0</v>
      </c>
      <c r="G692">
        <v>4.5172299999999997E-3</v>
      </c>
      <c r="H692">
        <v>1</v>
      </c>
      <c r="I692">
        <v>0</v>
      </c>
    </row>
    <row r="693" spans="1:9" x14ac:dyDescent="0.25">
      <c r="A693" t="s">
        <v>40</v>
      </c>
      <c r="B693">
        <v>1205.8699999999999</v>
      </c>
      <c r="C693">
        <v>1170.08</v>
      </c>
      <c r="D693">
        <v>1148.92</v>
      </c>
      <c r="E693">
        <v>189.57900000000001</v>
      </c>
      <c r="F693">
        <v>0</v>
      </c>
      <c r="G693">
        <v>1.1843299999999999E-2</v>
      </c>
      <c r="H693">
        <v>1</v>
      </c>
      <c r="I693">
        <v>0</v>
      </c>
    </row>
    <row r="694" spans="1:9" x14ac:dyDescent="0.25">
      <c r="A694" t="s">
        <v>40</v>
      </c>
      <c r="B694">
        <v>1205.92</v>
      </c>
      <c r="C694">
        <v>1169.9000000000001</v>
      </c>
      <c r="D694">
        <v>1148.74</v>
      </c>
      <c r="E694">
        <v>189.51400000000001</v>
      </c>
      <c r="F694">
        <v>0</v>
      </c>
      <c r="G694">
        <v>1.32317E-3</v>
      </c>
      <c r="H694">
        <v>1</v>
      </c>
      <c r="I694">
        <v>0</v>
      </c>
    </row>
    <row r="695" spans="1:9" x14ac:dyDescent="0.25">
      <c r="A695" t="s">
        <v>40</v>
      </c>
      <c r="B695">
        <v>1213.8699999999999</v>
      </c>
      <c r="C695">
        <v>1175.98</v>
      </c>
      <c r="D695">
        <v>1148.92</v>
      </c>
      <c r="E695">
        <v>189.58</v>
      </c>
      <c r="F695">
        <v>0</v>
      </c>
      <c r="G695">
        <v>7.8980500000000002E-3</v>
      </c>
      <c r="H695">
        <v>1</v>
      </c>
      <c r="I695">
        <v>0</v>
      </c>
    </row>
    <row r="696" spans="1:9" x14ac:dyDescent="0.25">
      <c r="A696" t="s">
        <v>40</v>
      </c>
      <c r="B696">
        <v>1212.75</v>
      </c>
      <c r="C696">
        <v>1173.8800000000001</v>
      </c>
      <c r="D696">
        <v>1148.73</v>
      </c>
      <c r="E696">
        <v>189.56899999999999</v>
      </c>
      <c r="F696">
        <v>0</v>
      </c>
      <c r="G696">
        <v>3.0056000000000002E-3</v>
      </c>
      <c r="H696">
        <v>1</v>
      </c>
      <c r="I696">
        <v>0</v>
      </c>
    </row>
    <row r="697" spans="1:9" x14ac:dyDescent="0.25">
      <c r="A697" t="s">
        <v>40</v>
      </c>
      <c r="B697">
        <v>1205.71</v>
      </c>
      <c r="C697">
        <v>1169.72</v>
      </c>
      <c r="D697">
        <v>1148.6600000000001</v>
      </c>
      <c r="E697">
        <v>189.57900000000001</v>
      </c>
      <c r="F697">
        <v>0</v>
      </c>
      <c r="G697">
        <v>2.17713E-2</v>
      </c>
      <c r="H697">
        <v>1</v>
      </c>
      <c r="I697">
        <v>0</v>
      </c>
    </row>
    <row r="698" spans="1:9" x14ac:dyDescent="0.25">
      <c r="A698" t="s">
        <v>40</v>
      </c>
      <c r="B698">
        <v>1212.96</v>
      </c>
      <c r="C698">
        <v>1176.99</v>
      </c>
      <c r="D698">
        <v>1148.8599999999999</v>
      </c>
      <c r="E698">
        <v>189.56800000000001</v>
      </c>
      <c r="F698">
        <v>0</v>
      </c>
      <c r="G698">
        <v>4.97635E-3</v>
      </c>
      <c r="H698">
        <v>1</v>
      </c>
      <c r="I698">
        <v>0</v>
      </c>
    </row>
    <row r="699" spans="1:9" x14ac:dyDescent="0.25">
      <c r="A699" t="s">
        <v>40</v>
      </c>
      <c r="B699">
        <v>1213.1400000000001</v>
      </c>
      <c r="C699">
        <v>1177.25</v>
      </c>
      <c r="D699">
        <v>1148.8</v>
      </c>
      <c r="E699">
        <v>189.636</v>
      </c>
      <c r="F699">
        <v>0</v>
      </c>
      <c r="G699">
        <v>6.5392500000000006E-2</v>
      </c>
      <c r="H699">
        <v>1</v>
      </c>
      <c r="I699">
        <v>0</v>
      </c>
    </row>
    <row r="700" spans="1:9" x14ac:dyDescent="0.25">
      <c r="A700" t="s">
        <v>40</v>
      </c>
      <c r="B700">
        <v>1206.94</v>
      </c>
      <c r="C700">
        <v>1169.8800000000001</v>
      </c>
      <c r="D700">
        <v>1148.73</v>
      </c>
      <c r="E700">
        <v>189.47499999999999</v>
      </c>
      <c r="F700">
        <v>0</v>
      </c>
      <c r="G700">
        <v>5.7141099999999997E-3</v>
      </c>
      <c r="H700">
        <v>1</v>
      </c>
      <c r="I700">
        <v>0</v>
      </c>
    </row>
    <row r="701" spans="1:9" x14ac:dyDescent="0.25">
      <c r="A701" t="s">
        <v>40</v>
      </c>
      <c r="B701">
        <v>1206.2</v>
      </c>
      <c r="C701">
        <v>1170.04</v>
      </c>
      <c r="D701">
        <v>1148.8900000000001</v>
      </c>
      <c r="E701">
        <v>189.614</v>
      </c>
      <c r="F701">
        <v>0</v>
      </c>
      <c r="G701">
        <v>7.8939500000000003E-3</v>
      </c>
      <c r="H701">
        <v>1</v>
      </c>
      <c r="I701">
        <v>0</v>
      </c>
    </row>
    <row r="702" spans="1:9" x14ac:dyDescent="0.25">
      <c r="A702" t="s">
        <v>40</v>
      </c>
      <c r="B702">
        <v>1205.96</v>
      </c>
      <c r="C702">
        <v>1170.04</v>
      </c>
      <c r="D702">
        <v>1148.8800000000001</v>
      </c>
      <c r="E702">
        <v>189.55799999999999</v>
      </c>
      <c r="F702">
        <v>0</v>
      </c>
      <c r="G702">
        <v>6.3171299999999998E-3</v>
      </c>
      <c r="H702">
        <v>1</v>
      </c>
      <c r="I702">
        <v>0</v>
      </c>
    </row>
    <row r="703" spans="1:9" x14ac:dyDescent="0.25">
      <c r="A703" t="s">
        <v>40</v>
      </c>
      <c r="B703">
        <v>1215</v>
      </c>
      <c r="C703">
        <v>1175.57</v>
      </c>
      <c r="D703">
        <v>1148.7</v>
      </c>
      <c r="E703">
        <v>189.56100000000001</v>
      </c>
      <c r="F703">
        <v>0</v>
      </c>
      <c r="G703">
        <v>1.89106E-3</v>
      </c>
      <c r="H703">
        <v>1</v>
      </c>
      <c r="I703">
        <v>0</v>
      </c>
    </row>
    <row r="704" spans="1:9" x14ac:dyDescent="0.25">
      <c r="A704" t="s">
        <v>40</v>
      </c>
      <c r="B704">
        <v>1212.26</v>
      </c>
      <c r="C704">
        <v>1175.3</v>
      </c>
      <c r="D704">
        <v>1148.98</v>
      </c>
      <c r="E704">
        <v>189.73500000000001</v>
      </c>
      <c r="F704">
        <v>0</v>
      </c>
      <c r="G704">
        <v>1.4604600000000001E-2</v>
      </c>
      <c r="H704">
        <v>1</v>
      </c>
      <c r="I704">
        <v>0</v>
      </c>
    </row>
    <row r="705" spans="1:9" x14ac:dyDescent="0.25">
      <c r="A705" t="s">
        <v>40</v>
      </c>
      <c r="B705">
        <v>1206.1099999999999</v>
      </c>
      <c r="C705">
        <v>1169.93</v>
      </c>
      <c r="D705">
        <v>1148.8800000000001</v>
      </c>
      <c r="E705">
        <v>189.44399999999999</v>
      </c>
      <c r="F705">
        <v>0</v>
      </c>
      <c r="G705">
        <v>4.4181200000000002E-3</v>
      </c>
      <c r="H705">
        <v>1</v>
      </c>
      <c r="I705">
        <v>0</v>
      </c>
    </row>
    <row r="706" spans="1:9" x14ac:dyDescent="0.25">
      <c r="A706" t="s">
        <v>40</v>
      </c>
      <c r="B706">
        <v>1212.0999999999999</v>
      </c>
      <c r="C706">
        <v>1176.03</v>
      </c>
      <c r="D706">
        <v>1148.83</v>
      </c>
      <c r="E706">
        <v>189.70400000000001</v>
      </c>
      <c r="F706">
        <v>0</v>
      </c>
      <c r="G706">
        <v>2.3511999999999999E-3</v>
      </c>
      <c r="H706">
        <v>1</v>
      </c>
      <c r="I706">
        <v>0</v>
      </c>
    </row>
    <row r="707" spans="1:9" x14ac:dyDescent="0.25">
      <c r="A707" t="s">
        <v>40</v>
      </c>
      <c r="B707">
        <v>1213.19</v>
      </c>
      <c r="C707">
        <v>1177.2</v>
      </c>
      <c r="D707">
        <v>1148.8900000000001</v>
      </c>
      <c r="E707">
        <v>189.649</v>
      </c>
      <c r="F707">
        <v>0</v>
      </c>
      <c r="G707">
        <v>3.63431E-3</v>
      </c>
      <c r="H707">
        <v>1</v>
      </c>
      <c r="I707">
        <v>0</v>
      </c>
    </row>
    <row r="708" spans="1:9" x14ac:dyDescent="0.25">
      <c r="A708" t="s">
        <v>40</v>
      </c>
      <c r="B708">
        <v>1205.72</v>
      </c>
      <c r="C708">
        <v>1169.77</v>
      </c>
      <c r="D708">
        <v>1148.73</v>
      </c>
      <c r="E708">
        <v>189.58099999999999</v>
      </c>
      <c r="F708">
        <v>0</v>
      </c>
      <c r="G708">
        <v>5.7210899999999999E-3</v>
      </c>
      <c r="H708">
        <v>1</v>
      </c>
      <c r="I708">
        <v>0</v>
      </c>
    </row>
    <row r="709" spans="1:9" x14ac:dyDescent="0.25">
      <c r="A709" t="s">
        <v>40</v>
      </c>
      <c r="B709">
        <v>1206</v>
      </c>
      <c r="C709">
        <v>1169.78</v>
      </c>
      <c r="D709">
        <v>1148.7</v>
      </c>
      <c r="E709">
        <v>189.46899999999999</v>
      </c>
      <c r="F709">
        <v>0</v>
      </c>
      <c r="G709">
        <v>1.80141E-3</v>
      </c>
      <c r="H709">
        <v>1</v>
      </c>
      <c r="I709">
        <v>0</v>
      </c>
    </row>
    <row r="710" spans="1:9" x14ac:dyDescent="0.25">
      <c r="A710" t="s">
        <v>40</v>
      </c>
      <c r="B710">
        <v>1206.3</v>
      </c>
      <c r="C710">
        <v>1169.92</v>
      </c>
      <c r="D710">
        <v>1148.78</v>
      </c>
      <c r="E710">
        <v>189.548</v>
      </c>
      <c r="F710">
        <v>0</v>
      </c>
      <c r="G710">
        <v>1.5068200000000001E-3</v>
      </c>
      <c r="H710">
        <v>1</v>
      </c>
      <c r="I710">
        <v>0</v>
      </c>
    </row>
    <row r="711" spans="1:9" x14ac:dyDescent="0.25">
      <c r="A711" t="s">
        <v>40</v>
      </c>
      <c r="B711">
        <v>1211.73</v>
      </c>
      <c r="C711">
        <v>1174.27</v>
      </c>
      <c r="D711">
        <v>1148.93</v>
      </c>
      <c r="E711">
        <v>189.858</v>
      </c>
      <c r="F711">
        <v>0</v>
      </c>
      <c r="G711">
        <v>4.6073700000000004E-3</v>
      </c>
      <c r="H711">
        <v>1</v>
      </c>
      <c r="I711">
        <v>0</v>
      </c>
    </row>
    <row r="712" spans="1:9" x14ac:dyDescent="0.25">
      <c r="A712" t="s">
        <v>40</v>
      </c>
      <c r="B712">
        <v>1212.1099999999999</v>
      </c>
      <c r="C712">
        <v>1173.19</v>
      </c>
      <c r="D712">
        <v>1148.82</v>
      </c>
      <c r="E712">
        <v>189.53100000000001</v>
      </c>
      <c r="F712">
        <v>0</v>
      </c>
      <c r="G712">
        <v>1.23992E-3</v>
      </c>
      <c r="H712">
        <v>1</v>
      </c>
      <c r="I712">
        <v>0</v>
      </c>
    </row>
    <row r="713" spans="1:9" x14ac:dyDescent="0.25">
      <c r="A713" t="s">
        <v>40</v>
      </c>
      <c r="B713">
        <v>1205.71</v>
      </c>
      <c r="C713">
        <v>1169.8599999999999</v>
      </c>
      <c r="D713">
        <v>1148.77</v>
      </c>
      <c r="E713">
        <v>189.59399999999999</v>
      </c>
      <c r="F713">
        <v>0</v>
      </c>
      <c r="G713">
        <v>1.62116E-2</v>
      </c>
      <c r="H713">
        <v>1</v>
      </c>
      <c r="I713">
        <v>0</v>
      </c>
    </row>
    <row r="714" spans="1:9" x14ac:dyDescent="0.25">
      <c r="A714" t="s">
        <v>40</v>
      </c>
      <c r="B714">
        <v>1212.52</v>
      </c>
      <c r="C714">
        <v>1175.31</v>
      </c>
      <c r="D714">
        <v>1148.8399999999999</v>
      </c>
      <c r="E714">
        <v>189.52600000000001</v>
      </c>
      <c r="F714">
        <v>0</v>
      </c>
      <c r="G714">
        <v>1.8403600000000001E-3</v>
      </c>
      <c r="H714">
        <v>1</v>
      </c>
      <c r="I714">
        <v>0</v>
      </c>
    </row>
    <row r="715" spans="1:9" x14ac:dyDescent="0.25">
      <c r="A715" t="s">
        <v>40</v>
      </c>
      <c r="B715">
        <v>1211.8599999999999</v>
      </c>
      <c r="C715">
        <v>1175.73</v>
      </c>
      <c r="D715">
        <v>1148.8599999999999</v>
      </c>
      <c r="E715">
        <v>189.624</v>
      </c>
      <c r="F715">
        <v>0</v>
      </c>
      <c r="G715">
        <v>1.3624500000000001E-3</v>
      </c>
      <c r="H715">
        <v>1</v>
      </c>
      <c r="I715">
        <v>0</v>
      </c>
    </row>
    <row r="716" spans="1:9" x14ac:dyDescent="0.25">
      <c r="A716" t="s">
        <v>40</v>
      </c>
      <c r="B716">
        <v>1206.42</v>
      </c>
      <c r="C716">
        <v>1169.8900000000001</v>
      </c>
      <c r="D716">
        <v>1148.79</v>
      </c>
      <c r="E716">
        <v>189.63499999999999</v>
      </c>
      <c r="F716">
        <v>0</v>
      </c>
      <c r="G716">
        <v>2.2391500000000002E-2</v>
      </c>
      <c r="H716">
        <v>1</v>
      </c>
      <c r="I716">
        <v>0</v>
      </c>
    </row>
    <row r="717" spans="1:9" x14ac:dyDescent="0.25">
      <c r="A717" t="s">
        <v>40</v>
      </c>
      <c r="B717">
        <v>1205.95</v>
      </c>
      <c r="C717">
        <v>1170</v>
      </c>
      <c r="D717">
        <v>1148.8900000000001</v>
      </c>
      <c r="E717">
        <v>189.68299999999999</v>
      </c>
      <c r="F717">
        <v>0</v>
      </c>
      <c r="G717">
        <v>9.2896899999999998E-3</v>
      </c>
      <c r="H717">
        <v>1</v>
      </c>
      <c r="I717">
        <v>0</v>
      </c>
    </row>
    <row r="718" spans="1:9" x14ac:dyDescent="0.25">
      <c r="A718" t="s">
        <v>40</v>
      </c>
      <c r="B718">
        <v>1205.6400000000001</v>
      </c>
      <c r="C718">
        <v>1169.8399999999999</v>
      </c>
      <c r="D718">
        <v>1148.77</v>
      </c>
      <c r="E718">
        <v>189.482</v>
      </c>
      <c r="F718">
        <v>0</v>
      </c>
      <c r="G718">
        <v>4.0940500000000001E-3</v>
      </c>
      <c r="H718">
        <v>1</v>
      </c>
      <c r="I718">
        <v>0</v>
      </c>
    </row>
    <row r="719" spans="1:9" x14ac:dyDescent="0.25">
      <c r="A719" t="s">
        <v>40</v>
      </c>
      <c r="B719">
        <v>1210.47</v>
      </c>
      <c r="C719">
        <v>1174.43</v>
      </c>
      <c r="D719">
        <v>1148.8599999999999</v>
      </c>
      <c r="E719">
        <v>189.64500000000001</v>
      </c>
      <c r="F719">
        <v>0</v>
      </c>
      <c r="G719">
        <v>2.79642E-3</v>
      </c>
      <c r="H719">
        <v>1</v>
      </c>
      <c r="I719">
        <v>0</v>
      </c>
    </row>
    <row r="720" spans="1:9" x14ac:dyDescent="0.25">
      <c r="A720" t="s">
        <v>40</v>
      </c>
      <c r="B720">
        <v>1213.04</v>
      </c>
      <c r="C720">
        <v>1173.71</v>
      </c>
      <c r="D720">
        <v>1148.72</v>
      </c>
      <c r="E720">
        <v>189.548</v>
      </c>
      <c r="F720">
        <v>0</v>
      </c>
      <c r="G720">
        <v>4.4005900000000002E-3</v>
      </c>
      <c r="H720">
        <v>1</v>
      </c>
      <c r="I720">
        <v>0</v>
      </c>
    </row>
    <row r="721" spans="1:25" x14ac:dyDescent="0.25">
      <c r="A721" t="s">
        <v>40</v>
      </c>
      <c r="B721">
        <v>1207.18</v>
      </c>
      <c r="C721">
        <v>1170.1099999999999</v>
      </c>
      <c r="D721">
        <v>1148.98</v>
      </c>
      <c r="E721">
        <v>189.54599999999999</v>
      </c>
      <c r="F721">
        <v>0</v>
      </c>
      <c r="G721">
        <v>7.8072000000000003E-3</v>
      </c>
      <c r="H721">
        <v>1</v>
      </c>
      <c r="I721">
        <v>0</v>
      </c>
    </row>
    <row r="722" spans="1:25" x14ac:dyDescent="0.25">
      <c r="A722" t="s">
        <v>40</v>
      </c>
      <c r="B722">
        <v>1212</v>
      </c>
      <c r="C722">
        <v>1176.07</v>
      </c>
      <c r="D722">
        <v>1148.8</v>
      </c>
      <c r="E722">
        <v>189.529</v>
      </c>
      <c r="F722">
        <v>0</v>
      </c>
      <c r="G722">
        <v>2.281E-3</v>
      </c>
      <c r="H722">
        <v>1</v>
      </c>
      <c r="I722">
        <v>0</v>
      </c>
    </row>
    <row r="723" spans="1:25" x14ac:dyDescent="0.25">
      <c r="A723" t="s">
        <v>40</v>
      </c>
      <c r="B723">
        <v>1211.72</v>
      </c>
      <c r="C723">
        <v>1175.6199999999999</v>
      </c>
      <c r="D723">
        <v>1148.76</v>
      </c>
      <c r="E723">
        <v>189.446</v>
      </c>
      <c r="F723">
        <v>0</v>
      </c>
      <c r="G723">
        <v>2.7855200000000001E-3</v>
      </c>
      <c r="H723">
        <v>1</v>
      </c>
      <c r="I723">
        <v>0</v>
      </c>
    </row>
    <row r="724" spans="1:25" x14ac:dyDescent="0.25">
      <c r="A724" t="s">
        <v>40</v>
      </c>
      <c r="B724">
        <v>1206.53</v>
      </c>
      <c r="C724">
        <v>1169.96</v>
      </c>
      <c r="D724">
        <v>1148.8499999999999</v>
      </c>
      <c r="E724">
        <v>189.64500000000001</v>
      </c>
      <c r="F724">
        <v>0</v>
      </c>
      <c r="G724">
        <v>1.7952000000000001E-3</v>
      </c>
      <c r="H724">
        <v>1</v>
      </c>
      <c r="I724">
        <v>0</v>
      </c>
    </row>
    <row r="725" spans="1:25" x14ac:dyDescent="0.25">
      <c r="A725" t="s">
        <v>40</v>
      </c>
      <c r="B725">
        <v>1205.7</v>
      </c>
      <c r="C725">
        <v>1169.8499999999999</v>
      </c>
      <c r="D725">
        <v>1148.8499999999999</v>
      </c>
      <c r="E725">
        <v>189.42400000000001</v>
      </c>
      <c r="F725">
        <v>0</v>
      </c>
      <c r="G725">
        <v>5.2034500000000001E-3</v>
      </c>
      <c r="H725">
        <v>1</v>
      </c>
      <c r="I725">
        <v>0</v>
      </c>
    </row>
    <row r="726" spans="1:25" x14ac:dyDescent="0.25">
      <c r="A726" t="s">
        <v>40</v>
      </c>
      <c r="B726">
        <v>1205.8399999999999</v>
      </c>
      <c r="C726">
        <v>1169.8499999999999</v>
      </c>
      <c r="D726">
        <v>1148.74</v>
      </c>
      <c r="E726">
        <v>189.405</v>
      </c>
      <c r="F726">
        <v>0</v>
      </c>
      <c r="G726">
        <v>2.2502999999999999E-2</v>
      </c>
      <c r="H726">
        <v>1</v>
      </c>
      <c r="I726">
        <v>0</v>
      </c>
    </row>
    <row r="727" spans="1:25" x14ac:dyDescent="0.25">
      <c r="A727" t="s">
        <v>40</v>
      </c>
      <c r="B727">
        <v>1214.1500000000001</v>
      </c>
      <c r="C727">
        <v>1170.0899999999999</v>
      </c>
      <c r="D727">
        <v>1148.95</v>
      </c>
      <c r="E727">
        <v>189.667</v>
      </c>
      <c r="F727">
        <v>0</v>
      </c>
      <c r="G727">
        <v>1.2958900000000001E-3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1212.78</v>
      </c>
      <c r="C728">
        <v>1174.75</v>
      </c>
      <c r="D728">
        <v>1148.8699999999999</v>
      </c>
      <c r="E728">
        <v>189.72</v>
      </c>
      <c r="F728">
        <v>0</v>
      </c>
      <c r="G728">
        <v>9.5616E-3</v>
      </c>
      <c r="H728">
        <v>1</v>
      </c>
      <c r="I728">
        <v>0</v>
      </c>
      <c r="R728">
        <f>AVERAGE(B679:B728)</f>
        <v>1209.4775999999997</v>
      </c>
      <c r="S728">
        <f>AVERAGE(C679:C728)</f>
        <v>1172.6675999999998</v>
      </c>
      <c r="U728">
        <f>_xlfn.VAR.P(B679:B728)</f>
        <v>10.881378239999968</v>
      </c>
      <c r="V728">
        <f>_xlfn.VAR.P(C679:C728)</f>
        <v>8.2548102400000065</v>
      </c>
      <c r="X728">
        <f>1.96*SQRT(U728)/50</f>
        <v>0.12930878183137273</v>
      </c>
      <c r="Y728">
        <f>1.96*SQRT(V728)/50</f>
        <v>0.11262624741681491</v>
      </c>
    </row>
    <row r="729" spans="1:25" x14ac:dyDescent="0.25">
      <c r="A729" t="s">
        <v>40</v>
      </c>
      <c r="B729">
        <v>60476.093547999997</v>
      </c>
      <c r="C729" t="s">
        <v>36</v>
      </c>
      <c r="U729" t="s">
        <v>73</v>
      </c>
    </row>
    <row r="730" spans="1:25" x14ac:dyDescent="0.25">
      <c r="A730" t="s">
        <v>87</v>
      </c>
      <c r="B730">
        <v>5399.99</v>
      </c>
      <c r="C730">
        <v>5363.05</v>
      </c>
      <c r="D730">
        <v>5337.04</v>
      </c>
      <c r="E730">
        <v>4612.32</v>
      </c>
      <c r="F730">
        <v>0</v>
      </c>
      <c r="G730">
        <v>0.16822799999999999</v>
      </c>
      <c r="H730">
        <v>0.83705200000000002</v>
      </c>
      <c r="I730">
        <v>0</v>
      </c>
      <c r="U730">
        <f>_xlfn.STDEV.P(B679:B728)</f>
        <v>3.2986934140656308</v>
      </c>
      <c r="V730">
        <f>_xlfn.STDEV.P(C679:C728)</f>
        <v>2.8731185565514012</v>
      </c>
    </row>
    <row r="731" spans="1:25" x14ac:dyDescent="0.25">
      <c r="A731" t="s">
        <v>87</v>
      </c>
      <c r="B731">
        <v>5396.67</v>
      </c>
      <c r="C731">
        <v>5359.55</v>
      </c>
      <c r="D731">
        <v>5338.21</v>
      </c>
      <c r="E731">
        <v>4613.34</v>
      </c>
      <c r="F731">
        <v>0</v>
      </c>
      <c r="G731">
        <v>0.17849499999999999</v>
      </c>
      <c r="H731">
        <v>0.83646399999999999</v>
      </c>
      <c r="I731">
        <v>0</v>
      </c>
    </row>
    <row r="732" spans="1:25" x14ac:dyDescent="0.25">
      <c r="A732" t="s">
        <v>87</v>
      </c>
      <c r="B732">
        <v>5397.38</v>
      </c>
      <c r="C732">
        <v>5359.29</v>
      </c>
      <c r="D732">
        <v>5331.13</v>
      </c>
      <c r="E732">
        <v>4606.71</v>
      </c>
      <c r="F732">
        <v>0</v>
      </c>
      <c r="G732">
        <v>0.178454</v>
      </c>
      <c r="H732">
        <v>0.83223199999999997</v>
      </c>
      <c r="I732">
        <v>0</v>
      </c>
    </row>
    <row r="733" spans="1:25" x14ac:dyDescent="0.25">
      <c r="A733" t="s">
        <v>87</v>
      </c>
      <c r="B733">
        <v>5397.87</v>
      </c>
      <c r="C733">
        <v>5360.43</v>
      </c>
      <c r="D733">
        <v>5334.14</v>
      </c>
      <c r="E733">
        <v>4609.7</v>
      </c>
      <c r="F733">
        <v>0</v>
      </c>
      <c r="G733">
        <v>0.14729400000000001</v>
      </c>
      <c r="H733">
        <v>0.83616299999999999</v>
      </c>
      <c r="I733">
        <v>0</v>
      </c>
    </row>
    <row r="734" spans="1:25" x14ac:dyDescent="0.25">
      <c r="A734" t="s">
        <v>87</v>
      </c>
      <c r="B734">
        <v>5404.47</v>
      </c>
      <c r="C734">
        <v>5365.68</v>
      </c>
      <c r="D734">
        <v>5337.19</v>
      </c>
      <c r="E734">
        <v>4613.07</v>
      </c>
      <c r="F734">
        <v>0</v>
      </c>
      <c r="G734">
        <v>0.17866499999999999</v>
      </c>
      <c r="H734">
        <v>0.83678300000000005</v>
      </c>
      <c r="I734">
        <v>0</v>
      </c>
    </row>
    <row r="735" spans="1:25" x14ac:dyDescent="0.25">
      <c r="A735" t="s">
        <v>87</v>
      </c>
      <c r="B735">
        <v>5403.93</v>
      </c>
      <c r="C735">
        <v>5365.9</v>
      </c>
      <c r="D735">
        <v>5337.16</v>
      </c>
      <c r="E735">
        <v>4612.51</v>
      </c>
      <c r="F735">
        <v>0</v>
      </c>
      <c r="G735">
        <v>0.14763000000000001</v>
      </c>
      <c r="H735">
        <v>0.83404699999999998</v>
      </c>
      <c r="I735">
        <v>0</v>
      </c>
    </row>
    <row r="736" spans="1:25" x14ac:dyDescent="0.25">
      <c r="A736" t="s">
        <v>87</v>
      </c>
      <c r="B736">
        <v>5404.29</v>
      </c>
      <c r="C736">
        <v>5366.9</v>
      </c>
      <c r="D736">
        <v>5336.52</v>
      </c>
      <c r="E736">
        <v>4611.57</v>
      </c>
      <c r="F736">
        <v>0</v>
      </c>
      <c r="G736">
        <v>0.170128</v>
      </c>
      <c r="H736">
        <v>0.83157400000000004</v>
      </c>
      <c r="I736">
        <v>0</v>
      </c>
    </row>
    <row r="737" spans="1:9" x14ac:dyDescent="0.25">
      <c r="A737" t="s">
        <v>87</v>
      </c>
      <c r="B737">
        <v>5407.25</v>
      </c>
      <c r="C737">
        <v>5369.21</v>
      </c>
      <c r="D737">
        <v>5340.3</v>
      </c>
      <c r="E737">
        <v>4615.1499999999996</v>
      </c>
      <c r="F737">
        <v>0</v>
      </c>
      <c r="G737">
        <v>0.15551300000000001</v>
      </c>
      <c r="H737">
        <v>0.83704199999999995</v>
      </c>
      <c r="I737">
        <v>0</v>
      </c>
    </row>
    <row r="738" spans="1:9" x14ac:dyDescent="0.25">
      <c r="A738" t="s">
        <v>87</v>
      </c>
      <c r="B738">
        <v>5392.95</v>
      </c>
      <c r="C738">
        <v>5355.45</v>
      </c>
      <c r="D738">
        <v>5334.22</v>
      </c>
      <c r="E738">
        <v>4609.12</v>
      </c>
      <c r="F738">
        <v>0</v>
      </c>
      <c r="G738">
        <v>0.14716399999999999</v>
      </c>
      <c r="H738">
        <v>0.83634500000000001</v>
      </c>
      <c r="I738">
        <v>0</v>
      </c>
    </row>
    <row r="739" spans="1:9" x14ac:dyDescent="0.25">
      <c r="A739" t="s">
        <v>87</v>
      </c>
      <c r="B739">
        <v>5403.47</v>
      </c>
      <c r="C739">
        <v>5363.52</v>
      </c>
      <c r="D739">
        <v>5336.34</v>
      </c>
      <c r="E739">
        <v>4612.0200000000004</v>
      </c>
      <c r="F739">
        <v>0</v>
      </c>
      <c r="G739">
        <v>0.17846999999999999</v>
      </c>
      <c r="H739">
        <v>0.83043199999999995</v>
      </c>
      <c r="I739">
        <v>0</v>
      </c>
    </row>
    <row r="740" spans="1:9" x14ac:dyDescent="0.25">
      <c r="A740" t="s">
        <v>87</v>
      </c>
      <c r="B740">
        <v>5403.24</v>
      </c>
      <c r="C740">
        <v>5365.15</v>
      </c>
      <c r="D740">
        <v>5337.05</v>
      </c>
      <c r="E740">
        <v>4611.37</v>
      </c>
      <c r="F740">
        <v>0</v>
      </c>
      <c r="G740">
        <v>0.178457</v>
      </c>
      <c r="H740">
        <v>0.82994100000000004</v>
      </c>
      <c r="I740">
        <v>0</v>
      </c>
    </row>
    <row r="741" spans="1:9" x14ac:dyDescent="0.25">
      <c r="A741" t="s">
        <v>87</v>
      </c>
      <c r="B741">
        <v>5402.12</v>
      </c>
      <c r="C741">
        <v>5361.74</v>
      </c>
      <c r="D741">
        <v>5331.92</v>
      </c>
      <c r="E741">
        <v>4607.79</v>
      </c>
      <c r="F741">
        <v>0</v>
      </c>
      <c r="G741">
        <v>0.178485</v>
      </c>
      <c r="H741">
        <v>0.83704699999999999</v>
      </c>
      <c r="I741">
        <v>0</v>
      </c>
    </row>
    <row r="742" spans="1:9" x14ac:dyDescent="0.25">
      <c r="A742" t="s">
        <v>87</v>
      </c>
      <c r="B742">
        <v>5397.63</v>
      </c>
      <c r="C742">
        <v>5359.59</v>
      </c>
      <c r="D742">
        <v>5332.92</v>
      </c>
      <c r="E742">
        <v>4608.21</v>
      </c>
      <c r="F742">
        <v>0</v>
      </c>
      <c r="G742">
        <v>0.14924799999999999</v>
      </c>
      <c r="H742">
        <v>0.83243599999999995</v>
      </c>
      <c r="I742">
        <v>0</v>
      </c>
    </row>
    <row r="743" spans="1:9" x14ac:dyDescent="0.25">
      <c r="A743" t="s">
        <v>87</v>
      </c>
      <c r="B743">
        <v>5405.09</v>
      </c>
      <c r="C743">
        <v>5364.89</v>
      </c>
      <c r="D743">
        <v>5336.41</v>
      </c>
      <c r="E743">
        <v>4612.04</v>
      </c>
      <c r="F743">
        <v>0</v>
      </c>
      <c r="G743">
        <v>0.17848</v>
      </c>
      <c r="H743">
        <v>0.82752000000000003</v>
      </c>
      <c r="I743">
        <v>0</v>
      </c>
    </row>
    <row r="744" spans="1:9" x14ac:dyDescent="0.25">
      <c r="A744" t="s">
        <v>87</v>
      </c>
      <c r="B744">
        <v>5405.37</v>
      </c>
      <c r="C744">
        <v>5367.08</v>
      </c>
      <c r="D744">
        <v>5336.99</v>
      </c>
      <c r="E744">
        <v>4612.4799999999996</v>
      </c>
      <c r="F744">
        <v>0</v>
      </c>
      <c r="G744">
        <v>0.17210800000000001</v>
      </c>
      <c r="H744">
        <v>0.83692500000000003</v>
      </c>
      <c r="I744">
        <v>0</v>
      </c>
    </row>
    <row r="745" spans="1:9" x14ac:dyDescent="0.25">
      <c r="A745" t="s">
        <v>87</v>
      </c>
      <c r="B745">
        <v>5395.1</v>
      </c>
      <c r="C745">
        <v>5358.08</v>
      </c>
      <c r="D745">
        <v>5336.82</v>
      </c>
      <c r="E745">
        <v>4612.75</v>
      </c>
      <c r="F745">
        <v>0</v>
      </c>
      <c r="G745">
        <v>0.16689699999999999</v>
      </c>
      <c r="H745">
        <v>0.83645800000000003</v>
      </c>
      <c r="I745">
        <v>0</v>
      </c>
    </row>
    <row r="746" spans="1:9" x14ac:dyDescent="0.25">
      <c r="A746" t="s">
        <v>87</v>
      </c>
      <c r="B746">
        <v>5403.01</v>
      </c>
      <c r="C746">
        <v>5364.78</v>
      </c>
      <c r="D746">
        <v>5336.49</v>
      </c>
      <c r="E746">
        <v>4611.8999999999996</v>
      </c>
      <c r="F746">
        <v>0</v>
      </c>
      <c r="G746">
        <v>0.147844</v>
      </c>
      <c r="H746">
        <v>0.83651900000000001</v>
      </c>
      <c r="I746">
        <v>0</v>
      </c>
    </row>
    <row r="747" spans="1:9" x14ac:dyDescent="0.25">
      <c r="A747" t="s">
        <v>87</v>
      </c>
      <c r="B747">
        <v>5395.36</v>
      </c>
      <c r="C747">
        <v>5358</v>
      </c>
      <c r="D747">
        <v>5336.7</v>
      </c>
      <c r="E747">
        <v>4612.8599999999997</v>
      </c>
      <c r="F747">
        <v>0</v>
      </c>
      <c r="G747">
        <v>0.17846999999999999</v>
      </c>
      <c r="H747">
        <v>0.82037300000000002</v>
      </c>
      <c r="I747">
        <v>0</v>
      </c>
    </row>
    <row r="748" spans="1:9" x14ac:dyDescent="0.25">
      <c r="A748" t="s">
        <v>87</v>
      </c>
      <c r="B748">
        <v>5401.18</v>
      </c>
      <c r="C748">
        <v>5362.41</v>
      </c>
      <c r="D748">
        <v>5333.98</v>
      </c>
      <c r="E748">
        <v>4609.6099999999997</v>
      </c>
      <c r="F748">
        <v>0</v>
      </c>
      <c r="G748">
        <v>0.16741400000000001</v>
      </c>
      <c r="H748">
        <v>0.81653600000000004</v>
      </c>
      <c r="I748">
        <v>0</v>
      </c>
    </row>
    <row r="749" spans="1:9" x14ac:dyDescent="0.25">
      <c r="A749" t="s">
        <v>87</v>
      </c>
      <c r="B749">
        <v>5396.5</v>
      </c>
      <c r="C749">
        <v>5359.5</v>
      </c>
      <c r="D749">
        <v>5338.28</v>
      </c>
      <c r="E749">
        <v>4613.8599999999997</v>
      </c>
      <c r="F749">
        <v>0</v>
      </c>
      <c r="G749">
        <v>0.16861999999999999</v>
      </c>
      <c r="H749">
        <v>0.86542200000000002</v>
      </c>
      <c r="I749">
        <v>0</v>
      </c>
    </row>
    <row r="750" spans="1:9" x14ac:dyDescent="0.25">
      <c r="A750" t="s">
        <v>87</v>
      </c>
      <c r="B750">
        <v>5400.61</v>
      </c>
      <c r="C750">
        <v>5362.27</v>
      </c>
      <c r="D750">
        <v>5334.9</v>
      </c>
      <c r="E750">
        <v>4609.8</v>
      </c>
      <c r="F750">
        <v>0</v>
      </c>
      <c r="G750">
        <v>0.178538</v>
      </c>
      <c r="H750">
        <v>0.83299699999999999</v>
      </c>
      <c r="I750">
        <v>0</v>
      </c>
    </row>
    <row r="751" spans="1:9" x14ac:dyDescent="0.25">
      <c r="A751" t="s">
        <v>87</v>
      </c>
      <c r="B751">
        <v>5396.74</v>
      </c>
      <c r="C751">
        <v>5359.31</v>
      </c>
      <c r="D751">
        <v>5338.09</v>
      </c>
      <c r="E751">
        <v>4613.5</v>
      </c>
      <c r="F751">
        <v>0</v>
      </c>
      <c r="G751">
        <v>0.178454</v>
      </c>
      <c r="H751">
        <v>0.836534</v>
      </c>
      <c r="I751">
        <v>0</v>
      </c>
    </row>
    <row r="752" spans="1:9" x14ac:dyDescent="0.25">
      <c r="A752" t="s">
        <v>87</v>
      </c>
      <c r="B752">
        <v>5403.83</v>
      </c>
      <c r="C752">
        <v>5364.44</v>
      </c>
      <c r="D752">
        <v>5337.07</v>
      </c>
      <c r="E752">
        <v>4612.51</v>
      </c>
      <c r="F752">
        <v>0</v>
      </c>
      <c r="G752">
        <v>0.15750600000000001</v>
      </c>
      <c r="H752">
        <v>0.83623899999999995</v>
      </c>
      <c r="I752">
        <v>0</v>
      </c>
    </row>
    <row r="753" spans="1:9" x14ac:dyDescent="0.25">
      <c r="A753" t="s">
        <v>87</v>
      </c>
      <c r="B753">
        <v>5405.76</v>
      </c>
      <c r="C753">
        <v>5366.25</v>
      </c>
      <c r="D753">
        <v>5336.54</v>
      </c>
      <c r="E753">
        <v>4612.24</v>
      </c>
      <c r="F753">
        <v>0</v>
      </c>
      <c r="G753">
        <v>0.123195</v>
      </c>
      <c r="H753">
        <v>0.832426</v>
      </c>
      <c r="I753">
        <v>0</v>
      </c>
    </row>
    <row r="754" spans="1:9" x14ac:dyDescent="0.25">
      <c r="A754" t="s">
        <v>87</v>
      </c>
      <c r="B754">
        <v>5402.69</v>
      </c>
      <c r="C754">
        <v>5362.82</v>
      </c>
      <c r="D754">
        <v>5336.72</v>
      </c>
      <c r="E754">
        <v>4611.16</v>
      </c>
      <c r="F754">
        <v>0</v>
      </c>
      <c r="G754">
        <v>0.17846300000000001</v>
      </c>
      <c r="H754">
        <v>0.83688600000000002</v>
      </c>
      <c r="I754">
        <v>0</v>
      </c>
    </row>
    <row r="755" spans="1:9" x14ac:dyDescent="0.25">
      <c r="A755" t="s">
        <v>87</v>
      </c>
      <c r="B755">
        <v>5405.24</v>
      </c>
      <c r="C755">
        <v>5366.03</v>
      </c>
      <c r="D755">
        <v>5337.08</v>
      </c>
      <c r="E755">
        <v>4613.2700000000004</v>
      </c>
      <c r="F755">
        <v>0</v>
      </c>
      <c r="G755">
        <v>0.178457</v>
      </c>
      <c r="H755">
        <v>0.83609199999999995</v>
      </c>
      <c r="I755">
        <v>0</v>
      </c>
    </row>
    <row r="756" spans="1:9" x14ac:dyDescent="0.25">
      <c r="A756" t="s">
        <v>87</v>
      </c>
      <c r="B756">
        <v>5402.89</v>
      </c>
      <c r="C756">
        <v>5363.54</v>
      </c>
      <c r="D756">
        <v>5337.4</v>
      </c>
      <c r="E756">
        <v>4612.12</v>
      </c>
      <c r="F756">
        <v>0</v>
      </c>
      <c r="G756">
        <v>0.178454</v>
      </c>
      <c r="H756">
        <v>0.83561799999999997</v>
      </c>
      <c r="I756">
        <v>0</v>
      </c>
    </row>
    <row r="757" spans="1:9" x14ac:dyDescent="0.25">
      <c r="A757" t="s">
        <v>87</v>
      </c>
      <c r="B757">
        <v>5405.11</v>
      </c>
      <c r="C757">
        <v>5366.29</v>
      </c>
      <c r="D757">
        <v>5334.18</v>
      </c>
      <c r="E757">
        <v>4610.63</v>
      </c>
      <c r="F757">
        <v>0</v>
      </c>
      <c r="G757">
        <v>0.178648</v>
      </c>
      <c r="H757">
        <v>0.83394299999999999</v>
      </c>
      <c r="I757">
        <v>0</v>
      </c>
    </row>
    <row r="758" spans="1:9" x14ac:dyDescent="0.25">
      <c r="A758" t="s">
        <v>87</v>
      </c>
      <c r="B758">
        <v>5395.73</v>
      </c>
      <c r="C758">
        <v>5358.5</v>
      </c>
      <c r="D758">
        <v>5336.2</v>
      </c>
      <c r="E758">
        <v>4611.32</v>
      </c>
      <c r="F758">
        <v>0</v>
      </c>
      <c r="G758">
        <v>0.14834600000000001</v>
      </c>
      <c r="H758">
        <v>0.83387699999999998</v>
      </c>
      <c r="I758">
        <v>0</v>
      </c>
    </row>
    <row r="759" spans="1:9" x14ac:dyDescent="0.25">
      <c r="A759" t="s">
        <v>87</v>
      </c>
      <c r="B759">
        <v>5403.65</v>
      </c>
      <c r="C759">
        <v>5365.7</v>
      </c>
      <c r="D759">
        <v>5336.12</v>
      </c>
      <c r="E759">
        <v>4612.34</v>
      </c>
      <c r="F759">
        <v>0</v>
      </c>
      <c r="G759">
        <v>0.17829100000000001</v>
      </c>
      <c r="H759">
        <v>0.83206100000000005</v>
      </c>
      <c r="I759">
        <v>0</v>
      </c>
    </row>
    <row r="760" spans="1:9" x14ac:dyDescent="0.25">
      <c r="A760" t="s">
        <v>87</v>
      </c>
      <c r="B760">
        <v>5393.65</v>
      </c>
      <c r="C760">
        <v>5355.77</v>
      </c>
      <c r="D760">
        <v>5334.66</v>
      </c>
      <c r="E760">
        <v>4610.42</v>
      </c>
      <c r="F760">
        <v>0</v>
      </c>
      <c r="G760">
        <v>0.178454</v>
      </c>
      <c r="H760">
        <v>0.81492900000000001</v>
      </c>
      <c r="I760">
        <v>0</v>
      </c>
    </row>
    <row r="761" spans="1:9" x14ac:dyDescent="0.25">
      <c r="A761" t="s">
        <v>87</v>
      </c>
      <c r="B761">
        <v>5405.15</v>
      </c>
      <c r="C761">
        <v>5368.06</v>
      </c>
      <c r="D761">
        <v>5337.89</v>
      </c>
      <c r="E761">
        <v>4613.8900000000003</v>
      </c>
      <c r="F761">
        <v>0</v>
      </c>
      <c r="G761">
        <v>0.178507</v>
      </c>
      <c r="H761">
        <v>0.82967599999999997</v>
      </c>
      <c r="I761">
        <v>0</v>
      </c>
    </row>
    <row r="762" spans="1:9" x14ac:dyDescent="0.25">
      <c r="A762" t="s">
        <v>87</v>
      </c>
      <c r="B762">
        <v>5404.9</v>
      </c>
      <c r="C762">
        <v>5366.9</v>
      </c>
      <c r="D762">
        <v>5334.24</v>
      </c>
      <c r="E762">
        <v>4609.46</v>
      </c>
      <c r="F762">
        <v>0</v>
      </c>
      <c r="G762">
        <v>0.17846000000000001</v>
      </c>
      <c r="H762">
        <v>0.83508700000000002</v>
      </c>
      <c r="I762">
        <v>0</v>
      </c>
    </row>
    <row r="763" spans="1:9" x14ac:dyDescent="0.25">
      <c r="A763" t="s">
        <v>87</v>
      </c>
      <c r="B763">
        <v>5397.58</v>
      </c>
      <c r="C763">
        <v>5360.37</v>
      </c>
      <c r="D763">
        <v>5339.14</v>
      </c>
      <c r="E763">
        <v>4615.1400000000003</v>
      </c>
      <c r="F763">
        <v>0</v>
      </c>
      <c r="G763">
        <v>0.15323800000000001</v>
      </c>
      <c r="H763">
        <v>0.83677400000000002</v>
      </c>
      <c r="I763">
        <v>0</v>
      </c>
    </row>
    <row r="764" spans="1:9" x14ac:dyDescent="0.25">
      <c r="A764" t="s">
        <v>87</v>
      </c>
      <c r="B764">
        <v>5399.92</v>
      </c>
      <c r="C764">
        <v>5362.01</v>
      </c>
      <c r="D764">
        <v>5332.84</v>
      </c>
      <c r="E764">
        <v>4607.8999999999996</v>
      </c>
      <c r="F764">
        <v>0</v>
      </c>
      <c r="G764">
        <v>0.178455</v>
      </c>
      <c r="H764">
        <v>0.83617699999999995</v>
      </c>
      <c r="I764">
        <v>0</v>
      </c>
    </row>
    <row r="765" spans="1:9" x14ac:dyDescent="0.25">
      <c r="A765" t="s">
        <v>87</v>
      </c>
      <c r="B765">
        <v>5394.82</v>
      </c>
      <c r="C765">
        <v>5357.17</v>
      </c>
      <c r="D765">
        <v>5335.97</v>
      </c>
      <c r="E765">
        <v>4611.37</v>
      </c>
      <c r="F765">
        <v>0</v>
      </c>
      <c r="G765">
        <v>0.160746</v>
      </c>
      <c r="H765">
        <v>0.833318</v>
      </c>
      <c r="I765">
        <v>0</v>
      </c>
    </row>
    <row r="766" spans="1:9" x14ac:dyDescent="0.25">
      <c r="A766" t="s">
        <v>87</v>
      </c>
      <c r="B766">
        <v>5403.53</v>
      </c>
      <c r="C766">
        <v>5365.57</v>
      </c>
      <c r="D766">
        <v>5335.85</v>
      </c>
      <c r="E766">
        <v>4611.28</v>
      </c>
      <c r="F766">
        <v>0</v>
      </c>
      <c r="G766">
        <v>0.17918400000000001</v>
      </c>
      <c r="H766">
        <v>0.83698700000000004</v>
      </c>
      <c r="I766">
        <v>0</v>
      </c>
    </row>
    <row r="767" spans="1:9" x14ac:dyDescent="0.25">
      <c r="A767" t="s">
        <v>87</v>
      </c>
      <c r="B767">
        <v>5395.72</v>
      </c>
      <c r="C767">
        <v>5358.68</v>
      </c>
      <c r="D767">
        <v>5337.35</v>
      </c>
      <c r="E767">
        <v>4612.7700000000004</v>
      </c>
      <c r="F767">
        <v>0</v>
      </c>
      <c r="G767">
        <v>0.178648</v>
      </c>
      <c r="H767">
        <v>0.81831200000000004</v>
      </c>
      <c r="I767">
        <v>0</v>
      </c>
    </row>
    <row r="768" spans="1:9" x14ac:dyDescent="0.25">
      <c r="A768" t="s">
        <v>87</v>
      </c>
      <c r="B768">
        <v>5403.23</v>
      </c>
      <c r="C768">
        <v>5364.76</v>
      </c>
      <c r="D768">
        <v>5336.77</v>
      </c>
      <c r="E768">
        <v>4612.18</v>
      </c>
      <c r="F768">
        <v>0</v>
      </c>
      <c r="G768">
        <v>0.12936600000000001</v>
      </c>
      <c r="H768">
        <v>0.83509100000000003</v>
      </c>
      <c r="I768">
        <v>0</v>
      </c>
    </row>
    <row r="769" spans="1:25" x14ac:dyDescent="0.25">
      <c r="A769" t="s">
        <v>87</v>
      </c>
      <c r="B769">
        <v>5392.69</v>
      </c>
      <c r="C769">
        <v>5354.49</v>
      </c>
      <c r="D769">
        <v>5333.22</v>
      </c>
      <c r="E769">
        <v>4608.51</v>
      </c>
      <c r="F769">
        <v>0</v>
      </c>
      <c r="G769">
        <v>0.178456</v>
      </c>
      <c r="H769">
        <v>0.83228599999999997</v>
      </c>
      <c r="I769">
        <v>0</v>
      </c>
    </row>
    <row r="770" spans="1:25" x14ac:dyDescent="0.25">
      <c r="A770" t="s">
        <v>87</v>
      </c>
      <c r="B770">
        <v>5394.83</v>
      </c>
      <c r="C770">
        <v>5357.37</v>
      </c>
      <c r="D770">
        <v>5334.91</v>
      </c>
      <c r="E770">
        <v>4610.3900000000003</v>
      </c>
      <c r="F770">
        <v>0</v>
      </c>
      <c r="G770">
        <v>0.17583299999999999</v>
      </c>
      <c r="H770">
        <v>0.83649099999999998</v>
      </c>
      <c r="I770">
        <v>0</v>
      </c>
    </row>
    <row r="771" spans="1:25" x14ac:dyDescent="0.25">
      <c r="A771" t="s">
        <v>87</v>
      </c>
      <c r="B771">
        <v>5395.22</v>
      </c>
      <c r="C771">
        <v>5357.04</v>
      </c>
      <c r="D771">
        <v>5335.21</v>
      </c>
      <c r="E771">
        <v>4610.6499999999996</v>
      </c>
      <c r="F771">
        <v>0</v>
      </c>
      <c r="G771">
        <v>0.150087</v>
      </c>
      <c r="H771">
        <v>0.83681000000000005</v>
      </c>
      <c r="I771">
        <v>0</v>
      </c>
    </row>
    <row r="772" spans="1:25" x14ac:dyDescent="0.25">
      <c r="A772" t="s">
        <v>87</v>
      </c>
      <c r="B772">
        <v>5395.79</v>
      </c>
      <c r="C772">
        <v>5358.51</v>
      </c>
      <c r="D772">
        <v>5337.31</v>
      </c>
      <c r="E772">
        <v>4612.18</v>
      </c>
      <c r="F772">
        <v>0</v>
      </c>
      <c r="G772">
        <v>0.17887700000000001</v>
      </c>
      <c r="H772">
        <v>0.83023599999999997</v>
      </c>
      <c r="I772">
        <v>0</v>
      </c>
    </row>
    <row r="773" spans="1:25" x14ac:dyDescent="0.25">
      <c r="A773" t="s">
        <v>87</v>
      </c>
      <c r="B773">
        <v>5402.05</v>
      </c>
      <c r="C773">
        <v>5364.07</v>
      </c>
      <c r="D773">
        <v>5337.19</v>
      </c>
      <c r="E773">
        <v>4612.6000000000004</v>
      </c>
      <c r="F773">
        <v>0</v>
      </c>
      <c r="G773">
        <v>0.16259199999999999</v>
      </c>
      <c r="H773">
        <v>0.83412500000000001</v>
      </c>
      <c r="I773">
        <v>0</v>
      </c>
    </row>
    <row r="774" spans="1:25" x14ac:dyDescent="0.25">
      <c r="A774" t="s">
        <v>87</v>
      </c>
      <c r="B774">
        <v>5393.5</v>
      </c>
      <c r="C774">
        <v>5356.29</v>
      </c>
      <c r="D774">
        <v>5335.1</v>
      </c>
      <c r="E774">
        <v>4610.18</v>
      </c>
      <c r="F774">
        <v>0</v>
      </c>
      <c r="G774">
        <v>0.147559</v>
      </c>
      <c r="H774">
        <v>0.83264199999999999</v>
      </c>
      <c r="I774">
        <v>0</v>
      </c>
    </row>
    <row r="775" spans="1:25" x14ac:dyDescent="0.25">
      <c r="A775" t="s">
        <v>87</v>
      </c>
      <c r="B775">
        <v>5404.86</v>
      </c>
      <c r="C775">
        <v>5366.86</v>
      </c>
      <c r="D775">
        <v>5337.01</v>
      </c>
      <c r="E775">
        <v>4612.5200000000004</v>
      </c>
      <c r="F775">
        <v>0</v>
      </c>
      <c r="G775">
        <v>0.15124899999999999</v>
      </c>
      <c r="H775">
        <v>0.86135700000000004</v>
      </c>
      <c r="I775">
        <v>0</v>
      </c>
    </row>
    <row r="776" spans="1:25" x14ac:dyDescent="0.25">
      <c r="A776" t="s">
        <v>87</v>
      </c>
      <c r="B776">
        <v>5394.61</v>
      </c>
      <c r="C776">
        <v>5357.58</v>
      </c>
      <c r="D776">
        <v>5336.28</v>
      </c>
      <c r="E776">
        <v>4611.17</v>
      </c>
      <c r="F776">
        <v>0</v>
      </c>
      <c r="G776">
        <v>0.147201</v>
      </c>
      <c r="H776">
        <v>0.83680299999999996</v>
      </c>
      <c r="I776">
        <v>0</v>
      </c>
    </row>
    <row r="777" spans="1:25" x14ac:dyDescent="0.25">
      <c r="A777" t="s">
        <v>87</v>
      </c>
      <c r="B777">
        <v>5404.17</v>
      </c>
      <c r="C777">
        <v>5365.62</v>
      </c>
      <c r="D777">
        <v>5337.67</v>
      </c>
      <c r="E777">
        <v>4613.63</v>
      </c>
      <c r="F777">
        <v>0</v>
      </c>
      <c r="G777">
        <v>0.17865700000000001</v>
      </c>
      <c r="H777">
        <v>0.80973099999999998</v>
      </c>
      <c r="I777">
        <v>0</v>
      </c>
    </row>
    <row r="778" spans="1:25" x14ac:dyDescent="0.25">
      <c r="A778" t="s">
        <v>87</v>
      </c>
      <c r="B778">
        <v>5405.96</v>
      </c>
      <c r="C778">
        <v>5366.7</v>
      </c>
      <c r="D778">
        <v>5337.97</v>
      </c>
      <c r="E778">
        <v>4613.03</v>
      </c>
      <c r="F778">
        <v>0</v>
      </c>
      <c r="G778">
        <v>0.14758299999999999</v>
      </c>
      <c r="H778">
        <v>0.83701099999999995</v>
      </c>
      <c r="I778">
        <v>0</v>
      </c>
    </row>
    <row r="779" spans="1:25" x14ac:dyDescent="0.25">
      <c r="A779" t="s">
        <v>87</v>
      </c>
      <c r="B779">
        <v>5390.44</v>
      </c>
      <c r="C779">
        <v>5353.41</v>
      </c>
      <c r="D779">
        <v>5331.73</v>
      </c>
      <c r="E779">
        <v>4606.74</v>
      </c>
      <c r="F779">
        <v>0</v>
      </c>
      <c r="G779">
        <v>0.16075</v>
      </c>
      <c r="H779">
        <v>0.83549799999999996</v>
      </c>
      <c r="I779">
        <v>0</v>
      </c>
    </row>
    <row r="780" spans="1:25" x14ac:dyDescent="0.25">
      <c r="A780" t="s">
        <v>87</v>
      </c>
      <c r="B780">
        <v>5395.23</v>
      </c>
      <c r="C780">
        <v>5357.23</v>
      </c>
      <c r="D780">
        <v>5331.99</v>
      </c>
      <c r="E780">
        <v>4607.53</v>
      </c>
      <c r="F780">
        <v>0</v>
      </c>
      <c r="G780">
        <v>0.17846899999999999</v>
      </c>
      <c r="H780">
        <v>0.83612799999999998</v>
      </c>
      <c r="I780">
        <v>0</v>
      </c>
    </row>
    <row r="781" spans="1:25" x14ac:dyDescent="0.25">
      <c r="A781" t="s">
        <v>87</v>
      </c>
      <c r="B781">
        <v>5394.95</v>
      </c>
      <c r="C781">
        <v>5357.77</v>
      </c>
      <c r="D781">
        <v>5336.52</v>
      </c>
      <c r="E781">
        <v>4612.7</v>
      </c>
      <c r="F781">
        <v>0</v>
      </c>
      <c r="G781">
        <v>0.147643</v>
      </c>
      <c r="H781">
        <v>0.83401599999999998</v>
      </c>
      <c r="I781">
        <v>0</v>
      </c>
    </row>
    <row r="782" spans="1:25" x14ac:dyDescent="0.25">
      <c r="A782" t="s">
        <v>87</v>
      </c>
      <c r="B782">
        <v>5403.75</v>
      </c>
      <c r="C782">
        <v>5365.3</v>
      </c>
      <c r="D782">
        <v>5335.86</v>
      </c>
      <c r="E782">
        <v>4611.24</v>
      </c>
      <c r="F782">
        <v>0</v>
      </c>
      <c r="G782">
        <v>0.178454</v>
      </c>
      <c r="H782">
        <v>0.83701899999999996</v>
      </c>
      <c r="I782">
        <v>0</v>
      </c>
    </row>
    <row r="783" spans="1:25" x14ac:dyDescent="0.25">
      <c r="A783" t="s">
        <v>87</v>
      </c>
      <c r="B783">
        <v>5395.39</v>
      </c>
      <c r="C783">
        <v>5358.27</v>
      </c>
      <c r="D783">
        <v>5336.08</v>
      </c>
      <c r="E783">
        <v>4611.51</v>
      </c>
      <c r="F783">
        <v>0</v>
      </c>
      <c r="G783">
        <v>0.178454</v>
      </c>
      <c r="H783">
        <v>0.83703799999999995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5403.03</v>
      </c>
      <c r="C784">
        <v>5364.74</v>
      </c>
      <c r="D784">
        <v>5336.37</v>
      </c>
      <c r="E784">
        <v>4611.7299999999996</v>
      </c>
      <c r="F784">
        <v>0</v>
      </c>
      <c r="G784">
        <v>0.17879600000000001</v>
      </c>
      <c r="H784">
        <v>0.83349899999999999</v>
      </c>
      <c r="I784">
        <v>0</v>
      </c>
      <c r="R784">
        <f>AVERAGE(B735:B784)</f>
        <v>5400.0742</v>
      </c>
      <c r="S784">
        <f>AVERAGE(C735:C784)</f>
        <v>5361.9578000000001</v>
      </c>
      <c r="U784">
        <f>_xlfn.VAR.P(B735:B784)</f>
        <v>21.45428436000028</v>
      </c>
      <c r="V784">
        <f>_xlfn.VAR.P(C735:C784)</f>
        <v>17.205429159999529</v>
      </c>
      <c r="X784">
        <f>1.96*SQRT(U784)/50</f>
        <v>0.18156957762508241</v>
      </c>
      <c r="Y784">
        <f>1.96*SQRT(V784)/50</f>
        <v>0.16259935628538533</v>
      </c>
    </row>
    <row r="785" spans="1:9" x14ac:dyDescent="0.25">
      <c r="A785" t="s">
        <v>87</v>
      </c>
      <c r="B785">
        <v>270005.64256800001</v>
      </c>
      <c r="C785" t="s">
        <v>36</v>
      </c>
    </row>
    <row r="786" spans="1:9" x14ac:dyDescent="0.25">
      <c r="A786" t="s">
        <v>88</v>
      </c>
      <c r="B786">
        <v>5383.98</v>
      </c>
      <c r="C786">
        <v>5347.51</v>
      </c>
      <c r="D786">
        <v>5325.6</v>
      </c>
      <c r="E786">
        <v>4601.8100000000004</v>
      </c>
      <c r="F786">
        <v>0</v>
      </c>
      <c r="G786">
        <v>0.178588</v>
      </c>
      <c r="H786">
        <v>0.85345800000000005</v>
      </c>
      <c r="I786">
        <v>0</v>
      </c>
    </row>
    <row r="787" spans="1:9" x14ac:dyDescent="0.25">
      <c r="A787" t="s">
        <v>88</v>
      </c>
      <c r="B787">
        <v>5384.15</v>
      </c>
      <c r="C787">
        <v>5346.48</v>
      </c>
      <c r="D787">
        <v>5325.33</v>
      </c>
      <c r="E787">
        <v>4600.84</v>
      </c>
      <c r="F787">
        <v>0</v>
      </c>
      <c r="G787">
        <v>0.177175</v>
      </c>
      <c r="H787">
        <v>0.83689199999999997</v>
      </c>
      <c r="I787">
        <v>0</v>
      </c>
    </row>
    <row r="788" spans="1:9" x14ac:dyDescent="0.25">
      <c r="A788" t="s">
        <v>88</v>
      </c>
      <c r="B788">
        <v>5392.48</v>
      </c>
      <c r="C788">
        <v>5355.1</v>
      </c>
      <c r="D788">
        <v>5325.17</v>
      </c>
      <c r="E788">
        <v>4600.82</v>
      </c>
      <c r="F788">
        <v>0</v>
      </c>
      <c r="G788">
        <v>0.17846600000000001</v>
      </c>
      <c r="H788">
        <v>0.83704900000000004</v>
      </c>
      <c r="I788">
        <v>0</v>
      </c>
    </row>
    <row r="789" spans="1:9" x14ac:dyDescent="0.25">
      <c r="A789" t="s">
        <v>88</v>
      </c>
      <c r="B789">
        <v>5392.94</v>
      </c>
      <c r="C789">
        <v>5356.6</v>
      </c>
      <c r="D789">
        <v>5325.12</v>
      </c>
      <c r="E789">
        <v>4600.67</v>
      </c>
      <c r="F789">
        <v>0</v>
      </c>
      <c r="G789">
        <v>0.15427399999999999</v>
      </c>
      <c r="H789">
        <v>0.83689100000000005</v>
      </c>
      <c r="I789">
        <v>0</v>
      </c>
    </row>
    <row r="790" spans="1:9" x14ac:dyDescent="0.25">
      <c r="A790" t="s">
        <v>88</v>
      </c>
      <c r="B790">
        <v>5391.23</v>
      </c>
      <c r="C790">
        <v>5350.46</v>
      </c>
      <c r="D790">
        <v>5325.04</v>
      </c>
      <c r="E790">
        <v>4600.72</v>
      </c>
      <c r="F790">
        <v>0</v>
      </c>
      <c r="G790">
        <v>0.14837500000000001</v>
      </c>
      <c r="H790">
        <v>0.82827200000000001</v>
      </c>
      <c r="I790">
        <v>0</v>
      </c>
    </row>
    <row r="791" spans="1:9" x14ac:dyDescent="0.25">
      <c r="A791" t="s">
        <v>88</v>
      </c>
      <c r="B791">
        <v>5393.16</v>
      </c>
      <c r="C791">
        <v>5356.5</v>
      </c>
      <c r="D791">
        <v>5325.18</v>
      </c>
      <c r="E791">
        <v>4600.74</v>
      </c>
      <c r="F791">
        <v>0</v>
      </c>
      <c r="G791">
        <v>0.14740700000000001</v>
      </c>
      <c r="H791">
        <v>0.83679000000000003</v>
      </c>
      <c r="I791">
        <v>0</v>
      </c>
    </row>
    <row r="792" spans="1:9" x14ac:dyDescent="0.25">
      <c r="A792" t="s">
        <v>88</v>
      </c>
      <c r="B792">
        <v>5391.33</v>
      </c>
      <c r="C792">
        <v>5353.7</v>
      </c>
      <c r="D792">
        <v>5325.21</v>
      </c>
      <c r="E792">
        <v>4600.84</v>
      </c>
      <c r="F792">
        <v>0</v>
      </c>
      <c r="G792">
        <v>0.17888699999999999</v>
      </c>
      <c r="H792">
        <v>0.830183</v>
      </c>
      <c r="I792">
        <v>0</v>
      </c>
    </row>
    <row r="793" spans="1:9" x14ac:dyDescent="0.25">
      <c r="A793" t="s">
        <v>88</v>
      </c>
      <c r="B793">
        <v>5399.97</v>
      </c>
      <c r="C793">
        <v>5363.54</v>
      </c>
      <c r="D793">
        <v>5325.25</v>
      </c>
      <c r="E793">
        <v>4600.71</v>
      </c>
      <c r="F793">
        <v>0</v>
      </c>
      <c r="G793">
        <v>0.178454</v>
      </c>
      <c r="H793">
        <v>0.83699299999999999</v>
      </c>
      <c r="I793">
        <v>0</v>
      </c>
    </row>
    <row r="794" spans="1:9" x14ac:dyDescent="0.25">
      <c r="A794" t="s">
        <v>88</v>
      </c>
      <c r="B794">
        <v>5385.67</v>
      </c>
      <c r="C794">
        <v>5348.34</v>
      </c>
      <c r="D794">
        <v>5325.33</v>
      </c>
      <c r="E794">
        <v>4600.7700000000004</v>
      </c>
      <c r="F794">
        <v>0</v>
      </c>
      <c r="G794">
        <v>0.17846100000000001</v>
      </c>
      <c r="H794">
        <v>0.83696700000000002</v>
      </c>
      <c r="I794">
        <v>0</v>
      </c>
    </row>
    <row r="795" spans="1:9" x14ac:dyDescent="0.25">
      <c r="A795" t="s">
        <v>88</v>
      </c>
      <c r="B795">
        <v>5388.13</v>
      </c>
      <c r="C795">
        <v>5350.7</v>
      </c>
      <c r="D795">
        <v>5325.28</v>
      </c>
      <c r="E795">
        <v>4600.83</v>
      </c>
      <c r="F795">
        <v>0</v>
      </c>
      <c r="G795">
        <v>0.178537</v>
      </c>
      <c r="H795">
        <v>0.83608400000000005</v>
      </c>
      <c r="I795">
        <v>0</v>
      </c>
    </row>
    <row r="796" spans="1:9" x14ac:dyDescent="0.25">
      <c r="A796" t="s">
        <v>88</v>
      </c>
      <c r="B796">
        <v>5385.46</v>
      </c>
      <c r="C796">
        <v>5349.02</v>
      </c>
      <c r="D796">
        <v>5325.2</v>
      </c>
      <c r="E796">
        <v>4600.68</v>
      </c>
      <c r="F796">
        <v>0</v>
      </c>
      <c r="G796">
        <v>0.17846600000000001</v>
      </c>
      <c r="H796">
        <v>0.83595299999999995</v>
      </c>
      <c r="I796">
        <v>0</v>
      </c>
    </row>
    <row r="797" spans="1:9" x14ac:dyDescent="0.25">
      <c r="A797" t="s">
        <v>88</v>
      </c>
      <c r="B797">
        <v>5394.94</v>
      </c>
      <c r="C797">
        <v>5357.27</v>
      </c>
      <c r="D797">
        <v>5325.15</v>
      </c>
      <c r="E797">
        <v>4600.68</v>
      </c>
      <c r="F797">
        <v>0</v>
      </c>
      <c r="G797">
        <v>0.168854</v>
      </c>
      <c r="H797">
        <v>0.83685399999999999</v>
      </c>
      <c r="I797">
        <v>0</v>
      </c>
    </row>
    <row r="798" spans="1:9" x14ac:dyDescent="0.25">
      <c r="A798" t="s">
        <v>88</v>
      </c>
      <c r="B798">
        <v>5393.16</v>
      </c>
      <c r="C798">
        <v>5356.46</v>
      </c>
      <c r="D798">
        <v>5325.35</v>
      </c>
      <c r="E798">
        <v>4600.7700000000004</v>
      </c>
      <c r="F798">
        <v>0</v>
      </c>
      <c r="G798">
        <v>0.147869</v>
      </c>
      <c r="H798">
        <v>0.80647400000000002</v>
      </c>
      <c r="I798">
        <v>0</v>
      </c>
    </row>
    <row r="799" spans="1:9" x14ac:dyDescent="0.25">
      <c r="A799" t="s">
        <v>88</v>
      </c>
      <c r="B799">
        <v>5391.14</v>
      </c>
      <c r="C799">
        <v>5353.58</v>
      </c>
      <c r="D799">
        <v>5325.13</v>
      </c>
      <c r="E799">
        <v>4600.88</v>
      </c>
      <c r="F799">
        <v>0</v>
      </c>
      <c r="G799">
        <v>0.15151600000000001</v>
      </c>
      <c r="H799">
        <v>0.83704100000000004</v>
      </c>
      <c r="I799">
        <v>0</v>
      </c>
    </row>
    <row r="800" spans="1:9" x14ac:dyDescent="0.25">
      <c r="A800" t="s">
        <v>88</v>
      </c>
      <c r="B800">
        <v>5393.03</v>
      </c>
      <c r="C800">
        <v>5356.22</v>
      </c>
      <c r="D800">
        <v>5325.39</v>
      </c>
      <c r="E800">
        <v>4600.82</v>
      </c>
      <c r="F800">
        <v>0</v>
      </c>
      <c r="G800">
        <v>0.17421700000000001</v>
      </c>
      <c r="H800">
        <v>0.83698499999999998</v>
      </c>
      <c r="I800">
        <v>0</v>
      </c>
    </row>
    <row r="801" spans="1:9" x14ac:dyDescent="0.25">
      <c r="A801" t="s">
        <v>88</v>
      </c>
      <c r="B801">
        <v>5391.52</v>
      </c>
      <c r="C801">
        <v>5354.05</v>
      </c>
      <c r="D801">
        <v>5325.28</v>
      </c>
      <c r="E801">
        <v>4600.79</v>
      </c>
      <c r="F801">
        <v>0</v>
      </c>
      <c r="G801">
        <v>0.16153999999999999</v>
      </c>
      <c r="H801">
        <v>0.865815</v>
      </c>
      <c r="I801">
        <v>0</v>
      </c>
    </row>
    <row r="802" spans="1:9" x14ac:dyDescent="0.25">
      <c r="A802" t="s">
        <v>88</v>
      </c>
      <c r="B802">
        <v>5399.84</v>
      </c>
      <c r="C802">
        <v>5363.11</v>
      </c>
      <c r="D802">
        <v>5325.2</v>
      </c>
      <c r="E802">
        <v>4600.96</v>
      </c>
      <c r="F802">
        <v>0</v>
      </c>
      <c r="G802">
        <v>0.16251699999999999</v>
      </c>
      <c r="H802">
        <v>0.83704500000000004</v>
      </c>
      <c r="I802">
        <v>0</v>
      </c>
    </row>
    <row r="803" spans="1:9" x14ac:dyDescent="0.25">
      <c r="A803" t="s">
        <v>88</v>
      </c>
      <c r="B803">
        <v>5386.17</v>
      </c>
      <c r="C803">
        <v>5346.62</v>
      </c>
      <c r="D803">
        <v>5325.36</v>
      </c>
      <c r="E803">
        <v>4600.82</v>
      </c>
      <c r="F803">
        <v>0</v>
      </c>
      <c r="G803">
        <v>0.178455</v>
      </c>
      <c r="H803">
        <v>0.836256</v>
      </c>
      <c r="I803">
        <v>0</v>
      </c>
    </row>
    <row r="804" spans="1:9" x14ac:dyDescent="0.25">
      <c r="A804" t="s">
        <v>88</v>
      </c>
      <c r="B804">
        <v>5387.25</v>
      </c>
      <c r="C804">
        <v>5349.4</v>
      </c>
      <c r="D804">
        <v>5325.18</v>
      </c>
      <c r="E804">
        <v>4600.82</v>
      </c>
      <c r="F804">
        <v>0</v>
      </c>
      <c r="G804">
        <v>0.178477</v>
      </c>
      <c r="H804">
        <v>0.83461399999999997</v>
      </c>
      <c r="I804">
        <v>0</v>
      </c>
    </row>
    <row r="805" spans="1:9" x14ac:dyDescent="0.25">
      <c r="A805" t="s">
        <v>88</v>
      </c>
      <c r="B805">
        <v>5385.85</v>
      </c>
      <c r="C805">
        <v>5347.31</v>
      </c>
      <c r="D805">
        <v>5325.4</v>
      </c>
      <c r="E805">
        <v>4600.91</v>
      </c>
      <c r="F805">
        <v>0</v>
      </c>
      <c r="G805">
        <v>0.17025799999999999</v>
      </c>
      <c r="H805">
        <v>0.82721900000000004</v>
      </c>
      <c r="I805">
        <v>0</v>
      </c>
    </row>
    <row r="806" spans="1:9" x14ac:dyDescent="0.25">
      <c r="A806" t="s">
        <v>88</v>
      </c>
      <c r="B806">
        <v>5394.85</v>
      </c>
      <c r="C806">
        <v>5357.1</v>
      </c>
      <c r="D806">
        <v>5325.36</v>
      </c>
      <c r="E806">
        <v>4600.8100000000004</v>
      </c>
      <c r="F806">
        <v>0</v>
      </c>
      <c r="G806">
        <v>0.178454</v>
      </c>
      <c r="H806">
        <v>0.83028000000000002</v>
      </c>
      <c r="I806">
        <v>0</v>
      </c>
    </row>
    <row r="807" spans="1:9" x14ac:dyDescent="0.25">
      <c r="A807" t="s">
        <v>88</v>
      </c>
      <c r="B807">
        <v>5392.98</v>
      </c>
      <c r="C807">
        <v>5355.82</v>
      </c>
      <c r="D807">
        <v>5325.42</v>
      </c>
      <c r="E807">
        <v>4600.96</v>
      </c>
      <c r="F807">
        <v>0</v>
      </c>
      <c r="G807">
        <v>0.14924699999999999</v>
      </c>
      <c r="H807">
        <v>0.83519100000000002</v>
      </c>
      <c r="I807">
        <v>0</v>
      </c>
    </row>
    <row r="808" spans="1:9" x14ac:dyDescent="0.25">
      <c r="A808" t="s">
        <v>88</v>
      </c>
      <c r="B808">
        <v>5391.52</v>
      </c>
      <c r="C808">
        <v>5353.86</v>
      </c>
      <c r="D808">
        <v>5325.58</v>
      </c>
      <c r="E808">
        <v>4601.07</v>
      </c>
      <c r="F808">
        <v>0</v>
      </c>
      <c r="G808">
        <v>0.178369</v>
      </c>
      <c r="H808">
        <v>0.83671700000000004</v>
      </c>
      <c r="I808">
        <v>0</v>
      </c>
    </row>
    <row r="809" spans="1:9" x14ac:dyDescent="0.25">
      <c r="A809" t="s">
        <v>88</v>
      </c>
      <c r="B809">
        <v>5391.78</v>
      </c>
      <c r="C809">
        <v>5355.3</v>
      </c>
      <c r="D809">
        <v>5325.34</v>
      </c>
      <c r="E809">
        <v>4600.8100000000004</v>
      </c>
      <c r="F809">
        <v>0</v>
      </c>
      <c r="G809">
        <v>0.17848</v>
      </c>
      <c r="H809">
        <v>0.83696400000000004</v>
      </c>
      <c r="I809">
        <v>0</v>
      </c>
    </row>
    <row r="810" spans="1:9" x14ac:dyDescent="0.25">
      <c r="A810" t="s">
        <v>88</v>
      </c>
      <c r="B810">
        <v>5392.33</v>
      </c>
      <c r="C810">
        <v>5355.07</v>
      </c>
      <c r="D810">
        <v>5325.41</v>
      </c>
      <c r="E810">
        <v>4600.95</v>
      </c>
      <c r="F810">
        <v>0</v>
      </c>
      <c r="G810">
        <v>0.178616</v>
      </c>
      <c r="H810">
        <v>0.83977999999999997</v>
      </c>
      <c r="I810">
        <v>0</v>
      </c>
    </row>
    <row r="811" spans="1:9" x14ac:dyDescent="0.25">
      <c r="A811" t="s">
        <v>88</v>
      </c>
      <c r="B811">
        <v>5389.08</v>
      </c>
      <c r="C811">
        <v>5351.53</v>
      </c>
      <c r="D811">
        <v>5325.32</v>
      </c>
      <c r="E811">
        <v>4600.79</v>
      </c>
      <c r="F811">
        <v>0</v>
      </c>
      <c r="G811">
        <v>0.17845900000000001</v>
      </c>
      <c r="H811">
        <v>0.83310700000000004</v>
      </c>
      <c r="I811">
        <v>0</v>
      </c>
    </row>
    <row r="812" spans="1:9" x14ac:dyDescent="0.25">
      <c r="A812" t="s">
        <v>88</v>
      </c>
      <c r="B812">
        <v>5384.4</v>
      </c>
      <c r="C812">
        <v>5346.42</v>
      </c>
      <c r="D812">
        <v>5325.09</v>
      </c>
      <c r="E812">
        <v>4600.6099999999997</v>
      </c>
      <c r="F812">
        <v>0</v>
      </c>
      <c r="G812">
        <v>0.147172</v>
      </c>
      <c r="H812">
        <v>0.83698300000000003</v>
      </c>
      <c r="I812">
        <v>0</v>
      </c>
    </row>
    <row r="813" spans="1:9" x14ac:dyDescent="0.25">
      <c r="A813" t="s">
        <v>88</v>
      </c>
      <c r="B813">
        <v>5389.09</v>
      </c>
      <c r="C813">
        <v>5351.36</v>
      </c>
      <c r="D813">
        <v>5325.29</v>
      </c>
      <c r="E813">
        <v>4600.88</v>
      </c>
      <c r="F813">
        <v>0</v>
      </c>
      <c r="G813">
        <v>0.178454</v>
      </c>
      <c r="H813">
        <v>0.83351699999999995</v>
      </c>
      <c r="I813">
        <v>0</v>
      </c>
    </row>
    <row r="814" spans="1:9" x14ac:dyDescent="0.25">
      <c r="A814" t="s">
        <v>88</v>
      </c>
      <c r="B814">
        <v>5385.3</v>
      </c>
      <c r="C814">
        <v>5346.88</v>
      </c>
      <c r="D814">
        <v>5325.51</v>
      </c>
      <c r="E814">
        <v>4600.9399999999996</v>
      </c>
      <c r="F814">
        <v>0</v>
      </c>
      <c r="G814">
        <v>0.178454</v>
      </c>
      <c r="H814">
        <v>0.86417999999999995</v>
      </c>
      <c r="I814">
        <v>0</v>
      </c>
    </row>
    <row r="815" spans="1:9" x14ac:dyDescent="0.25">
      <c r="A815" t="s">
        <v>88</v>
      </c>
      <c r="B815">
        <v>5394.61</v>
      </c>
      <c r="C815">
        <v>5356.91</v>
      </c>
      <c r="D815">
        <v>5325.15</v>
      </c>
      <c r="E815">
        <v>4600.8100000000004</v>
      </c>
      <c r="F815">
        <v>0</v>
      </c>
      <c r="G815">
        <v>0.14715300000000001</v>
      </c>
      <c r="H815">
        <v>0.83469599999999999</v>
      </c>
      <c r="I815">
        <v>0</v>
      </c>
    </row>
    <row r="816" spans="1:9" x14ac:dyDescent="0.25">
      <c r="A816" t="s">
        <v>88</v>
      </c>
      <c r="B816">
        <v>5393.08</v>
      </c>
      <c r="C816">
        <v>5353.42</v>
      </c>
      <c r="D816">
        <v>5325.4</v>
      </c>
      <c r="E816">
        <v>4600.8500000000004</v>
      </c>
      <c r="F816">
        <v>0</v>
      </c>
      <c r="G816">
        <v>0.155197</v>
      </c>
      <c r="H816">
        <v>0.83413300000000001</v>
      </c>
      <c r="I816">
        <v>0</v>
      </c>
    </row>
    <row r="817" spans="1:9" x14ac:dyDescent="0.25">
      <c r="A817" t="s">
        <v>88</v>
      </c>
      <c r="B817">
        <v>5392.32</v>
      </c>
      <c r="C817">
        <v>5353.06</v>
      </c>
      <c r="D817">
        <v>5325.15</v>
      </c>
      <c r="E817">
        <v>4600.71</v>
      </c>
      <c r="F817">
        <v>0</v>
      </c>
      <c r="G817">
        <v>0.17846799999999999</v>
      </c>
      <c r="H817">
        <v>0.86002800000000001</v>
      </c>
      <c r="I817">
        <v>0</v>
      </c>
    </row>
    <row r="818" spans="1:9" x14ac:dyDescent="0.25">
      <c r="A818" t="s">
        <v>88</v>
      </c>
      <c r="B818">
        <v>5391.83</v>
      </c>
      <c r="C818">
        <v>5353.37</v>
      </c>
      <c r="D818">
        <v>5325.07</v>
      </c>
      <c r="E818">
        <v>4600.45</v>
      </c>
      <c r="F818">
        <v>0</v>
      </c>
      <c r="G818">
        <v>0.17851800000000001</v>
      </c>
      <c r="H818">
        <v>0.83701700000000001</v>
      </c>
      <c r="I818">
        <v>0</v>
      </c>
    </row>
    <row r="819" spans="1:9" x14ac:dyDescent="0.25">
      <c r="A819" t="s">
        <v>88</v>
      </c>
      <c r="B819">
        <v>5392.11</v>
      </c>
      <c r="C819">
        <v>5353.97</v>
      </c>
      <c r="D819">
        <v>5325.01</v>
      </c>
      <c r="E819">
        <v>4600.6099999999997</v>
      </c>
      <c r="F819">
        <v>0</v>
      </c>
      <c r="G819">
        <v>0.15418100000000001</v>
      </c>
      <c r="H819">
        <v>0.83704500000000004</v>
      </c>
      <c r="I819">
        <v>0</v>
      </c>
    </row>
    <row r="820" spans="1:9" x14ac:dyDescent="0.25">
      <c r="A820" t="s">
        <v>88</v>
      </c>
      <c r="B820">
        <v>5392.15</v>
      </c>
      <c r="C820">
        <v>5354.28</v>
      </c>
      <c r="D820">
        <v>5325.21</v>
      </c>
      <c r="E820">
        <v>4600.72</v>
      </c>
      <c r="F820">
        <v>0</v>
      </c>
      <c r="G820">
        <v>0.17884800000000001</v>
      </c>
      <c r="H820">
        <v>0.83703099999999997</v>
      </c>
      <c r="I820">
        <v>0</v>
      </c>
    </row>
    <row r="821" spans="1:9" x14ac:dyDescent="0.25">
      <c r="A821" t="s">
        <v>88</v>
      </c>
      <c r="B821">
        <v>5401.74</v>
      </c>
      <c r="C821">
        <v>5362.06</v>
      </c>
      <c r="D821">
        <v>5325.7</v>
      </c>
      <c r="E821">
        <v>4600.7299999999996</v>
      </c>
      <c r="F821">
        <v>0</v>
      </c>
      <c r="G821">
        <v>0.119918</v>
      </c>
      <c r="H821">
        <v>0.83332600000000001</v>
      </c>
      <c r="I821">
        <v>0</v>
      </c>
    </row>
    <row r="822" spans="1:9" x14ac:dyDescent="0.25">
      <c r="A822" t="s">
        <v>88</v>
      </c>
      <c r="B822">
        <v>5433.63</v>
      </c>
      <c r="C822">
        <v>5395.78</v>
      </c>
      <c r="D822">
        <v>5325.37</v>
      </c>
      <c r="E822">
        <v>4600.84</v>
      </c>
      <c r="F822">
        <v>0</v>
      </c>
      <c r="G822">
        <v>0.15501000000000001</v>
      </c>
      <c r="H822">
        <v>0.83675699999999997</v>
      </c>
      <c r="I822">
        <v>0</v>
      </c>
    </row>
    <row r="823" spans="1:9" x14ac:dyDescent="0.25">
      <c r="A823" t="s">
        <v>88</v>
      </c>
      <c r="B823">
        <v>5399.21</v>
      </c>
      <c r="C823">
        <v>5360.44</v>
      </c>
      <c r="D823">
        <v>5325.37</v>
      </c>
      <c r="E823">
        <v>4600.82</v>
      </c>
      <c r="F823">
        <v>0</v>
      </c>
      <c r="G823">
        <v>0.178981</v>
      </c>
      <c r="H823">
        <v>0.83632499999999999</v>
      </c>
      <c r="I823">
        <v>0</v>
      </c>
    </row>
    <row r="824" spans="1:9" x14ac:dyDescent="0.25">
      <c r="A824" t="s">
        <v>88</v>
      </c>
      <c r="B824">
        <v>5406.39</v>
      </c>
      <c r="C824">
        <v>5367.01</v>
      </c>
      <c r="D824">
        <v>5325.39</v>
      </c>
      <c r="E824">
        <v>4600.87</v>
      </c>
      <c r="F824">
        <v>0</v>
      </c>
      <c r="G824">
        <v>0.14740700000000001</v>
      </c>
      <c r="H824">
        <v>0.83588899999999999</v>
      </c>
      <c r="I824">
        <v>0</v>
      </c>
    </row>
    <row r="825" spans="1:9" x14ac:dyDescent="0.25">
      <c r="A825" t="s">
        <v>88</v>
      </c>
      <c r="B825">
        <v>5415.79</v>
      </c>
      <c r="C825">
        <v>5377.62</v>
      </c>
      <c r="D825">
        <v>5325.33</v>
      </c>
      <c r="E825">
        <v>4600.7</v>
      </c>
      <c r="F825">
        <v>0</v>
      </c>
      <c r="G825">
        <v>0.15021799999999999</v>
      </c>
      <c r="H825">
        <v>0.83677199999999996</v>
      </c>
      <c r="I825">
        <v>0</v>
      </c>
    </row>
    <row r="826" spans="1:9" x14ac:dyDescent="0.25">
      <c r="A826" t="s">
        <v>88</v>
      </c>
      <c r="B826">
        <v>5397.49</v>
      </c>
      <c r="C826">
        <v>5359.31</v>
      </c>
      <c r="D826">
        <v>5325.27</v>
      </c>
      <c r="E826">
        <v>4600.6899999999996</v>
      </c>
      <c r="F826">
        <v>0</v>
      </c>
      <c r="G826">
        <v>0.15731999999999999</v>
      </c>
      <c r="H826">
        <v>0.83209999999999995</v>
      </c>
      <c r="I826">
        <v>0</v>
      </c>
    </row>
    <row r="827" spans="1:9" x14ac:dyDescent="0.25">
      <c r="A827" t="s">
        <v>88</v>
      </c>
      <c r="B827">
        <v>5422.11</v>
      </c>
      <c r="C827">
        <v>5382.45</v>
      </c>
      <c r="D827">
        <v>5325.4</v>
      </c>
      <c r="E827">
        <v>4600.8</v>
      </c>
      <c r="F827">
        <v>0</v>
      </c>
      <c r="G827">
        <v>0.178485</v>
      </c>
      <c r="H827">
        <v>0.83714500000000003</v>
      </c>
      <c r="I827">
        <v>0</v>
      </c>
    </row>
    <row r="828" spans="1:9" x14ac:dyDescent="0.25">
      <c r="A828" t="s">
        <v>88</v>
      </c>
      <c r="B828">
        <v>5398.59</v>
      </c>
      <c r="C828">
        <v>5358.87</v>
      </c>
      <c r="D828">
        <v>5325.1</v>
      </c>
      <c r="E828">
        <v>4600.72</v>
      </c>
      <c r="F828">
        <v>0</v>
      </c>
      <c r="G828">
        <v>0.14754300000000001</v>
      </c>
      <c r="H828">
        <v>0.83667000000000002</v>
      </c>
      <c r="I828">
        <v>0</v>
      </c>
    </row>
    <row r="829" spans="1:9" x14ac:dyDescent="0.25">
      <c r="A829" t="s">
        <v>88</v>
      </c>
      <c r="B829">
        <v>5392.63</v>
      </c>
      <c r="C829">
        <v>5352.64</v>
      </c>
      <c r="D829">
        <v>5325.15</v>
      </c>
      <c r="E829">
        <v>4600.83</v>
      </c>
      <c r="F829">
        <v>0</v>
      </c>
      <c r="G829">
        <v>0.157551</v>
      </c>
      <c r="H829">
        <v>0.83664400000000005</v>
      </c>
      <c r="I829">
        <v>0</v>
      </c>
    </row>
    <row r="830" spans="1:9" x14ac:dyDescent="0.25">
      <c r="A830" t="s">
        <v>88</v>
      </c>
      <c r="B830">
        <v>5395.96</v>
      </c>
      <c r="C830">
        <v>5358.39</v>
      </c>
      <c r="D830">
        <v>5325.16</v>
      </c>
      <c r="E830">
        <v>4600.59</v>
      </c>
      <c r="F830">
        <v>0</v>
      </c>
      <c r="G830">
        <v>0.178457</v>
      </c>
      <c r="H830">
        <v>0.83705300000000005</v>
      </c>
      <c r="I830">
        <v>0</v>
      </c>
    </row>
    <row r="831" spans="1:9" x14ac:dyDescent="0.25">
      <c r="A831" t="s">
        <v>88</v>
      </c>
      <c r="B831">
        <v>5412.29</v>
      </c>
      <c r="C831">
        <v>5374.04</v>
      </c>
      <c r="D831">
        <v>5325.38</v>
      </c>
      <c r="E831">
        <v>4600.71</v>
      </c>
      <c r="F831">
        <v>0</v>
      </c>
      <c r="G831">
        <v>0.17851900000000001</v>
      </c>
      <c r="H831">
        <v>0.83397200000000005</v>
      </c>
      <c r="I831">
        <v>0</v>
      </c>
    </row>
    <row r="832" spans="1:9" x14ac:dyDescent="0.25">
      <c r="A832" t="s">
        <v>88</v>
      </c>
      <c r="B832">
        <v>5391.03</v>
      </c>
      <c r="C832">
        <v>5353.57</v>
      </c>
      <c r="D832">
        <v>5325.45</v>
      </c>
      <c r="E832">
        <v>4600.76</v>
      </c>
      <c r="F832">
        <v>0</v>
      </c>
      <c r="G832">
        <v>0.15523700000000001</v>
      </c>
      <c r="H832">
        <v>0.83581700000000003</v>
      </c>
      <c r="I832">
        <v>0</v>
      </c>
    </row>
    <row r="833" spans="1:25" x14ac:dyDescent="0.25">
      <c r="A833" t="s">
        <v>88</v>
      </c>
      <c r="B833">
        <v>5405.06</v>
      </c>
      <c r="C833">
        <v>5367.49</v>
      </c>
      <c r="D833">
        <v>5325.45</v>
      </c>
      <c r="E833">
        <v>4600.8999999999996</v>
      </c>
      <c r="F833">
        <v>0</v>
      </c>
      <c r="G833">
        <v>0.17857899999999999</v>
      </c>
      <c r="H833">
        <v>0.83663500000000002</v>
      </c>
      <c r="I833">
        <v>0</v>
      </c>
    </row>
    <row r="834" spans="1:25" x14ac:dyDescent="0.25">
      <c r="A834" t="s">
        <v>88</v>
      </c>
      <c r="B834">
        <v>5393.77</v>
      </c>
      <c r="C834">
        <v>5354.23</v>
      </c>
      <c r="D834">
        <v>5325.1</v>
      </c>
      <c r="E834">
        <v>4600.62</v>
      </c>
      <c r="F834">
        <v>0</v>
      </c>
      <c r="G834">
        <v>0.17856</v>
      </c>
      <c r="H834">
        <v>0.82940000000000003</v>
      </c>
      <c r="I834">
        <v>0</v>
      </c>
    </row>
    <row r="835" spans="1:25" x14ac:dyDescent="0.25">
      <c r="A835" t="s">
        <v>88</v>
      </c>
      <c r="B835">
        <v>5397.86</v>
      </c>
      <c r="C835">
        <v>5358.79</v>
      </c>
      <c r="D835">
        <v>5325.56</v>
      </c>
      <c r="E835">
        <v>4600.76</v>
      </c>
      <c r="F835">
        <v>0</v>
      </c>
      <c r="G835">
        <v>0.178456</v>
      </c>
      <c r="H835">
        <v>0.82337700000000003</v>
      </c>
      <c r="I835">
        <v>0</v>
      </c>
    </row>
    <row r="836" spans="1:25" x14ac:dyDescent="0.25">
      <c r="A836" t="s">
        <v>88</v>
      </c>
      <c r="B836">
        <v>5388.61</v>
      </c>
      <c r="C836">
        <v>5351.01</v>
      </c>
      <c r="D836">
        <v>5325.4</v>
      </c>
      <c r="E836">
        <v>4600.78</v>
      </c>
      <c r="F836">
        <v>0</v>
      </c>
      <c r="G836">
        <v>0.178701</v>
      </c>
      <c r="H836">
        <v>0.83699100000000004</v>
      </c>
      <c r="I836">
        <v>0</v>
      </c>
    </row>
    <row r="837" spans="1:25" x14ac:dyDescent="0.25">
      <c r="A837" t="s">
        <v>88</v>
      </c>
      <c r="B837">
        <v>5396.8</v>
      </c>
      <c r="C837">
        <v>5358.96</v>
      </c>
      <c r="D837">
        <v>5325.25</v>
      </c>
      <c r="E837">
        <v>4600.7</v>
      </c>
      <c r="F837">
        <v>0</v>
      </c>
      <c r="G837">
        <v>0.178455</v>
      </c>
      <c r="H837">
        <v>0.83637700000000004</v>
      </c>
      <c r="I837">
        <v>0</v>
      </c>
    </row>
    <row r="838" spans="1:25" x14ac:dyDescent="0.25">
      <c r="A838" t="s">
        <v>88</v>
      </c>
      <c r="B838">
        <v>5387.51</v>
      </c>
      <c r="C838">
        <v>5349.19</v>
      </c>
      <c r="D838">
        <v>5325.19</v>
      </c>
      <c r="E838">
        <v>4600.72</v>
      </c>
      <c r="F838">
        <v>0</v>
      </c>
      <c r="G838">
        <v>0.178456</v>
      </c>
      <c r="H838">
        <v>0.83493300000000004</v>
      </c>
      <c r="I838">
        <v>0</v>
      </c>
    </row>
    <row r="839" spans="1:25" x14ac:dyDescent="0.25">
      <c r="A839" t="s">
        <v>88</v>
      </c>
      <c r="B839">
        <v>5396.9</v>
      </c>
      <c r="C839">
        <v>5358.61</v>
      </c>
      <c r="D839">
        <v>5325.48</v>
      </c>
      <c r="E839">
        <v>4600.6499999999996</v>
      </c>
      <c r="F839">
        <v>0</v>
      </c>
      <c r="G839">
        <v>0.17845900000000001</v>
      </c>
      <c r="H839">
        <v>0.83694599999999997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5394.31</v>
      </c>
      <c r="C840">
        <v>5355.62</v>
      </c>
      <c r="D840">
        <v>5325.12</v>
      </c>
      <c r="E840">
        <v>4600.5600000000004</v>
      </c>
      <c r="F840">
        <v>0</v>
      </c>
      <c r="G840">
        <v>0.15499099999999999</v>
      </c>
      <c r="H840">
        <v>0.81204100000000001</v>
      </c>
      <c r="I840">
        <v>0</v>
      </c>
      <c r="R840">
        <f>AVERAGE(B791:B840)</f>
        <v>5395.2345999999989</v>
      </c>
      <c r="S840">
        <f>AVERAGE(C791:C840)</f>
        <v>5357.2050000000027</v>
      </c>
      <c r="U840">
        <f>_xlfn.VAR.P(B791:B840)</f>
        <v>85.980460839999978</v>
      </c>
      <c r="V840">
        <f>_xlfn.VAR.P(C791:C840)</f>
        <v>83.455768999999279</v>
      </c>
      <c r="X840">
        <f>1.96*SQRT(U840)/50</f>
        <v>0.36348454622607762</v>
      </c>
      <c r="Y840">
        <f>1.96*SQRT(V840)/50</f>
        <v>0.35810818599434285</v>
      </c>
    </row>
    <row r="841" spans="1:25" x14ac:dyDescent="0.25">
      <c r="A841" t="s">
        <v>88</v>
      </c>
      <c r="B841">
        <v>269763.735063</v>
      </c>
      <c r="C841" t="s">
        <v>36</v>
      </c>
    </row>
    <row r="842" spans="1:25" x14ac:dyDescent="0.25">
      <c r="A842" t="s">
        <v>106</v>
      </c>
      <c r="B842">
        <v>4812.0200000000004</v>
      </c>
      <c r="C842">
        <v>4772.04</v>
      </c>
      <c r="D842">
        <v>4749.1499999999996</v>
      </c>
      <c r="E842">
        <v>3684.2</v>
      </c>
      <c r="F842">
        <v>0</v>
      </c>
      <c r="G842">
        <v>0.17846799999999999</v>
      </c>
      <c r="H842">
        <v>0.826353</v>
      </c>
      <c r="I842">
        <v>0</v>
      </c>
    </row>
    <row r="843" spans="1:25" x14ac:dyDescent="0.25">
      <c r="A843" t="s">
        <v>106</v>
      </c>
      <c r="B843">
        <v>4809.1499999999996</v>
      </c>
      <c r="C843">
        <v>4771.5</v>
      </c>
      <c r="D843">
        <v>4749.99</v>
      </c>
      <c r="E843">
        <v>3684.3</v>
      </c>
      <c r="F843">
        <v>0</v>
      </c>
      <c r="G843">
        <v>0.178503</v>
      </c>
      <c r="H843">
        <v>0.836314</v>
      </c>
      <c r="I843">
        <v>0</v>
      </c>
    </row>
    <row r="844" spans="1:25" x14ac:dyDescent="0.25">
      <c r="A844" t="s">
        <v>106</v>
      </c>
      <c r="B844">
        <v>4813.84</v>
      </c>
      <c r="C844">
        <v>4774.8900000000003</v>
      </c>
      <c r="D844">
        <v>4748.8599999999997</v>
      </c>
      <c r="E844">
        <v>3684.11</v>
      </c>
      <c r="F844">
        <v>0</v>
      </c>
      <c r="G844">
        <v>0.14718999999999999</v>
      </c>
      <c r="H844">
        <v>0.83696700000000002</v>
      </c>
      <c r="I844">
        <v>0</v>
      </c>
    </row>
    <row r="845" spans="1:25" x14ac:dyDescent="0.25">
      <c r="A845" t="s">
        <v>106</v>
      </c>
      <c r="B845">
        <v>4860.3500000000004</v>
      </c>
      <c r="C845">
        <v>4794.78</v>
      </c>
      <c r="D845">
        <v>4749.01</v>
      </c>
      <c r="E845">
        <v>3684.21</v>
      </c>
      <c r="F845">
        <v>0</v>
      </c>
      <c r="G845">
        <v>0.17845800000000001</v>
      </c>
      <c r="H845">
        <v>0.83590600000000004</v>
      </c>
      <c r="I845">
        <v>0</v>
      </c>
    </row>
    <row r="846" spans="1:25" x14ac:dyDescent="0.25">
      <c r="A846" t="s">
        <v>106</v>
      </c>
      <c r="B846">
        <v>4841.66</v>
      </c>
      <c r="C846">
        <v>4802.26</v>
      </c>
      <c r="D846">
        <v>4748.9399999999996</v>
      </c>
      <c r="E846">
        <v>3683.98</v>
      </c>
      <c r="F846">
        <v>0</v>
      </c>
      <c r="G846">
        <v>0.14934900000000001</v>
      </c>
      <c r="H846">
        <v>0.83696300000000001</v>
      </c>
      <c r="I846">
        <v>0</v>
      </c>
    </row>
    <row r="847" spans="1:25" x14ac:dyDescent="0.25">
      <c r="A847" t="s">
        <v>106</v>
      </c>
      <c r="B847">
        <v>4824.54</v>
      </c>
      <c r="C847">
        <v>4784.33</v>
      </c>
      <c r="D847">
        <v>4749.57</v>
      </c>
      <c r="E847">
        <v>3684.08</v>
      </c>
      <c r="F847">
        <v>0</v>
      </c>
      <c r="G847">
        <v>0.163825</v>
      </c>
      <c r="H847">
        <v>0.83567800000000003</v>
      </c>
      <c r="I847">
        <v>0</v>
      </c>
    </row>
    <row r="848" spans="1:25" x14ac:dyDescent="0.25">
      <c r="A848" t="s">
        <v>106</v>
      </c>
      <c r="B848">
        <v>4819.83</v>
      </c>
      <c r="C848">
        <v>4781.2</v>
      </c>
      <c r="D848">
        <v>4748.7</v>
      </c>
      <c r="E848">
        <v>3683.9</v>
      </c>
      <c r="F848">
        <v>0</v>
      </c>
      <c r="G848">
        <v>0.178566</v>
      </c>
      <c r="H848">
        <v>0.81762599999999996</v>
      </c>
      <c r="I848">
        <v>0</v>
      </c>
    </row>
    <row r="849" spans="1:9" x14ac:dyDescent="0.25">
      <c r="A849" t="s">
        <v>106</v>
      </c>
      <c r="B849">
        <v>4818.34</v>
      </c>
      <c r="C849">
        <v>4778.47</v>
      </c>
      <c r="D849">
        <v>4749.5200000000004</v>
      </c>
      <c r="E849">
        <v>3684.16</v>
      </c>
      <c r="F849">
        <v>0</v>
      </c>
      <c r="G849">
        <v>0.15561700000000001</v>
      </c>
      <c r="H849">
        <v>0.83665400000000001</v>
      </c>
      <c r="I849">
        <v>0</v>
      </c>
    </row>
    <row r="850" spans="1:9" x14ac:dyDescent="0.25">
      <c r="A850" t="s">
        <v>106</v>
      </c>
      <c r="B850">
        <v>4816.68</v>
      </c>
      <c r="C850">
        <v>4777.79</v>
      </c>
      <c r="D850">
        <v>4748.6499999999996</v>
      </c>
      <c r="E850">
        <v>3684.05</v>
      </c>
      <c r="F850">
        <v>0</v>
      </c>
      <c r="G850">
        <v>0.148169</v>
      </c>
      <c r="H850">
        <v>0.83693200000000001</v>
      </c>
      <c r="I850">
        <v>0</v>
      </c>
    </row>
    <row r="851" spans="1:9" x14ac:dyDescent="0.25">
      <c r="A851" t="s">
        <v>106</v>
      </c>
      <c r="B851">
        <v>4816.08</v>
      </c>
      <c r="C851">
        <v>4776.2299999999996</v>
      </c>
      <c r="D851">
        <v>4748.6400000000003</v>
      </c>
      <c r="E851">
        <v>3684.24</v>
      </c>
      <c r="F851">
        <v>0</v>
      </c>
      <c r="G851">
        <v>0.165548</v>
      </c>
      <c r="H851">
        <v>0.83537399999999995</v>
      </c>
      <c r="I851">
        <v>0</v>
      </c>
    </row>
    <row r="852" spans="1:9" x14ac:dyDescent="0.25">
      <c r="A852" t="s">
        <v>106</v>
      </c>
      <c r="B852">
        <v>4810.12</v>
      </c>
      <c r="C852">
        <v>4772.67</v>
      </c>
      <c r="D852">
        <v>4749.05</v>
      </c>
      <c r="E852">
        <v>3683.98</v>
      </c>
      <c r="F852">
        <v>0</v>
      </c>
      <c r="G852">
        <v>0.158333</v>
      </c>
      <c r="H852">
        <v>0.83631699999999998</v>
      </c>
      <c r="I852">
        <v>0</v>
      </c>
    </row>
    <row r="853" spans="1:9" x14ac:dyDescent="0.25">
      <c r="A853" t="s">
        <v>106</v>
      </c>
      <c r="B853">
        <v>4813.8900000000003</v>
      </c>
      <c r="C853">
        <v>4775.91</v>
      </c>
      <c r="D853">
        <v>4749.49</v>
      </c>
      <c r="E853">
        <v>3684.08</v>
      </c>
      <c r="F853">
        <v>0</v>
      </c>
      <c r="G853">
        <v>0.17862900000000001</v>
      </c>
      <c r="H853">
        <v>0.83645700000000001</v>
      </c>
      <c r="I853">
        <v>0</v>
      </c>
    </row>
    <row r="854" spans="1:9" x14ac:dyDescent="0.25">
      <c r="A854" t="s">
        <v>106</v>
      </c>
      <c r="B854">
        <v>4814.41</v>
      </c>
      <c r="C854">
        <v>4776.7</v>
      </c>
      <c r="D854">
        <v>4748.8100000000004</v>
      </c>
      <c r="E854">
        <v>3684</v>
      </c>
      <c r="F854">
        <v>0</v>
      </c>
      <c r="G854">
        <v>0.17869099999999999</v>
      </c>
      <c r="H854">
        <v>0.86826800000000004</v>
      </c>
      <c r="I854">
        <v>0</v>
      </c>
    </row>
    <row r="855" spans="1:9" x14ac:dyDescent="0.25">
      <c r="A855" t="s">
        <v>106</v>
      </c>
      <c r="B855">
        <v>4814.93</v>
      </c>
      <c r="C855">
        <v>4776.9399999999996</v>
      </c>
      <c r="D855">
        <v>4748.8900000000003</v>
      </c>
      <c r="E855">
        <v>3684.12</v>
      </c>
      <c r="F855">
        <v>0</v>
      </c>
      <c r="G855">
        <v>0.15293499999999999</v>
      </c>
      <c r="H855">
        <v>0.83500799999999997</v>
      </c>
      <c r="I855">
        <v>0</v>
      </c>
    </row>
    <row r="856" spans="1:9" x14ac:dyDescent="0.25">
      <c r="A856" t="s">
        <v>106</v>
      </c>
      <c r="B856">
        <v>4820.34</v>
      </c>
      <c r="C856">
        <v>4781.25</v>
      </c>
      <c r="D856">
        <v>4748.66</v>
      </c>
      <c r="E856">
        <v>3683.99</v>
      </c>
      <c r="F856">
        <v>0</v>
      </c>
      <c r="G856">
        <v>0.152894</v>
      </c>
      <c r="H856">
        <v>0.83682500000000004</v>
      </c>
      <c r="I856">
        <v>0</v>
      </c>
    </row>
    <row r="857" spans="1:9" x14ac:dyDescent="0.25">
      <c r="A857" t="s">
        <v>106</v>
      </c>
      <c r="B857">
        <v>4814.67</v>
      </c>
      <c r="C857">
        <v>4775.92</v>
      </c>
      <c r="D857">
        <v>4748.4799999999996</v>
      </c>
      <c r="E857">
        <v>3684.06</v>
      </c>
      <c r="F857">
        <v>0</v>
      </c>
      <c r="G857">
        <v>0.14865600000000001</v>
      </c>
      <c r="H857">
        <v>0.82774199999999998</v>
      </c>
      <c r="I857">
        <v>0</v>
      </c>
    </row>
    <row r="858" spans="1:9" x14ac:dyDescent="0.25">
      <c r="A858" t="s">
        <v>106</v>
      </c>
      <c r="B858">
        <v>4811.04</v>
      </c>
      <c r="C858">
        <v>4773.84</v>
      </c>
      <c r="D858">
        <v>4748.8</v>
      </c>
      <c r="E858">
        <v>3683.99</v>
      </c>
      <c r="F858">
        <v>0</v>
      </c>
      <c r="G858">
        <v>0.147337</v>
      </c>
      <c r="H858">
        <v>0.81293400000000005</v>
      </c>
      <c r="I858">
        <v>0</v>
      </c>
    </row>
    <row r="859" spans="1:9" x14ac:dyDescent="0.25">
      <c r="A859" t="s">
        <v>106</v>
      </c>
      <c r="B859">
        <v>4815.13</v>
      </c>
      <c r="C859">
        <v>4775.2700000000004</v>
      </c>
      <c r="D859">
        <v>4749.33</v>
      </c>
      <c r="E859">
        <v>3684.1</v>
      </c>
      <c r="F859">
        <v>0</v>
      </c>
      <c r="G859">
        <v>0.178477</v>
      </c>
      <c r="H859">
        <v>0.83694800000000003</v>
      </c>
      <c r="I859">
        <v>0</v>
      </c>
    </row>
    <row r="860" spans="1:9" x14ac:dyDescent="0.25">
      <c r="A860" t="s">
        <v>106</v>
      </c>
      <c r="B860">
        <v>4808.07</v>
      </c>
      <c r="C860">
        <v>4770.8</v>
      </c>
      <c r="D860">
        <v>4748.7299999999996</v>
      </c>
      <c r="E860">
        <v>3684.02</v>
      </c>
      <c r="F860">
        <v>0</v>
      </c>
      <c r="G860">
        <v>0.17522099999999999</v>
      </c>
      <c r="H860">
        <v>0.83667100000000005</v>
      </c>
      <c r="I860">
        <v>0</v>
      </c>
    </row>
    <row r="861" spans="1:9" x14ac:dyDescent="0.25">
      <c r="A861" t="s">
        <v>106</v>
      </c>
      <c r="B861">
        <v>4814.84</v>
      </c>
      <c r="C861">
        <v>4776.5200000000004</v>
      </c>
      <c r="D861">
        <v>4748.74</v>
      </c>
      <c r="E861">
        <v>3684.04</v>
      </c>
      <c r="F861">
        <v>0</v>
      </c>
      <c r="G861">
        <v>0.152751</v>
      </c>
      <c r="H861">
        <v>0.83625700000000003</v>
      </c>
      <c r="I861">
        <v>0</v>
      </c>
    </row>
    <row r="862" spans="1:9" x14ac:dyDescent="0.25">
      <c r="A862" t="s">
        <v>106</v>
      </c>
      <c r="B862">
        <v>4811.0200000000004</v>
      </c>
      <c r="C862">
        <v>4773.25</v>
      </c>
      <c r="D862">
        <v>4748.58</v>
      </c>
      <c r="E862">
        <v>3683.89</v>
      </c>
      <c r="F862">
        <v>0</v>
      </c>
      <c r="G862">
        <v>0.15221199999999999</v>
      </c>
      <c r="H862">
        <v>0.829314</v>
      </c>
      <c r="I862">
        <v>0</v>
      </c>
    </row>
    <row r="863" spans="1:9" x14ac:dyDescent="0.25">
      <c r="A863" t="s">
        <v>106</v>
      </c>
      <c r="B863">
        <v>4815.32</v>
      </c>
      <c r="C863">
        <v>4777.05</v>
      </c>
      <c r="D863">
        <v>4749.79</v>
      </c>
      <c r="E863">
        <v>3684.13</v>
      </c>
      <c r="F863">
        <v>0</v>
      </c>
      <c r="G863">
        <v>0.178454</v>
      </c>
      <c r="H863">
        <v>0.83585600000000004</v>
      </c>
      <c r="I863">
        <v>0</v>
      </c>
    </row>
    <row r="864" spans="1:9" x14ac:dyDescent="0.25">
      <c r="A864" t="s">
        <v>106</v>
      </c>
      <c r="B864">
        <v>4811.13</v>
      </c>
      <c r="C864">
        <v>4773.59</v>
      </c>
      <c r="D864">
        <v>4748.4399999999996</v>
      </c>
      <c r="E864">
        <v>3683.9</v>
      </c>
      <c r="F864">
        <v>0</v>
      </c>
      <c r="G864">
        <v>0.178565</v>
      </c>
      <c r="H864">
        <v>0.83704699999999999</v>
      </c>
      <c r="I864">
        <v>0</v>
      </c>
    </row>
    <row r="865" spans="1:9" x14ac:dyDescent="0.25">
      <c r="A865" t="s">
        <v>106</v>
      </c>
      <c r="B865">
        <v>4814.33</v>
      </c>
      <c r="C865">
        <v>4776.3100000000004</v>
      </c>
      <c r="D865">
        <v>4749.37</v>
      </c>
      <c r="E865">
        <v>3683.98</v>
      </c>
      <c r="F865">
        <v>0</v>
      </c>
      <c r="G865">
        <v>0.17888999999999999</v>
      </c>
      <c r="H865">
        <v>0.83399900000000005</v>
      </c>
      <c r="I865">
        <v>0</v>
      </c>
    </row>
    <row r="866" spans="1:9" x14ac:dyDescent="0.25">
      <c r="A866" t="s">
        <v>106</v>
      </c>
      <c r="B866">
        <v>4811.3100000000004</v>
      </c>
      <c r="C866">
        <v>4773.03</v>
      </c>
      <c r="D866">
        <v>4748.74</v>
      </c>
      <c r="E866">
        <v>3683.88</v>
      </c>
      <c r="F866">
        <v>0</v>
      </c>
      <c r="G866">
        <v>0.16554099999999999</v>
      </c>
      <c r="H866">
        <v>0.86447700000000005</v>
      </c>
      <c r="I866">
        <v>0</v>
      </c>
    </row>
    <row r="867" spans="1:9" x14ac:dyDescent="0.25">
      <c r="A867" t="s">
        <v>106</v>
      </c>
      <c r="B867">
        <v>4815.45</v>
      </c>
      <c r="C867">
        <v>4776.13</v>
      </c>
      <c r="D867">
        <v>4748.6499999999996</v>
      </c>
      <c r="E867">
        <v>3684</v>
      </c>
      <c r="F867">
        <v>0</v>
      </c>
      <c r="G867">
        <v>0.14777599999999999</v>
      </c>
      <c r="H867">
        <v>0.83471700000000004</v>
      </c>
      <c r="I867">
        <v>0</v>
      </c>
    </row>
    <row r="868" spans="1:9" x14ac:dyDescent="0.25">
      <c r="A868" t="s">
        <v>106</v>
      </c>
      <c r="B868">
        <v>4811.2299999999996</v>
      </c>
      <c r="C868">
        <v>4772.28</v>
      </c>
      <c r="D868">
        <v>4748.62</v>
      </c>
      <c r="E868">
        <v>3683.92</v>
      </c>
      <c r="F868">
        <v>0</v>
      </c>
      <c r="G868">
        <v>0.14855499999999999</v>
      </c>
      <c r="H868">
        <v>0.82948</v>
      </c>
      <c r="I868">
        <v>0</v>
      </c>
    </row>
    <row r="869" spans="1:9" x14ac:dyDescent="0.25">
      <c r="A869" t="s">
        <v>106</v>
      </c>
      <c r="B869">
        <v>4814.17</v>
      </c>
      <c r="C869">
        <v>4775.93</v>
      </c>
      <c r="D869">
        <v>4749.46</v>
      </c>
      <c r="E869">
        <v>3684.07</v>
      </c>
      <c r="F869">
        <v>0</v>
      </c>
      <c r="G869">
        <v>0.15284900000000001</v>
      </c>
      <c r="H869">
        <v>0.83705099999999999</v>
      </c>
      <c r="I869">
        <v>0</v>
      </c>
    </row>
    <row r="870" spans="1:9" x14ac:dyDescent="0.25">
      <c r="A870" t="s">
        <v>106</v>
      </c>
      <c r="B870">
        <v>4821.16</v>
      </c>
      <c r="C870">
        <v>4780.82</v>
      </c>
      <c r="D870">
        <v>4748.79</v>
      </c>
      <c r="E870">
        <v>3683.93</v>
      </c>
      <c r="F870">
        <v>0</v>
      </c>
      <c r="G870">
        <v>0.179261</v>
      </c>
      <c r="H870">
        <v>0.83208300000000002</v>
      </c>
      <c r="I870">
        <v>0</v>
      </c>
    </row>
    <row r="871" spans="1:9" x14ac:dyDescent="0.25">
      <c r="A871" t="s">
        <v>106</v>
      </c>
      <c r="B871">
        <v>4814.9399999999996</v>
      </c>
      <c r="C871">
        <v>4776.7700000000004</v>
      </c>
      <c r="D871">
        <v>4749.37</v>
      </c>
      <c r="E871">
        <v>3684.04</v>
      </c>
      <c r="F871">
        <v>0</v>
      </c>
      <c r="G871">
        <v>0.178869</v>
      </c>
      <c r="H871">
        <v>0.80647400000000002</v>
      </c>
      <c r="I871">
        <v>0</v>
      </c>
    </row>
    <row r="872" spans="1:9" x14ac:dyDescent="0.25">
      <c r="A872" t="s">
        <v>106</v>
      </c>
      <c r="B872">
        <v>4817.9799999999996</v>
      </c>
      <c r="C872">
        <v>4780.58</v>
      </c>
      <c r="D872">
        <v>4748.8500000000004</v>
      </c>
      <c r="E872">
        <v>3683.95</v>
      </c>
      <c r="F872">
        <v>0</v>
      </c>
      <c r="G872">
        <v>0.17848700000000001</v>
      </c>
      <c r="H872">
        <v>0.83626800000000001</v>
      </c>
      <c r="I872">
        <v>0</v>
      </c>
    </row>
    <row r="873" spans="1:9" x14ac:dyDescent="0.25">
      <c r="A873" t="s">
        <v>106</v>
      </c>
      <c r="B873">
        <v>4814.97</v>
      </c>
      <c r="C873">
        <v>4774.92</v>
      </c>
      <c r="D873">
        <v>4749.59</v>
      </c>
      <c r="E873">
        <v>3684.01</v>
      </c>
      <c r="F873">
        <v>0</v>
      </c>
      <c r="G873">
        <v>0.14738699999999999</v>
      </c>
      <c r="H873">
        <v>0.83021800000000001</v>
      </c>
      <c r="I873">
        <v>0</v>
      </c>
    </row>
    <row r="874" spans="1:9" x14ac:dyDescent="0.25">
      <c r="A874" t="s">
        <v>106</v>
      </c>
      <c r="B874">
        <v>4811.43</v>
      </c>
      <c r="C874">
        <v>4773.9399999999996</v>
      </c>
      <c r="D874">
        <v>4748.91</v>
      </c>
      <c r="E874">
        <v>3683.99</v>
      </c>
      <c r="F874">
        <v>0</v>
      </c>
      <c r="G874">
        <v>0.17851</v>
      </c>
      <c r="H874">
        <v>0.84097999999999995</v>
      </c>
      <c r="I874">
        <v>0</v>
      </c>
    </row>
    <row r="875" spans="1:9" x14ac:dyDescent="0.25">
      <c r="A875" t="s">
        <v>106</v>
      </c>
      <c r="B875">
        <v>4813.95</v>
      </c>
      <c r="C875">
        <v>4775.2299999999996</v>
      </c>
      <c r="D875">
        <v>4748.63</v>
      </c>
      <c r="E875">
        <v>3684.04</v>
      </c>
      <c r="F875">
        <v>0</v>
      </c>
      <c r="G875">
        <v>0.14954899999999999</v>
      </c>
      <c r="H875">
        <v>0.83679400000000004</v>
      </c>
      <c r="I875">
        <v>0</v>
      </c>
    </row>
    <row r="876" spans="1:9" x14ac:dyDescent="0.25">
      <c r="A876" t="s">
        <v>106</v>
      </c>
      <c r="B876">
        <v>4808.53</v>
      </c>
      <c r="C876">
        <v>4770.91</v>
      </c>
      <c r="D876">
        <v>4749.1000000000004</v>
      </c>
      <c r="E876">
        <v>3684.02</v>
      </c>
      <c r="F876">
        <v>0</v>
      </c>
      <c r="G876">
        <v>0.17358599999999999</v>
      </c>
      <c r="H876">
        <v>0.83660999999999996</v>
      </c>
      <c r="I876">
        <v>0</v>
      </c>
    </row>
    <row r="877" spans="1:9" x14ac:dyDescent="0.25">
      <c r="A877" t="s">
        <v>106</v>
      </c>
      <c r="B877">
        <v>4814.4799999999996</v>
      </c>
      <c r="C877">
        <v>4776.22</v>
      </c>
      <c r="D877">
        <v>4748.71</v>
      </c>
      <c r="E877">
        <v>3684.12</v>
      </c>
      <c r="F877">
        <v>0</v>
      </c>
      <c r="G877">
        <v>0.178864</v>
      </c>
      <c r="H877">
        <v>0.83118899999999996</v>
      </c>
      <c r="I877">
        <v>0</v>
      </c>
    </row>
    <row r="878" spans="1:9" x14ac:dyDescent="0.25">
      <c r="A878" t="s">
        <v>106</v>
      </c>
      <c r="B878">
        <v>4812.3599999999997</v>
      </c>
      <c r="C878">
        <v>4774.34</v>
      </c>
      <c r="D878">
        <v>4748.84</v>
      </c>
      <c r="E878">
        <v>3684.01</v>
      </c>
      <c r="F878">
        <v>0</v>
      </c>
      <c r="G878">
        <v>0.17855499999999999</v>
      </c>
      <c r="H878">
        <v>0.83703799999999995</v>
      </c>
      <c r="I878">
        <v>0</v>
      </c>
    </row>
    <row r="879" spans="1:9" x14ac:dyDescent="0.25">
      <c r="A879" t="s">
        <v>106</v>
      </c>
      <c r="B879">
        <v>4816.4799999999996</v>
      </c>
      <c r="C879">
        <v>4778.08</v>
      </c>
      <c r="D879">
        <v>4749.3500000000004</v>
      </c>
      <c r="E879">
        <v>3684.09</v>
      </c>
      <c r="F879">
        <v>0</v>
      </c>
      <c r="G879">
        <v>0.178507</v>
      </c>
      <c r="H879">
        <v>0.83321000000000001</v>
      </c>
      <c r="I879">
        <v>0</v>
      </c>
    </row>
    <row r="880" spans="1:9" x14ac:dyDescent="0.25">
      <c r="A880" t="s">
        <v>106</v>
      </c>
      <c r="B880">
        <v>4818</v>
      </c>
      <c r="C880">
        <v>4780.37</v>
      </c>
      <c r="D880">
        <v>4748.99</v>
      </c>
      <c r="E880">
        <v>3684.11</v>
      </c>
      <c r="F880">
        <v>0</v>
      </c>
      <c r="G880">
        <v>0.17852899999999999</v>
      </c>
      <c r="H880">
        <v>0.83688399999999996</v>
      </c>
      <c r="I880">
        <v>0</v>
      </c>
    </row>
    <row r="881" spans="1:25" x14ac:dyDescent="0.25">
      <c r="A881" t="s">
        <v>106</v>
      </c>
      <c r="B881">
        <v>4814.93</v>
      </c>
      <c r="C881">
        <v>4775.6899999999996</v>
      </c>
      <c r="D881">
        <v>4749.49</v>
      </c>
      <c r="E881">
        <v>3684.19</v>
      </c>
      <c r="F881">
        <v>0</v>
      </c>
      <c r="G881">
        <v>0.178706</v>
      </c>
      <c r="H881">
        <v>0.83696400000000004</v>
      </c>
      <c r="I881">
        <v>0</v>
      </c>
    </row>
    <row r="882" spans="1:25" x14ac:dyDescent="0.25">
      <c r="A882" t="s">
        <v>106</v>
      </c>
      <c r="B882">
        <v>4811.82</v>
      </c>
      <c r="C882">
        <v>4774.47</v>
      </c>
      <c r="D882">
        <v>4748.92</v>
      </c>
      <c r="E882">
        <v>3683.88</v>
      </c>
      <c r="F882">
        <v>0</v>
      </c>
      <c r="G882">
        <v>0.178477</v>
      </c>
      <c r="H882">
        <v>0.84579300000000002</v>
      </c>
      <c r="I882">
        <v>0</v>
      </c>
    </row>
    <row r="883" spans="1:25" x14ac:dyDescent="0.25">
      <c r="A883" t="s">
        <v>106</v>
      </c>
      <c r="B883">
        <v>4814.01</v>
      </c>
      <c r="C883">
        <v>4774.43</v>
      </c>
      <c r="D883">
        <v>4749.71</v>
      </c>
      <c r="E883">
        <v>3684.14</v>
      </c>
      <c r="F883">
        <v>0</v>
      </c>
      <c r="G883">
        <v>0.14866299999999999</v>
      </c>
      <c r="H883">
        <v>0.83589100000000005</v>
      </c>
      <c r="I883">
        <v>0</v>
      </c>
    </row>
    <row r="884" spans="1:25" x14ac:dyDescent="0.25">
      <c r="A884" t="s">
        <v>106</v>
      </c>
      <c r="B884">
        <v>4811.6000000000004</v>
      </c>
      <c r="C884">
        <v>4774.17</v>
      </c>
      <c r="D884">
        <v>4748.83</v>
      </c>
      <c r="E884">
        <v>3684</v>
      </c>
      <c r="F884">
        <v>0</v>
      </c>
      <c r="G884">
        <v>0.15534500000000001</v>
      </c>
      <c r="H884">
        <v>0.834453</v>
      </c>
      <c r="I884">
        <v>0</v>
      </c>
    </row>
    <row r="885" spans="1:25" x14ac:dyDescent="0.25">
      <c r="A885" t="s">
        <v>106</v>
      </c>
      <c r="B885">
        <v>4814.8900000000003</v>
      </c>
      <c r="C885">
        <v>4776.18</v>
      </c>
      <c r="D885">
        <v>4748.79</v>
      </c>
      <c r="E885">
        <v>3684.08</v>
      </c>
      <c r="F885">
        <v>0</v>
      </c>
      <c r="G885">
        <v>0.15653400000000001</v>
      </c>
      <c r="H885">
        <v>0.833897</v>
      </c>
      <c r="I885">
        <v>0</v>
      </c>
    </row>
    <row r="886" spans="1:25" x14ac:dyDescent="0.25">
      <c r="A886" t="s">
        <v>106</v>
      </c>
      <c r="B886">
        <v>4811.63</v>
      </c>
      <c r="C886">
        <v>4774.03</v>
      </c>
      <c r="D886">
        <v>4748.8599999999997</v>
      </c>
      <c r="E886">
        <v>3683.83</v>
      </c>
      <c r="F886">
        <v>0</v>
      </c>
      <c r="G886">
        <v>0.15016499999999999</v>
      </c>
      <c r="H886">
        <v>0.83612900000000001</v>
      </c>
      <c r="I886">
        <v>0</v>
      </c>
    </row>
    <row r="887" spans="1:25" x14ac:dyDescent="0.25">
      <c r="A887" t="s">
        <v>106</v>
      </c>
      <c r="B887">
        <v>4815.22</v>
      </c>
      <c r="C887">
        <v>4777.1000000000004</v>
      </c>
      <c r="D887">
        <v>4749.3999999999996</v>
      </c>
      <c r="E887">
        <v>3684</v>
      </c>
      <c r="F887">
        <v>0</v>
      </c>
      <c r="G887">
        <v>0.17845800000000001</v>
      </c>
      <c r="H887">
        <v>0.83512200000000003</v>
      </c>
      <c r="I887">
        <v>0</v>
      </c>
    </row>
    <row r="888" spans="1:25" x14ac:dyDescent="0.25">
      <c r="A888" t="s">
        <v>106</v>
      </c>
      <c r="B888">
        <v>4810.5600000000004</v>
      </c>
      <c r="C888">
        <v>4772.6499999999996</v>
      </c>
      <c r="D888">
        <v>4748.4799999999996</v>
      </c>
      <c r="E888">
        <v>3683.8</v>
      </c>
      <c r="F888">
        <v>0</v>
      </c>
      <c r="G888">
        <v>0.15129600000000001</v>
      </c>
      <c r="H888">
        <v>0.83476799999999995</v>
      </c>
      <c r="I888">
        <v>0</v>
      </c>
    </row>
    <row r="889" spans="1:25" x14ac:dyDescent="0.25">
      <c r="A889" t="s">
        <v>106</v>
      </c>
      <c r="B889">
        <v>4815.03</v>
      </c>
      <c r="C889">
        <v>4777.07</v>
      </c>
      <c r="D889">
        <v>4749.4399999999996</v>
      </c>
      <c r="E889">
        <v>3684.02</v>
      </c>
      <c r="F889">
        <v>0</v>
      </c>
      <c r="G889">
        <v>0.178619</v>
      </c>
      <c r="H889">
        <v>0.83627399999999996</v>
      </c>
      <c r="I889">
        <v>0</v>
      </c>
    </row>
    <row r="890" spans="1:25" x14ac:dyDescent="0.25">
      <c r="A890" t="s">
        <v>106</v>
      </c>
      <c r="B890">
        <v>4808.32</v>
      </c>
      <c r="C890">
        <v>4771.08</v>
      </c>
      <c r="D890">
        <v>4748.6400000000003</v>
      </c>
      <c r="E890">
        <v>3683.8</v>
      </c>
      <c r="F890">
        <v>0</v>
      </c>
      <c r="G890">
        <v>0.17866599999999999</v>
      </c>
      <c r="H890">
        <v>0.83607200000000004</v>
      </c>
      <c r="I890">
        <v>0</v>
      </c>
    </row>
    <row r="891" spans="1:25" x14ac:dyDescent="0.25">
      <c r="A891" t="s">
        <v>106</v>
      </c>
      <c r="B891">
        <v>4821.4399999999996</v>
      </c>
      <c r="C891">
        <v>4782.78</v>
      </c>
      <c r="D891">
        <v>4749.53</v>
      </c>
      <c r="E891">
        <v>3683.92</v>
      </c>
      <c r="F891">
        <v>0</v>
      </c>
      <c r="G891">
        <v>0.17847099999999999</v>
      </c>
      <c r="H891">
        <v>0.83702900000000002</v>
      </c>
      <c r="I891">
        <v>0</v>
      </c>
    </row>
    <row r="892" spans="1:25" x14ac:dyDescent="0.25">
      <c r="A892" t="s">
        <v>106</v>
      </c>
      <c r="B892">
        <v>4811.99</v>
      </c>
      <c r="C892">
        <v>4774.6400000000003</v>
      </c>
      <c r="D892">
        <v>4748.6400000000003</v>
      </c>
      <c r="E892">
        <v>3683.83</v>
      </c>
      <c r="F892">
        <v>0</v>
      </c>
      <c r="G892">
        <v>0.178454</v>
      </c>
      <c r="H892">
        <v>0.83520899999999998</v>
      </c>
      <c r="I892">
        <v>0</v>
      </c>
    </row>
    <row r="893" spans="1:25" x14ac:dyDescent="0.25">
      <c r="A893" t="s">
        <v>106</v>
      </c>
      <c r="B893">
        <v>4814.55</v>
      </c>
      <c r="C893">
        <v>4776.2700000000004</v>
      </c>
      <c r="D893">
        <v>4748.58</v>
      </c>
      <c r="E893">
        <v>3683.99</v>
      </c>
      <c r="F893">
        <v>0</v>
      </c>
      <c r="G893">
        <v>0.178756</v>
      </c>
      <c r="H893">
        <v>0.83553599999999995</v>
      </c>
      <c r="I893">
        <v>0</v>
      </c>
    </row>
    <row r="894" spans="1:25" x14ac:dyDescent="0.25">
      <c r="A894" t="s">
        <v>106</v>
      </c>
      <c r="B894">
        <v>4811.74</v>
      </c>
      <c r="C894">
        <v>4774.54</v>
      </c>
      <c r="D894">
        <v>4748.6000000000004</v>
      </c>
      <c r="E894">
        <v>3683.92</v>
      </c>
      <c r="F894">
        <v>0</v>
      </c>
      <c r="G894">
        <v>0.16267100000000001</v>
      </c>
      <c r="H894">
        <v>0.83702500000000002</v>
      </c>
      <c r="I894">
        <v>0</v>
      </c>
    </row>
    <row r="895" spans="1:25" x14ac:dyDescent="0.25">
      <c r="A895" t="s">
        <v>106</v>
      </c>
      <c r="B895">
        <v>4814.1099999999997</v>
      </c>
      <c r="C895">
        <v>4773.7700000000004</v>
      </c>
      <c r="D895">
        <v>4749.66</v>
      </c>
      <c r="E895">
        <v>3684.02</v>
      </c>
      <c r="F895">
        <v>0</v>
      </c>
      <c r="G895">
        <v>0.14746400000000001</v>
      </c>
      <c r="H895">
        <v>0.83698399999999995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4808.08</v>
      </c>
      <c r="C896">
        <v>4770.62</v>
      </c>
      <c r="D896">
        <v>4748.67</v>
      </c>
      <c r="E896">
        <v>3683.91</v>
      </c>
      <c r="F896">
        <v>0</v>
      </c>
      <c r="G896">
        <v>0.179197</v>
      </c>
      <c r="H896">
        <v>0.83681899999999998</v>
      </c>
      <c r="I896">
        <v>0</v>
      </c>
      <c r="R896">
        <f>AVERAGE(B847:B896)</f>
        <v>4814.2214000000004</v>
      </c>
      <c r="S896">
        <f>AVERAGE(C847:C896)</f>
        <v>4775.8616000000002</v>
      </c>
      <c r="U896">
        <f>_xlfn.VAR.P(B847:B896)</f>
        <v>12.129184039999922</v>
      </c>
      <c r="V896">
        <f>_xlfn.VAR.P(C847:C896)</f>
        <v>9.0291094399998855</v>
      </c>
      <c r="X896">
        <f>1.96*SQRT(U896)/50</f>
        <v>0.13652175417575574</v>
      </c>
      <c r="Y896">
        <f>1.96*SQRT(V896)/50</f>
        <v>0.11779002814279918</v>
      </c>
    </row>
    <row r="897" spans="1:25" x14ac:dyDescent="0.25">
      <c r="A897" t="s">
        <v>106</v>
      </c>
      <c r="B897">
        <v>240713.175109</v>
      </c>
      <c r="C897" t="s">
        <v>36</v>
      </c>
    </row>
    <row r="898" spans="1:25" s="3" customFormat="1" x14ac:dyDescent="0.25">
      <c r="A898" s="3" t="s">
        <v>41</v>
      </c>
      <c r="B898" s="3">
        <v>128330</v>
      </c>
      <c r="C898" s="3">
        <v>128179</v>
      </c>
      <c r="D898" s="3">
        <v>128178</v>
      </c>
      <c r="E898" s="3">
        <v>127072</v>
      </c>
      <c r="F898" s="3">
        <v>474.65</v>
      </c>
      <c r="G898" s="3">
        <v>88635.6</v>
      </c>
      <c r="H898" s="3">
        <v>305.154</v>
      </c>
      <c r="I898" s="3">
        <v>269.44200000000001</v>
      </c>
      <c r="J898" s="3">
        <v>1211.17</v>
      </c>
      <c r="K898" s="3">
        <v>123015</v>
      </c>
      <c r="L898" s="3">
        <v>0.17849999999999999</v>
      </c>
      <c r="M898" s="3">
        <v>0.83187900000000004</v>
      </c>
      <c r="N898" s="3">
        <v>572414</v>
      </c>
      <c r="O898" s="3" t="s">
        <v>42</v>
      </c>
      <c r="R898"/>
      <c r="S898"/>
      <c r="T898"/>
      <c r="U898"/>
      <c r="V898"/>
      <c r="W898"/>
      <c r="X898"/>
      <c r="Y898"/>
    </row>
    <row r="899" spans="1:25" x14ac:dyDescent="0.25">
      <c r="A899" t="s">
        <v>41</v>
      </c>
      <c r="B899">
        <v>129521</v>
      </c>
      <c r="C899">
        <v>129377</v>
      </c>
      <c r="D899">
        <v>129376</v>
      </c>
      <c r="E899">
        <v>128275</v>
      </c>
      <c r="F899">
        <v>472.24700000000001</v>
      </c>
      <c r="G899">
        <v>89960.8</v>
      </c>
      <c r="H899">
        <v>304.81700000000001</v>
      </c>
      <c r="I899">
        <v>269.53899999999999</v>
      </c>
      <c r="J899">
        <v>1174.6400000000001</v>
      </c>
      <c r="K899">
        <v>124239</v>
      </c>
      <c r="L899">
        <v>0.17860400000000001</v>
      </c>
      <c r="M899">
        <v>0.80645500000000003</v>
      </c>
      <c r="N899">
        <v>580817</v>
      </c>
      <c r="O899" t="s">
        <v>42</v>
      </c>
    </row>
    <row r="900" spans="1:25" x14ac:dyDescent="0.25">
      <c r="A900" t="s">
        <v>41</v>
      </c>
      <c r="B900">
        <v>127944</v>
      </c>
      <c r="C900">
        <v>127799</v>
      </c>
      <c r="D900">
        <v>127798</v>
      </c>
      <c r="E900">
        <v>126684</v>
      </c>
      <c r="F900">
        <v>473.59300000000002</v>
      </c>
      <c r="G900">
        <v>88191.4</v>
      </c>
      <c r="H900">
        <v>305.721</v>
      </c>
      <c r="I900">
        <v>270.29899999999998</v>
      </c>
      <c r="J900">
        <v>1169.3399999999999</v>
      </c>
      <c r="K900">
        <v>122647</v>
      </c>
      <c r="L900">
        <v>0.17847299999999999</v>
      </c>
      <c r="M900">
        <v>0.83452099999999996</v>
      </c>
      <c r="N900">
        <v>566876</v>
      </c>
      <c r="O900" t="s">
        <v>42</v>
      </c>
    </row>
    <row r="901" spans="1:25" x14ac:dyDescent="0.25">
      <c r="A901" t="s">
        <v>41</v>
      </c>
      <c r="B901">
        <v>132348</v>
      </c>
      <c r="C901">
        <v>132202</v>
      </c>
      <c r="D901">
        <v>132201</v>
      </c>
      <c r="E901">
        <v>131097</v>
      </c>
      <c r="F901">
        <v>480.58100000000002</v>
      </c>
      <c r="G901">
        <v>92700.6</v>
      </c>
      <c r="H901">
        <v>304.93</v>
      </c>
      <c r="I901">
        <v>269.58199999999999</v>
      </c>
      <c r="J901">
        <v>1226.79</v>
      </c>
      <c r="K901">
        <v>126962</v>
      </c>
      <c r="L901">
        <v>0.179059</v>
      </c>
      <c r="M901">
        <v>0.836565</v>
      </c>
      <c r="N901">
        <v>598140</v>
      </c>
      <c r="O901" t="s">
        <v>42</v>
      </c>
    </row>
    <row r="902" spans="1:25" x14ac:dyDescent="0.25">
      <c r="A902" t="s">
        <v>41</v>
      </c>
      <c r="B902">
        <v>134111</v>
      </c>
      <c r="C902">
        <v>133965</v>
      </c>
      <c r="D902">
        <v>133964</v>
      </c>
      <c r="E902">
        <v>132841</v>
      </c>
      <c r="F902">
        <v>481.12900000000002</v>
      </c>
      <c r="G902">
        <v>93757.2</v>
      </c>
      <c r="H902">
        <v>310.21899999999999</v>
      </c>
      <c r="I902">
        <v>274.51600000000002</v>
      </c>
      <c r="J902">
        <v>1226.3699999999999</v>
      </c>
      <c r="K902">
        <v>128685</v>
      </c>
      <c r="L902">
        <v>0.179456</v>
      </c>
      <c r="M902">
        <v>0.82585200000000003</v>
      </c>
      <c r="N902">
        <v>595953</v>
      </c>
      <c r="O902" t="s">
        <v>42</v>
      </c>
    </row>
    <row r="903" spans="1:25" x14ac:dyDescent="0.25">
      <c r="A903" t="s">
        <v>41</v>
      </c>
      <c r="B903">
        <v>131136</v>
      </c>
      <c r="C903">
        <v>130986</v>
      </c>
      <c r="D903">
        <v>130985</v>
      </c>
      <c r="E903">
        <v>129861</v>
      </c>
      <c r="F903">
        <v>482.63799999999998</v>
      </c>
      <c r="G903">
        <v>90770.6</v>
      </c>
      <c r="H903">
        <v>310.565</v>
      </c>
      <c r="I903">
        <v>274.28100000000001</v>
      </c>
      <c r="J903">
        <v>1218.83</v>
      </c>
      <c r="K903">
        <v>125740</v>
      </c>
      <c r="L903">
        <v>0.17883399999999999</v>
      </c>
      <c r="M903">
        <v>0.82852300000000001</v>
      </c>
      <c r="N903">
        <v>579785</v>
      </c>
      <c r="O903" t="s">
        <v>42</v>
      </c>
    </row>
    <row r="904" spans="1:25" x14ac:dyDescent="0.25">
      <c r="A904" t="s">
        <v>41</v>
      </c>
      <c r="B904">
        <v>137626</v>
      </c>
      <c r="C904">
        <v>137477</v>
      </c>
      <c r="D904">
        <v>137476</v>
      </c>
      <c r="E904">
        <v>136358</v>
      </c>
      <c r="F904">
        <v>481.01400000000001</v>
      </c>
      <c r="G904">
        <v>97395.6</v>
      </c>
      <c r="H904">
        <v>310.101</v>
      </c>
      <c r="I904">
        <v>273.36</v>
      </c>
      <c r="J904">
        <v>1258.93</v>
      </c>
      <c r="K904">
        <v>132138</v>
      </c>
      <c r="L904">
        <v>0.14793700000000001</v>
      </c>
      <c r="M904">
        <v>0.82264199999999998</v>
      </c>
      <c r="N904">
        <v>618174</v>
      </c>
      <c r="O904" t="s">
        <v>42</v>
      </c>
    </row>
    <row r="905" spans="1:25" x14ac:dyDescent="0.25">
      <c r="A905" t="s">
        <v>41</v>
      </c>
      <c r="B905">
        <v>127694</v>
      </c>
      <c r="C905">
        <v>127549</v>
      </c>
      <c r="D905">
        <v>127549</v>
      </c>
      <c r="E905">
        <v>126432</v>
      </c>
      <c r="F905">
        <v>483.82900000000001</v>
      </c>
      <c r="G905">
        <v>87559</v>
      </c>
      <c r="H905">
        <v>308.63900000000001</v>
      </c>
      <c r="I905">
        <v>281.43200000000002</v>
      </c>
      <c r="J905">
        <v>1211.77</v>
      </c>
      <c r="K905">
        <v>122329</v>
      </c>
      <c r="L905">
        <v>0.17899999999999999</v>
      </c>
      <c r="M905">
        <v>0.82888799999999996</v>
      </c>
      <c r="N905">
        <v>560441</v>
      </c>
      <c r="O905" t="s">
        <v>42</v>
      </c>
    </row>
    <row r="906" spans="1:25" x14ac:dyDescent="0.25">
      <c r="A906" t="s">
        <v>41</v>
      </c>
      <c r="B906">
        <v>131979</v>
      </c>
      <c r="C906">
        <v>131833</v>
      </c>
      <c r="D906">
        <v>131833</v>
      </c>
      <c r="E906">
        <v>130730</v>
      </c>
      <c r="F906">
        <v>470.03</v>
      </c>
      <c r="G906">
        <v>92343.9</v>
      </c>
      <c r="H906">
        <v>304.262</v>
      </c>
      <c r="I906">
        <v>270.98399999999998</v>
      </c>
      <c r="J906">
        <v>1204.24</v>
      </c>
      <c r="K906">
        <v>126639</v>
      </c>
      <c r="L906">
        <v>0.180588</v>
      </c>
      <c r="M906">
        <v>0.81033299999999997</v>
      </c>
      <c r="N906">
        <v>592243</v>
      </c>
      <c r="O906" t="s">
        <v>42</v>
      </c>
    </row>
    <row r="907" spans="1:25" x14ac:dyDescent="0.25">
      <c r="A907" t="s">
        <v>41</v>
      </c>
      <c r="B907">
        <v>134481</v>
      </c>
      <c r="C907">
        <v>134331</v>
      </c>
      <c r="D907">
        <v>134330</v>
      </c>
      <c r="E907">
        <v>133195</v>
      </c>
      <c r="F907">
        <v>477.63</v>
      </c>
      <c r="G907">
        <v>94203.1</v>
      </c>
      <c r="H907">
        <v>309.30599999999998</v>
      </c>
      <c r="I907">
        <v>275.2</v>
      </c>
      <c r="J907">
        <v>1237.32</v>
      </c>
      <c r="K907">
        <v>129006</v>
      </c>
      <c r="L907">
        <v>0.18049399999999999</v>
      </c>
      <c r="M907">
        <v>0.80645900000000004</v>
      </c>
      <c r="N907">
        <v>595967</v>
      </c>
      <c r="O907" t="s">
        <v>42</v>
      </c>
    </row>
    <row r="908" spans="1:25" x14ac:dyDescent="0.25">
      <c r="A908" t="s">
        <v>41</v>
      </c>
      <c r="B908">
        <v>131156</v>
      </c>
      <c r="C908">
        <v>131005</v>
      </c>
      <c r="D908">
        <v>131004</v>
      </c>
      <c r="E908">
        <v>129877</v>
      </c>
      <c r="F908">
        <v>479.20299999999997</v>
      </c>
      <c r="G908">
        <v>90689</v>
      </c>
      <c r="H908">
        <v>309.95600000000002</v>
      </c>
      <c r="I908">
        <v>277.44</v>
      </c>
      <c r="J908">
        <v>1199.57</v>
      </c>
      <c r="K908">
        <v>125757</v>
      </c>
      <c r="L908">
        <v>0.17849599999999999</v>
      </c>
      <c r="M908">
        <v>0.83694100000000005</v>
      </c>
      <c r="N908">
        <v>576546</v>
      </c>
      <c r="O908" t="s">
        <v>42</v>
      </c>
    </row>
    <row r="909" spans="1:25" x14ac:dyDescent="0.25">
      <c r="A909" t="s">
        <v>41</v>
      </c>
      <c r="B909">
        <v>138421</v>
      </c>
      <c r="C909">
        <v>138271</v>
      </c>
      <c r="D909">
        <v>138271</v>
      </c>
      <c r="E909">
        <v>137146</v>
      </c>
      <c r="F909">
        <v>485.15100000000001</v>
      </c>
      <c r="G909">
        <v>98149.1</v>
      </c>
      <c r="H909">
        <v>308.87599999999998</v>
      </c>
      <c r="I909">
        <v>275.13200000000001</v>
      </c>
      <c r="J909">
        <v>1276.75</v>
      </c>
      <c r="K909">
        <v>132885</v>
      </c>
      <c r="L909">
        <v>0.16059899999999999</v>
      </c>
      <c r="M909">
        <v>0.83704599999999996</v>
      </c>
      <c r="N909">
        <v>624169</v>
      </c>
      <c r="O909" t="s">
        <v>42</v>
      </c>
    </row>
    <row r="910" spans="1:25" x14ac:dyDescent="0.25">
      <c r="A910" t="s">
        <v>41</v>
      </c>
      <c r="B910">
        <v>132618</v>
      </c>
      <c r="C910">
        <v>132466</v>
      </c>
      <c r="D910">
        <v>132466</v>
      </c>
      <c r="E910">
        <v>131343</v>
      </c>
      <c r="F910">
        <v>477.38400000000001</v>
      </c>
      <c r="G910">
        <v>92376.9</v>
      </c>
      <c r="H910">
        <v>309.73099999999999</v>
      </c>
      <c r="I910">
        <v>274.67599999999999</v>
      </c>
      <c r="J910">
        <v>1201.69</v>
      </c>
      <c r="K910">
        <v>127224</v>
      </c>
      <c r="L910">
        <v>0.18076600000000001</v>
      </c>
      <c r="M910">
        <v>0.806473</v>
      </c>
      <c r="N910">
        <v>588090</v>
      </c>
      <c r="O910" t="s">
        <v>42</v>
      </c>
    </row>
    <row r="911" spans="1:25" x14ac:dyDescent="0.25">
      <c r="A911" t="s">
        <v>41</v>
      </c>
      <c r="B911">
        <v>135674</v>
      </c>
      <c r="C911">
        <v>135523</v>
      </c>
      <c r="D911">
        <v>135522</v>
      </c>
      <c r="E911">
        <v>134396</v>
      </c>
      <c r="F911">
        <v>486.45800000000003</v>
      </c>
      <c r="G911">
        <v>95222.2</v>
      </c>
      <c r="H911">
        <v>310.23700000000002</v>
      </c>
      <c r="I911">
        <v>274.46899999999999</v>
      </c>
      <c r="J911">
        <v>1264.94</v>
      </c>
      <c r="K911">
        <v>130184</v>
      </c>
      <c r="L911">
        <v>0.16476399999999999</v>
      </c>
      <c r="M911">
        <v>0.83704900000000004</v>
      </c>
      <c r="N911">
        <v>601488</v>
      </c>
      <c r="O911" t="s">
        <v>42</v>
      </c>
    </row>
    <row r="912" spans="1:25" x14ac:dyDescent="0.25">
      <c r="A912" t="s">
        <v>41</v>
      </c>
      <c r="B912">
        <v>131623</v>
      </c>
      <c r="C912">
        <v>131472</v>
      </c>
      <c r="D912">
        <v>131471</v>
      </c>
      <c r="E912">
        <v>130345</v>
      </c>
      <c r="F912">
        <v>486.34300000000002</v>
      </c>
      <c r="G912">
        <v>91128.3</v>
      </c>
      <c r="H912">
        <v>310.07900000000001</v>
      </c>
      <c r="I912">
        <v>274.52699999999999</v>
      </c>
      <c r="J912">
        <v>1220.22</v>
      </c>
      <c r="K912">
        <v>126220</v>
      </c>
      <c r="L912">
        <v>0.18015800000000001</v>
      </c>
      <c r="M912">
        <v>0.83678300000000005</v>
      </c>
      <c r="N912">
        <v>575129</v>
      </c>
      <c r="O912" t="s">
        <v>42</v>
      </c>
    </row>
    <row r="913" spans="1:15" x14ac:dyDescent="0.25">
      <c r="A913" t="s">
        <v>41</v>
      </c>
      <c r="B913">
        <v>136446</v>
      </c>
      <c r="C913">
        <v>136299</v>
      </c>
      <c r="D913">
        <v>136299</v>
      </c>
      <c r="E913">
        <v>135148</v>
      </c>
      <c r="F913">
        <v>499.04199999999997</v>
      </c>
      <c r="G913">
        <v>95708.4</v>
      </c>
      <c r="H913">
        <v>310.87900000000002</v>
      </c>
      <c r="I913">
        <v>277.64299999999997</v>
      </c>
      <c r="J913">
        <v>1321.16</v>
      </c>
      <c r="K913">
        <v>130847</v>
      </c>
      <c r="L913">
        <v>0.14896499999999999</v>
      </c>
      <c r="M913">
        <v>0.80616200000000005</v>
      </c>
      <c r="N913">
        <v>600060</v>
      </c>
      <c r="O913" t="s">
        <v>42</v>
      </c>
    </row>
    <row r="914" spans="1:15" x14ac:dyDescent="0.25">
      <c r="A914" t="s">
        <v>41</v>
      </c>
      <c r="B914">
        <v>131760</v>
      </c>
      <c r="C914">
        <v>131612</v>
      </c>
      <c r="D914">
        <v>131612</v>
      </c>
      <c r="E914">
        <v>130497</v>
      </c>
      <c r="F914">
        <v>473.75099999999998</v>
      </c>
      <c r="G914">
        <v>91757.7</v>
      </c>
      <c r="H914">
        <v>306.43599999999998</v>
      </c>
      <c r="I914">
        <v>272.90800000000002</v>
      </c>
      <c r="J914">
        <v>1228.19</v>
      </c>
      <c r="K914">
        <v>126368</v>
      </c>
      <c r="L914">
        <v>0.17902000000000001</v>
      </c>
      <c r="M914">
        <v>0.83701400000000004</v>
      </c>
      <c r="N914">
        <v>588217</v>
      </c>
      <c r="O914" t="s">
        <v>42</v>
      </c>
    </row>
    <row r="915" spans="1:15" x14ac:dyDescent="0.25">
      <c r="A915" t="s">
        <v>41</v>
      </c>
      <c r="B915">
        <v>134180</v>
      </c>
      <c r="C915">
        <v>134025</v>
      </c>
      <c r="D915">
        <v>134024</v>
      </c>
      <c r="E915">
        <v>132903</v>
      </c>
      <c r="F915">
        <v>474.64499999999998</v>
      </c>
      <c r="G915">
        <v>94121.8</v>
      </c>
      <c r="H915">
        <v>307.12099999999998</v>
      </c>
      <c r="I915">
        <v>273.423</v>
      </c>
      <c r="J915">
        <v>1234.2</v>
      </c>
      <c r="K915">
        <v>128735</v>
      </c>
      <c r="L915">
        <v>0.178899</v>
      </c>
      <c r="M915">
        <v>0.83560800000000002</v>
      </c>
      <c r="N915">
        <v>597805</v>
      </c>
      <c r="O915" t="s">
        <v>42</v>
      </c>
    </row>
    <row r="916" spans="1:15" x14ac:dyDescent="0.25">
      <c r="A916" t="s">
        <v>41</v>
      </c>
      <c r="B916">
        <v>136010</v>
      </c>
      <c r="C916">
        <v>135863</v>
      </c>
      <c r="D916">
        <v>135862</v>
      </c>
      <c r="E916">
        <v>134725</v>
      </c>
      <c r="F916">
        <v>496.995</v>
      </c>
      <c r="G916">
        <v>95285.7</v>
      </c>
      <c r="H916">
        <v>311.72800000000001</v>
      </c>
      <c r="I916">
        <v>276.53199999999998</v>
      </c>
      <c r="J916">
        <v>1262.5</v>
      </c>
      <c r="K916">
        <v>130485</v>
      </c>
      <c r="L916">
        <v>0.15794</v>
      </c>
      <c r="M916">
        <v>0.83704400000000001</v>
      </c>
      <c r="N916">
        <v>607888</v>
      </c>
      <c r="O916" t="s">
        <v>42</v>
      </c>
    </row>
    <row r="917" spans="1:15" x14ac:dyDescent="0.25">
      <c r="A917" t="s">
        <v>41</v>
      </c>
      <c r="B917">
        <v>130423</v>
      </c>
      <c r="C917">
        <v>130274</v>
      </c>
      <c r="D917">
        <v>130274</v>
      </c>
      <c r="E917">
        <v>129139</v>
      </c>
      <c r="F917">
        <v>491.32499999999999</v>
      </c>
      <c r="G917">
        <v>89833.4</v>
      </c>
      <c r="H917">
        <v>312.78399999999999</v>
      </c>
      <c r="I917">
        <v>282.37400000000002</v>
      </c>
      <c r="J917">
        <v>1210.05</v>
      </c>
      <c r="K917">
        <v>124992</v>
      </c>
      <c r="L917">
        <v>0.15811</v>
      </c>
      <c r="M917">
        <v>0.80900899999999998</v>
      </c>
      <c r="N917">
        <v>567831</v>
      </c>
      <c r="O917" t="s">
        <v>42</v>
      </c>
    </row>
    <row r="918" spans="1:15" x14ac:dyDescent="0.25">
      <c r="A918" t="s">
        <v>41</v>
      </c>
      <c r="B918">
        <v>129471</v>
      </c>
      <c r="C918">
        <v>129320</v>
      </c>
      <c r="D918">
        <v>129319</v>
      </c>
      <c r="E918">
        <v>128199</v>
      </c>
      <c r="F918">
        <v>478.66699999999997</v>
      </c>
      <c r="G918">
        <v>89235.5</v>
      </c>
      <c r="H918">
        <v>306.887</v>
      </c>
      <c r="I918">
        <v>272.65100000000001</v>
      </c>
      <c r="J918">
        <v>1220.1500000000001</v>
      </c>
      <c r="K918">
        <v>124108</v>
      </c>
      <c r="L918">
        <v>0.178617</v>
      </c>
      <c r="M918">
        <v>0.82573600000000003</v>
      </c>
      <c r="N918">
        <v>568426</v>
      </c>
      <c r="O918" t="s">
        <v>42</v>
      </c>
    </row>
    <row r="919" spans="1:15" x14ac:dyDescent="0.25">
      <c r="A919" t="s">
        <v>41</v>
      </c>
      <c r="B919">
        <v>134512</v>
      </c>
      <c r="C919">
        <v>134365</v>
      </c>
      <c r="D919">
        <v>134364</v>
      </c>
      <c r="E919">
        <v>133243</v>
      </c>
      <c r="F919">
        <v>479.79899999999998</v>
      </c>
      <c r="G919">
        <v>94299.5</v>
      </c>
      <c r="H919">
        <v>308.45999999999998</v>
      </c>
      <c r="I919">
        <v>272.75900000000001</v>
      </c>
      <c r="J919">
        <v>1212.0999999999999</v>
      </c>
      <c r="K919">
        <v>129091</v>
      </c>
      <c r="L919">
        <v>0.17860200000000001</v>
      </c>
      <c r="M919">
        <v>0.83682299999999998</v>
      </c>
      <c r="N919">
        <v>599686</v>
      </c>
      <c r="O919" t="s">
        <v>42</v>
      </c>
    </row>
    <row r="920" spans="1:15" x14ac:dyDescent="0.25">
      <c r="A920" t="s">
        <v>41</v>
      </c>
      <c r="B920">
        <v>135005</v>
      </c>
      <c r="C920">
        <v>134856</v>
      </c>
      <c r="D920">
        <v>134855</v>
      </c>
      <c r="E920">
        <v>133716</v>
      </c>
      <c r="F920">
        <v>481.21800000000002</v>
      </c>
      <c r="G920">
        <v>94637.4</v>
      </c>
      <c r="H920">
        <v>314.822</v>
      </c>
      <c r="I920">
        <v>280.97800000000001</v>
      </c>
      <c r="J920">
        <v>1247.4100000000001</v>
      </c>
      <c r="K920">
        <v>129518</v>
      </c>
      <c r="L920">
        <v>0.178456</v>
      </c>
      <c r="M920">
        <v>0.83601899999999996</v>
      </c>
      <c r="N920">
        <v>600024</v>
      </c>
      <c r="O920" t="s">
        <v>42</v>
      </c>
    </row>
    <row r="921" spans="1:15" x14ac:dyDescent="0.25">
      <c r="A921" t="s">
        <v>41</v>
      </c>
      <c r="B921">
        <v>132280</v>
      </c>
      <c r="C921">
        <v>132133</v>
      </c>
      <c r="D921">
        <v>132132</v>
      </c>
      <c r="E921">
        <v>131014</v>
      </c>
      <c r="F921">
        <v>477.67599999999999</v>
      </c>
      <c r="G921">
        <v>92264.1</v>
      </c>
      <c r="H921">
        <v>307.55200000000002</v>
      </c>
      <c r="I921">
        <v>272.11700000000002</v>
      </c>
      <c r="J921">
        <v>1212.72</v>
      </c>
      <c r="K921">
        <v>126910</v>
      </c>
      <c r="L921">
        <v>0.17891799999999999</v>
      </c>
      <c r="M921">
        <v>0.83490500000000001</v>
      </c>
      <c r="N921">
        <v>586731</v>
      </c>
      <c r="O921" t="s">
        <v>42</v>
      </c>
    </row>
    <row r="922" spans="1:15" x14ac:dyDescent="0.25">
      <c r="A922" t="s">
        <v>41</v>
      </c>
      <c r="B922">
        <v>133477</v>
      </c>
      <c r="C922">
        <v>133330</v>
      </c>
      <c r="D922">
        <v>133329</v>
      </c>
      <c r="E922">
        <v>132206</v>
      </c>
      <c r="F922">
        <v>480.84100000000001</v>
      </c>
      <c r="G922">
        <v>93164.5</v>
      </c>
      <c r="H922">
        <v>309.19499999999999</v>
      </c>
      <c r="I922">
        <v>273.649</v>
      </c>
      <c r="J922">
        <v>1202.92</v>
      </c>
      <c r="K922">
        <v>128081</v>
      </c>
      <c r="L922">
        <v>0.148171</v>
      </c>
      <c r="M922">
        <v>0.83543999999999996</v>
      </c>
      <c r="N922">
        <v>593343</v>
      </c>
      <c r="O922" t="s">
        <v>42</v>
      </c>
    </row>
    <row r="923" spans="1:15" x14ac:dyDescent="0.25">
      <c r="A923" t="s">
        <v>41</v>
      </c>
      <c r="B923">
        <v>132372</v>
      </c>
      <c r="C923">
        <v>132224</v>
      </c>
      <c r="D923">
        <v>132223</v>
      </c>
      <c r="E923">
        <v>131103</v>
      </c>
      <c r="F923">
        <v>479.31</v>
      </c>
      <c r="G923">
        <v>92170.1</v>
      </c>
      <c r="H923">
        <v>317.09100000000001</v>
      </c>
      <c r="I923">
        <v>272.82499999999999</v>
      </c>
      <c r="J923">
        <v>1227.17</v>
      </c>
      <c r="K923">
        <v>126971</v>
      </c>
      <c r="L923">
        <v>0.180147</v>
      </c>
      <c r="M923">
        <v>0.83689000000000002</v>
      </c>
      <c r="N923">
        <v>587512</v>
      </c>
      <c r="O923" t="s">
        <v>42</v>
      </c>
    </row>
    <row r="924" spans="1:15" x14ac:dyDescent="0.25">
      <c r="A924" t="s">
        <v>41</v>
      </c>
      <c r="B924">
        <v>137118</v>
      </c>
      <c r="C924">
        <v>136959</v>
      </c>
      <c r="D924">
        <v>136959</v>
      </c>
      <c r="E924">
        <v>135829</v>
      </c>
      <c r="F924">
        <v>486.10599999999999</v>
      </c>
      <c r="G924">
        <v>96778.5</v>
      </c>
      <c r="H924">
        <v>310.02</v>
      </c>
      <c r="I924">
        <v>273.52100000000002</v>
      </c>
      <c r="J924">
        <v>1292.51</v>
      </c>
      <c r="K924">
        <v>131572</v>
      </c>
      <c r="L924">
        <v>0.17845900000000001</v>
      </c>
      <c r="M924">
        <v>0.836453</v>
      </c>
      <c r="N924">
        <v>609414</v>
      </c>
      <c r="O924" t="s">
        <v>42</v>
      </c>
    </row>
    <row r="925" spans="1:15" x14ac:dyDescent="0.25">
      <c r="A925" t="s">
        <v>41</v>
      </c>
      <c r="B925">
        <v>134753</v>
      </c>
      <c r="C925">
        <v>134593</v>
      </c>
      <c r="D925">
        <v>134593</v>
      </c>
      <c r="E925">
        <v>133437</v>
      </c>
      <c r="F925">
        <v>502.452</v>
      </c>
      <c r="G925">
        <v>93965.2</v>
      </c>
      <c r="H925">
        <v>312.31299999999999</v>
      </c>
      <c r="I925">
        <v>276.31599999999997</v>
      </c>
      <c r="J925">
        <v>1320.69</v>
      </c>
      <c r="K925">
        <v>129139</v>
      </c>
      <c r="L925">
        <v>0.18071400000000001</v>
      </c>
      <c r="M925">
        <v>0.83447400000000005</v>
      </c>
      <c r="N925">
        <v>594317</v>
      </c>
      <c r="O925" t="s">
        <v>42</v>
      </c>
    </row>
    <row r="926" spans="1:15" x14ac:dyDescent="0.25">
      <c r="A926" t="s">
        <v>41</v>
      </c>
      <c r="B926">
        <v>135768</v>
      </c>
      <c r="C926">
        <v>135601</v>
      </c>
      <c r="D926">
        <v>135600</v>
      </c>
      <c r="E926">
        <v>134456</v>
      </c>
      <c r="F926">
        <v>512.20799999999997</v>
      </c>
      <c r="G926">
        <v>94950.3</v>
      </c>
      <c r="H926">
        <v>312.76600000000002</v>
      </c>
      <c r="I926">
        <v>275.779</v>
      </c>
      <c r="J926">
        <v>1377.94</v>
      </c>
      <c r="K926">
        <v>130101</v>
      </c>
      <c r="L926">
        <v>0.17912700000000001</v>
      </c>
      <c r="M926">
        <v>0.82584100000000005</v>
      </c>
      <c r="N926">
        <v>600165</v>
      </c>
      <c r="O926" t="s">
        <v>42</v>
      </c>
    </row>
    <row r="927" spans="1:15" x14ac:dyDescent="0.25">
      <c r="A927" t="s">
        <v>41</v>
      </c>
      <c r="B927">
        <v>134517</v>
      </c>
      <c r="C927">
        <v>134364</v>
      </c>
      <c r="D927">
        <v>134364</v>
      </c>
      <c r="E927">
        <v>133214</v>
      </c>
      <c r="F927">
        <v>500.137</v>
      </c>
      <c r="G927">
        <v>93665.2</v>
      </c>
      <c r="H927">
        <v>312.87400000000002</v>
      </c>
      <c r="I927">
        <v>276.91000000000003</v>
      </c>
      <c r="J927">
        <v>1305.93</v>
      </c>
      <c r="K927">
        <v>128930</v>
      </c>
      <c r="L927">
        <v>0.17216699999999999</v>
      </c>
      <c r="M927">
        <v>0.81564800000000004</v>
      </c>
      <c r="N927">
        <v>594368</v>
      </c>
      <c r="O927" t="s">
        <v>42</v>
      </c>
    </row>
    <row r="928" spans="1:15" x14ac:dyDescent="0.25">
      <c r="A928" t="s">
        <v>41</v>
      </c>
      <c r="B928">
        <v>134093</v>
      </c>
      <c r="C928">
        <v>133941</v>
      </c>
      <c r="D928">
        <v>133940</v>
      </c>
      <c r="E928">
        <v>132823</v>
      </c>
      <c r="F928">
        <v>477.82100000000003</v>
      </c>
      <c r="G928">
        <v>94015.1</v>
      </c>
      <c r="H928">
        <v>308.20400000000001</v>
      </c>
      <c r="I928">
        <v>274.27300000000002</v>
      </c>
      <c r="J928">
        <v>1238.0999999999999</v>
      </c>
      <c r="K928">
        <v>128650</v>
      </c>
      <c r="L928">
        <v>0.149529</v>
      </c>
      <c r="M928">
        <v>0.83316299999999999</v>
      </c>
      <c r="N928">
        <v>602502</v>
      </c>
      <c r="O928" t="s">
        <v>42</v>
      </c>
    </row>
    <row r="929" spans="1:15" x14ac:dyDescent="0.25">
      <c r="A929" t="s">
        <v>41</v>
      </c>
      <c r="B929">
        <v>130994</v>
      </c>
      <c r="C929">
        <v>130845</v>
      </c>
      <c r="D929">
        <v>130844</v>
      </c>
      <c r="E929">
        <v>129736</v>
      </c>
      <c r="F929">
        <v>471.73099999999999</v>
      </c>
      <c r="G929">
        <v>91534.5</v>
      </c>
      <c r="H929">
        <v>309.83199999999999</v>
      </c>
      <c r="I929">
        <v>270.06200000000001</v>
      </c>
      <c r="J929">
        <v>1212.97</v>
      </c>
      <c r="K929">
        <v>125631</v>
      </c>
      <c r="L929">
        <v>0.178809</v>
      </c>
      <c r="M929">
        <v>0.82783200000000001</v>
      </c>
      <c r="N929">
        <v>592942</v>
      </c>
      <c r="O929" t="s">
        <v>42</v>
      </c>
    </row>
    <row r="930" spans="1:15" x14ac:dyDescent="0.25">
      <c r="A930" t="s">
        <v>41</v>
      </c>
      <c r="B930">
        <v>133380</v>
      </c>
      <c r="C930">
        <v>133232</v>
      </c>
      <c r="D930">
        <v>133231</v>
      </c>
      <c r="E930">
        <v>132121</v>
      </c>
      <c r="F930">
        <v>470.52800000000002</v>
      </c>
      <c r="G930">
        <v>93872.5</v>
      </c>
      <c r="H930">
        <v>303.98899999999998</v>
      </c>
      <c r="I930">
        <v>270.58</v>
      </c>
      <c r="J930">
        <v>1209.0899999999999</v>
      </c>
      <c r="K930">
        <v>128002</v>
      </c>
      <c r="L930">
        <v>0.17847399999999999</v>
      </c>
      <c r="M930">
        <v>0.835032</v>
      </c>
      <c r="N930">
        <v>607917</v>
      </c>
      <c r="O930" t="s">
        <v>42</v>
      </c>
    </row>
    <row r="931" spans="1:15" x14ac:dyDescent="0.25">
      <c r="A931" t="s">
        <v>41</v>
      </c>
      <c r="B931">
        <v>132801</v>
      </c>
      <c r="C931">
        <v>132653</v>
      </c>
      <c r="D931">
        <v>132652</v>
      </c>
      <c r="E931">
        <v>131546</v>
      </c>
      <c r="F931">
        <v>474.37</v>
      </c>
      <c r="G931">
        <v>93116.7</v>
      </c>
      <c r="H931">
        <v>305.93400000000003</v>
      </c>
      <c r="I931">
        <v>271.50299999999999</v>
      </c>
      <c r="J931">
        <v>1228.78</v>
      </c>
      <c r="K931">
        <v>127408</v>
      </c>
      <c r="L931">
        <v>0.147649</v>
      </c>
      <c r="M931">
        <v>0.83657000000000004</v>
      </c>
      <c r="N931">
        <v>596578</v>
      </c>
      <c r="O931" t="s">
        <v>42</v>
      </c>
    </row>
    <row r="932" spans="1:15" x14ac:dyDescent="0.25">
      <c r="A932" t="s">
        <v>41</v>
      </c>
      <c r="B932">
        <v>131451</v>
      </c>
      <c r="C932">
        <v>131302</v>
      </c>
      <c r="D932">
        <v>131301</v>
      </c>
      <c r="E932">
        <v>130179</v>
      </c>
      <c r="F932">
        <v>478.89400000000001</v>
      </c>
      <c r="G932">
        <v>91308.800000000003</v>
      </c>
      <c r="H932">
        <v>308.80599999999998</v>
      </c>
      <c r="I932">
        <v>281.834</v>
      </c>
      <c r="J932">
        <v>1196.69</v>
      </c>
      <c r="K932">
        <v>126063</v>
      </c>
      <c r="L932">
        <v>0.178454</v>
      </c>
      <c r="M932">
        <v>0.82736799999999999</v>
      </c>
      <c r="N932">
        <v>582984</v>
      </c>
      <c r="O932" t="s">
        <v>42</v>
      </c>
    </row>
    <row r="933" spans="1:15" x14ac:dyDescent="0.25">
      <c r="A933" t="s">
        <v>41</v>
      </c>
      <c r="B933">
        <v>135969</v>
      </c>
      <c r="C933">
        <v>135820</v>
      </c>
      <c r="D933">
        <v>135820</v>
      </c>
      <c r="E933">
        <v>134719</v>
      </c>
      <c r="F933">
        <v>472.18900000000002</v>
      </c>
      <c r="G933">
        <v>96512.3</v>
      </c>
      <c r="H933">
        <v>303.67500000000001</v>
      </c>
      <c r="I933">
        <v>270</v>
      </c>
      <c r="J933">
        <v>1255.27</v>
      </c>
      <c r="K933">
        <v>130529</v>
      </c>
      <c r="L933">
        <v>0.14785999999999999</v>
      </c>
      <c r="M933">
        <v>0.83619100000000002</v>
      </c>
      <c r="N933">
        <v>625000</v>
      </c>
      <c r="O933" t="s">
        <v>42</v>
      </c>
    </row>
    <row r="934" spans="1:15" x14ac:dyDescent="0.25">
      <c r="A934" t="s">
        <v>41</v>
      </c>
      <c r="B934">
        <v>131641</v>
      </c>
      <c r="C934">
        <v>131491</v>
      </c>
      <c r="D934">
        <v>131490</v>
      </c>
      <c r="E934">
        <v>130377</v>
      </c>
      <c r="F934">
        <v>475.85599999999999</v>
      </c>
      <c r="G934">
        <v>91743</v>
      </c>
      <c r="H934">
        <v>307.916</v>
      </c>
      <c r="I934">
        <v>280.16199999999998</v>
      </c>
      <c r="J934">
        <v>1226.8599999999999</v>
      </c>
      <c r="K934">
        <v>126237</v>
      </c>
      <c r="L934">
        <v>0.178454</v>
      </c>
      <c r="M934">
        <v>0.82527399999999995</v>
      </c>
      <c r="N934">
        <v>583046</v>
      </c>
      <c r="O934" t="s">
        <v>42</v>
      </c>
    </row>
    <row r="935" spans="1:15" x14ac:dyDescent="0.25">
      <c r="A935" t="s">
        <v>41</v>
      </c>
      <c r="B935">
        <v>131153</v>
      </c>
      <c r="C935">
        <v>131000</v>
      </c>
      <c r="D935">
        <v>130999</v>
      </c>
      <c r="E935">
        <v>129868</v>
      </c>
      <c r="F935">
        <v>479.541</v>
      </c>
      <c r="G935">
        <v>90897.2</v>
      </c>
      <c r="H935">
        <v>308.89100000000002</v>
      </c>
      <c r="I935">
        <v>275.00299999999999</v>
      </c>
      <c r="J935">
        <v>1190.6199999999999</v>
      </c>
      <c r="K935">
        <v>125765</v>
      </c>
      <c r="L935">
        <v>0.17847499999999999</v>
      </c>
      <c r="M935">
        <v>0.83628199999999997</v>
      </c>
      <c r="N935">
        <v>577052</v>
      </c>
      <c r="O935" t="s">
        <v>42</v>
      </c>
    </row>
    <row r="936" spans="1:15" x14ac:dyDescent="0.25">
      <c r="A936" t="s">
        <v>41</v>
      </c>
      <c r="B936">
        <v>133310</v>
      </c>
      <c r="C936">
        <v>133158</v>
      </c>
      <c r="D936">
        <v>133157</v>
      </c>
      <c r="E936">
        <v>132031</v>
      </c>
      <c r="F936">
        <v>479.62299999999999</v>
      </c>
      <c r="G936">
        <v>93066.1</v>
      </c>
      <c r="H936">
        <v>317.12</v>
      </c>
      <c r="I936">
        <v>274.81700000000001</v>
      </c>
      <c r="J936">
        <v>1226.18</v>
      </c>
      <c r="K936">
        <v>127864</v>
      </c>
      <c r="L936">
        <v>0.14718500000000001</v>
      </c>
      <c r="M936">
        <v>0.83696700000000002</v>
      </c>
      <c r="N936">
        <v>591927</v>
      </c>
      <c r="O936" t="s">
        <v>42</v>
      </c>
    </row>
    <row r="937" spans="1:15" x14ac:dyDescent="0.25">
      <c r="A937" t="s">
        <v>41</v>
      </c>
      <c r="B937">
        <v>131518</v>
      </c>
      <c r="C937">
        <v>131365</v>
      </c>
      <c r="D937">
        <v>131364</v>
      </c>
      <c r="E937">
        <v>130236</v>
      </c>
      <c r="F937">
        <v>488.19400000000002</v>
      </c>
      <c r="G937">
        <v>91096</v>
      </c>
      <c r="H937">
        <v>310.32499999999999</v>
      </c>
      <c r="I937">
        <v>276.351</v>
      </c>
      <c r="J937">
        <v>1202.9100000000001</v>
      </c>
      <c r="K937">
        <v>126094</v>
      </c>
      <c r="L937">
        <v>0.17846400000000001</v>
      </c>
      <c r="M937">
        <v>0.83537399999999995</v>
      </c>
      <c r="N937">
        <v>580044</v>
      </c>
      <c r="O937" t="s">
        <v>42</v>
      </c>
    </row>
    <row r="938" spans="1:15" x14ac:dyDescent="0.25">
      <c r="A938" t="s">
        <v>41</v>
      </c>
      <c r="B938">
        <v>134601</v>
      </c>
      <c r="C938">
        <v>134452</v>
      </c>
      <c r="D938">
        <v>134452</v>
      </c>
      <c r="E938">
        <v>133337</v>
      </c>
      <c r="F938">
        <v>476.79</v>
      </c>
      <c r="G938">
        <v>94611.6</v>
      </c>
      <c r="H938">
        <v>307.625</v>
      </c>
      <c r="I938">
        <v>273.48700000000002</v>
      </c>
      <c r="J938">
        <v>1239.8800000000001</v>
      </c>
      <c r="K938">
        <v>129163</v>
      </c>
      <c r="L938">
        <v>0.14866399999999999</v>
      </c>
      <c r="M938">
        <v>0.83677000000000001</v>
      </c>
      <c r="N938">
        <v>608336</v>
      </c>
      <c r="O938" t="s">
        <v>42</v>
      </c>
    </row>
    <row r="939" spans="1:15" x14ac:dyDescent="0.25">
      <c r="A939" t="s">
        <v>41</v>
      </c>
      <c r="B939">
        <v>134479</v>
      </c>
      <c r="C939">
        <v>134330</v>
      </c>
      <c r="D939">
        <v>134330</v>
      </c>
      <c r="E939">
        <v>133213</v>
      </c>
      <c r="F939">
        <v>485.79500000000002</v>
      </c>
      <c r="G939">
        <v>94423.9</v>
      </c>
      <c r="H939">
        <v>307.50099999999998</v>
      </c>
      <c r="I939">
        <v>281.08</v>
      </c>
      <c r="J939">
        <v>1233.6099999999999</v>
      </c>
      <c r="K939">
        <v>129011</v>
      </c>
      <c r="L939">
        <v>0.17858599999999999</v>
      </c>
      <c r="M939">
        <v>0.83703099999999997</v>
      </c>
      <c r="N939">
        <v>601847</v>
      </c>
      <c r="O939" t="s">
        <v>42</v>
      </c>
    </row>
    <row r="940" spans="1:15" x14ac:dyDescent="0.25">
      <c r="A940" t="s">
        <v>41</v>
      </c>
      <c r="B940">
        <v>134155</v>
      </c>
      <c r="C940">
        <v>134002</v>
      </c>
      <c r="D940">
        <v>134002</v>
      </c>
      <c r="E940">
        <v>132882</v>
      </c>
      <c r="F940">
        <v>493.226</v>
      </c>
      <c r="G940">
        <v>93980.2</v>
      </c>
      <c r="H940">
        <v>308.89100000000002</v>
      </c>
      <c r="I940">
        <v>274.04199999999997</v>
      </c>
      <c r="J940">
        <v>1281.06</v>
      </c>
      <c r="K940">
        <v>128637</v>
      </c>
      <c r="L940">
        <v>0.179093</v>
      </c>
      <c r="M940">
        <v>0.82525300000000001</v>
      </c>
      <c r="N940">
        <v>592295</v>
      </c>
      <c r="O940" t="s">
        <v>42</v>
      </c>
    </row>
    <row r="941" spans="1:15" x14ac:dyDescent="0.25">
      <c r="A941" t="s">
        <v>41</v>
      </c>
      <c r="B941">
        <v>129014</v>
      </c>
      <c r="C941">
        <v>128860</v>
      </c>
      <c r="D941">
        <v>128860</v>
      </c>
      <c r="E941">
        <v>127733</v>
      </c>
      <c r="F941">
        <v>488.60700000000003</v>
      </c>
      <c r="G941">
        <v>88467.5</v>
      </c>
      <c r="H941">
        <v>318.71199999999999</v>
      </c>
      <c r="I941">
        <v>274.74900000000002</v>
      </c>
      <c r="J941">
        <v>1224.1199999999999</v>
      </c>
      <c r="K941">
        <v>123619</v>
      </c>
      <c r="L941">
        <v>0.178479</v>
      </c>
      <c r="M941">
        <v>0.83685699999999996</v>
      </c>
      <c r="N941">
        <v>557444</v>
      </c>
      <c r="O941" t="s">
        <v>42</v>
      </c>
    </row>
    <row r="942" spans="1:15" x14ac:dyDescent="0.25">
      <c r="A942" t="s">
        <v>41</v>
      </c>
      <c r="B942">
        <v>136296</v>
      </c>
      <c r="C942">
        <v>136147</v>
      </c>
      <c r="D942">
        <v>136147</v>
      </c>
      <c r="E942">
        <v>135009</v>
      </c>
      <c r="F942">
        <v>489.101</v>
      </c>
      <c r="G942">
        <v>95791.3</v>
      </c>
      <c r="H942">
        <v>311.238</v>
      </c>
      <c r="I942">
        <v>275.35500000000002</v>
      </c>
      <c r="J942">
        <v>1276.76</v>
      </c>
      <c r="K942">
        <v>130764</v>
      </c>
      <c r="L942">
        <v>0.17876400000000001</v>
      </c>
      <c r="M942">
        <v>0.82964199999999999</v>
      </c>
      <c r="N942">
        <v>602701</v>
      </c>
      <c r="O942" t="s">
        <v>42</v>
      </c>
    </row>
    <row r="943" spans="1:15" x14ac:dyDescent="0.25">
      <c r="A943" t="s">
        <v>41</v>
      </c>
      <c r="B943">
        <v>128748</v>
      </c>
      <c r="C943">
        <v>128597</v>
      </c>
      <c r="D943">
        <v>128597</v>
      </c>
      <c r="E943">
        <v>127471</v>
      </c>
      <c r="F943">
        <v>480.55</v>
      </c>
      <c r="G943">
        <v>88920.6</v>
      </c>
      <c r="H943">
        <v>308.245</v>
      </c>
      <c r="I943">
        <v>272.83199999999999</v>
      </c>
      <c r="J943">
        <v>1157.03</v>
      </c>
      <c r="K943">
        <v>123442</v>
      </c>
      <c r="L943">
        <v>0.18027499999999999</v>
      </c>
      <c r="M943">
        <v>0.806454</v>
      </c>
      <c r="N943">
        <v>573722</v>
      </c>
      <c r="O943" t="s">
        <v>42</v>
      </c>
    </row>
    <row r="944" spans="1:15" x14ac:dyDescent="0.25">
      <c r="A944" t="s">
        <v>41</v>
      </c>
      <c r="B944">
        <v>130256</v>
      </c>
      <c r="C944">
        <v>130107</v>
      </c>
      <c r="D944">
        <v>130106</v>
      </c>
      <c r="E944">
        <v>128984</v>
      </c>
      <c r="F944">
        <v>479.39299999999997</v>
      </c>
      <c r="G944">
        <v>90240.8</v>
      </c>
      <c r="H944">
        <v>305.32100000000003</v>
      </c>
      <c r="I944">
        <v>278.09800000000001</v>
      </c>
      <c r="J944">
        <v>1174.8900000000001</v>
      </c>
      <c r="K944">
        <v>124937</v>
      </c>
      <c r="L944">
        <v>0.15750500000000001</v>
      </c>
      <c r="M944">
        <v>0.81423400000000001</v>
      </c>
      <c r="N944">
        <v>578091</v>
      </c>
      <c r="O944" t="s">
        <v>42</v>
      </c>
    </row>
    <row r="945" spans="1:25" x14ac:dyDescent="0.25">
      <c r="A945" t="s">
        <v>41</v>
      </c>
      <c r="B945">
        <v>129197</v>
      </c>
      <c r="C945">
        <v>129047</v>
      </c>
      <c r="D945">
        <v>129047</v>
      </c>
      <c r="E945">
        <v>127926</v>
      </c>
      <c r="F945">
        <v>491.90300000000002</v>
      </c>
      <c r="G945">
        <v>89280.5</v>
      </c>
      <c r="H945">
        <v>307.43900000000002</v>
      </c>
      <c r="I945">
        <v>275.99200000000002</v>
      </c>
      <c r="J945">
        <v>1247.28</v>
      </c>
      <c r="K945">
        <v>123782</v>
      </c>
      <c r="L945">
        <v>0.178454</v>
      </c>
      <c r="M945">
        <v>0.83094000000000001</v>
      </c>
      <c r="N945">
        <v>565233</v>
      </c>
      <c r="O945" t="s">
        <v>42</v>
      </c>
    </row>
    <row r="946" spans="1:25" x14ac:dyDescent="0.25">
      <c r="A946" t="s">
        <v>41</v>
      </c>
      <c r="B946">
        <v>131613</v>
      </c>
      <c r="C946">
        <v>131464</v>
      </c>
      <c r="D946">
        <v>131463</v>
      </c>
      <c r="E946">
        <v>130315</v>
      </c>
      <c r="F946">
        <v>494.875</v>
      </c>
      <c r="G946">
        <v>90997.7</v>
      </c>
      <c r="H946">
        <v>309.21300000000002</v>
      </c>
      <c r="I946">
        <v>274.35199999999998</v>
      </c>
      <c r="J946">
        <v>1286.93</v>
      </c>
      <c r="K946">
        <v>126119</v>
      </c>
      <c r="L946">
        <v>0.178477</v>
      </c>
      <c r="M946">
        <v>0.80645299999999998</v>
      </c>
      <c r="N946">
        <v>576892</v>
      </c>
      <c r="O946" t="s">
        <v>42</v>
      </c>
    </row>
    <row r="947" spans="1:25" x14ac:dyDescent="0.25">
      <c r="A947" t="s">
        <v>41</v>
      </c>
      <c r="B947">
        <v>133841</v>
      </c>
      <c r="C947">
        <v>133685</v>
      </c>
      <c r="D947">
        <v>133685</v>
      </c>
      <c r="E947">
        <v>132558</v>
      </c>
      <c r="F947">
        <v>494.00099999999998</v>
      </c>
      <c r="G947">
        <v>93378.2</v>
      </c>
      <c r="H947">
        <v>311.06299999999999</v>
      </c>
      <c r="I947">
        <v>275.81900000000002</v>
      </c>
      <c r="J947">
        <v>1288.77</v>
      </c>
      <c r="K947">
        <v>128301</v>
      </c>
      <c r="L947">
        <v>0.18029400000000001</v>
      </c>
      <c r="M947">
        <v>0.823712</v>
      </c>
      <c r="N947">
        <v>592074</v>
      </c>
      <c r="O947" t="s">
        <v>42</v>
      </c>
    </row>
    <row r="948" spans="1:25" x14ac:dyDescent="0.25">
      <c r="A948" t="s">
        <v>41</v>
      </c>
      <c r="B948">
        <v>133085</v>
      </c>
      <c r="C948">
        <v>132934</v>
      </c>
      <c r="D948">
        <v>132934</v>
      </c>
      <c r="E948">
        <v>131801</v>
      </c>
      <c r="F948">
        <v>486.18799999999999</v>
      </c>
      <c r="G948">
        <v>92593.600000000006</v>
      </c>
      <c r="H948">
        <v>311.428</v>
      </c>
      <c r="I948">
        <v>275.96199999999999</v>
      </c>
      <c r="J948">
        <v>1261.45</v>
      </c>
      <c r="K948">
        <v>127609</v>
      </c>
      <c r="L948">
        <v>0.14713300000000001</v>
      </c>
      <c r="M948">
        <v>0.820886</v>
      </c>
      <c r="N948">
        <v>584699</v>
      </c>
      <c r="O948" t="s">
        <v>42</v>
      </c>
    </row>
    <row r="949" spans="1:25" x14ac:dyDescent="0.25">
      <c r="A949" t="s">
        <v>41</v>
      </c>
      <c r="B949">
        <v>133029</v>
      </c>
      <c r="C949">
        <v>132876</v>
      </c>
      <c r="D949">
        <v>132875</v>
      </c>
      <c r="E949">
        <v>131755</v>
      </c>
      <c r="F949">
        <v>484.55</v>
      </c>
      <c r="G949">
        <v>92823.9</v>
      </c>
      <c r="H949">
        <v>308.51900000000001</v>
      </c>
      <c r="I949">
        <v>272.89499999999998</v>
      </c>
      <c r="J949">
        <v>1265.5</v>
      </c>
      <c r="K949">
        <v>127581</v>
      </c>
      <c r="L949">
        <v>0.14782400000000001</v>
      </c>
      <c r="M949">
        <v>0.829596</v>
      </c>
      <c r="N949">
        <v>589398</v>
      </c>
      <c r="O949" t="s">
        <v>42</v>
      </c>
    </row>
    <row r="950" spans="1:25" x14ac:dyDescent="0.25">
      <c r="A950" t="s">
        <v>41</v>
      </c>
      <c r="B950">
        <v>137310</v>
      </c>
      <c r="C950">
        <v>137157</v>
      </c>
      <c r="D950">
        <v>137157</v>
      </c>
      <c r="E950">
        <v>136034</v>
      </c>
      <c r="F950">
        <v>484.08499999999998</v>
      </c>
      <c r="G950">
        <v>97045.8</v>
      </c>
      <c r="H950">
        <v>309.13499999999999</v>
      </c>
      <c r="I950">
        <v>273.43400000000003</v>
      </c>
      <c r="J950">
        <v>1271.24</v>
      </c>
      <c r="K950">
        <v>131812</v>
      </c>
      <c r="L950">
        <v>0.17846200000000001</v>
      </c>
      <c r="M950">
        <v>0.83702399999999999</v>
      </c>
      <c r="N950">
        <v>618406</v>
      </c>
      <c r="O950" t="s">
        <v>42</v>
      </c>
    </row>
    <row r="951" spans="1:25" x14ac:dyDescent="0.25">
      <c r="A951" t="s">
        <v>41</v>
      </c>
      <c r="B951">
        <v>135775</v>
      </c>
      <c r="C951">
        <v>135627</v>
      </c>
      <c r="D951">
        <v>135626</v>
      </c>
      <c r="E951">
        <v>134507</v>
      </c>
      <c r="F951">
        <v>479.41199999999998</v>
      </c>
      <c r="G951">
        <v>95633.9</v>
      </c>
      <c r="H951">
        <v>307.67099999999999</v>
      </c>
      <c r="I951">
        <v>272.41300000000001</v>
      </c>
      <c r="J951">
        <v>1258.53</v>
      </c>
      <c r="K951">
        <v>130322</v>
      </c>
      <c r="L951">
        <v>0.17880099999999999</v>
      </c>
      <c r="M951">
        <v>0.83252099999999996</v>
      </c>
      <c r="N951">
        <v>605128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128123</v>
      </c>
      <c r="C952">
        <v>127967</v>
      </c>
      <c r="D952">
        <v>127966</v>
      </c>
      <c r="E952">
        <v>126833</v>
      </c>
      <c r="F952">
        <v>480.14499999999998</v>
      </c>
      <c r="G952">
        <v>87719.4</v>
      </c>
      <c r="H952">
        <v>309.48099999999999</v>
      </c>
      <c r="I952">
        <v>274.25700000000001</v>
      </c>
      <c r="J952">
        <v>1169.1199999999999</v>
      </c>
      <c r="K952">
        <v>122791</v>
      </c>
      <c r="L952">
        <v>0.15035100000000001</v>
      </c>
      <c r="M952">
        <v>0.83335700000000001</v>
      </c>
      <c r="N952">
        <v>556222</v>
      </c>
      <c r="O952" t="s">
        <v>42</v>
      </c>
      <c r="R952">
        <f>AVERAGE(B903:B952)</f>
        <v>133126.64000000001</v>
      </c>
      <c r="S952">
        <f>AVERAGE(C903:C952)</f>
        <v>132975.79999999999</v>
      </c>
      <c r="U952">
        <f>_xlfn.VAR.P(B903:B952)</f>
        <v>6552384.1103999987</v>
      </c>
      <c r="V952">
        <f>_xlfn.VAR.P(C903:C952)</f>
        <v>6549740.280000004</v>
      </c>
      <c r="X952">
        <f>1.96*SQRT(U952)/50</f>
        <v>100.34269041342799</v>
      </c>
      <c r="Y952">
        <f>1.96*SQRT(V952)/50</f>
        <v>100.32244466648133</v>
      </c>
    </row>
    <row r="953" spans="1:25" x14ac:dyDescent="0.25">
      <c r="A953" t="s">
        <v>43</v>
      </c>
      <c r="B953">
        <v>6656333.2070739996</v>
      </c>
      <c r="C953" t="s">
        <v>36</v>
      </c>
    </row>
    <row r="954" spans="1:25" x14ac:dyDescent="0.25">
      <c r="A954" t="s">
        <v>164</v>
      </c>
      <c r="B954">
        <v>127360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0.17849300000000001</v>
      </c>
      <c r="L954">
        <v>0.83405899999999999</v>
      </c>
      <c r="M954">
        <v>571752</v>
      </c>
      <c r="N954" t="s">
        <v>42</v>
      </c>
    </row>
    <row r="955" spans="1:25" x14ac:dyDescent="0.25">
      <c r="A955" t="s">
        <v>164</v>
      </c>
      <c r="B955">
        <v>128923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0.178899</v>
      </c>
      <c r="L955">
        <v>0.84053500000000003</v>
      </c>
      <c r="M955">
        <v>572348</v>
      </c>
      <c r="N955" t="s">
        <v>42</v>
      </c>
    </row>
    <row r="956" spans="1:25" x14ac:dyDescent="0.25">
      <c r="A956" t="s">
        <v>164</v>
      </c>
      <c r="B956">
        <v>128773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0.180704</v>
      </c>
      <c r="L956">
        <v>0.81957400000000002</v>
      </c>
      <c r="M956">
        <v>584043</v>
      </c>
      <c r="N956" t="s">
        <v>42</v>
      </c>
    </row>
    <row r="957" spans="1:25" x14ac:dyDescent="0.25">
      <c r="A957" t="s">
        <v>164</v>
      </c>
      <c r="B957">
        <v>126798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0.17847299999999999</v>
      </c>
      <c r="L957">
        <v>0.82514699999999996</v>
      </c>
      <c r="M957">
        <v>569101</v>
      </c>
      <c r="N957" t="s">
        <v>42</v>
      </c>
    </row>
    <row r="958" spans="1:25" x14ac:dyDescent="0.25">
      <c r="A958" t="s">
        <v>164</v>
      </c>
      <c r="B958">
        <v>121187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0.178675</v>
      </c>
      <c r="L958">
        <v>0.82321200000000005</v>
      </c>
      <c r="M958">
        <v>545402</v>
      </c>
      <c r="N958" t="s">
        <v>42</v>
      </c>
    </row>
    <row r="959" spans="1:25" x14ac:dyDescent="0.25">
      <c r="A959" t="s">
        <v>164</v>
      </c>
      <c r="B959">
        <v>128611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0.163632</v>
      </c>
      <c r="L959">
        <v>0.80646600000000002</v>
      </c>
      <c r="M959">
        <v>591510</v>
      </c>
      <c r="N959" t="s">
        <v>42</v>
      </c>
    </row>
    <row r="960" spans="1:25" x14ac:dyDescent="0.25">
      <c r="A960" t="s">
        <v>164</v>
      </c>
      <c r="B960">
        <v>130743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0.178454</v>
      </c>
      <c r="L960">
        <v>0.83307699999999996</v>
      </c>
      <c r="M960">
        <v>585996</v>
      </c>
      <c r="N960" t="s">
        <v>42</v>
      </c>
    </row>
    <row r="961" spans="1:14" x14ac:dyDescent="0.25">
      <c r="A961" t="s">
        <v>164</v>
      </c>
      <c r="B961">
        <v>130966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0.16459599999999999</v>
      </c>
      <c r="L961">
        <v>0.80646200000000001</v>
      </c>
      <c r="M961">
        <v>590029</v>
      </c>
      <c r="N961" t="s">
        <v>42</v>
      </c>
    </row>
    <row r="962" spans="1:14" x14ac:dyDescent="0.25">
      <c r="A962" t="s">
        <v>164</v>
      </c>
      <c r="B962">
        <v>131649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0.17882899999999999</v>
      </c>
      <c r="L962">
        <v>0.82442800000000005</v>
      </c>
      <c r="M962">
        <v>599715</v>
      </c>
      <c r="N962" t="s">
        <v>42</v>
      </c>
    </row>
    <row r="963" spans="1:14" x14ac:dyDescent="0.25">
      <c r="A963" t="s">
        <v>164</v>
      </c>
      <c r="B963">
        <v>128845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0.15040100000000001</v>
      </c>
      <c r="L963">
        <v>0.83269000000000004</v>
      </c>
      <c r="M963">
        <v>582930</v>
      </c>
      <c r="N963" t="s">
        <v>42</v>
      </c>
    </row>
    <row r="964" spans="1:14" x14ac:dyDescent="0.25">
      <c r="A964" t="s">
        <v>164</v>
      </c>
      <c r="B964">
        <v>128097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0.17869699999999999</v>
      </c>
      <c r="L964">
        <v>0.83698499999999998</v>
      </c>
      <c r="M964">
        <v>580749</v>
      </c>
      <c r="N964" t="s">
        <v>42</v>
      </c>
    </row>
    <row r="965" spans="1:14" x14ac:dyDescent="0.25">
      <c r="A965" t="s">
        <v>164</v>
      </c>
      <c r="B965">
        <v>130418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0.178566</v>
      </c>
      <c r="L965">
        <v>0.83656600000000003</v>
      </c>
      <c r="M965">
        <v>595971</v>
      </c>
      <c r="N965" t="s">
        <v>42</v>
      </c>
    </row>
    <row r="966" spans="1:14" x14ac:dyDescent="0.25">
      <c r="A966" t="s">
        <v>164</v>
      </c>
      <c r="B966">
        <v>127397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0.17857500000000001</v>
      </c>
      <c r="L966">
        <v>0.83232600000000001</v>
      </c>
      <c r="M966">
        <v>579419</v>
      </c>
      <c r="N966" t="s">
        <v>42</v>
      </c>
    </row>
    <row r="967" spans="1:14" x14ac:dyDescent="0.25">
      <c r="A967" t="s">
        <v>164</v>
      </c>
      <c r="B967">
        <v>128388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0.178951</v>
      </c>
      <c r="L967">
        <v>0.83574099999999996</v>
      </c>
      <c r="M967">
        <v>584303</v>
      </c>
      <c r="N967" t="s">
        <v>42</v>
      </c>
    </row>
    <row r="968" spans="1:14" x14ac:dyDescent="0.25">
      <c r="A968" t="s">
        <v>164</v>
      </c>
      <c r="B968">
        <v>127533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0.15903400000000001</v>
      </c>
      <c r="L968">
        <v>0.83645599999999998</v>
      </c>
      <c r="M968">
        <v>575182</v>
      </c>
      <c r="N968" t="s">
        <v>42</v>
      </c>
    </row>
    <row r="969" spans="1:14" x14ac:dyDescent="0.25">
      <c r="A969" t="s">
        <v>164</v>
      </c>
      <c r="B969">
        <v>132413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0.18004899999999999</v>
      </c>
      <c r="L969">
        <v>0.83514299999999997</v>
      </c>
      <c r="M969">
        <v>600281</v>
      </c>
      <c r="N969" t="s">
        <v>42</v>
      </c>
    </row>
    <row r="970" spans="1:14" x14ac:dyDescent="0.25">
      <c r="A970" t="s">
        <v>164</v>
      </c>
      <c r="B970">
        <v>131627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0.178507</v>
      </c>
      <c r="L970">
        <v>0.86643099999999995</v>
      </c>
      <c r="M970">
        <v>605787</v>
      </c>
      <c r="N970" t="s">
        <v>42</v>
      </c>
    </row>
    <row r="971" spans="1:14" x14ac:dyDescent="0.25">
      <c r="A971" t="s">
        <v>164</v>
      </c>
      <c r="B971">
        <v>128309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0.149532</v>
      </c>
      <c r="L971">
        <v>0.80647400000000002</v>
      </c>
      <c r="M971">
        <v>583763</v>
      </c>
      <c r="N971" t="s">
        <v>42</v>
      </c>
    </row>
    <row r="972" spans="1:14" x14ac:dyDescent="0.25">
      <c r="A972" t="s">
        <v>164</v>
      </c>
      <c r="B972">
        <v>128065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0.176538</v>
      </c>
      <c r="L972">
        <v>0.83637300000000003</v>
      </c>
      <c r="M972">
        <v>589909</v>
      </c>
      <c r="N972" t="s">
        <v>42</v>
      </c>
    </row>
    <row r="973" spans="1:14" x14ac:dyDescent="0.25">
      <c r="A973" t="s">
        <v>164</v>
      </c>
      <c r="B973">
        <v>133434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0.17894299999999999</v>
      </c>
      <c r="L973">
        <v>0.831673</v>
      </c>
      <c r="M973">
        <v>610972</v>
      </c>
      <c r="N973" t="s">
        <v>42</v>
      </c>
    </row>
    <row r="974" spans="1:14" x14ac:dyDescent="0.25">
      <c r="A974" t="s">
        <v>164</v>
      </c>
      <c r="B974">
        <v>126291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0.180397</v>
      </c>
      <c r="L974">
        <v>0.83704400000000001</v>
      </c>
      <c r="M974">
        <v>563179</v>
      </c>
      <c r="N974" t="s">
        <v>42</v>
      </c>
    </row>
    <row r="975" spans="1:14" x14ac:dyDescent="0.25">
      <c r="A975" t="s">
        <v>164</v>
      </c>
      <c r="B975">
        <v>127295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0.178454</v>
      </c>
      <c r="L975">
        <v>0.83668799999999999</v>
      </c>
      <c r="M975">
        <v>576934</v>
      </c>
      <c r="N975" t="s">
        <v>42</v>
      </c>
    </row>
    <row r="976" spans="1:14" x14ac:dyDescent="0.25">
      <c r="A976" t="s">
        <v>164</v>
      </c>
      <c r="B976">
        <v>123403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0.18043300000000001</v>
      </c>
      <c r="L976">
        <v>0.83673699999999995</v>
      </c>
      <c r="M976">
        <v>566991</v>
      </c>
      <c r="N976" t="s">
        <v>42</v>
      </c>
    </row>
    <row r="977" spans="1:14" x14ac:dyDescent="0.25">
      <c r="A977" t="s">
        <v>164</v>
      </c>
      <c r="B977">
        <v>126724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0.17855699999999999</v>
      </c>
      <c r="L977">
        <v>0.837009</v>
      </c>
      <c r="M977">
        <v>589501</v>
      </c>
      <c r="N977" t="s">
        <v>42</v>
      </c>
    </row>
    <row r="978" spans="1:14" x14ac:dyDescent="0.25">
      <c r="A978" t="s">
        <v>164</v>
      </c>
      <c r="B978">
        <v>122886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0.18</v>
      </c>
      <c r="L978">
        <v>0.85653999999999997</v>
      </c>
      <c r="M978">
        <v>564878</v>
      </c>
      <c r="N978" t="s">
        <v>42</v>
      </c>
    </row>
    <row r="979" spans="1:14" x14ac:dyDescent="0.25">
      <c r="A979" t="s">
        <v>164</v>
      </c>
      <c r="B979">
        <v>128792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0.178565</v>
      </c>
      <c r="L979">
        <v>0.83360900000000004</v>
      </c>
      <c r="M979">
        <v>602956</v>
      </c>
      <c r="N979" t="s">
        <v>42</v>
      </c>
    </row>
    <row r="980" spans="1:14" x14ac:dyDescent="0.25">
      <c r="A980" t="s">
        <v>164</v>
      </c>
      <c r="B980">
        <v>124349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0.18055299999999999</v>
      </c>
      <c r="L980">
        <v>0.83445499999999995</v>
      </c>
      <c r="M980">
        <v>575897</v>
      </c>
      <c r="N980" t="s">
        <v>42</v>
      </c>
    </row>
    <row r="981" spans="1:14" x14ac:dyDescent="0.25">
      <c r="A981" t="s">
        <v>164</v>
      </c>
      <c r="B981">
        <v>125707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0.17874100000000001</v>
      </c>
      <c r="L981">
        <v>0.83557499999999996</v>
      </c>
      <c r="M981">
        <v>585118</v>
      </c>
      <c r="N981" t="s">
        <v>42</v>
      </c>
    </row>
    <row r="982" spans="1:14" x14ac:dyDescent="0.25">
      <c r="A982" t="s">
        <v>164</v>
      </c>
      <c r="B982">
        <v>128160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0.178457</v>
      </c>
      <c r="L982">
        <v>0.834781</v>
      </c>
      <c r="M982">
        <v>600846</v>
      </c>
      <c r="N982" t="s">
        <v>42</v>
      </c>
    </row>
    <row r="983" spans="1:14" x14ac:dyDescent="0.25">
      <c r="A983" t="s">
        <v>164</v>
      </c>
      <c r="B983">
        <v>122818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0.17865200000000001</v>
      </c>
      <c r="L983">
        <v>0.83052400000000004</v>
      </c>
      <c r="M983">
        <v>568915</v>
      </c>
      <c r="N983" t="s">
        <v>42</v>
      </c>
    </row>
    <row r="984" spans="1:14" x14ac:dyDescent="0.25">
      <c r="A984" t="s">
        <v>164</v>
      </c>
      <c r="B984">
        <v>122834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0.178455</v>
      </c>
      <c r="L984">
        <v>0.83651500000000001</v>
      </c>
      <c r="M984">
        <v>566335</v>
      </c>
      <c r="N984" t="s">
        <v>42</v>
      </c>
    </row>
    <row r="985" spans="1:14" x14ac:dyDescent="0.25">
      <c r="A985" t="s">
        <v>164</v>
      </c>
      <c r="B985">
        <v>126610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0.16972799999999999</v>
      </c>
      <c r="L985">
        <v>0.81156099999999998</v>
      </c>
      <c r="M985">
        <v>594751</v>
      </c>
      <c r="N985" t="s">
        <v>42</v>
      </c>
    </row>
    <row r="986" spans="1:14" x14ac:dyDescent="0.25">
      <c r="A986" t="s">
        <v>164</v>
      </c>
      <c r="B986">
        <v>122337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0.17016400000000001</v>
      </c>
      <c r="L986">
        <v>0.81472</v>
      </c>
      <c r="M986">
        <v>561451</v>
      </c>
      <c r="N986" t="s">
        <v>42</v>
      </c>
    </row>
    <row r="987" spans="1:14" x14ac:dyDescent="0.25">
      <c r="A987" t="s">
        <v>164</v>
      </c>
      <c r="B987">
        <v>124121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0.18098700000000001</v>
      </c>
      <c r="L987">
        <v>0.82845400000000002</v>
      </c>
      <c r="M987">
        <v>571240</v>
      </c>
      <c r="N987" t="s">
        <v>42</v>
      </c>
    </row>
    <row r="988" spans="1:14" x14ac:dyDescent="0.25">
      <c r="A988" t="s">
        <v>164</v>
      </c>
      <c r="B988">
        <v>130557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0.17859700000000001</v>
      </c>
      <c r="L988">
        <v>0.82410700000000003</v>
      </c>
      <c r="M988">
        <v>617815</v>
      </c>
      <c r="N988" t="s">
        <v>42</v>
      </c>
    </row>
    <row r="989" spans="1:14" x14ac:dyDescent="0.25">
      <c r="A989" t="s">
        <v>164</v>
      </c>
      <c r="B989">
        <v>129463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0.17860000000000001</v>
      </c>
      <c r="L989">
        <v>0.83644499999999999</v>
      </c>
      <c r="M989">
        <v>609326</v>
      </c>
      <c r="N989" t="s">
        <v>42</v>
      </c>
    </row>
    <row r="990" spans="1:14" x14ac:dyDescent="0.25">
      <c r="A990" t="s">
        <v>164</v>
      </c>
      <c r="B990">
        <v>125797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0.17868600000000001</v>
      </c>
      <c r="L990">
        <v>0.83679300000000001</v>
      </c>
      <c r="M990">
        <v>585098</v>
      </c>
      <c r="N990" t="s">
        <v>42</v>
      </c>
    </row>
    <row r="991" spans="1:14" x14ac:dyDescent="0.25">
      <c r="A991" t="s">
        <v>164</v>
      </c>
      <c r="B991">
        <v>123731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0.14793200000000001</v>
      </c>
      <c r="L991">
        <v>0.822766</v>
      </c>
      <c r="M991">
        <v>571167</v>
      </c>
      <c r="N991" t="s">
        <v>42</v>
      </c>
    </row>
    <row r="992" spans="1:14" x14ac:dyDescent="0.25">
      <c r="A992" t="s">
        <v>164</v>
      </c>
      <c r="B992">
        <v>125674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0.17852100000000001</v>
      </c>
      <c r="L992">
        <v>0.82934099999999999</v>
      </c>
      <c r="M992">
        <v>582091</v>
      </c>
      <c r="N992" t="s">
        <v>42</v>
      </c>
    </row>
    <row r="993" spans="1:25" x14ac:dyDescent="0.25">
      <c r="A993" t="s">
        <v>164</v>
      </c>
      <c r="B993">
        <v>124858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0.17846000000000001</v>
      </c>
      <c r="L993">
        <v>0.80932000000000004</v>
      </c>
      <c r="M993">
        <v>578888</v>
      </c>
      <c r="N993" t="s">
        <v>42</v>
      </c>
    </row>
    <row r="994" spans="1:25" x14ac:dyDescent="0.25">
      <c r="A994" t="s">
        <v>164</v>
      </c>
      <c r="B994">
        <v>124268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0.17861399999999999</v>
      </c>
      <c r="L994">
        <v>0.83644700000000005</v>
      </c>
      <c r="M994">
        <v>573860</v>
      </c>
      <c r="N994" t="s">
        <v>42</v>
      </c>
    </row>
    <row r="995" spans="1:25" x14ac:dyDescent="0.25">
      <c r="A995" t="s">
        <v>164</v>
      </c>
      <c r="B995">
        <v>121678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0.17866599999999999</v>
      </c>
      <c r="L995">
        <v>0.82599699999999998</v>
      </c>
      <c r="M995">
        <v>557635</v>
      </c>
      <c r="N995" t="s">
        <v>42</v>
      </c>
    </row>
    <row r="996" spans="1:25" x14ac:dyDescent="0.25">
      <c r="A996" t="s">
        <v>164</v>
      </c>
      <c r="B996">
        <v>123628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0.17855199999999999</v>
      </c>
      <c r="L996">
        <v>0.82821</v>
      </c>
      <c r="M996">
        <v>572394</v>
      </c>
      <c r="N996" t="s">
        <v>42</v>
      </c>
    </row>
    <row r="997" spans="1:25" x14ac:dyDescent="0.25">
      <c r="A997" t="s">
        <v>164</v>
      </c>
      <c r="B997">
        <v>126511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0.178456</v>
      </c>
      <c r="L997">
        <v>0.80646700000000004</v>
      </c>
      <c r="M997">
        <v>587687</v>
      </c>
      <c r="N997" t="s">
        <v>42</v>
      </c>
    </row>
    <row r="998" spans="1:25" x14ac:dyDescent="0.25">
      <c r="A998" t="s">
        <v>164</v>
      </c>
      <c r="B998">
        <v>122980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0.17999799999999999</v>
      </c>
      <c r="L998">
        <v>0.83697500000000002</v>
      </c>
      <c r="M998">
        <v>565592</v>
      </c>
      <c r="N998" t="s">
        <v>42</v>
      </c>
    </row>
    <row r="999" spans="1:25" x14ac:dyDescent="0.25">
      <c r="A999" t="s">
        <v>164</v>
      </c>
      <c r="B999">
        <v>125926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0.17846400000000001</v>
      </c>
      <c r="L999">
        <v>0.82852300000000001</v>
      </c>
      <c r="M999">
        <v>586208</v>
      </c>
      <c r="N999" t="s">
        <v>42</v>
      </c>
    </row>
    <row r="1000" spans="1:25" x14ac:dyDescent="0.25">
      <c r="A1000" t="s">
        <v>164</v>
      </c>
      <c r="B1000">
        <v>127276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0.18048900000000001</v>
      </c>
      <c r="L1000">
        <v>0.83216599999999996</v>
      </c>
      <c r="M1000">
        <v>593579</v>
      </c>
      <c r="N1000" t="s">
        <v>42</v>
      </c>
    </row>
    <row r="1001" spans="1:25" x14ac:dyDescent="0.25">
      <c r="A1001" t="s">
        <v>164</v>
      </c>
      <c r="B1001">
        <v>126685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0.17851</v>
      </c>
      <c r="L1001">
        <v>0.83634500000000001</v>
      </c>
      <c r="M1001">
        <v>591626</v>
      </c>
      <c r="N1001" t="s">
        <v>42</v>
      </c>
    </row>
    <row r="1002" spans="1:25" x14ac:dyDescent="0.25">
      <c r="A1002" t="s">
        <v>164</v>
      </c>
      <c r="B1002">
        <v>127215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0.14746999999999999</v>
      </c>
      <c r="L1002">
        <v>0.83588799999999996</v>
      </c>
      <c r="M1002">
        <v>593136</v>
      </c>
      <c r="N1002" t="s">
        <v>42</v>
      </c>
    </row>
    <row r="1003" spans="1:25" x14ac:dyDescent="0.25">
      <c r="A1003" t="s">
        <v>164</v>
      </c>
      <c r="B1003">
        <v>125088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0.17180300000000001</v>
      </c>
      <c r="L1003">
        <v>0.83313999999999999</v>
      </c>
      <c r="M1003">
        <v>579723</v>
      </c>
      <c r="N1003" t="s">
        <v>42</v>
      </c>
    </row>
    <row r="1004" spans="1:25" x14ac:dyDescent="0.25">
      <c r="A1004" t="s">
        <v>164</v>
      </c>
      <c r="B1004">
        <v>127508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0.179005</v>
      </c>
      <c r="L1004">
        <v>0.806473</v>
      </c>
      <c r="M1004">
        <v>596422</v>
      </c>
      <c r="N1004" t="s">
        <v>42</v>
      </c>
    </row>
    <row r="1005" spans="1:25" x14ac:dyDescent="0.25">
      <c r="A1005" t="s">
        <v>164</v>
      </c>
      <c r="B1005">
        <v>122244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0.17846500000000001</v>
      </c>
      <c r="L1005">
        <v>0.80813599999999997</v>
      </c>
      <c r="M1005">
        <v>561160</v>
      </c>
      <c r="N1005" t="s">
        <v>42</v>
      </c>
    </row>
    <row r="1006" spans="1:25" x14ac:dyDescent="0.25">
      <c r="A1006" t="s">
        <v>164</v>
      </c>
      <c r="B1006">
        <v>124706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0.178454</v>
      </c>
      <c r="L1006">
        <v>0.81703300000000001</v>
      </c>
      <c r="M1006">
        <v>576182</v>
      </c>
      <c r="N1006" t="s">
        <v>42</v>
      </c>
    </row>
    <row r="1007" spans="1:25" x14ac:dyDescent="0.25">
      <c r="A1007" t="s">
        <v>164</v>
      </c>
      <c r="B1007">
        <v>127452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0.17847399999999999</v>
      </c>
      <c r="L1007">
        <v>0.83684999999999998</v>
      </c>
      <c r="M1007">
        <v>593850</v>
      </c>
      <c r="N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164</v>
      </c>
      <c r="B1008">
        <v>123874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0.179034</v>
      </c>
      <c r="L1008">
        <v>0.80644700000000002</v>
      </c>
      <c r="M1008">
        <v>570481</v>
      </c>
      <c r="N1008" t="s">
        <v>42</v>
      </c>
      <c r="R1008">
        <f>AVERAGE(B959:B1008)</f>
        <v>126718.82</v>
      </c>
      <c r="S1008">
        <f>AVERAGE(C959:C1008)</f>
        <v>0</v>
      </c>
      <c r="U1008">
        <f>_xlfn.VAR.P(B959:B1008)</f>
        <v>8326493.4276000019</v>
      </c>
      <c r="V1008">
        <f>_xlfn.VAR.P(C959:C1008)</f>
        <v>0</v>
      </c>
      <c r="X1008">
        <f>1.96*SQRT(U1008)/50</f>
        <v>113.11420273593968</v>
      </c>
      <c r="Y1008">
        <f>1.96*SQRT(V1008)/50</f>
        <v>0</v>
      </c>
    </row>
    <row r="1009" spans="1:13" x14ac:dyDescent="0.25">
      <c r="A1009" t="s">
        <v>165</v>
      </c>
      <c r="B1009">
        <v>6335947.2093249997</v>
      </c>
      <c r="C1009" t="s">
        <v>36</v>
      </c>
    </row>
    <row r="1010" spans="1:13" x14ac:dyDescent="0.25">
      <c r="A1010" t="s">
        <v>44</v>
      </c>
      <c r="B1010">
        <v>38947.699999999997</v>
      </c>
      <c r="C1010">
        <v>38913.1</v>
      </c>
      <c r="D1010">
        <v>38912.6</v>
      </c>
      <c r="E1010">
        <v>37823.4</v>
      </c>
      <c r="F1010">
        <v>473.42899999999997</v>
      </c>
      <c r="G1010">
        <v>0</v>
      </c>
      <c r="H1010">
        <v>304.96600000000001</v>
      </c>
      <c r="I1010">
        <v>0</v>
      </c>
      <c r="J1010">
        <v>0.17846200000000001</v>
      </c>
      <c r="K1010">
        <v>0.83425300000000002</v>
      </c>
      <c r="L1010">
        <v>0</v>
      </c>
      <c r="M1010" t="s">
        <v>42</v>
      </c>
    </row>
    <row r="1011" spans="1:13" x14ac:dyDescent="0.25">
      <c r="A1011" t="s">
        <v>44</v>
      </c>
      <c r="B1011">
        <v>39051</v>
      </c>
      <c r="C1011">
        <v>39016.800000000003</v>
      </c>
      <c r="D1011">
        <v>39016.300000000003</v>
      </c>
      <c r="E1011">
        <v>37914.699999999997</v>
      </c>
      <c r="F1011">
        <v>461.452</v>
      </c>
      <c r="G1011">
        <v>0</v>
      </c>
      <c r="H1011">
        <v>305.38200000000001</v>
      </c>
      <c r="I1011">
        <v>0</v>
      </c>
      <c r="J1011">
        <v>0.17847199999999999</v>
      </c>
      <c r="K1011">
        <v>0.83307100000000001</v>
      </c>
      <c r="L1011">
        <v>0</v>
      </c>
      <c r="M1011" t="s">
        <v>42</v>
      </c>
    </row>
    <row r="1012" spans="1:13" x14ac:dyDescent="0.25">
      <c r="A1012" t="s">
        <v>44</v>
      </c>
      <c r="B1012">
        <v>39045.4</v>
      </c>
      <c r="C1012">
        <v>39010.9</v>
      </c>
      <c r="D1012">
        <v>39010.400000000001</v>
      </c>
      <c r="E1012">
        <v>37917.4</v>
      </c>
      <c r="F1012">
        <v>461.411</v>
      </c>
      <c r="G1012">
        <v>0</v>
      </c>
      <c r="H1012">
        <v>305.84100000000001</v>
      </c>
      <c r="I1012">
        <v>0</v>
      </c>
      <c r="J1012">
        <v>0.178537</v>
      </c>
      <c r="K1012">
        <v>0.83535999999999999</v>
      </c>
      <c r="L1012">
        <v>0</v>
      </c>
      <c r="M1012" t="s">
        <v>42</v>
      </c>
    </row>
    <row r="1013" spans="1:13" x14ac:dyDescent="0.25">
      <c r="A1013" t="s">
        <v>44</v>
      </c>
      <c r="B1013">
        <v>39079.4</v>
      </c>
      <c r="C1013">
        <v>39045.300000000003</v>
      </c>
      <c r="D1013">
        <v>39044.800000000003</v>
      </c>
      <c r="E1013">
        <v>37952.400000000001</v>
      </c>
      <c r="F1013">
        <v>461.90499999999997</v>
      </c>
      <c r="G1013">
        <v>0</v>
      </c>
      <c r="H1013">
        <v>305.89100000000002</v>
      </c>
      <c r="I1013">
        <v>0</v>
      </c>
      <c r="J1013">
        <v>0.17852100000000001</v>
      </c>
      <c r="K1013">
        <v>0.83192600000000005</v>
      </c>
      <c r="L1013">
        <v>0</v>
      </c>
      <c r="M1013" t="s">
        <v>42</v>
      </c>
    </row>
    <row r="1014" spans="1:13" x14ac:dyDescent="0.25">
      <c r="A1014" t="s">
        <v>44</v>
      </c>
      <c r="B1014">
        <v>39091</v>
      </c>
      <c r="C1014">
        <v>39057</v>
      </c>
      <c r="D1014">
        <v>39056.5</v>
      </c>
      <c r="E1014">
        <v>37956.800000000003</v>
      </c>
      <c r="F1014">
        <v>460.98399999999998</v>
      </c>
      <c r="G1014">
        <v>0</v>
      </c>
      <c r="H1014">
        <v>305.46600000000001</v>
      </c>
      <c r="I1014">
        <v>0</v>
      </c>
      <c r="J1014">
        <v>0.17935999999999999</v>
      </c>
      <c r="K1014">
        <v>0.85019999999999996</v>
      </c>
      <c r="L1014">
        <v>0</v>
      </c>
      <c r="M1014" t="s">
        <v>42</v>
      </c>
    </row>
    <row r="1015" spans="1:13" x14ac:dyDescent="0.25">
      <c r="A1015" t="s">
        <v>44</v>
      </c>
      <c r="B1015">
        <v>39130</v>
      </c>
      <c r="C1015">
        <v>39095.9</v>
      </c>
      <c r="D1015">
        <v>39095.4</v>
      </c>
      <c r="E1015">
        <v>38000.699999999997</v>
      </c>
      <c r="F1015">
        <v>461.42</v>
      </c>
      <c r="G1015">
        <v>0</v>
      </c>
      <c r="H1015">
        <v>306.483</v>
      </c>
      <c r="I1015">
        <v>0</v>
      </c>
      <c r="J1015">
        <v>0.17854700000000001</v>
      </c>
      <c r="K1015">
        <v>0.82783300000000004</v>
      </c>
      <c r="L1015">
        <v>0</v>
      </c>
      <c r="M1015" t="s">
        <v>42</v>
      </c>
    </row>
    <row r="1016" spans="1:13" x14ac:dyDescent="0.25">
      <c r="A1016" t="s">
        <v>44</v>
      </c>
      <c r="B1016">
        <v>39156.300000000003</v>
      </c>
      <c r="C1016">
        <v>39122.300000000003</v>
      </c>
      <c r="D1016">
        <v>39121.699999999997</v>
      </c>
      <c r="E1016">
        <v>38028.199999999997</v>
      </c>
      <c r="F1016">
        <v>461.60300000000001</v>
      </c>
      <c r="G1016">
        <v>0</v>
      </c>
      <c r="H1016">
        <v>312.15800000000002</v>
      </c>
      <c r="I1016">
        <v>0</v>
      </c>
      <c r="J1016">
        <v>0.17938599999999999</v>
      </c>
      <c r="K1016">
        <v>0.83633800000000003</v>
      </c>
      <c r="L1016">
        <v>0</v>
      </c>
      <c r="M1016" t="s">
        <v>42</v>
      </c>
    </row>
    <row r="1017" spans="1:13" x14ac:dyDescent="0.25">
      <c r="A1017" t="s">
        <v>44</v>
      </c>
      <c r="B1017">
        <v>39202.199999999997</v>
      </c>
      <c r="C1017">
        <v>39166.300000000003</v>
      </c>
      <c r="D1017">
        <v>39165.699999999997</v>
      </c>
      <c r="E1017">
        <v>38068.800000000003</v>
      </c>
      <c r="F1017">
        <v>462.99799999999999</v>
      </c>
      <c r="G1017">
        <v>0</v>
      </c>
      <c r="H1017">
        <v>306.74599999999998</v>
      </c>
      <c r="I1017">
        <v>0</v>
      </c>
      <c r="J1017">
        <v>0.17846300000000001</v>
      </c>
      <c r="K1017">
        <v>0.83700300000000005</v>
      </c>
      <c r="L1017">
        <v>0</v>
      </c>
      <c r="M1017" t="s">
        <v>42</v>
      </c>
    </row>
    <row r="1018" spans="1:13" x14ac:dyDescent="0.25">
      <c r="A1018" t="s">
        <v>44</v>
      </c>
      <c r="B1018">
        <v>39073</v>
      </c>
      <c r="C1018">
        <v>39038.199999999997</v>
      </c>
      <c r="D1018">
        <v>39037.699999999997</v>
      </c>
      <c r="E1018">
        <v>37945.300000000003</v>
      </c>
      <c r="F1018">
        <v>461.82600000000002</v>
      </c>
      <c r="G1018">
        <v>0</v>
      </c>
      <c r="H1018">
        <v>305.98099999999999</v>
      </c>
      <c r="I1018">
        <v>0</v>
      </c>
      <c r="J1018">
        <v>0.160334</v>
      </c>
      <c r="K1018">
        <v>0.83678200000000003</v>
      </c>
      <c r="L1018">
        <v>0</v>
      </c>
      <c r="M1018" t="s">
        <v>42</v>
      </c>
    </row>
    <row r="1019" spans="1:13" x14ac:dyDescent="0.25">
      <c r="A1019" t="s">
        <v>44</v>
      </c>
      <c r="B1019">
        <v>39102.300000000003</v>
      </c>
      <c r="C1019">
        <v>39066</v>
      </c>
      <c r="D1019">
        <v>39065.5</v>
      </c>
      <c r="E1019">
        <v>37970.9</v>
      </c>
      <c r="F1019">
        <v>461.78800000000001</v>
      </c>
      <c r="G1019">
        <v>0</v>
      </c>
      <c r="H1019">
        <v>313.072</v>
      </c>
      <c r="I1019">
        <v>0</v>
      </c>
      <c r="J1019">
        <v>0.17908299999999999</v>
      </c>
      <c r="K1019">
        <v>0.80644300000000002</v>
      </c>
      <c r="L1019">
        <v>0</v>
      </c>
      <c r="M1019" t="s">
        <v>42</v>
      </c>
    </row>
    <row r="1020" spans="1:13" x14ac:dyDescent="0.25">
      <c r="A1020" t="s">
        <v>44</v>
      </c>
      <c r="B1020">
        <v>39033.199999999997</v>
      </c>
      <c r="C1020">
        <v>38999.199999999997</v>
      </c>
      <c r="D1020">
        <v>38998.6</v>
      </c>
      <c r="E1020">
        <v>37906.9</v>
      </c>
      <c r="F1020">
        <v>460.47199999999998</v>
      </c>
      <c r="G1020">
        <v>0</v>
      </c>
      <c r="H1020">
        <v>305.17500000000001</v>
      </c>
      <c r="I1020">
        <v>0</v>
      </c>
      <c r="J1020">
        <v>0.17847299999999999</v>
      </c>
      <c r="K1020">
        <v>0.82767299999999999</v>
      </c>
      <c r="L1020">
        <v>0</v>
      </c>
      <c r="M1020" t="s">
        <v>42</v>
      </c>
    </row>
    <row r="1021" spans="1:13" x14ac:dyDescent="0.25">
      <c r="A1021" t="s">
        <v>44</v>
      </c>
      <c r="B1021">
        <v>39102.699999999997</v>
      </c>
      <c r="C1021">
        <v>39068.800000000003</v>
      </c>
      <c r="D1021">
        <v>39068.300000000003</v>
      </c>
      <c r="E1021">
        <v>37975</v>
      </c>
      <c r="F1021">
        <v>461.41300000000001</v>
      </c>
      <c r="G1021">
        <v>0</v>
      </c>
      <c r="H1021">
        <v>305.767</v>
      </c>
      <c r="I1021">
        <v>0</v>
      </c>
      <c r="J1021">
        <v>0.17860200000000001</v>
      </c>
      <c r="K1021">
        <v>0.83703099999999997</v>
      </c>
      <c r="L1021">
        <v>0</v>
      </c>
      <c r="M1021" t="s">
        <v>42</v>
      </c>
    </row>
    <row r="1022" spans="1:13" x14ac:dyDescent="0.25">
      <c r="A1022" t="s">
        <v>44</v>
      </c>
      <c r="B1022">
        <v>38841.1</v>
      </c>
      <c r="C1022">
        <v>38807.1</v>
      </c>
      <c r="D1022">
        <v>38806.6</v>
      </c>
      <c r="E1022">
        <v>37712</v>
      </c>
      <c r="F1022">
        <v>458.65499999999997</v>
      </c>
      <c r="G1022">
        <v>0</v>
      </c>
      <c r="H1022">
        <v>309.49</v>
      </c>
      <c r="I1022">
        <v>0</v>
      </c>
      <c r="J1022">
        <v>0.14785100000000001</v>
      </c>
      <c r="K1022">
        <v>0.83438500000000004</v>
      </c>
      <c r="L1022">
        <v>0</v>
      </c>
      <c r="M1022" t="s">
        <v>42</v>
      </c>
    </row>
    <row r="1023" spans="1:13" x14ac:dyDescent="0.25">
      <c r="A1023" t="s">
        <v>44</v>
      </c>
      <c r="B1023">
        <v>38806.300000000003</v>
      </c>
      <c r="C1023">
        <v>38772.300000000003</v>
      </c>
      <c r="D1023">
        <v>38771.800000000003</v>
      </c>
      <c r="E1023">
        <v>37686.6</v>
      </c>
      <c r="F1023">
        <v>458.81900000000002</v>
      </c>
      <c r="G1023">
        <v>0</v>
      </c>
      <c r="H1023">
        <v>303.142</v>
      </c>
      <c r="I1023">
        <v>0</v>
      </c>
      <c r="J1023">
        <v>0.178512</v>
      </c>
      <c r="K1023">
        <v>0.82895799999999997</v>
      </c>
      <c r="L1023">
        <v>0</v>
      </c>
      <c r="M1023" t="s">
        <v>42</v>
      </c>
    </row>
    <row r="1024" spans="1:13" x14ac:dyDescent="0.25">
      <c r="A1024" t="s">
        <v>44</v>
      </c>
      <c r="B1024">
        <v>38901.699999999997</v>
      </c>
      <c r="C1024">
        <v>38867.699999999997</v>
      </c>
      <c r="D1024">
        <v>38867.1</v>
      </c>
      <c r="E1024">
        <v>37765.9</v>
      </c>
      <c r="F1024">
        <v>459.41399999999999</v>
      </c>
      <c r="G1024">
        <v>0</v>
      </c>
      <c r="H1024">
        <v>303.84500000000003</v>
      </c>
      <c r="I1024">
        <v>0</v>
      </c>
      <c r="J1024">
        <v>0.17883399999999999</v>
      </c>
      <c r="K1024">
        <v>0.83677199999999996</v>
      </c>
      <c r="L1024">
        <v>0</v>
      </c>
      <c r="M1024" t="s">
        <v>42</v>
      </c>
    </row>
    <row r="1025" spans="1:13" x14ac:dyDescent="0.25">
      <c r="A1025" t="s">
        <v>44</v>
      </c>
      <c r="B1025">
        <v>38810.300000000003</v>
      </c>
      <c r="C1025">
        <v>38776.199999999997</v>
      </c>
      <c r="D1025">
        <v>38775.699999999997</v>
      </c>
      <c r="E1025">
        <v>37690.300000000003</v>
      </c>
      <c r="F1025">
        <v>458.52600000000001</v>
      </c>
      <c r="G1025">
        <v>0</v>
      </c>
      <c r="H1025">
        <v>303.37799999999999</v>
      </c>
      <c r="I1025">
        <v>0</v>
      </c>
      <c r="J1025">
        <v>0.172323</v>
      </c>
      <c r="K1025">
        <v>0.83617200000000003</v>
      </c>
      <c r="L1025">
        <v>0</v>
      </c>
      <c r="M1025" t="s">
        <v>42</v>
      </c>
    </row>
    <row r="1026" spans="1:13" x14ac:dyDescent="0.25">
      <c r="A1026" t="s">
        <v>44</v>
      </c>
      <c r="B1026">
        <v>38865.9</v>
      </c>
      <c r="C1026">
        <v>38831.5</v>
      </c>
      <c r="D1026">
        <v>38831</v>
      </c>
      <c r="E1026">
        <v>37742.400000000001</v>
      </c>
      <c r="F1026">
        <v>465.113</v>
      </c>
      <c r="G1026">
        <v>0</v>
      </c>
      <c r="H1026">
        <v>303.98899999999998</v>
      </c>
      <c r="I1026">
        <v>0</v>
      </c>
      <c r="J1026">
        <v>0.17849699999999999</v>
      </c>
      <c r="K1026">
        <v>0.83703099999999997</v>
      </c>
      <c r="L1026">
        <v>0</v>
      </c>
      <c r="M1026" t="s">
        <v>42</v>
      </c>
    </row>
    <row r="1027" spans="1:13" x14ac:dyDescent="0.25">
      <c r="A1027" t="s">
        <v>44</v>
      </c>
      <c r="B1027">
        <v>38755.599999999999</v>
      </c>
      <c r="C1027">
        <v>38721.699999999997</v>
      </c>
      <c r="D1027">
        <v>38721.1</v>
      </c>
      <c r="E1027">
        <v>37636.199999999997</v>
      </c>
      <c r="F1027">
        <v>458.63600000000002</v>
      </c>
      <c r="G1027">
        <v>0</v>
      </c>
      <c r="H1027">
        <v>303.21699999999998</v>
      </c>
      <c r="I1027">
        <v>0</v>
      </c>
      <c r="J1027">
        <v>0.181369</v>
      </c>
      <c r="K1027">
        <v>0.83704699999999999</v>
      </c>
      <c r="L1027">
        <v>0</v>
      </c>
      <c r="M1027" t="s">
        <v>42</v>
      </c>
    </row>
    <row r="1028" spans="1:13" x14ac:dyDescent="0.25">
      <c r="A1028" t="s">
        <v>44</v>
      </c>
      <c r="B1028">
        <v>38806</v>
      </c>
      <c r="C1028">
        <v>38771.5</v>
      </c>
      <c r="D1028">
        <v>38771</v>
      </c>
      <c r="E1028">
        <v>37684.1</v>
      </c>
      <c r="F1028">
        <v>458.30700000000002</v>
      </c>
      <c r="G1028">
        <v>0</v>
      </c>
      <c r="H1028">
        <v>303.322</v>
      </c>
      <c r="I1028">
        <v>0</v>
      </c>
      <c r="J1028">
        <v>0.17943200000000001</v>
      </c>
      <c r="K1028">
        <v>0.83668600000000004</v>
      </c>
      <c r="L1028">
        <v>0</v>
      </c>
      <c r="M1028" t="s">
        <v>42</v>
      </c>
    </row>
    <row r="1029" spans="1:13" x14ac:dyDescent="0.25">
      <c r="A1029" t="s">
        <v>44</v>
      </c>
      <c r="B1029">
        <v>38806.5</v>
      </c>
      <c r="C1029">
        <v>38772.6</v>
      </c>
      <c r="D1029">
        <v>38772.1</v>
      </c>
      <c r="E1029">
        <v>37688</v>
      </c>
      <c r="F1029">
        <v>458.447</v>
      </c>
      <c r="G1029">
        <v>0</v>
      </c>
      <c r="H1029">
        <v>303.62099999999998</v>
      </c>
      <c r="I1029">
        <v>0</v>
      </c>
      <c r="J1029">
        <v>0.17846799999999999</v>
      </c>
      <c r="K1029">
        <v>0.83650500000000005</v>
      </c>
      <c r="L1029">
        <v>0</v>
      </c>
      <c r="M1029" t="s">
        <v>42</v>
      </c>
    </row>
    <row r="1030" spans="1:13" x14ac:dyDescent="0.25">
      <c r="A1030" t="s">
        <v>44</v>
      </c>
      <c r="B1030">
        <v>38846.1</v>
      </c>
      <c r="C1030">
        <v>38812.1</v>
      </c>
      <c r="D1030">
        <v>38811.5</v>
      </c>
      <c r="E1030">
        <v>37718.699999999997</v>
      </c>
      <c r="F1030">
        <v>458.60899999999998</v>
      </c>
      <c r="G1030">
        <v>0</v>
      </c>
      <c r="H1030">
        <v>304.11599999999999</v>
      </c>
      <c r="I1030">
        <v>0</v>
      </c>
      <c r="J1030">
        <v>0.17954400000000001</v>
      </c>
      <c r="K1030">
        <v>0.83697600000000005</v>
      </c>
      <c r="L1030">
        <v>0</v>
      </c>
      <c r="M1030" t="s">
        <v>42</v>
      </c>
    </row>
    <row r="1031" spans="1:13" x14ac:dyDescent="0.25">
      <c r="A1031" t="s">
        <v>44</v>
      </c>
      <c r="B1031">
        <v>38854.699999999997</v>
      </c>
      <c r="C1031">
        <v>38820.699999999997</v>
      </c>
      <c r="D1031">
        <v>38820.199999999997</v>
      </c>
      <c r="E1031">
        <v>37734</v>
      </c>
      <c r="F1031">
        <v>458.93799999999999</v>
      </c>
      <c r="G1031">
        <v>0</v>
      </c>
      <c r="H1031">
        <v>304.23700000000002</v>
      </c>
      <c r="I1031">
        <v>0</v>
      </c>
      <c r="J1031">
        <v>0.17962500000000001</v>
      </c>
      <c r="K1031">
        <v>0.82326600000000005</v>
      </c>
      <c r="L1031">
        <v>0</v>
      </c>
      <c r="M1031" t="s">
        <v>42</v>
      </c>
    </row>
    <row r="1032" spans="1:13" x14ac:dyDescent="0.25">
      <c r="A1032" t="s">
        <v>44</v>
      </c>
      <c r="B1032">
        <v>38829.699999999997</v>
      </c>
      <c r="C1032">
        <v>38795.800000000003</v>
      </c>
      <c r="D1032">
        <v>38795.300000000003</v>
      </c>
      <c r="E1032">
        <v>37709.599999999999</v>
      </c>
      <c r="F1032">
        <v>458.23899999999998</v>
      </c>
      <c r="G1032">
        <v>0</v>
      </c>
      <c r="H1032">
        <v>303.67700000000002</v>
      </c>
      <c r="I1032">
        <v>0</v>
      </c>
      <c r="J1032">
        <v>0.17847499999999999</v>
      </c>
      <c r="K1032">
        <v>0.83466700000000005</v>
      </c>
      <c r="L1032">
        <v>0</v>
      </c>
      <c r="M1032" t="s">
        <v>42</v>
      </c>
    </row>
    <row r="1033" spans="1:13" x14ac:dyDescent="0.25">
      <c r="A1033" t="s">
        <v>44</v>
      </c>
      <c r="B1033">
        <v>38828</v>
      </c>
      <c r="C1033">
        <v>38793.9</v>
      </c>
      <c r="D1033">
        <v>38793.4</v>
      </c>
      <c r="E1033">
        <v>37708.199999999997</v>
      </c>
      <c r="F1033">
        <v>466.14100000000002</v>
      </c>
      <c r="G1033">
        <v>0</v>
      </c>
      <c r="H1033">
        <v>303.65300000000002</v>
      </c>
      <c r="I1033">
        <v>0</v>
      </c>
      <c r="J1033">
        <v>0.17899599999999999</v>
      </c>
      <c r="K1033">
        <v>0.83602200000000004</v>
      </c>
      <c r="L1033">
        <v>0</v>
      </c>
      <c r="M1033" t="s">
        <v>42</v>
      </c>
    </row>
    <row r="1034" spans="1:13" x14ac:dyDescent="0.25">
      <c r="A1034" t="s">
        <v>44</v>
      </c>
      <c r="B1034">
        <v>38909.199999999997</v>
      </c>
      <c r="C1034">
        <v>38875.199999999997</v>
      </c>
      <c r="D1034">
        <v>38874.6</v>
      </c>
      <c r="E1034">
        <v>37785.199999999997</v>
      </c>
      <c r="F1034">
        <v>465.47199999999998</v>
      </c>
      <c r="G1034">
        <v>0</v>
      </c>
      <c r="H1034">
        <v>304.12299999999999</v>
      </c>
      <c r="I1034">
        <v>0</v>
      </c>
      <c r="J1034">
        <v>0.17566200000000001</v>
      </c>
      <c r="K1034">
        <v>0.810581</v>
      </c>
      <c r="L1034">
        <v>0</v>
      </c>
      <c r="M1034" t="s">
        <v>42</v>
      </c>
    </row>
    <row r="1035" spans="1:13" x14ac:dyDescent="0.25">
      <c r="A1035" t="s">
        <v>44</v>
      </c>
      <c r="B1035">
        <v>38778.699999999997</v>
      </c>
      <c r="C1035">
        <v>38744.6</v>
      </c>
      <c r="D1035">
        <v>38744.1</v>
      </c>
      <c r="E1035">
        <v>37659.800000000003</v>
      </c>
      <c r="F1035">
        <v>458.36599999999999</v>
      </c>
      <c r="G1035">
        <v>0</v>
      </c>
      <c r="H1035">
        <v>303.30500000000001</v>
      </c>
      <c r="I1035">
        <v>0</v>
      </c>
      <c r="J1035">
        <v>0.178454</v>
      </c>
      <c r="K1035">
        <v>0.80647199999999997</v>
      </c>
      <c r="L1035">
        <v>0</v>
      </c>
      <c r="M1035" t="s">
        <v>42</v>
      </c>
    </row>
    <row r="1036" spans="1:13" x14ac:dyDescent="0.25">
      <c r="A1036" t="s">
        <v>44</v>
      </c>
      <c r="B1036">
        <v>38809.9</v>
      </c>
      <c r="C1036">
        <v>38769.4</v>
      </c>
      <c r="D1036">
        <v>38768.9</v>
      </c>
      <c r="E1036">
        <v>37683.199999999997</v>
      </c>
      <c r="F1036">
        <v>458.26600000000002</v>
      </c>
      <c r="G1036">
        <v>0</v>
      </c>
      <c r="H1036">
        <v>303.166</v>
      </c>
      <c r="I1036">
        <v>0</v>
      </c>
      <c r="J1036">
        <v>0.17857600000000001</v>
      </c>
      <c r="K1036">
        <v>0.83645099999999994</v>
      </c>
      <c r="L1036">
        <v>0</v>
      </c>
      <c r="M1036" t="s">
        <v>42</v>
      </c>
    </row>
    <row r="1037" spans="1:13" x14ac:dyDescent="0.25">
      <c r="A1037" t="s">
        <v>44</v>
      </c>
      <c r="B1037">
        <v>38778.199999999997</v>
      </c>
      <c r="C1037">
        <v>38744</v>
      </c>
      <c r="D1037">
        <v>38743.5</v>
      </c>
      <c r="E1037">
        <v>37649.5</v>
      </c>
      <c r="F1037">
        <v>458.28500000000003</v>
      </c>
      <c r="G1037">
        <v>0</v>
      </c>
      <c r="H1037">
        <v>303.68599999999998</v>
      </c>
      <c r="I1037">
        <v>0</v>
      </c>
      <c r="J1037">
        <v>0.17885400000000001</v>
      </c>
      <c r="K1037">
        <v>0.80646899999999999</v>
      </c>
      <c r="L1037">
        <v>0</v>
      </c>
      <c r="M1037" t="s">
        <v>42</v>
      </c>
    </row>
    <row r="1038" spans="1:13" x14ac:dyDescent="0.25">
      <c r="A1038" t="s">
        <v>44</v>
      </c>
      <c r="B1038">
        <v>39020.800000000003</v>
      </c>
      <c r="C1038">
        <v>38986.800000000003</v>
      </c>
      <c r="D1038">
        <v>38986.300000000003</v>
      </c>
      <c r="E1038">
        <v>37874</v>
      </c>
      <c r="F1038">
        <v>461.18200000000002</v>
      </c>
      <c r="G1038">
        <v>0</v>
      </c>
      <c r="H1038">
        <v>305.04899999999998</v>
      </c>
      <c r="I1038">
        <v>0</v>
      </c>
      <c r="J1038">
        <v>0.17948900000000001</v>
      </c>
      <c r="K1038">
        <v>0.83697699999999997</v>
      </c>
      <c r="L1038">
        <v>0</v>
      </c>
      <c r="M1038" t="s">
        <v>42</v>
      </c>
    </row>
    <row r="1039" spans="1:13" x14ac:dyDescent="0.25">
      <c r="A1039" t="s">
        <v>44</v>
      </c>
      <c r="B1039">
        <v>39029.599999999999</v>
      </c>
      <c r="C1039">
        <v>38995.300000000003</v>
      </c>
      <c r="D1039">
        <v>38994.800000000003</v>
      </c>
      <c r="E1039">
        <v>37896.199999999997</v>
      </c>
      <c r="F1039">
        <v>460.94499999999999</v>
      </c>
      <c r="G1039">
        <v>0</v>
      </c>
      <c r="H1039">
        <v>305.26499999999999</v>
      </c>
      <c r="I1039">
        <v>0</v>
      </c>
      <c r="J1039">
        <v>0.15282299999999999</v>
      </c>
      <c r="K1039">
        <v>0.80647199999999997</v>
      </c>
      <c r="L1039">
        <v>0</v>
      </c>
      <c r="M1039" t="s">
        <v>42</v>
      </c>
    </row>
    <row r="1040" spans="1:13" x14ac:dyDescent="0.25">
      <c r="A1040" t="s">
        <v>44</v>
      </c>
      <c r="B1040">
        <v>39016.5</v>
      </c>
      <c r="C1040">
        <v>38982.400000000001</v>
      </c>
      <c r="D1040">
        <v>38981.9</v>
      </c>
      <c r="E1040">
        <v>37884.699999999997</v>
      </c>
      <c r="F1040">
        <v>461.02800000000002</v>
      </c>
      <c r="G1040">
        <v>0</v>
      </c>
      <c r="H1040">
        <v>305.02699999999999</v>
      </c>
      <c r="I1040">
        <v>0</v>
      </c>
      <c r="J1040">
        <v>0.17864099999999999</v>
      </c>
      <c r="K1040">
        <v>0.82677</v>
      </c>
      <c r="L1040">
        <v>0</v>
      </c>
      <c r="M1040" t="s">
        <v>42</v>
      </c>
    </row>
    <row r="1041" spans="1:13" x14ac:dyDescent="0.25">
      <c r="A1041" t="s">
        <v>44</v>
      </c>
      <c r="B1041">
        <v>39084.9</v>
      </c>
      <c r="C1041">
        <v>39050.9</v>
      </c>
      <c r="D1041">
        <v>39050.400000000001</v>
      </c>
      <c r="E1041">
        <v>37958</v>
      </c>
      <c r="F1041">
        <v>462.178</v>
      </c>
      <c r="G1041">
        <v>0</v>
      </c>
      <c r="H1041">
        <v>305.85700000000003</v>
      </c>
      <c r="I1041">
        <v>0</v>
      </c>
      <c r="J1041">
        <v>0.178975</v>
      </c>
      <c r="K1041">
        <v>0.83704100000000004</v>
      </c>
      <c r="L1041">
        <v>0</v>
      </c>
      <c r="M1041" t="s">
        <v>42</v>
      </c>
    </row>
    <row r="1042" spans="1:13" x14ac:dyDescent="0.25">
      <c r="A1042" t="s">
        <v>44</v>
      </c>
      <c r="B1042">
        <v>39060.400000000001</v>
      </c>
      <c r="C1042">
        <v>39026.5</v>
      </c>
      <c r="D1042">
        <v>39026</v>
      </c>
      <c r="E1042">
        <v>37933.1</v>
      </c>
      <c r="F1042">
        <v>460.79399999999998</v>
      </c>
      <c r="G1042">
        <v>0</v>
      </c>
      <c r="H1042">
        <v>306.125</v>
      </c>
      <c r="I1042">
        <v>0</v>
      </c>
      <c r="J1042">
        <v>0.178531</v>
      </c>
      <c r="K1042">
        <v>0.83038599999999996</v>
      </c>
      <c r="L1042">
        <v>0</v>
      </c>
      <c r="M1042" t="s">
        <v>42</v>
      </c>
    </row>
    <row r="1043" spans="1:13" x14ac:dyDescent="0.25">
      <c r="A1043" t="s">
        <v>44</v>
      </c>
      <c r="B1043">
        <v>39146.1</v>
      </c>
      <c r="C1043">
        <v>39111.800000000003</v>
      </c>
      <c r="D1043">
        <v>39111.199999999997</v>
      </c>
      <c r="E1043">
        <v>38016.9</v>
      </c>
      <c r="F1043">
        <v>461.73</v>
      </c>
      <c r="G1043">
        <v>0</v>
      </c>
      <c r="H1043">
        <v>306.12</v>
      </c>
      <c r="I1043">
        <v>0</v>
      </c>
      <c r="J1043">
        <v>0.178454</v>
      </c>
      <c r="K1043">
        <v>0.80887500000000001</v>
      </c>
      <c r="L1043">
        <v>0</v>
      </c>
      <c r="M1043" t="s">
        <v>42</v>
      </c>
    </row>
    <row r="1044" spans="1:13" x14ac:dyDescent="0.25">
      <c r="A1044" t="s">
        <v>44</v>
      </c>
      <c r="B1044">
        <v>39180.9</v>
      </c>
      <c r="C1044">
        <v>39145.300000000003</v>
      </c>
      <c r="D1044">
        <v>39144.800000000003</v>
      </c>
      <c r="E1044">
        <v>38041.199999999997</v>
      </c>
      <c r="F1044">
        <v>462.125</v>
      </c>
      <c r="G1044">
        <v>0</v>
      </c>
      <c r="H1044">
        <v>306.25400000000002</v>
      </c>
      <c r="I1044">
        <v>0</v>
      </c>
      <c r="J1044">
        <v>0.178729</v>
      </c>
      <c r="K1044">
        <v>0.83336100000000002</v>
      </c>
      <c r="L1044">
        <v>0</v>
      </c>
      <c r="M1044" t="s">
        <v>42</v>
      </c>
    </row>
    <row r="1045" spans="1:13" x14ac:dyDescent="0.25">
      <c r="A1045" t="s">
        <v>44</v>
      </c>
      <c r="B1045">
        <v>39115.5</v>
      </c>
      <c r="C1045">
        <v>39081.5</v>
      </c>
      <c r="D1045">
        <v>39081</v>
      </c>
      <c r="E1045">
        <v>37981.1</v>
      </c>
      <c r="F1045">
        <v>462.21699999999998</v>
      </c>
      <c r="G1045">
        <v>0</v>
      </c>
      <c r="H1045">
        <v>305.92200000000003</v>
      </c>
      <c r="I1045">
        <v>0</v>
      </c>
      <c r="J1045">
        <v>0.180424</v>
      </c>
      <c r="K1045">
        <v>0.83696599999999999</v>
      </c>
      <c r="L1045">
        <v>0</v>
      </c>
      <c r="M1045" t="s">
        <v>42</v>
      </c>
    </row>
    <row r="1046" spans="1:13" x14ac:dyDescent="0.25">
      <c r="A1046" t="s">
        <v>44</v>
      </c>
      <c r="B1046">
        <v>39136.699999999997</v>
      </c>
      <c r="C1046">
        <v>39100.800000000003</v>
      </c>
      <c r="D1046">
        <v>39100.199999999997</v>
      </c>
      <c r="E1046">
        <v>38004.400000000001</v>
      </c>
      <c r="F1046">
        <v>469.23599999999999</v>
      </c>
      <c r="G1046">
        <v>0</v>
      </c>
      <c r="H1046">
        <v>306.18</v>
      </c>
      <c r="I1046">
        <v>0</v>
      </c>
      <c r="J1046">
        <v>0.17861099999999999</v>
      </c>
      <c r="K1046">
        <v>0.83636600000000005</v>
      </c>
      <c r="L1046">
        <v>0</v>
      </c>
      <c r="M1046" t="s">
        <v>42</v>
      </c>
    </row>
    <row r="1047" spans="1:13" x14ac:dyDescent="0.25">
      <c r="A1047" t="s">
        <v>44</v>
      </c>
      <c r="B1047">
        <v>39110</v>
      </c>
      <c r="C1047">
        <v>39076</v>
      </c>
      <c r="D1047">
        <v>39075.4</v>
      </c>
      <c r="E1047">
        <v>37981.800000000003</v>
      </c>
      <c r="F1047">
        <v>461.05500000000001</v>
      </c>
      <c r="G1047">
        <v>0</v>
      </c>
      <c r="H1047">
        <v>306.28399999999999</v>
      </c>
      <c r="I1047">
        <v>0</v>
      </c>
      <c r="J1047">
        <v>0.178567</v>
      </c>
      <c r="K1047">
        <v>0.83418599999999998</v>
      </c>
      <c r="L1047">
        <v>0</v>
      </c>
      <c r="M1047" t="s">
        <v>42</v>
      </c>
    </row>
    <row r="1048" spans="1:13" x14ac:dyDescent="0.25">
      <c r="A1048" t="s">
        <v>44</v>
      </c>
      <c r="B1048">
        <v>39117.800000000003</v>
      </c>
      <c r="C1048">
        <v>39083.4</v>
      </c>
      <c r="D1048">
        <v>39082.9</v>
      </c>
      <c r="E1048">
        <v>37980.300000000003</v>
      </c>
      <c r="F1048">
        <v>461.44900000000001</v>
      </c>
      <c r="G1048">
        <v>0</v>
      </c>
      <c r="H1048">
        <v>306.14699999999999</v>
      </c>
      <c r="I1048">
        <v>0</v>
      </c>
      <c r="J1048">
        <v>0.17927699999999999</v>
      </c>
      <c r="K1048">
        <v>0.83628400000000003</v>
      </c>
      <c r="L1048">
        <v>0</v>
      </c>
      <c r="M1048" t="s">
        <v>42</v>
      </c>
    </row>
    <row r="1049" spans="1:13" x14ac:dyDescent="0.25">
      <c r="A1049" t="s">
        <v>44</v>
      </c>
      <c r="B1049">
        <v>39128</v>
      </c>
      <c r="C1049">
        <v>39093.800000000003</v>
      </c>
      <c r="D1049">
        <v>39093.300000000003</v>
      </c>
      <c r="E1049">
        <v>37998.800000000003</v>
      </c>
      <c r="F1049">
        <v>461.995</v>
      </c>
      <c r="G1049">
        <v>0</v>
      </c>
      <c r="H1049">
        <v>306.06900000000002</v>
      </c>
      <c r="I1049">
        <v>0</v>
      </c>
      <c r="J1049">
        <v>0.15121899999999999</v>
      </c>
      <c r="K1049">
        <v>0.831314</v>
      </c>
      <c r="L1049">
        <v>0</v>
      </c>
      <c r="M1049" t="s">
        <v>42</v>
      </c>
    </row>
    <row r="1050" spans="1:13" x14ac:dyDescent="0.25">
      <c r="A1050" t="s">
        <v>44</v>
      </c>
      <c r="B1050">
        <v>39091.4</v>
      </c>
      <c r="C1050">
        <v>39057.300000000003</v>
      </c>
      <c r="D1050">
        <v>39056.800000000003</v>
      </c>
      <c r="E1050">
        <v>37948.5</v>
      </c>
      <c r="F1050">
        <v>466.63</v>
      </c>
      <c r="G1050">
        <v>0</v>
      </c>
      <c r="H1050">
        <v>305.94299999999998</v>
      </c>
      <c r="I1050">
        <v>0</v>
      </c>
      <c r="J1050">
        <v>0.178508</v>
      </c>
      <c r="K1050">
        <v>0.80647000000000002</v>
      </c>
      <c r="L1050">
        <v>0</v>
      </c>
      <c r="M1050" t="s">
        <v>42</v>
      </c>
    </row>
    <row r="1051" spans="1:13" x14ac:dyDescent="0.25">
      <c r="A1051" t="s">
        <v>44</v>
      </c>
      <c r="B1051">
        <v>39112.6</v>
      </c>
      <c r="C1051">
        <v>39078.5</v>
      </c>
      <c r="D1051">
        <v>39078</v>
      </c>
      <c r="E1051">
        <v>37983.1</v>
      </c>
      <c r="F1051">
        <v>461.64</v>
      </c>
      <c r="G1051">
        <v>0</v>
      </c>
      <c r="H1051">
        <v>305.89299999999997</v>
      </c>
      <c r="I1051">
        <v>0</v>
      </c>
      <c r="J1051">
        <v>0.17875099999999999</v>
      </c>
      <c r="K1051">
        <v>0.83002399999999998</v>
      </c>
      <c r="L1051">
        <v>0</v>
      </c>
      <c r="M1051" t="s">
        <v>42</v>
      </c>
    </row>
    <row r="1052" spans="1:13" x14ac:dyDescent="0.25">
      <c r="A1052" t="s">
        <v>44</v>
      </c>
      <c r="B1052">
        <v>39087.5</v>
      </c>
      <c r="C1052">
        <v>39052.9</v>
      </c>
      <c r="D1052">
        <v>39052.300000000003</v>
      </c>
      <c r="E1052">
        <v>37957.800000000003</v>
      </c>
      <c r="F1052">
        <v>461.25900000000001</v>
      </c>
      <c r="G1052">
        <v>0</v>
      </c>
      <c r="H1052">
        <v>305.88200000000001</v>
      </c>
      <c r="I1052">
        <v>0</v>
      </c>
      <c r="J1052">
        <v>0.17846200000000001</v>
      </c>
      <c r="K1052">
        <v>0.83406000000000002</v>
      </c>
      <c r="L1052">
        <v>0</v>
      </c>
      <c r="M1052" t="s">
        <v>42</v>
      </c>
    </row>
    <row r="1053" spans="1:13" x14ac:dyDescent="0.25">
      <c r="A1053" t="s">
        <v>44</v>
      </c>
      <c r="B1053">
        <v>39149.699999999997</v>
      </c>
      <c r="C1053">
        <v>39115.699999999997</v>
      </c>
      <c r="D1053">
        <v>39115.199999999997</v>
      </c>
      <c r="E1053">
        <v>38019.300000000003</v>
      </c>
      <c r="F1053">
        <v>462.79199999999997</v>
      </c>
      <c r="G1053">
        <v>0</v>
      </c>
      <c r="H1053">
        <v>306.40800000000002</v>
      </c>
      <c r="I1053">
        <v>0</v>
      </c>
      <c r="J1053">
        <v>0.17438200000000001</v>
      </c>
      <c r="K1053">
        <v>0.83334699999999995</v>
      </c>
      <c r="L1053">
        <v>0</v>
      </c>
      <c r="M1053" t="s">
        <v>42</v>
      </c>
    </row>
    <row r="1054" spans="1:13" x14ac:dyDescent="0.25">
      <c r="A1054" t="s">
        <v>44</v>
      </c>
      <c r="B1054">
        <v>38969.199999999997</v>
      </c>
      <c r="C1054">
        <v>38935</v>
      </c>
      <c r="D1054">
        <v>38934.5</v>
      </c>
      <c r="E1054">
        <v>37844.9</v>
      </c>
      <c r="F1054">
        <v>460.34199999999998</v>
      </c>
      <c r="G1054">
        <v>0</v>
      </c>
      <c r="H1054">
        <v>304.94099999999997</v>
      </c>
      <c r="I1054">
        <v>0</v>
      </c>
      <c r="J1054">
        <v>0.165157</v>
      </c>
      <c r="K1054">
        <v>0.83366499999999999</v>
      </c>
      <c r="L1054">
        <v>0</v>
      </c>
      <c r="M1054" t="s">
        <v>42</v>
      </c>
    </row>
    <row r="1055" spans="1:13" x14ac:dyDescent="0.25">
      <c r="A1055" t="s">
        <v>44</v>
      </c>
      <c r="B1055">
        <v>39048.400000000001</v>
      </c>
      <c r="C1055">
        <v>39014.400000000001</v>
      </c>
      <c r="D1055">
        <v>39013.9</v>
      </c>
      <c r="E1055">
        <v>37922.199999999997</v>
      </c>
      <c r="F1055">
        <v>461.76299999999998</v>
      </c>
      <c r="G1055">
        <v>0</v>
      </c>
      <c r="H1055">
        <v>305.72899999999998</v>
      </c>
      <c r="I1055">
        <v>0</v>
      </c>
      <c r="J1055">
        <v>0.178561</v>
      </c>
      <c r="K1055">
        <v>0.83704800000000001</v>
      </c>
      <c r="L1055">
        <v>0</v>
      </c>
      <c r="M1055" t="s">
        <v>42</v>
      </c>
    </row>
    <row r="1056" spans="1:13" x14ac:dyDescent="0.25">
      <c r="A1056" t="s">
        <v>44</v>
      </c>
      <c r="B1056">
        <v>39074.300000000003</v>
      </c>
      <c r="C1056">
        <v>39040.300000000003</v>
      </c>
      <c r="D1056">
        <v>39039.800000000003</v>
      </c>
      <c r="E1056">
        <v>37941.800000000003</v>
      </c>
      <c r="F1056">
        <v>461.68299999999999</v>
      </c>
      <c r="G1056">
        <v>0</v>
      </c>
      <c r="H1056">
        <v>306.23099999999999</v>
      </c>
      <c r="I1056">
        <v>0</v>
      </c>
      <c r="J1056">
        <v>0.17849100000000001</v>
      </c>
      <c r="K1056">
        <v>0.83559099999999997</v>
      </c>
      <c r="L1056">
        <v>0</v>
      </c>
      <c r="M1056" t="s">
        <v>42</v>
      </c>
    </row>
    <row r="1057" spans="1:25" x14ac:dyDescent="0.25">
      <c r="A1057" t="s">
        <v>44</v>
      </c>
      <c r="B1057">
        <v>39093.300000000003</v>
      </c>
      <c r="C1057">
        <v>39057.199999999997</v>
      </c>
      <c r="D1057">
        <v>39056.699999999997</v>
      </c>
      <c r="E1057">
        <v>37953.9</v>
      </c>
      <c r="F1057">
        <v>469.154</v>
      </c>
      <c r="G1057">
        <v>0</v>
      </c>
      <c r="H1057">
        <v>305.88799999999998</v>
      </c>
      <c r="I1057">
        <v>0</v>
      </c>
      <c r="J1057">
        <v>0.15148</v>
      </c>
      <c r="K1057">
        <v>0.83552700000000002</v>
      </c>
      <c r="L1057">
        <v>0</v>
      </c>
      <c r="M1057" t="s">
        <v>42</v>
      </c>
    </row>
    <row r="1058" spans="1:25" x14ac:dyDescent="0.25">
      <c r="A1058" t="s">
        <v>44</v>
      </c>
      <c r="B1058">
        <v>39088.6</v>
      </c>
      <c r="C1058">
        <v>39054.5</v>
      </c>
      <c r="D1058">
        <v>39054</v>
      </c>
      <c r="E1058">
        <v>37948.1</v>
      </c>
      <c r="F1058">
        <v>460.86399999999998</v>
      </c>
      <c r="G1058">
        <v>0</v>
      </c>
      <c r="H1058">
        <v>305.80500000000001</v>
      </c>
      <c r="I1058">
        <v>0</v>
      </c>
      <c r="J1058">
        <v>0.147315</v>
      </c>
      <c r="K1058">
        <v>0.80644800000000005</v>
      </c>
      <c r="L1058">
        <v>0</v>
      </c>
      <c r="M1058" t="s">
        <v>42</v>
      </c>
    </row>
    <row r="1059" spans="1:25" x14ac:dyDescent="0.25">
      <c r="A1059" t="s">
        <v>44</v>
      </c>
      <c r="B1059">
        <v>39095.599999999999</v>
      </c>
      <c r="C1059">
        <v>39061.1</v>
      </c>
      <c r="D1059">
        <v>39060.5</v>
      </c>
      <c r="E1059">
        <v>37953.599999999999</v>
      </c>
      <c r="F1059">
        <v>462.375</v>
      </c>
      <c r="G1059">
        <v>0</v>
      </c>
      <c r="H1059">
        <v>305.92899999999997</v>
      </c>
      <c r="I1059">
        <v>0</v>
      </c>
      <c r="J1059">
        <v>0.178454</v>
      </c>
      <c r="K1059">
        <v>0.82191899999999996</v>
      </c>
      <c r="L1059">
        <v>0</v>
      </c>
      <c r="M1059" t="s">
        <v>42</v>
      </c>
    </row>
    <row r="1060" spans="1:25" x14ac:dyDescent="0.25">
      <c r="A1060" t="s">
        <v>44</v>
      </c>
      <c r="B1060">
        <v>38926.199999999997</v>
      </c>
      <c r="C1060">
        <v>38891.800000000003</v>
      </c>
      <c r="D1060">
        <v>38891.199999999997</v>
      </c>
      <c r="E1060">
        <v>37801.5</v>
      </c>
      <c r="F1060">
        <v>459.98899999999998</v>
      </c>
      <c r="G1060">
        <v>0</v>
      </c>
      <c r="H1060">
        <v>304.85199999999998</v>
      </c>
      <c r="I1060">
        <v>0</v>
      </c>
      <c r="J1060">
        <v>0.178787</v>
      </c>
      <c r="K1060">
        <v>0.82573399999999997</v>
      </c>
      <c r="L1060">
        <v>0</v>
      </c>
      <c r="M1060" t="s">
        <v>42</v>
      </c>
    </row>
    <row r="1061" spans="1:25" x14ac:dyDescent="0.25">
      <c r="A1061" t="s">
        <v>44</v>
      </c>
      <c r="B1061">
        <v>39768.199999999997</v>
      </c>
      <c r="C1061">
        <v>39734.300000000003</v>
      </c>
      <c r="D1061">
        <v>39733.800000000003</v>
      </c>
      <c r="E1061">
        <v>38626.800000000003</v>
      </c>
      <c r="F1061">
        <v>471.04700000000003</v>
      </c>
      <c r="G1061">
        <v>0</v>
      </c>
      <c r="H1061">
        <v>310.678</v>
      </c>
      <c r="I1061">
        <v>0</v>
      </c>
      <c r="J1061">
        <v>0.178622</v>
      </c>
      <c r="K1061">
        <v>0.82314900000000002</v>
      </c>
      <c r="L1061">
        <v>0</v>
      </c>
      <c r="M1061" t="s">
        <v>42</v>
      </c>
    </row>
    <row r="1062" spans="1:25" x14ac:dyDescent="0.25">
      <c r="A1062" t="s">
        <v>44</v>
      </c>
      <c r="B1062">
        <v>40533.300000000003</v>
      </c>
      <c r="C1062">
        <v>40498.6</v>
      </c>
      <c r="D1062">
        <v>40498.1</v>
      </c>
      <c r="E1062">
        <v>39345.4</v>
      </c>
      <c r="F1062">
        <v>483.971</v>
      </c>
      <c r="G1062">
        <v>0</v>
      </c>
      <c r="H1062">
        <v>320.88400000000001</v>
      </c>
      <c r="I1062">
        <v>0</v>
      </c>
      <c r="J1062">
        <v>0.178454</v>
      </c>
      <c r="K1062">
        <v>0.83277999999999996</v>
      </c>
      <c r="L1062">
        <v>0</v>
      </c>
      <c r="M1062" t="s">
        <v>42</v>
      </c>
    </row>
    <row r="1063" spans="1:25" x14ac:dyDescent="0.25">
      <c r="A1063" t="s">
        <v>44</v>
      </c>
      <c r="B1063">
        <v>40925.4</v>
      </c>
      <c r="C1063">
        <v>40891.1</v>
      </c>
      <c r="D1063">
        <v>40890.5</v>
      </c>
      <c r="E1063">
        <v>39749.699999999997</v>
      </c>
      <c r="F1063">
        <v>486.17200000000003</v>
      </c>
      <c r="G1063">
        <v>0</v>
      </c>
      <c r="H1063">
        <v>314.51100000000002</v>
      </c>
      <c r="I1063">
        <v>0</v>
      </c>
      <c r="J1063">
        <v>0.151785</v>
      </c>
      <c r="K1063">
        <v>0.82859799999999995</v>
      </c>
      <c r="L1063">
        <v>0</v>
      </c>
      <c r="M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44</v>
      </c>
      <c r="B1064">
        <v>40537.599999999999</v>
      </c>
      <c r="C1064">
        <v>40503.5</v>
      </c>
      <c r="D1064">
        <v>40502.9</v>
      </c>
      <c r="E1064">
        <v>39378</v>
      </c>
      <c r="F1064">
        <v>480.26299999999998</v>
      </c>
      <c r="G1064">
        <v>0</v>
      </c>
      <c r="H1064">
        <v>314.05599999999998</v>
      </c>
      <c r="I1064">
        <v>0</v>
      </c>
      <c r="J1064">
        <v>0.14963000000000001</v>
      </c>
      <c r="K1064">
        <v>0.835395</v>
      </c>
      <c r="L1064">
        <v>0</v>
      </c>
      <c r="M1064" t="s">
        <v>42</v>
      </c>
      <c r="R1064">
        <f>AVERAGE(B1015:B1064)</f>
        <v>39113.52199999999</v>
      </c>
      <c r="S1064">
        <f>AVERAGE(C1015:C1064)</f>
        <v>39079.074000000001</v>
      </c>
      <c r="U1064">
        <f>_xlfn.VAR.P(B1015:B1064)</f>
        <v>184338.14131600026</v>
      </c>
      <c r="V1064">
        <f>_xlfn.VAR.P(C1015:C1064)</f>
        <v>184363.33672399996</v>
      </c>
      <c r="X1064">
        <f>1.96*SQRT(U1064)/50</f>
        <v>16.83037021196559</v>
      </c>
      <c r="Y1064">
        <f>1.96*SQRT(V1064)/50</f>
        <v>16.831520363400546</v>
      </c>
    </row>
    <row r="1065" spans="1:25" x14ac:dyDescent="0.25">
      <c r="A1065" t="s">
        <v>44</v>
      </c>
      <c r="B1065">
        <v>1955679.610268</v>
      </c>
      <c r="C1065" t="s">
        <v>36</v>
      </c>
    </row>
    <row r="1066" spans="1:25" x14ac:dyDescent="0.25">
      <c r="A1066" t="s">
        <v>45</v>
      </c>
      <c r="B1066">
        <v>661251</v>
      </c>
      <c r="C1066">
        <v>658746</v>
      </c>
      <c r="D1066">
        <v>658721</v>
      </c>
      <c r="E1066">
        <v>657281</v>
      </c>
      <c r="F1066">
        <v>1360.29</v>
      </c>
      <c r="G1066">
        <v>4077.97</v>
      </c>
      <c r="H1066">
        <v>915.96500000000003</v>
      </c>
      <c r="I1066">
        <v>0.15554200000000001</v>
      </c>
      <c r="J1066">
        <v>0.83705099999999999</v>
      </c>
      <c r="K1066">
        <v>0</v>
      </c>
      <c r="L1066" t="s">
        <v>42</v>
      </c>
    </row>
    <row r="1067" spans="1:25" x14ac:dyDescent="0.25">
      <c r="A1067" t="s">
        <v>45</v>
      </c>
      <c r="B1067">
        <v>658925</v>
      </c>
      <c r="C1067">
        <v>656239</v>
      </c>
      <c r="D1067">
        <v>656213</v>
      </c>
      <c r="E1067">
        <v>654778</v>
      </c>
      <c r="F1067">
        <v>1351.42</v>
      </c>
      <c r="G1067">
        <v>4181.95</v>
      </c>
      <c r="H1067">
        <v>902.70100000000002</v>
      </c>
      <c r="I1067">
        <v>0.17846899999999999</v>
      </c>
      <c r="J1067">
        <v>0.83705200000000002</v>
      </c>
      <c r="K1067">
        <v>0</v>
      </c>
      <c r="L1067" t="s">
        <v>42</v>
      </c>
    </row>
    <row r="1068" spans="1:25" x14ac:dyDescent="0.25">
      <c r="A1068" t="s">
        <v>45</v>
      </c>
      <c r="B1068">
        <v>656910</v>
      </c>
      <c r="C1068">
        <v>654306</v>
      </c>
      <c r="D1068">
        <v>654281</v>
      </c>
      <c r="E1068">
        <v>652853</v>
      </c>
      <c r="F1068">
        <v>1342.79</v>
      </c>
      <c r="G1068">
        <v>4347.68</v>
      </c>
      <c r="H1068">
        <v>904.78899999999999</v>
      </c>
      <c r="I1068">
        <v>0.147701</v>
      </c>
      <c r="J1068">
        <v>0.83698700000000004</v>
      </c>
      <c r="K1068">
        <v>0</v>
      </c>
      <c r="L1068" t="s">
        <v>42</v>
      </c>
    </row>
    <row r="1069" spans="1:25" x14ac:dyDescent="0.25">
      <c r="A1069" t="s">
        <v>45</v>
      </c>
      <c r="B1069">
        <v>656928</v>
      </c>
      <c r="C1069">
        <v>654247</v>
      </c>
      <c r="D1069">
        <v>654222</v>
      </c>
      <c r="E1069">
        <v>652799</v>
      </c>
      <c r="F1069">
        <v>1341.83</v>
      </c>
      <c r="G1069">
        <v>4086.75</v>
      </c>
      <c r="H1069">
        <v>901.31399999999996</v>
      </c>
      <c r="I1069">
        <v>0.147318</v>
      </c>
      <c r="J1069">
        <v>0.83705099999999999</v>
      </c>
      <c r="K1069">
        <v>0</v>
      </c>
      <c r="L1069" t="s">
        <v>42</v>
      </c>
    </row>
    <row r="1070" spans="1:25" x14ac:dyDescent="0.25">
      <c r="A1070" t="s">
        <v>45</v>
      </c>
      <c r="B1070">
        <v>659216</v>
      </c>
      <c r="C1070">
        <v>656392</v>
      </c>
      <c r="D1070">
        <v>656367</v>
      </c>
      <c r="E1070">
        <v>654921</v>
      </c>
      <c r="F1070">
        <v>1331.5</v>
      </c>
      <c r="G1070">
        <v>3900.94</v>
      </c>
      <c r="H1070">
        <v>921.11900000000003</v>
      </c>
      <c r="I1070">
        <v>0.178454</v>
      </c>
      <c r="J1070">
        <v>0.83662999999999998</v>
      </c>
      <c r="K1070">
        <v>0</v>
      </c>
      <c r="L1070" t="s">
        <v>42</v>
      </c>
    </row>
    <row r="1071" spans="1:25" x14ac:dyDescent="0.25">
      <c r="A1071" t="s">
        <v>45</v>
      </c>
      <c r="B1071">
        <v>657569</v>
      </c>
      <c r="C1071">
        <v>654977</v>
      </c>
      <c r="D1071">
        <v>654952</v>
      </c>
      <c r="E1071">
        <v>653511</v>
      </c>
      <c r="F1071">
        <v>1358.05</v>
      </c>
      <c r="G1071">
        <v>3703.98</v>
      </c>
      <c r="H1071">
        <v>904.07899999999995</v>
      </c>
      <c r="I1071">
        <v>0.17847099999999999</v>
      </c>
      <c r="J1071">
        <v>0.86175000000000002</v>
      </c>
      <c r="K1071">
        <v>0</v>
      </c>
      <c r="L1071" t="s">
        <v>42</v>
      </c>
    </row>
    <row r="1072" spans="1:25" x14ac:dyDescent="0.25">
      <c r="A1072" t="s">
        <v>45</v>
      </c>
      <c r="B1072">
        <v>659056</v>
      </c>
      <c r="C1072">
        <v>656409</v>
      </c>
      <c r="D1072">
        <v>656383</v>
      </c>
      <c r="E1072">
        <v>654960</v>
      </c>
      <c r="F1072">
        <v>1364.51</v>
      </c>
      <c r="G1072">
        <v>4773.4399999999996</v>
      </c>
      <c r="H1072">
        <v>904.83299999999997</v>
      </c>
      <c r="I1072">
        <v>0.178456</v>
      </c>
      <c r="J1072">
        <v>0.83703899999999998</v>
      </c>
      <c r="K1072">
        <v>0</v>
      </c>
      <c r="L1072" t="s">
        <v>42</v>
      </c>
    </row>
    <row r="1073" spans="1:12" x14ac:dyDescent="0.25">
      <c r="A1073" t="s">
        <v>45</v>
      </c>
      <c r="B1073">
        <v>659839</v>
      </c>
      <c r="C1073">
        <v>657255</v>
      </c>
      <c r="D1073">
        <v>657230</v>
      </c>
      <c r="E1073">
        <v>655798</v>
      </c>
      <c r="F1073">
        <v>1332.38</v>
      </c>
      <c r="G1073">
        <v>4804.8</v>
      </c>
      <c r="H1073">
        <v>906.428</v>
      </c>
      <c r="I1073">
        <v>0.15218300000000001</v>
      </c>
      <c r="J1073">
        <v>0.83701199999999998</v>
      </c>
      <c r="K1073">
        <v>0</v>
      </c>
      <c r="L1073" t="s">
        <v>42</v>
      </c>
    </row>
    <row r="1074" spans="1:12" x14ac:dyDescent="0.25">
      <c r="A1074" t="s">
        <v>45</v>
      </c>
      <c r="B1074">
        <v>659344</v>
      </c>
      <c r="C1074">
        <v>656815</v>
      </c>
      <c r="D1074">
        <v>656787</v>
      </c>
      <c r="E1074">
        <v>655336</v>
      </c>
      <c r="F1074">
        <v>1360.94</v>
      </c>
      <c r="G1074">
        <v>4256.07</v>
      </c>
      <c r="H1074">
        <v>920.17499999999995</v>
      </c>
      <c r="I1074">
        <v>0.15288299999999999</v>
      </c>
      <c r="J1074">
        <v>0.83623599999999998</v>
      </c>
      <c r="K1074">
        <v>0</v>
      </c>
      <c r="L1074" t="s">
        <v>42</v>
      </c>
    </row>
    <row r="1075" spans="1:12" x14ac:dyDescent="0.25">
      <c r="A1075" t="s">
        <v>45</v>
      </c>
      <c r="B1075">
        <v>659484</v>
      </c>
      <c r="C1075">
        <v>656945</v>
      </c>
      <c r="D1075">
        <v>656920</v>
      </c>
      <c r="E1075">
        <v>655488</v>
      </c>
      <c r="F1075">
        <v>1341.44</v>
      </c>
      <c r="G1075">
        <v>4090.17</v>
      </c>
      <c r="H1075">
        <v>895.14400000000001</v>
      </c>
      <c r="I1075">
        <v>0.14726800000000001</v>
      </c>
      <c r="J1075">
        <v>0.83702399999999999</v>
      </c>
      <c r="K1075">
        <v>0</v>
      </c>
      <c r="L1075" t="s">
        <v>42</v>
      </c>
    </row>
    <row r="1076" spans="1:12" x14ac:dyDescent="0.25">
      <c r="A1076" t="s">
        <v>45</v>
      </c>
      <c r="B1076">
        <v>657154</v>
      </c>
      <c r="C1076">
        <v>654641</v>
      </c>
      <c r="D1076">
        <v>654615</v>
      </c>
      <c r="E1076">
        <v>653175</v>
      </c>
      <c r="F1076">
        <v>1360.56</v>
      </c>
      <c r="G1076">
        <v>4506.79</v>
      </c>
      <c r="H1076">
        <v>907.39800000000002</v>
      </c>
      <c r="I1076">
        <v>0.14835000000000001</v>
      </c>
      <c r="J1076">
        <v>0.83702699999999997</v>
      </c>
      <c r="K1076">
        <v>0</v>
      </c>
      <c r="L1076" t="s">
        <v>42</v>
      </c>
    </row>
    <row r="1077" spans="1:12" x14ac:dyDescent="0.25">
      <c r="A1077" t="s">
        <v>45</v>
      </c>
      <c r="B1077">
        <v>660440</v>
      </c>
      <c r="C1077">
        <v>657945</v>
      </c>
      <c r="D1077">
        <v>657919</v>
      </c>
      <c r="E1077">
        <v>656469</v>
      </c>
      <c r="F1077">
        <v>1371.52</v>
      </c>
      <c r="G1077">
        <v>4118.7700000000004</v>
      </c>
      <c r="H1077">
        <v>914.39400000000001</v>
      </c>
      <c r="I1077">
        <v>0.16585800000000001</v>
      </c>
      <c r="J1077">
        <v>0.83704599999999996</v>
      </c>
      <c r="K1077">
        <v>0</v>
      </c>
      <c r="L1077" t="s">
        <v>42</v>
      </c>
    </row>
    <row r="1078" spans="1:12" x14ac:dyDescent="0.25">
      <c r="A1078" t="s">
        <v>45</v>
      </c>
      <c r="B1078">
        <v>656926</v>
      </c>
      <c r="C1078">
        <v>654370</v>
      </c>
      <c r="D1078">
        <v>654344</v>
      </c>
      <c r="E1078">
        <v>652909</v>
      </c>
      <c r="F1078">
        <v>1366.37</v>
      </c>
      <c r="G1078">
        <v>3948.58</v>
      </c>
      <c r="H1078">
        <v>905.22299999999996</v>
      </c>
      <c r="I1078">
        <v>0.14795</v>
      </c>
      <c r="J1078">
        <v>0.83696599999999999</v>
      </c>
      <c r="K1078">
        <v>0</v>
      </c>
      <c r="L1078" t="s">
        <v>42</v>
      </c>
    </row>
    <row r="1079" spans="1:12" x14ac:dyDescent="0.25">
      <c r="A1079" t="s">
        <v>45</v>
      </c>
      <c r="B1079">
        <v>657003</v>
      </c>
      <c r="C1079">
        <v>654229</v>
      </c>
      <c r="D1079">
        <v>654203</v>
      </c>
      <c r="E1079">
        <v>652773</v>
      </c>
      <c r="F1079">
        <v>1349.33</v>
      </c>
      <c r="G1079">
        <v>4317.1000000000004</v>
      </c>
      <c r="H1079">
        <v>909.70399999999995</v>
      </c>
      <c r="I1079">
        <v>0.17849000000000001</v>
      </c>
      <c r="J1079">
        <v>0.83704000000000001</v>
      </c>
      <c r="K1079">
        <v>0</v>
      </c>
      <c r="L1079" t="s">
        <v>42</v>
      </c>
    </row>
    <row r="1080" spans="1:12" x14ac:dyDescent="0.25">
      <c r="A1080" t="s">
        <v>45</v>
      </c>
      <c r="B1080">
        <v>660416</v>
      </c>
      <c r="C1080">
        <v>657879</v>
      </c>
      <c r="D1080">
        <v>657853</v>
      </c>
      <c r="E1080">
        <v>656448</v>
      </c>
      <c r="F1080">
        <v>1344.52</v>
      </c>
      <c r="G1080">
        <v>5209.99</v>
      </c>
      <c r="H1080">
        <v>919.17399999999998</v>
      </c>
      <c r="I1080">
        <v>0.178454</v>
      </c>
      <c r="J1080">
        <v>0.83645400000000003</v>
      </c>
      <c r="K1080">
        <v>0</v>
      </c>
      <c r="L1080" t="s">
        <v>42</v>
      </c>
    </row>
    <row r="1081" spans="1:12" x14ac:dyDescent="0.25">
      <c r="A1081" t="s">
        <v>45</v>
      </c>
      <c r="B1081">
        <v>659283</v>
      </c>
      <c r="C1081">
        <v>656706</v>
      </c>
      <c r="D1081">
        <v>656680</v>
      </c>
      <c r="E1081">
        <v>655243</v>
      </c>
      <c r="F1081">
        <v>1347.55</v>
      </c>
      <c r="G1081">
        <v>3791.1</v>
      </c>
      <c r="H1081">
        <v>904.27200000000005</v>
      </c>
      <c r="I1081">
        <v>0.178481</v>
      </c>
      <c r="J1081">
        <v>0.84107399999999999</v>
      </c>
      <c r="K1081">
        <v>0</v>
      </c>
      <c r="L1081" t="s">
        <v>42</v>
      </c>
    </row>
    <row r="1082" spans="1:12" x14ac:dyDescent="0.25">
      <c r="A1082" t="s">
        <v>45</v>
      </c>
      <c r="B1082">
        <v>658862</v>
      </c>
      <c r="C1082">
        <v>656309</v>
      </c>
      <c r="D1082">
        <v>656283</v>
      </c>
      <c r="E1082">
        <v>654866</v>
      </c>
      <c r="F1082">
        <v>1346.2</v>
      </c>
      <c r="G1082">
        <v>4920.97</v>
      </c>
      <c r="H1082">
        <v>899.00099999999998</v>
      </c>
      <c r="I1082">
        <v>0.14712500000000001</v>
      </c>
      <c r="J1082">
        <v>0.83703799999999995</v>
      </c>
      <c r="K1082">
        <v>0</v>
      </c>
      <c r="L1082" t="s">
        <v>42</v>
      </c>
    </row>
    <row r="1083" spans="1:12" x14ac:dyDescent="0.25">
      <c r="A1083" t="s">
        <v>45</v>
      </c>
      <c r="B1083">
        <v>659478</v>
      </c>
      <c r="C1083">
        <v>656997</v>
      </c>
      <c r="D1083">
        <v>656971</v>
      </c>
      <c r="E1083">
        <v>655537</v>
      </c>
      <c r="F1083">
        <v>1380.37</v>
      </c>
      <c r="G1083">
        <v>3637.23</v>
      </c>
      <c r="H1083">
        <v>907.94600000000003</v>
      </c>
      <c r="I1083">
        <v>0.16242699999999999</v>
      </c>
      <c r="J1083">
        <v>0.83698899999999998</v>
      </c>
      <c r="K1083">
        <v>0</v>
      </c>
      <c r="L1083" t="s">
        <v>42</v>
      </c>
    </row>
    <row r="1084" spans="1:12" x14ac:dyDescent="0.25">
      <c r="A1084" t="s">
        <v>45</v>
      </c>
      <c r="B1084">
        <v>659100</v>
      </c>
      <c r="C1084">
        <v>656532</v>
      </c>
      <c r="D1084">
        <v>656506</v>
      </c>
      <c r="E1084">
        <v>655078</v>
      </c>
      <c r="F1084">
        <v>1363.89</v>
      </c>
      <c r="G1084">
        <v>3700.28</v>
      </c>
      <c r="H1084">
        <v>909.13400000000001</v>
      </c>
      <c r="I1084">
        <v>0.14960699999999999</v>
      </c>
      <c r="J1084">
        <v>0.84668100000000002</v>
      </c>
      <c r="K1084">
        <v>0</v>
      </c>
      <c r="L1084" t="s">
        <v>42</v>
      </c>
    </row>
    <row r="1085" spans="1:12" x14ac:dyDescent="0.25">
      <c r="A1085" t="s">
        <v>45</v>
      </c>
      <c r="B1085">
        <v>658233</v>
      </c>
      <c r="C1085">
        <v>655547</v>
      </c>
      <c r="D1085">
        <v>655520</v>
      </c>
      <c r="E1085">
        <v>654089</v>
      </c>
      <c r="F1085">
        <v>1381.75</v>
      </c>
      <c r="G1085">
        <v>4454.2299999999996</v>
      </c>
      <c r="H1085">
        <v>900.99699999999996</v>
      </c>
      <c r="I1085">
        <v>0.149039</v>
      </c>
      <c r="J1085">
        <v>0.83690200000000003</v>
      </c>
      <c r="K1085">
        <v>0</v>
      </c>
      <c r="L1085" t="s">
        <v>42</v>
      </c>
    </row>
    <row r="1086" spans="1:12" x14ac:dyDescent="0.25">
      <c r="A1086" t="s">
        <v>45</v>
      </c>
      <c r="B1086">
        <v>659726</v>
      </c>
      <c r="C1086">
        <v>657206</v>
      </c>
      <c r="D1086">
        <v>657180</v>
      </c>
      <c r="E1086">
        <v>655766</v>
      </c>
      <c r="F1086">
        <v>1334.74</v>
      </c>
      <c r="G1086">
        <v>4276.72</v>
      </c>
      <c r="H1086">
        <v>920.18899999999996</v>
      </c>
      <c r="I1086">
        <v>0.15074199999999999</v>
      </c>
      <c r="J1086">
        <v>0.83687199999999995</v>
      </c>
      <c r="K1086">
        <v>0</v>
      </c>
      <c r="L1086" t="s">
        <v>42</v>
      </c>
    </row>
    <row r="1087" spans="1:12" x14ac:dyDescent="0.25">
      <c r="A1087" t="s">
        <v>45</v>
      </c>
      <c r="B1087">
        <v>660386</v>
      </c>
      <c r="C1087">
        <v>657614</v>
      </c>
      <c r="D1087">
        <v>657587</v>
      </c>
      <c r="E1087">
        <v>656154</v>
      </c>
      <c r="F1087">
        <v>1373.57</v>
      </c>
      <c r="G1087">
        <v>4370.74</v>
      </c>
      <c r="H1087">
        <v>912.43399999999997</v>
      </c>
      <c r="I1087">
        <v>0.151198</v>
      </c>
      <c r="J1087">
        <v>0.83697299999999997</v>
      </c>
      <c r="K1087">
        <v>0</v>
      </c>
      <c r="L1087" t="s">
        <v>42</v>
      </c>
    </row>
    <row r="1088" spans="1:12" x14ac:dyDescent="0.25">
      <c r="A1088" t="s">
        <v>45</v>
      </c>
      <c r="B1088">
        <v>656130</v>
      </c>
      <c r="C1088">
        <v>653519</v>
      </c>
      <c r="D1088">
        <v>653492</v>
      </c>
      <c r="E1088">
        <v>652082</v>
      </c>
      <c r="F1088">
        <v>1386.92</v>
      </c>
      <c r="G1088">
        <v>4160.71</v>
      </c>
      <c r="H1088">
        <v>896.10299999999995</v>
      </c>
      <c r="I1088">
        <v>0.17846500000000001</v>
      </c>
      <c r="J1088">
        <v>0.83651500000000001</v>
      </c>
      <c r="K1088">
        <v>0</v>
      </c>
      <c r="L1088" t="s">
        <v>42</v>
      </c>
    </row>
    <row r="1089" spans="1:12" x14ac:dyDescent="0.25">
      <c r="A1089" t="s">
        <v>45</v>
      </c>
      <c r="B1089">
        <v>658485</v>
      </c>
      <c r="C1089">
        <v>655719</v>
      </c>
      <c r="D1089">
        <v>655692</v>
      </c>
      <c r="E1089">
        <v>654282</v>
      </c>
      <c r="F1089">
        <v>1335.54</v>
      </c>
      <c r="G1089">
        <v>4507.21</v>
      </c>
      <c r="H1089">
        <v>924.21699999999998</v>
      </c>
      <c r="I1089">
        <v>0.16036800000000001</v>
      </c>
      <c r="J1089">
        <v>0.83652300000000002</v>
      </c>
      <c r="K1089">
        <v>0</v>
      </c>
      <c r="L1089" t="s">
        <v>42</v>
      </c>
    </row>
    <row r="1090" spans="1:12" x14ac:dyDescent="0.25">
      <c r="A1090" t="s">
        <v>45</v>
      </c>
      <c r="B1090">
        <v>655262</v>
      </c>
      <c r="C1090">
        <v>652699</v>
      </c>
      <c r="D1090">
        <v>652673</v>
      </c>
      <c r="E1090">
        <v>651259</v>
      </c>
      <c r="F1090">
        <v>1332.52</v>
      </c>
      <c r="G1090">
        <v>4149.43</v>
      </c>
      <c r="H1090">
        <v>893.34400000000005</v>
      </c>
      <c r="I1090">
        <v>0.16112399999999999</v>
      </c>
      <c r="J1090">
        <v>0.83599900000000005</v>
      </c>
      <c r="K1090">
        <v>0</v>
      </c>
      <c r="L1090" t="s">
        <v>42</v>
      </c>
    </row>
    <row r="1091" spans="1:12" x14ac:dyDescent="0.25">
      <c r="A1091" t="s">
        <v>45</v>
      </c>
      <c r="B1091">
        <v>657547</v>
      </c>
      <c r="C1091">
        <v>654949</v>
      </c>
      <c r="D1091">
        <v>654922</v>
      </c>
      <c r="E1091">
        <v>653484</v>
      </c>
      <c r="F1091">
        <v>1329.94</v>
      </c>
      <c r="G1091">
        <v>4020.88</v>
      </c>
      <c r="H1091">
        <v>912.31299999999999</v>
      </c>
      <c r="I1091">
        <v>0.14729600000000001</v>
      </c>
      <c r="J1091">
        <v>0.83537499999999998</v>
      </c>
      <c r="K1091">
        <v>0</v>
      </c>
      <c r="L1091" t="s">
        <v>42</v>
      </c>
    </row>
    <row r="1092" spans="1:12" x14ac:dyDescent="0.25">
      <c r="A1092" t="s">
        <v>45</v>
      </c>
      <c r="B1092">
        <v>661208</v>
      </c>
      <c r="C1092">
        <v>658330</v>
      </c>
      <c r="D1092">
        <v>658303</v>
      </c>
      <c r="E1092">
        <v>656872</v>
      </c>
      <c r="F1092">
        <v>1464.61</v>
      </c>
      <c r="G1092">
        <v>5603.96</v>
      </c>
      <c r="H1092">
        <v>911.36</v>
      </c>
      <c r="I1092">
        <v>0.147207</v>
      </c>
      <c r="J1092">
        <v>0.83705200000000002</v>
      </c>
      <c r="K1092">
        <v>0</v>
      </c>
      <c r="L1092" t="s">
        <v>42</v>
      </c>
    </row>
    <row r="1093" spans="1:12" x14ac:dyDescent="0.25">
      <c r="A1093" t="s">
        <v>45</v>
      </c>
      <c r="B1093">
        <v>659526</v>
      </c>
      <c r="C1093">
        <v>656553</v>
      </c>
      <c r="D1093">
        <v>656526</v>
      </c>
      <c r="E1093">
        <v>655088</v>
      </c>
      <c r="F1093">
        <v>1362.38</v>
      </c>
      <c r="G1093">
        <v>4608.67</v>
      </c>
      <c r="H1093">
        <v>914.63499999999999</v>
      </c>
      <c r="I1093">
        <v>0.151146</v>
      </c>
      <c r="J1093">
        <v>0.83704199999999995</v>
      </c>
      <c r="K1093">
        <v>0</v>
      </c>
      <c r="L1093" t="s">
        <v>42</v>
      </c>
    </row>
    <row r="1094" spans="1:12" x14ac:dyDescent="0.25">
      <c r="A1094" t="s">
        <v>45</v>
      </c>
      <c r="B1094">
        <v>659466</v>
      </c>
      <c r="C1094">
        <v>656481</v>
      </c>
      <c r="D1094">
        <v>656455</v>
      </c>
      <c r="E1094">
        <v>655041</v>
      </c>
      <c r="F1094">
        <v>1332.76</v>
      </c>
      <c r="G1094">
        <v>4565.3900000000003</v>
      </c>
      <c r="H1094">
        <v>901.06799999999998</v>
      </c>
      <c r="I1094">
        <v>0.17846899999999999</v>
      </c>
      <c r="J1094">
        <v>0.86895199999999995</v>
      </c>
      <c r="K1094">
        <v>0</v>
      </c>
      <c r="L1094" t="s">
        <v>42</v>
      </c>
    </row>
    <row r="1095" spans="1:12" x14ac:dyDescent="0.25">
      <c r="A1095" t="s">
        <v>45</v>
      </c>
      <c r="B1095">
        <v>660412</v>
      </c>
      <c r="C1095">
        <v>657094</v>
      </c>
      <c r="D1095">
        <v>657067</v>
      </c>
      <c r="E1095">
        <v>655641</v>
      </c>
      <c r="F1095">
        <v>1350.28</v>
      </c>
      <c r="G1095">
        <v>4177.82</v>
      </c>
      <c r="H1095">
        <v>906.19600000000003</v>
      </c>
      <c r="I1095">
        <v>0.163602</v>
      </c>
      <c r="J1095">
        <v>0.84787299999999999</v>
      </c>
      <c r="K1095">
        <v>0</v>
      </c>
      <c r="L1095" t="s">
        <v>42</v>
      </c>
    </row>
    <row r="1096" spans="1:12" x14ac:dyDescent="0.25">
      <c r="A1096" t="s">
        <v>45</v>
      </c>
      <c r="B1096">
        <v>663232</v>
      </c>
      <c r="C1096">
        <v>660270</v>
      </c>
      <c r="D1096">
        <v>660242</v>
      </c>
      <c r="E1096">
        <v>658806</v>
      </c>
      <c r="F1096">
        <v>1362.48</v>
      </c>
      <c r="G1096">
        <v>5066.08</v>
      </c>
      <c r="H1096">
        <v>904.83799999999997</v>
      </c>
      <c r="I1096">
        <v>0.166099</v>
      </c>
      <c r="J1096">
        <v>0.83705300000000005</v>
      </c>
      <c r="K1096">
        <v>0</v>
      </c>
      <c r="L1096" t="s">
        <v>42</v>
      </c>
    </row>
    <row r="1097" spans="1:12" x14ac:dyDescent="0.25">
      <c r="A1097" t="s">
        <v>45</v>
      </c>
      <c r="B1097">
        <v>661380</v>
      </c>
      <c r="C1097">
        <v>658825</v>
      </c>
      <c r="D1097">
        <v>658798</v>
      </c>
      <c r="E1097">
        <v>657369</v>
      </c>
      <c r="F1097">
        <v>1363.78</v>
      </c>
      <c r="G1097">
        <v>4511.49</v>
      </c>
      <c r="H1097">
        <v>900.83299999999997</v>
      </c>
      <c r="I1097">
        <v>0.16274</v>
      </c>
      <c r="J1097">
        <v>0.83427499999999999</v>
      </c>
      <c r="K1097">
        <v>0</v>
      </c>
      <c r="L1097" t="s">
        <v>42</v>
      </c>
    </row>
    <row r="1098" spans="1:12" x14ac:dyDescent="0.25">
      <c r="A1098" t="s">
        <v>45</v>
      </c>
      <c r="B1098">
        <v>658115</v>
      </c>
      <c r="C1098">
        <v>655488</v>
      </c>
      <c r="D1098">
        <v>655461</v>
      </c>
      <c r="E1098">
        <v>654048</v>
      </c>
      <c r="F1098">
        <v>1342.57</v>
      </c>
      <c r="G1098">
        <v>4472.4399999999996</v>
      </c>
      <c r="H1098">
        <v>899.36800000000005</v>
      </c>
      <c r="I1098">
        <v>0.14729</v>
      </c>
      <c r="J1098">
        <v>0.83640300000000001</v>
      </c>
      <c r="K1098">
        <v>0</v>
      </c>
      <c r="L1098" t="s">
        <v>42</v>
      </c>
    </row>
    <row r="1099" spans="1:12" x14ac:dyDescent="0.25">
      <c r="A1099" t="s">
        <v>45</v>
      </c>
      <c r="B1099">
        <v>661271</v>
      </c>
      <c r="C1099">
        <v>658785</v>
      </c>
      <c r="D1099">
        <v>658758</v>
      </c>
      <c r="E1099">
        <v>657315</v>
      </c>
      <c r="F1099">
        <v>1383.76</v>
      </c>
      <c r="G1099">
        <v>4750.37</v>
      </c>
      <c r="H1099">
        <v>920.67499999999995</v>
      </c>
      <c r="I1099">
        <v>0.178454</v>
      </c>
      <c r="J1099">
        <v>0.83701899999999996</v>
      </c>
      <c r="K1099">
        <v>0</v>
      </c>
      <c r="L1099" t="s">
        <v>42</v>
      </c>
    </row>
    <row r="1100" spans="1:12" x14ac:dyDescent="0.25">
      <c r="A1100" t="s">
        <v>45</v>
      </c>
      <c r="B1100">
        <v>658318</v>
      </c>
      <c r="C1100">
        <v>655730</v>
      </c>
      <c r="D1100">
        <v>655704</v>
      </c>
      <c r="E1100">
        <v>654263</v>
      </c>
      <c r="F1100">
        <v>1337.73</v>
      </c>
      <c r="G1100">
        <v>4549.16</v>
      </c>
      <c r="H1100">
        <v>915.06299999999999</v>
      </c>
      <c r="I1100">
        <v>0.178455</v>
      </c>
      <c r="J1100">
        <v>0.83535499999999996</v>
      </c>
      <c r="K1100">
        <v>0</v>
      </c>
      <c r="L1100" t="s">
        <v>42</v>
      </c>
    </row>
    <row r="1101" spans="1:12" x14ac:dyDescent="0.25">
      <c r="A1101" t="s">
        <v>45</v>
      </c>
      <c r="B1101">
        <v>658804</v>
      </c>
      <c r="C1101">
        <v>656098</v>
      </c>
      <c r="D1101">
        <v>656072</v>
      </c>
      <c r="E1101">
        <v>654613</v>
      </c>
      <c r="F1101">
        <v>1354.04</v>
      </c>
      <c r="G1101">
        <v>4277.2</v>
      </c>
      <c r="H1101">
        <v>908.37</v>
      </c>
      <c r="I1101">
        <v>0.17848600000000001</v>
      </c>
      <c r="J1101">
        <v>0.86058699999999999</v>
      </c>
      <c r="K1101">
        <v>0</v>
      </c>
      <c r="L1101" t="s">
        <v>42</v>
      </c>
    </row>
    <row r="1102" spans="1:12" x14ac:dyDescent="0.25">
      <c r="A1102" t="s">
        <v>45</v>
      </c>
      <c r="B1102">
        <v>659566</v>
      </c>
      <c r="C1102">
        <v>656216</v>
      </c>
      <c r="D1102">
        <v>656190</v>
      </c>
      <c r="E1102">
        <v>654761</v>
      </c>
      <c r="F1102">
        <v>1381.17</v>
      </c>
      <c r="G1102">
        <v>4272.26</v>
      </c>
      <c r="H1102">
        <v>897.072</v>
      </c>
      <c r="I1102">
        <v>0.15318300000000001</v>
      </c>
      <c r="J1102">
        <v>0.83595600000000003</v>
      </c>
      <c r="K1102">
        <v>0</v>
      </c>
      <c r="L1102" t="s">
        <v>42</v>
      </c>
    </row>
    <row r="1103" spans="1:12" x14ac:dyDescent="0.25">
      <c r="A1103" t="s">
        <v>45</v>
      </c>
      <c r="B1103">
        <v>662082</v>
      </c>
      <c r="C1103">
        <v>659057</v>
      </c>
      <c r="D1103">
        <v>659030</v>
      </c>
      <c r="E1103">
        <v>657606</v>
      </c>
      <c r="F1103">
        <v>1388.43</v>
      </c>
      <c r="G1103">
        <v>5086.58</v>
      </c>
      <c r="H1103">
        <v>920.85799999999995</v>
      </c>
      <c r="I1103">
        <v>0.17848</v>
      </c>
      <c r="J1103">
        <v>0.83627700000000005</v>
      </c>
      <c r="K1103">
        <v>0</v>
      </c>
      <c r="L1103" t="s">
        <v>42</v>
      </c>
    </row>
    <row r="1104" spans="1:12" x14ac:dyDescent="0.25">
      <c r="A1104" t="s">
        <v>45</v>
      </c>
      <c r="B1104">
        <v>660324</v>
      </c>
      <c r="C1104">
        <v>657755</v>
      </c>
      <c r="D1104">
        <v>657728</v>
      </c>
      <c r="E1104">
        <v>656321</v>
      </c>
      <c r="F1104">
        <v>1321.64</v>
      </c>
      <c r="G1104">
        <v>4609.0600000000004</v>
      </c>
      <c r="H1104">
        <v>902.23900000000003</v>
      </c>
      <c r="I1104">
        <v>0.16726099999999999</v>
      </c>
      <c r="J1104">
        <v>0.83416400000000002</v>
      </c>
      <c r="K1104">
        <v>0</v>
      </c>
      <c r="L1104" t="s">
        <v>42</v>
      </c>
    </row>
    <row r="1105" spans="1:25" x14ac:dyDescent="0.25">
      <c r="A1105" t="s">
        <v>45</v>
      </c>
      <c r="B1105">
        <v>660412</v>
      </c>
      <c r="C1105">
        <v>657846</v>
      </c>
      <c r="D1105">
        <v>657817</v>
      </c>
      <c r="E1105">
        <v>656389</v>
      </c>
      <c r="F1105">
        <v>1356.86</v>
      </c>
      <c r="G1105">
        <v>4894.47</v>
      </c>
      <c r="H1105">
        <v>901.87300000000005</v>
      </c>
      <c r="I1105">
        <v>0.15784799999999999</v>
      </c>
      <c r="J1105">
        <v>0.83693700000000004</v>
      </c>
      <c r="K1105">
        <v>0</v>
      </c>
      <c r="L1105" t="s">
        <v>42</v>
      </c>
    </row>
    <row r="1106" spans="1:25" x14ac:dyDescent="0.25">
      <c r="A1106" t="s">
        <v>45</v>
      </c>
      <c r="B1106">
        <v>659787</v>
      </c>
      <c r="C1106">
        <v>657182</v>
      </c>
      <c r="D1106">
        <v>657155</v>
      </c>
      <c r="E1106">
        <v>655725</v>
      </c>
      <c r="F1106">
        <v>1353.88</v>
      </c>
      <c r="G1106">
        <v>3923.27</v>
      </c>
      <c r="H1106">
        <v>901.87400000000002</v>
      </c>
      <c r="I1106">
        <v>0.178454</v>
      </c>
      <c r="J1106">
        <v>0.85479300000000003</v>
      </c>
      <c r="K1106">
        <v>0</v>
      </c>
      <c r="L1106" t="s">
        <v>42</v>
      </c>
    </row>
    <row r="1107" spans="1:25" x14ac:dyDescent="0.25">
      <c r="A1107" t="s">
        <v>45</v>
      </c>
      <c r="B1107">
        <v>659313</v>
      </c>
      <c r="C1107">
        <v>656794</v>
      </c>
      <c r="D1107">
        <v>656767</v>
      </c>
      <c r="E1107">
        <v>655346</v>
      </c>
      <c r="F1107">
        <v>1356.03</v>
      </c>
      <c r="G1107">
        <v>4069.59</v>
      </c>
      <c r="H1107">
        <v>898.49300000000005</v>
      </c>
      <c r="I1107">
        <v>0.17846300000000001</v>
      </c>
      <c r="J1107">
        <v>0.85981200000000002</v>
      </c>
      <c r="K1107">
        <v>0</v>
      </c>
      <c r="L1107" t="s">
        <v>42</v>
      </c>
    </row>
    <row r="1108" spans="1:25" x14ac:dyDescent="0.25">
      <c r="A1108" t="s">
        <v>45</v>
      </c>
      <c r="B1108">
        <v>659766</v>
      </c>
      <c r="C1108">
        <v>657212</v>
      </c>
      <c r="D1108">
        <v>657186</v>
      </c>
      <c r="E1108">
        <v>655754</v>
      </c>
      <c r="F1108">
        <v>1360.15</v>
      </c>
      <c r="G1108">
        <v>4779.8500000000004</v>
      </c>
      <c r="H1108">
        <v>912.58399999999995</v>
      </c>
      <c r="I1108">
        <v>0.14723</v>
      </c>
      <c r="J1108">
        <v>0.83697699999999997</v>
      </c>
      <c r="K1108">
        <v>0</v>
      </c>
      <c r="L1108" t="s">
        <v>42</v>
      </c>
    </row>
    <row r="1109" spans="1:25" x14ac:dyDescent="0.25">
      <c r="A1109" t="s">
        <v>45</v>
      </c>
      <c r="B1109">
        <v>658773</v>
      </c>
      <c r="C1109">
        <v>656183</v>
      </c>
      <c r="D1109">
        <v>656157</v>
      </c>
      <c r="E1109">
        <v>654707</v>
      </c>
      <c r="F1109">
        <v>1369.51</v>
      </c>
      <c r="G1109">
        <v>4747.3</v>
      </c>
      <c r="H1109">
        <v>900.42200000000003</v>
      </c>
      <c r="I1109">
        <v>0.17583799999999999</v>
      </c>
      <c r="J1109">
        <v>0.83534399999999998</v>
      </c>
      <c r="K1109">
        <v>0</v>
      </c>
      <c r="L1109" t="s">
        <v>42</v>
      </c>
    </row>
    <row r="1110" spans="1:25" x14ac:dyDescent="0.25">
      <c r="A1110" t="s">
        <v>45</v>
      </c>
      <c r="B1110">
        <v>657282</v>
      </c>
      <c r="C1110">
        <v>654645</v>
      </c>
      <c r="D1110">
        <v>654618</v>
      </c>
      <c r="E1110">
        <v>653195</v>
      </c>
      <c r="F1110">
        <v>1342.25</v>
      </c>
      <c r="G1110">
        <v>3459.37</v>
      </c>
      <c r="H1110">
        <v>915.99900000000002</v>
      </c>
      <c r="I1110">
        <v>0.17845900000000001</v>
      </c>
      <c r="J1110">
        <v>0.83675600000000006</v>
      </c>
      <c r="K1110">
        <v>0</v>
      </c>
      <c r="L1110" t="s">
        <v>42</v>
      </c>
    </row>
    <row r="1111" spans="1:25" x14ac:dyDescent="0.25">
      <c r="A1111" t="s">
        <v>45</v>
      </c>
      <c r="B1111">
        <v>656706</v>
      </c>
      <c r="C1111">
        <v>654056</v>
      </c>
      <c r="D1111">
        <v>654029</v>
      </c>
      <c r="E1111">
        <v>652612</v>
      </c>
      <c r="F1111">
        <v>1349.95</v>
      </c>
      <c r="G1111">
        <v>4109.45</v>
      </c>
      <c r="H1111">
        <v>908.75300000000004</v>
      </c>
      <c r="I1111">
        <v>0.178456</v>
      </c>
      <c r="J1111">
        <v>0.83704400000000001</v>
      </c>
      <c r="K1111">
        <v>0</v>
      </c>
      <c r="L1111" t="s">
        <v>42</v>
      </c>
    </row>
    <row r="1112" spans="1:25" x14ac:dyDescent="0.25">
      <c r="A1112" t="s">
        <v>45</v>
      </c>
      <c r="B1112">
        <v>657911</v>
      </c>
      <c r="C1112">
        <v>655400</v>
      </c>
      <c r="D1112">
        <v>655373</v>
      </c>
      <c r="E1112">
        <v>653953</v>
      </c>
      <c r="F1112">
        <v>1332.72</v>
      </c>
      <c r="G1112">
        <v>4177.9399999999996</v>
      </c>
      <c r="H1112">
        <v>899.62800000000004</v>
      </c>
      <c r="I1112">
        <v>0.178454</v>
      </c>
      <c r="J1112">
        <v>0.83636999999999995</v>
      </c>
      <c r="K1112">
        <v>0</v>
      </c>
      <c r="L1112" t="s">
        <v>42</v>
      </c>
    </row>
    <row r="1113" spans="1:25" x14ac:dyDescent="0.25">
      <c r="A1113" t="s">
        <v>45</v>
      </c>
      <c r="B1113">
        <v>658822</v>
      </c>
      <c r="C1113">
        <v>656051</v>
      </c>
      <c r="D1113">
        <v>656023</v>
      </c>
      <c r="E1113">
        <v>654568</v>
      </c>
      <c r="F1113">
        <v>1361.97</v>
      </c>
      <c r="G1113">
        <v>4848.4799999999996</v>
      </c>
      <c r="H1113">
        <v>902.98199999999997</v>
      </c>
      <c r="I1113">
        <v>0.17846200000000001</v>
      </c>
      <c r="J1113">
        <v>0.83704000000000001</v>
      </c>
      <c r="K1113">
        <v>0</v>
      </c>
      <c r="L1113" t="s">
        <v>42</v>
      </c>
    </row>
    <row r="1114" spans="1:25" x14ac:dyDescent="0.25">
      <c r="A1114" t="s">
        <v>45</v>
      </c>
      <c r="B1114">
        <v>660364</v>
      </c>
      <c r="C1114">
        <v>657794</v>
      </c>
      <c r="D1114">
        <v>657767</v>
      </c>
      <c r="E1114">
        <v>656351</v>
      </c>
      <c r="F1114">
        <v>1345.84</v>
      </c>
      <c r="G1114">
        <v>4739.96</v>
      </c>
      <c r="H1114">
        <v>926.09699999999998</v>
      </c>
      <c r="I1114">
        <v>0.16261999999999999</v>
      </c>
      <c r="J1114">
        <v>0.83558299999999996</v>
      </c>
      <c r="K1114">
        <v>0</v>
      </c>
      <c r="L1114" t="s">
        <v>42</v>
      </c>
    </row>
    <row r="1115" spans="1:25" x14ac:dyDescent="0.25">
      <c r="A1115" t="s">
        <v>45</v>
      </c>
      <c r="B1115">
        <v>658671</v>
      </c>
      <c r="C1115">
        <v>656082</v>
      </c>
      <c r="D1115">
        <v>656054</v>
      </c>
      <c r="E1115">
        <v>654615</v>
      </c>
      <c r="F1115">
        <v>1357.33</v>
      </c>
      <c r="G1115">
        <v>4387.5</v>
      </c>
      <c r="H1115">
        <v>915.49199999999996</v>
      </c>
      <c r="I1115">
        <v>0.15253</v>
      </c>
      <c r="J1115">
        <v>0.83654799999999996</v>
      </c>
      <c r="K1115">
        <v>0</v>
      </c>
      <c r="L1115" t="s">
        <v>42</v>
      </c>
    </row>
    <row r="1116" spans="1:25" x14ac:dyDescent="0.25">
      <c r="A1116" t="s">
        <v>45</v>
      </c>
      <c r="B1116">
        <v>661014</v>
      </c>
      <c r="C1116">
        <v>658141</v>
      </c>
      <c r="D1116">
        <v>658113</v>
      </c>
      <c r="E1116">
        <v>656666</v>
      </c>
      <c r="F1116">
        <v>1384.36</v>
      </c>
      <c r="G1116">
        <v>4794.16</v>
      </c>
      <c r="H1116">
        <v>914.90200000000004</v>
      </c>
      <c r="I1116">
        <v>0.15338199999999999</v>
      </c>
      <c r="J1116">
        <v>0.83689599999999997</v>
      </c>
      <c r="K1116">
        <v>0</v>
      </c>
      <c r="L1116" t="s">
        <v>42</v>
      </c>
    </row>
    <row r="1117" spans="1:25" x14ac:dyDescent="0.25">
      <c r="A1117" t="s">
        <v>45</v>
      </c>
      <c r="B1117">
        <v>657406</v>
      </c>
      <c r="C1117">
        <v>654831</v>
      </c>
      <c r="D1117">
        <v>654803</v>
      </c>
      <c r="E1117">
        <v>653371</v>
      </c>
      <c r="F1117">
        <v>1363.13</v>
      </c>
      <c r="G1117">
        <v>4536.91</v>
      </c>
      <c r="H1117">
        <v>901.73199999999997</v>
      </c>
      <c r="I1117">
        <v>0.16464599999999999</v>
      </c>
      <c r="J1117">
        <v>0.83650000000000002</v>
      </c>
      <c r="K1117">
        <v>0</v>
      </c>
      <c r="L1117" t="s">
        <v>42</v>
      </c>
    </row>
    <row r="1118" spans="1:25" x14ac:dyDescent="0.25">
      <c r="A1118" t="s">
        <v>45</v>
      </c>
      <c r="B1118">
        <v>661669</v>
      </c>
      <c r="C1118">
        <v>658555</v>
      </c>
      <c r="D1118">
        <v>658528</v>
      </c>
      <c r="E1118">
        <v>657102</v>
      </c>
      <c r="F1118">
        <v>1359.24</v>
      </c>
      <c r="G1118">
        <v>5469.8</v>
      </c>
      <c r="H1118">
        <v>909.58799999999997</v>
      </c>
      <c r="I1118">
        <v>0.14845700000000001</v>
      </c>
      <c r="J1118">
        <v>0.83699900000000005</v>
      </c>
      <c r="K1118">
        <v>0</v>
      </c>
      <c r="L1118" t="s">
        <v>42</v>
      </c>
    </row>
    <row r="1119" spans="1:25" x14ac:dyDescent="0.25">
      <c r="A1119" t="s">
        <v>45</v>
      </c>
      <c r="B1119">
        <v>658997</v>
      </c>
      <c r="C1119">
        <v>656246</v>
      </c>
      <c r="D1119">
        <v>656219</v>
      </c>
      <c r="E1119">
        <v>654782</v>
      </c>
      <c r="F1119">
        <v>1352.09</v>
      </c>
      <c r="G1119">
        <v>5403.6</v>
      </c>
      <c r="H1119">
        <v>915.27099999999996</v>
      </c>
      <c r="I1119">
        <v>0.178455</v>
      </c>
      <c r="J1119">
        <v>0.83558299999999996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45</v>
      </c>
      <c r="B1120">
        <v>658785</v>
      </c>
      <c r="C1120">
        <v>656105</v>
      </c>
      <c r="D1120">
        <v>656070</v>
      </c>
      <c r="E1120">
        <v>654641</v>
      </c>
      <c r="F1120">
        <v>1359</v>
      </c>
      <c r="G1120">
        <v>4066.11</v>
      </c>
      <c r="H1120">
        <v>944.41</v>
      </c>
      <c r="I1120">
        <v>0.15478500000000001</v>
      </c>
      <c r="J1120">
        <v>0.83457400000000004</v>
      </c>
      <c r="K1120">
        <v>0</v>
      </c>
      <c r="L1120" t="s">
        <v>42</v>
      </c>
      <c r="R1120">
        <f>AVERAGE(B1071:B1120)</f>
        <v>659182.1</v>
      </c>
      <c r="S1120">
        <f>AVERAGE(C1071:C1120)</f>
        <v>656501.34</v>
      </c>
      <c r="U1120">
        <f>_xlfn.VAR.P(B1071:B1120)</f>
        <v>2453100.4900000007</v>
      </c>
      <c r="V1120">
        <f>_xlfn.VAR.P(C1071:C1120)</f>
        <v>2274877.4244000004</v>
      </c>
      <c r="X1120">
        <f>1.96*SQRT(U1120)/50</f>
        <v>61.396517303130487</v>
      </c>
      <c r="Y1120">
        <f>1.96*SQRT(V1120)/50</f>
        <v>59.124171414321026</v>
      </c>
    </row>
    <row r="1121" spans="1:12" x14ac:dyDescent="0.25">
      <c r="A1121" t="s">
        <v>46</v>
      </c>
      <c r="B1121">
        <v>32959110.966742001</v>
      </c>
      <c r="C1121" t="s">
        <v>36</v>
      </c>
    </row>
    <row r="1122" spans="1:12" x14ac:dyDescent="0.25">
      <c r="A1122" t="s">
        <v>47</v>
      </c>
      <c r="B1122">
        <v>654420</v>
      </c>
      <c r="C1122">
        <v>654381</v>
      </c>
      <c r="D1122">
        <v>654326</v>
      </c>
      <c r="E1122">
        <v>653143</v>
      </c>
      <c r="F1122">
        <v>1208.82</v>
      </c>
      <c r="G1122">
        <v>0</v>
      </c>
      <c r="H1122">
        <v>943.62900000000002</v>
      </c>
      <c r="I1122">
        <v>0.178454</v>
      </c>
      <c r="J1122">
        <v>0.83692299999999997</v>
      </c>
      <c r="K1122">
        <v>0</v>
      </c>
      <c r="L1122" t="s">
        <v>42</v>
      </c>
    </row>
    <row r="1123" spans="1:12" x14ac:dyDescent="0.25">
      <c r="A1123" t="s">
        <v>47</v>
      </c>
      <c r="B1123">
        <v>651779</v>
      </c>
      <c r="C1123">
        <v>651742</v>
      </c>
      <c r="D1123">
        <v>651725</v>
      </c>
      <c r="E1123">
        <v>650538</v>
      </c>
      <c r="F1123">
        <v>1211.8599999999999</v>
      </c>
      <c r="G1123">
        <v>0</v>
      </c>
      <c r="H1123">
        <v>944.85799999999995</v>
      </c>
      <c r="I1123">
        <v>0.149781</v>
      </c>
      <c r="J1123">
        <v>0.83552099999999996</v>
      </c>
      <c r="K1123">
        <v>0</v>
      </c>
      <c r="L1123" t="s">
        <v>42</v>
      </c>
    </row>
    <row r="1124" spans="1:12" x14ac:dyDescent="0.25">
      <c r="A1124" t="s">
        <v>47</v>
      </c>
      <c r="B1124">
        <v>653693</v>
      </c>
      <c r="C1124">
        <v>653656</v>
      </c>
      <c r="D1124">
        <v>653483</v>
      </c>
      <c r="E1124">
        <v>652282</v>
      </c>
      <c r="F1124">
        <v>1189.76</v>
      </c>
      <c r="G1124">
        <v>0</v>
      </c>
      <c r="H1124">
        <v>931.60699999999997</v>
      </c>
      <c r="I1124">
        <v>0.16300500000000001</v>
      </c>
      <c r="J1124">
        <v>0.83564700000000003</v>
      </c>
      <c r="K1124">
        <v>0</v>
      </c>
      <c r="L1124" t="s">
        <v>42</v>
      </c>
    </row>
    <row r="1125" spans="1:12" x14ac:dyDescent="0.25">
      <c r="A1125" t="s">
        <v>47</v>
      </c>
      <c r="B1125">
        <v>653553</v>
      </c>
      <c r="C1125">
        <v>653513</v>
      </c>
      <c r="D1125">
        <v>653469</v>
      </c>
      <c r="E1125">
        <v>652298</v>
      </c>
      <c r="F1125">
        <v>1194</v>
      </c>
      <c r="G1125">
        <v>0</v>
      </c>
      <c r="H1125">
        <v>941.995</v>
      </c>
      <c r="I1125">
        <v>0.15815199999999999</v>
      </c>
      <c r="J1125">
        <v>0.83157300000000001</v>
      </c>
      <c r="K1125">
        <v>0</v>
      </c>
      <c r="L1125" t="s">
        <v>42</v>
      </c>
    </row>
    <row r="1126" spans="1:12" x14ac:dyDescent="0.25">
      <c r="A1126" t="s">
        <v>47</v>
      </c>
      <c r="B1126">
        <v>651572</v>
      </c>
      <c r="C1126">
        <v>651535</v>
      </c>
      <c r="D1126">
        <v>651518</v>
      </c>
      <c r="E1126">
        <v>650349</v>
      </c>
      <c r="F1126">
        <v>1185.6600000000001</v>
      </c>
      <c r="G1126">
        <v>0</v>
      </c>
      <c r="H1126">
        <v>929.81100000000004</v>
      </c>
      <c r="I1126">
        <v>0.178454</v>
      </c>
      <c r="J1126">
        <v>0.83688099999999999</v>
      </c>
      <c r="K1126">
        <v>0</v>
      </c>
      <c r="L1126" t="s">
        <v>42</v>
      </c>
    </row>
    <row r="1127" spans="1:12" x14ac:dyDescent="0.25">
      <c r="A1127" t="s">
        <v>47</v>
      </c>
      <c r="B1127">
        <v>654109</v>
      </c>
      <c r="C1127">
        <v>654073</v>
      </c>
      <c r="D1127">
        <v>654054</v>
      </c>
      <c r="E1127">
        <v>652867</v>
      </c>
      <c r="F1127">
        <v>1199.3499999999999</v>
      </c>
      <c r="G1127">
        <v>0</v>
      </c>
      <c r="H1127">
        <v>946.19100000000003</v>
      </c>
      <c r="I1127">
        <v>0.14821200000000001</v>
      </c>
      <c r="J1127">
        <v>0.83704000000000001</v>
      </c>
      <c r="K1127">
        <v>0</v>
      </c>
      <c r="L1127" t="s">
        <v>42</v>
      </c>
    </row>
    <row r="1128" spans="1:12" x14ac:dyDescent="0.25">
      <c r="A1128" t="s">
        <v>47</v>
      </c>
      <c r="B1128">
        <v>650026</v>
      </c>
      <c r="C1128">
        <v>649989</v>
      </c>
      <c r="D1128">
        <v>649972</v>
      </c>
      <c r="E1128">
        <v>648787</v>
      </c>
      <c r="F1128">
        <v>1200.8399999999999</v>
      </c>
      <c r="G1128">
        <v>0</v>
      </c>
      <c r="H1128">
        <v>940.61599999999999</v>
      </c>
      <c r="I1128">
        <v>0.14979999999999999</v>
      </c>
      <c r="J1128">
        <v>0.83704800000000001</v>
      </c>
      <c r="K1128">
        <v>0</v>
      </c>
      <c r="L1128" t="s">
        <v>42</v>
      </c>
    </row>
    <row r="1129" spans="1:12" x14ac:dyDescent="0.25">
      <c r="A1129" t="s">
        <v>47</v>
      </c>
      <c r="B1129">
        <v>652040</v>
      </c>
      <c r="C1129">
        <v>652003</v>
      </c>
      <c r="D1129">
        <v>651837</v>
      </c>
      <c r="E1129">
        <v>650662</v>
      </c>
      <c r="F1129">
        <v>1207.49</v>
      </c>
      <c r="G1129">
        <v>0</v>
      </c>
      <c r="H1129">
        <v>960.80399999999997</v>
      </c>
      <c r="I1129">
        <v>0.162607</v>
      </c>
      <c r="J1129">
        <v>0.83704900000000004</v>
      </c>
      <c r="K1129">
        <v>0</v>
      </c>
      <c r="L1129" t="s">
        <v>42</v>
      </c>
    </row>
    <row r="1130" spans="1:12" x14ac:dyDescent="0.25">
      <c r="A1130" t="s">
        <v>47</v>
      </c>
      <c r="B1130">
        <v>651247</v>
      </c>
      <c r="C1130">
        <v>651208</v>
      </c>
      <c r="D1130">
        <v>651191</v>
      </c>
      <c r="E1130">
        <v>650006</v>
      </c>
      <c r="F1130">
        <v>1213.3499999999999</v>
      </c>
      <c r="G1130">
        <v>0</v>
      </c>
      <c r="H1130">
        <v>938.07799999999997</v>
      </c>
      <c r="I1130">
        <v>0.178455</v>
      </c>
      <c r="J1130">
        <v>0.83390600000000004</v>
      </c>
      <c r="K1130">
        <v>0</v>
      </c>
      <c r="L1130" t="s">
        <v>42</v>
      </c>
    </row>
    <row r="1131" spans="1:12" x14ac:dyDescent="0.25">
      <c r="A1131" t="s">
        <v>47</v>
      </c>
      <c r="B1131">
        <v>653648</v>
      </c>
      <c r="C1131">
        <v>653609</v>
      </c>
      <c r="D1131">
        <v>653581</v>
      </c>
      <c r="E1131">
        <v>652409</v>
      </c>
      <c r="F1131">
        <v>1236.96</v>
      </c>
      <c r="G1131">
        <v>0</v>
      </c>
      <c r="H1131">
        <v>939.15700000000004</v>
      </c>
      <c r="I1131">
        <v>0.178456</v>
      </c>
      <c r="J1131">
        <v>0.83653900000000003</v>
      </c>
      <c r="K1131">
        <v>0</v>
      </c>
      <c r="L1131" t="s">
        <v>42</v>
      </c>
    </row>
    <row r="1132" spans="1:12" x14ac:dyDescent="0.25">
      <c r="A1132" t="s">
        <v>47</v>
      </c>
      <c r="B1132">
        <v>652539</v>
      </c>
      <c r="C1132">
        <v>652502</v>
      </c>
      <c r="D1132">
        <v>652418</v>
      </c>
      <c r="E1132">
        <v>651203</v>
      </c>
      <c r="F1132">
        <v>1206.99</v>
      </c>
      <c r="G1132">
        <v>0</v>
      </c>
      <c r="H1132">
        <v>945.87800000000004</v>
      </c>
      <c r="I1132">
        <v>0.16212199999999999</v>
      </c>
      <c r="J1132">
        <v>0.83416800000000002</v>
      </c>
      <c r="K1132">
        <v>0</v>
      </c>
      <c r="L1132" t="s">
        <v>42</v>
      </c>
    </row>
    <row r="1133" spans="1:12" x14ac:dyDescent="0.25">
      <c r="A1133" t="s">
        <v>47</v>
      </c>
      <c r="B1133">
        <v>653789</v>
      </c>
      <c r="C1133">
        <v>653752</v>
      </c>
      <c r="D1133">
        <v>653735</v>
      </c>
      <c r="E1133">
        <v>652546</v>
      </c>
      <c r="F1133">
        <v>1191.05</v>
      </c>
      <c r="G1133">
        <v>0</v>
      </c>
      <c r="H1133">
        <v>938.52700000000004</v>
      </c>
      <c r="I1133">
        <v>0.178455</v>
      </c>
      <c r="J1133">
        <v>0.83702900000000002</v>
      </c>
      <c r="K1133">
        <v>0</v>
      </c>
      <c r="L1133" t="s">
        <v>42</v>
      </c>
    </row>
    <row r="1134" spans="1:12" x14ac:dyDescent="0.25">
      <c r="A1134" t="s">
        <v>47</v>
      </c>
      <c r="B1134">
        <v>650897</v>
      </c>
      <c r="C1134">
        <v>650857</v>
      </c>
      <c r="D1134">
        <v>650841</v>
      </c>
      <c r="E1134">
        <v>649656</v>
      </c>
      <c r="F1134">
        <v>1170.97</v>
      </c>
      <c r="G1134">
        <v>0</v>
      </c>
      <c r="H1134">
        <v>938.93399999999997</v>
      </c>
      <c r="I1134">
        <v>0.14873</v>
      </c>
      <c r="J1134">
        <v>0.86654699999999996</v>
      </c>
      <c r="K1134">
        <v>0</v>
      </c>
      <c r="L1134" t="s">
        <v>42</v>
      </c>
    </row>
    <row r="1135" spans="1:12" x14ac:dyDescent="0.25">
      <c r="A1135" t="s">
        <v>47</v>
      </c>
      <c r="B1135">
        <v>648550</v>
      </c>
      <c r="C1135">
        <v>648510</v>
      </c>
      <c r="D1135">
        <v>648495</v>
      </c>
      <c r="E1135">
        <v>647323</v>
      </c>
      <c r="F1135">
        <v>1178.1099999999999</v>
      </c>
      <c r="G1135">
        <v>0</v>
      </c>
      <c r="H1135">
        <v>950.75300000000004</v>
      </c>
      <c r="I1135">
        <v>0.174146</v>
      </c>
      <c r="J1135">
        <v>0.83662499999999995</v>
      </c>
      <c r="K1135">
        <v>0</v>
      </c>
      <c r="L1135" t="s">
        <v>42</v>
      </c>
    </row>
    <row r="1136" spans="1:12" x14ac:dyDescent="0.25">
      <c r="A1136" t="s">
        <v>47</v>
      </c>
      <c r="B1136">
        <v>648485</v>
      </c>
      <c r="C1136">
        <v>648448</v>
      </c>
      <c r="D1136">
        <v>648432</v>
      </c>
      <c r="E1136">
        <v>647251</v>
      </c>
      <c r="F1136">
        <v>1163.6400000000001</v>
      </c>
      <c r="G1136">
        <v>0</v>
      </c>
      <c r="H1136">
        <v>937.20600000000002</v>
      </c>
      <c r="I1136">
        <v>0.178483</v>
      </c>
      <c r="J1136">
        <v>0.837036</v>
      </c>
      <c r="K1136">
        <v>0</v>
      </c>
      <c r="L1136" t="s">
        <v>42</v>
      </c>
    </row>
    <row r="1137" spans="1:12" x14ac:dyDescent="0.25">
      <c r="A1137" t="s">
        <v>47</v>
      </c>
      <c r="B1137">
        <v>649737</v>
      </c>
      <c r="C1137">
        <v>649700</v>
      </c>
      <c r="D1137">
        <v>649684</v>
      </c>
      <c r="E1137">
        <v>648513</v>
      </c>
      <c r="F1137">
        <v>1157.05</v>
      </c>
      <c r="G1137">
        <v>0</v>
      </c>
      <c r="H1137">
        <v>938.76</v>
      </c>
      <c r="I1137">
        <v>0.14741799999999999</v>
      </c>
      <c r="J1137">
        <v>0.83696999999999999</v>
      </c>
      <c r="K1137">
        <v>0</v>
      </c>
      <c r="L1137" t="s">
        <v>42</v>
      </c>
    </row>
    <row r="1138" spans="1:12" x14ac:dyDescent="0.25">
      <c r="A1138" t="s">
        <v>47</v>
      </c>
      <c r="B1138">
        <v>650835</v>
      </c>
      <c r="C1138">
        <v>650796</v>
      </c>
      <c r="D1138">
        <v>650780</v>
      </c>
      <c r="E1138">
        <v>649606</v>
      </c>
      <c r="F1138">
        <v>1158.8599999999999</v>
      </c>
      <c r="G1138">
        <v>0</v>
      </c>
      <c r="H1138">
        <v>939.31600000000003</v>
      </c>
      <c r="I1138">
        <v>0.14771000000000001</v>
      </c>
      <c r="J1138">
        <v>0.83704599999999996</v>
      </c>
      <c r="K1138">
        <v>0</v>
      </c>
      <c r="L1138" t="s">
        <v>42</v>
      </c>
    </row>
    <row r="1139" spans="1:12" x14ac:dyDescent="0.25">
      <c r="A1139" t="s">
        <v>47</v>
      </c>
      <c r="B1139">
        <v>651464</v>
      </c>
      <c r="C1139">
        <v>651427</v>
      </c>
      <c r="D1139">
        <v>651412</v>
      </c>
      <c r="E1139">
        <v>650237</v>
      </c>
      <c r="F1139">
        <v>1168.78</v>
      </c>
      <c r="G1139">
        <v>0</v>
      </c>
      <c r="H1139">
        <v>952.375</v>
      </c>
      <c r="I1139">
        <v>0.14837800000000001</v>
      </c>
      <c r="J1139">
        <v>0.83680699999999997</v>
      </c>
      <c r="K1139">
        <v>0</v>
      </c>
      <c r="L1139" t="s">
        <v>42</v>
      </c>
    </row>
    <row r="1140" spans="1:12" x14ac:dyDescent="0.25">
      <c r="A1140" t="s">
        <v>47</v>
      </c>
      <c r="B1140">
        <v>647538</v>
      </c>
      <c r="C1140">
        <v>647498</v>
      </c>
      <c r="D1140">
        <v>647482</v>
      </c>
      <c r="E1140">
        <v>646311</v>
      </c>
      <c r="F1140">
        <v>1156.01</v>
      </c>
      <c r="G1140">
        <v>0</v>
      </c>
      <c r="H1140">
        <v>936.875</v>
      </c>
      <c r="I1140">
        <v>0.167938</v>
      </c>
      <c r="J1140">
        <v>0.83703300000000003</v>
      </c>
      <c r="K1140">
        <v>0</v>
      </c>
      <c r="L1140" t="s">
        <v>42</v>
      </c>
    </row>
    <row r="1141" spans="1:12" x14ac:dyDescent="0.25">
      <c r="A1141" t="s">
        <v>47</v>
      </c>
      <c r="B1141">
        <v>651434</v>
      </c>
      <c r="C1141">
        <v>651395</v>
      </c>
      <c r="D1141">
        <v>651369</v>
      </c>
      <c r="E1141">
        <v>650194</v>
      </c>
      <c r="F1141">
        <v>1158.74</v>
      </c>
      <c r="G1141">
        <v>0</v>
      </c>
      <c r="H1141">
        <v>941.44100000000003</v>
      </c>
      <c r="I1141">
        <v>0.17845900000000001</v>
      </c>
      <c r="J1141">
        <v>0.83700600000000003</v>
      </c>
      <c r="K1141">
        <v>0</v>
      </c>
      <c r="L1141" t="s">
        <v>42</v>
      </c>
    </row>
    <row r="1142" spans="1:12" x14ac:dyDescent="0.25">
      <c r="A1142" t="s">
        <v>47</v>
      </c>
      <c r="B1142">
        <v>644668</v>
      </c>
      <c r="C1142">
        <v>644631</v>
      </c>
      <c r="D1142">
        <v>644616</v>
      </c>
      <c r="E1142">
        <v>643452</v>
      </c>
      <c r="F1142">
        <v>1152.18</v>
      </c>
      <c r="G1142">
        <v>0</v>
      </c>
      <c r="H1142">
        <v>935.25599999999997</v>
      </c>
      <c r="I1142">
        <v>0.14793000000000001</v>
      </c>
      <c r="J1142">
        <v>0.83687900000000004</v>
      </c>
      <c r="K1142">
        <v>0</v>
      </c>
      <c r="L1142" t="s">
        <v>42</v>
      </c>
    </row>
    <row r="1143" spans="1:12" x14ac:dyDescent="0.25">
      <c r="A1143" t="s">
        <v>47</v>
      </c>
      <c r="B1143">
        <v>647429</v>
      </c>
      <c r="C1143">
        <v>647392</v>
      </c>
      <c r="D1143">
        <v>647376</v>
      </c>
      <c r="E1143">
        <v>646208</v>
      </c>
      <c r="F1143">
        <v>1155.24</v>
      </c>
      <c r="G1143">
        <v>0</v>
      </c>
      <c r="H1143">
        <v>937.31100000000004</v>
      </c>
      <c r="I1143">
        <v>0.17418600000000001</v>
      </c>
      <c r="J1143">
        <v>0.83604599999999996</v>
      </c>
      <c r="K1143">
        <v>0</v>
      </c>
      <c r="L1143" t="s">
        <v>42</v>
      </c>
    </row>
    <row r="1144" spans="1:12" x14ac:dyDescent="0.25">
      <c r="A1144" t="s">
        <v>47</v>
      </c>
      <c r="B1144">
        <v>651608</v>
      </c>
      <c r="C1144">
        <v>651571</v>
      </c>
      <c r="D1144">
        <v>651554</v>
      </c>
      <c r="E1144">
        <v>650381</v>
      </c>
      <c r="F1144">
        <v>1167.48</v>
      </c>
      <c r="G1144">
        <v>0</v>
      </c>
      <c r="H1144">
        <v>948.99199999999996</v>
      </c>
      <c r="I1144">
        <v>0.15132899999999999</v>
      </c>
      <c r="J1144">
        <v>0.83703300000000003</v>
      </c>
      <c r="K1144">
        <v>0</v>
      </c>
      <c r="L1144" t="s">
        <v>42</v>
      </c>
    </row>
    <row r="1145" spans="1:12" x14ac:dyDescent="0.25">
      <c r="A1145" t="s">
        <v>47</v>
      </c>
      <c r="B1145">
        <v>650823</v>
      </c>
      <c r="C1145">
        <v>650783</v>
      </c>
      <c r="D1145">
        <v>650767</v>
      </c>
      <c r="E1145">
        <v>649585</v>
      </c>
      <c r="F1145">
        <v>1158.23</v>
      </c>
      <c r="G1145">
        <v>0</v>
      </c>
      <c r="H1145">
        <v>940.16200000000003</v>
      </c>
      <c r="I1145">
        <v>0.17679300000000001</v>
      </c>
      <c r="J1145">
        <v>0.83653599999999995</v>
      </c>
      <c r="K1145">
        <v>0</v>
      </c>
      <c r="L1145" t="s">
        <v>42</v>
      </c>
    </row>
    <row r="1146" spans="1:12" x14ac:dyDescent="0.25">
      <c r="A1146" t="s">
        <v>47</v>
      </c>
      <c r="B1146">
        <v>648438</v>
      </c>
      <c r="C1146">
        <v>648398</v>
      </c>
      <c r="D1146">
        <v>648382</v>
      </c>
      <c r="E1146">
        <v>647203</v>
      </c>
      <c r="F1146">
        <v>1167.26</v>
      </c>
      <c r="G1146">
        <v>0</v>
      </c>
      <c r="H1146">
        <v>937.83</v>
      </c>
      <c r="I1146">
        <v>0.17336799999999999</v>
      </c>
      <c r="J1146">
        <v>0.83704900000000004</v>
      </c>
      <c r="K1146">
        <v>0</v>
      </c>
      <c r="L1146" t="s">
        <v>42</v>
      </c>
    </row>
    <row r="1147" spans="1:12" x14ac:dyDescent="0.25">
      <c r="A1147" t="s">
        <v>47</v>
      </c>
      <c r="B1147">
        <v>652526</v>
      </c>
      <c r="C1147">
        <v>652486</v>
      </c>
      <c r="D1147">
        <v>652470</v>
      </c>
      <c r="E1147">
        <v>651292</v>
      </c>
      <c r="F1147">
        <v>1168.79</v>
      </c>
      <c r="G1147">
        <v>0</v>
      </c>
      <c r="H1147">
        <v>941.68200000000002</v>
      </c>
      <c r="I1147">
        <v>0.14844599999999999</v>
      </c>
      <c r="J1147">
        <v>0.836982</v>
      </c>
      <c r="K1147">
        <v>0</v>
      </c>
      <c r="L1147" t="s">
        <v>42</v>
      </c>
    </row>
    <row r="1148" spans="1:12" x14ac:dyDescent="0.25">
      <c r="A1148" t="s">
        <v>47</v>
      </c>
      <c r="B1148">
        <v>649119</v>
      </c>
      <c r="C1148">
        <v>649082</v>
      </c>
      <c r="D1148">
        <v>649066</v>
      </c>
      <c r="E1148">
        <v>647897</v>
      </c>
      <c r="F1148">
        <v>1150.81</v>
      </c>
      <c r="G1148">
        <v>0</v>
      </c>
      <c r="H1148">
        <v>937.04499999999996</v>
      </c>
      <c r="I1148">
        <v>0.14805199999999999</v>
      </c>
      <c r="J1148">
        <v>0.83702900000000002</v>
      </c>
      <c r="K1148">
        <v>0</v>
      </c>
      <c r="L1148" t="s">
        <v>42</v>
      </c>
    </row>
    <row r="1149" spans="1:12" x14ac:dyDescent="0.25">
      <c r="A1149" t="s">
        <v>47</v>
      </c>
      <c r="B1149">
        <v>643168</v>
      </c>
      <c r="C1149">
        <v>643131</v>
      </c>
      <c r="D1149">
        <v>643116</v>
      </c>
      <c r="E1149">
        <v>641956</v>
      </c>
      <c r="F1149">
        <v>1137.5999999999999</v>
      </c>
      <c r="G1149">
        <v>0</v>
      </c>
      <c r="H1149">
        <v>939.94500000000005</v>
      </c>
      <c r="I1149">
        <v>0.14730499999999999</v>
      </c>
      <c r="J1149">
        <v>0.83703000000000005</v>
      </c>
      <c r="K1149">
        <v>0</v>
      </c>
      <c r="L1149" t="s">
        <v>42</v>
      </c>
    </row>
    <row r="1150" spans="1:12" x14ac:dyDescent="0.25">
      <c r="A1150" t="s">
        <v>47</v>
      </c>
      <c r="B1150">
        <v>639260</v>
      </c>
      <c r="C1150">
        <v>639223</v>
      </c>
      <c r="D1150">
        <v>639208</v>
      </c>
      <c r="E1150">
        <v>638054</v>
      </c>
      <c r="F1150">
        <v>1134.0899999999999</v>
      </c>
      <c r="G1150">
        <v>0</v>
      </c>
      <c r="H1150">
        <v>930.37</v>
      </c>
      <c r="I1150">
        <v>0.17845900000000001</v>
      </c>
      <c r="J1150">
        <v>0.83704800000000001</v>
      </c>
      <c r="K1150">
        <v>0</v>
      </c>
      <c r="L1150" t="s">
        <v>42</v>
      </c>
    </row>
    <row r="1151" spans="1:12" x14ac:dyDescent="0.25">
      <c r="A1151" t="s">
        <v>47</v>
      </c>
      <c r="B1151">
        <v>643017</v>
      </c>
      <c r="C1151">
        <v>642980</v>
      </c>
      <c r="D1151">
        <v>642965</v>
      </c>
      <c r="E1151">
        <v>641802</v>
      </c>
      <c r="F1151">
        <v>1145.32</v>
      </c>
      <c r="G1151">
        <v>0</v>
      </c>
      <c r="H1151">
        <v>924.00900000000001</v>
      </c>
      <c r="I1151">
        <v>0.14754800000000001</v>
      </c>
      <c r="J1151">
        <v>0.85674499999999998</v>
      </c>
      <c r="K1151">
        <v>0</v>
      </c>
      <c r="L1151" t="s">
        <v>42</v>
      </c>
    </row>
    <row r="1152" spans="1:12" x14ac:dyDescent="0.25">
      <c r="A1152" t="s">
        <v>47</v>
      </c>
      <c r="B1152">
        <v>642259</v>
      </c>
      <c r="C1152">
        <v>642220</v>
      </c>
      <c r="D1152">
        <v>642204</v>
      </c>
      <c r="E1152">
        <v>641043</v>
      </c>
      <c r="F1152">
        <v>1138.19</v>
      </c>
      <c r="G1152">
        <v>0</v>
      </c>
      <c r="H1152">
        <v>922.14</v>
      </c>
      <c r="I1152">
        <v>0.14867</v>
      </c>
      <c r="J1152">
        <v>0.83702699999999997</v>
      </c>
      <c r="K1152">
        <v>0</v>
      </c>
      <c r="L1152" t="s">
        <v>42</v>
      </c>
    </row>
    <row r="1153" spans="1:12" x14ac:dyDescent="0.25">
      <c r="A1153" t="s">
        <v>47</v>
      </c>
      <c r="B1153">
        <v>644589</v>
      </c>
      <c r="C1153">
        <v>644550</v>
      </c>
      <c r="D1153">
        <v>644535</v>
      </c>
      <c r="E1153">
        <v>643360</v>
      </c>
      <c r="F1153">
        <v>1141.24</v>
      </c>
      <c r="G1153">
        <v>0</v>
      </c>
      <c r="H1153">
        <v>926.62400000000002</v>
      </c>
      <c r="I1153">
        <v>0.17846699999999999</v>
      </c>
      <c r="J1153">
        <v>0.83704199999999995</v>
      </c>
      <c r="K1153">
        <v>0</v>
      </c>
      <c r="L1153" t="s">
        <v>42</v>
      </c>
    </row>
    <row r="1154" spans="1:12" x14ac:dyDescent="0.25">
      <c r="A1154" t="s">
        <v>47</v>
      </c>
      <c r="B1154">
        <v>645133</v>
      </c>
      <c r="C1154">
        <v>645097</v>
      </c>
      <c r="D1154">
        <v>645081</v>
      </c>
      <c r="E1154">
        <v>643919</v>
      </c>
      <c r="F1154">
        <v>1146.03</v>
      </c>
      <c r="G1154">
        <v>0</v>
      </c>
      <c r="H1154">
        <v>939.423</v>
      </c>
      <c r="I1154">
        <v>0.15023400000000001</v>
      </c>
      <c r="J1154">
        <v>0.83666700000000005</v>
      </c>
      <c r="K1154">
        <v>0</v>
      </c>
      <c r="L1154" t="s">
        <v>42</v>
      </c>
    </row>
    <row r="1155" spans="1:12" x14ac:dyDescent="0.25">
      <c r="A1155" t="s">
        <v>47</v>
      </c>
      <c r="B1155">
        <v>648090</v>
      </c>
      <c r="C1155">
        <v>648051</v>
      </c>
      <c r="D1155">
        <v>648034</v>
      </c>
      <c r="E1155">
        <v>646872</v>
      </c>
      <c r="F1155">
        <v>1153.8900000000001</v>
      </c>
      <c r="G1155">
        <v>0</v>
      </c>
      <c r="H1155">
        <v>930.19399999999996</v>
      </c>
      <c r="I1155">
        <v>0.14719599999999999</v>
      </c>
      <c r="J1155">
        <v>0.83704699999999999</v>
      </c>
      <c r="K1155">
        <v>0</v>
      </c>
      <c r="L1155" t="s">
        <v>42</v>
      </c>
    </row>
    <row r="1156" spans="1:12" x14ac:dyDescent="0.25">
      <c r="A1156" t="s">
        <v>47</v>
      </c>
      <c r="B1156">
        <v>644673</v>
      </c>
      <c r="C1156">
        <v>644629</v>
      </c>
      <c r="D1156">
        <v>644614</v>
      </c>
      <c r="E1156">
        <v>643450</v>
      </c>
      <c r="F1156">
        <v>1148.96</v>
      </c>
      <c r="G1156">
        <v>0</v>
      </c>
      <c r="H1156">
        <v>926.73299999999995</v>
      </c>
      <c r="I1156">
        <v>0.16051399999999999</v>
      </c>
      <c r="J1156">
        <v>0.83704800000000001</v>
      </c>
      <c r="K1156">
        <v>0</v>
      </c>
      <c r="L1156" t="s">
        <v>42</v>
      </c>
    </row>
    <row r="1157" spans="1:12" x14ac:dyDescent="0.25">
      <c r="A1157" t="s">
        <v>47</v>
      </c>
      <c r="B1157">
        <v>648787</v>
      </c>
      <c r="C1157">
        <v>648748</v>
      </c>
      <c r="D1157">
        <v>648733</v>
      </c>
      <c r="E1157">
        <v>647563</v>
      </c>
      <c r="F1157">
        <v>1145.93</v>
      </c>
      <c r="G1157">
        <v>0</v>
      </c>
      <c r="H1157">
        <v>932.14</v>
      </c>
      <c r="I1157">
        <v>0.17845900000000001</v>
      </c>
      <c r="J1157">
        <v>0.83633599999999997</v>
      </c>
      <c r="K1157">
        <v>0</v>
      </c>
      <c r="L1157" t="s">
        <v>42</v>
      </c>
    </row>
    <row r="1158" spans="1:12" x14ac:dyDescent="0.25">
      <c r="A1158" t="s">
        <v>47</v>
      </c>
      <c r="B1158">
        <v>649464</v>
      </c>
      <c r="C1158">
        <v>649427</v>
      </c>
      <c r="D1158">
        <v>649411</v>
      </c>
      <c r="E1158">
        <v>648234</v>
      </c>
      <c r="F1158">
        <v>1158.74</v>
      </c>
      <c r="G1158">
        <v>0</v>
      </c>
      <c r="H1158">
        <v>940.197</v>
      </c>
      <c r="I1158">
        <v>0.178455</v>
      </c>
      <c r="J1158">
        <v>0.83704999999999996</v>
      </c>
      <c r="K1158">
        <v>0</v>
      </c>
      <c r="L1158" t="s">
        <v>42</v>
      </c>
    </row>
    <row r="1159" spans="1:12" x14ac:dyDescent="0.25">
      <c r="A1159" t="s">
        <v>47</v>
      </c>
      <c r="B1159">
        <v>643179</v>
      </c>
      <c r="C1159">
        <v>643140</v>
      </c>
      <c r="D1159">
        <v>643125</v>
      </c>
      <c r="E1159">
        <v>641955</v>
      </c>
      <c r="F1159">
        <v>1145.49</v>
      </c>
      <c r="G1159">
        <v>0</v>
      </c>
      <c r="H1159">
        <v>926.55899999999997</v>
      </c>
      <c r="I1159">
        <v>0.15105199999999999</v>
      </c>
      <c r="J1159">
        <v>0.83678900000000001</v>
      </c>
      <c r="K1159">
        <v>0</v>
      </c>
      <c r="L1159" t="s">
        <v>42</v>
      </c>
    </row>
    <row r="1160" spans="1:12" x14ac:dyDescent="0.25">
      <c r="A1160" t="s">
        <v>47</v>
      </c>
      <c r="B1160">
        <v>647119</v>
      </c>
      <c r="C1160">
        <v>647080</v>
      </c>
      <c r="D1160">
        <v>647065</v>
      </c>
      <c r="E1160">
        <v>645899</v>
      </c>
      <c r="F1160">
        <v>1150.8800000000001</v>
      </c>
      <c r="G1160">
        <v>0</v>
      </c>
      <c r="H1160">
        <v>927.47699999999998</v>
      </c>
      <c r="I1160">
        <v>0.14871400000000001</v>
      </c>
      <c r="J1160">
        <v>0.83703399999999994</v>
      </c>
      <c r="K1160">
        <v>0</v>
      </c>
      <c r="L1160" t="s">
        <v>42</v>
      </c>
    </row>
    <row r="1161" spans="1:12" x14ac:dyDescent="0.25">
      <c r="A1161" t="s">
        <v>47</v>
      </c>
      <c r="B1161">
        <v>645891</v>
      </c>
      <c r="C1161">
        <v>645853</v>
      </c>
      <c r="D1161">
        <v>645838</v>
      </c>
      <c r="E1161">
        <v>644672</v>
      </c>
      <c r="F1161">
        <v>1151.83</v>
      </c>
      <c r="G1161">
        <v>0</v>
      </c>
      <c r="H1161">
        <v>928.37400000000002</v>
      </c>
      <c r="I1161">
        <v>0.152365</v>
      </c>
      <c r="J1161">
        <v>0.83687400000000001</v>
      </c>
      <c r="K1161">
        <v>0</v>
      </c>
      <c r="L1161" t="s">
        <v>42</v>
      </c>
    </row>
    <row r="1162" spans="1:12" x14ac:dyDescent="0.25">
      <c r="A1162" t="s">
        <v>47</v>
      </c>
      <c r="B1162">
        <v>647398</v>
      </c>
      <c r="C1162">
        <v>647361</v>
      </c>
      <c r="D1162">
        <v>647345</v>
      </c>
      <c r="E1162">
        <v>646177</v>
      </c>
      <c r="F1162">
        <v>1141.49</v>
      </c>
      <c r="G1162">
        <v>0</v>
      </c>
      <c r="H1162">
        <v>929.96199999999999</v>
      </c>
      <c r="I1162">
        <v>0.15079100000000001</v>
      </c>
      <c r="J1162">
        <v>0.83544200000000002</v>
      </c>
      <c r="K1162">
        <v>0</v>
      </c>
      <c r="L1162" t="s">
        <v>42</v>
      </c>
    </row>
    <row r="1163" spans="1:12" x14ac:dyDescent="0.25">
      <c r="A1163" t="s">
        <v>47</v>
      </c>
      <c r="B1163">
        <v>644913</v>
      </c>
      <c r="C1163">
        <v>644876</v>
      </c>
      <c r="D1163">
        <v>644861</v>
      </c>
      <c r="E1163">
        <v>643697</v>
      </c>
      <c r="F1163">
        <v>1142.47</v>
      </c>
      <c r="G1163">
        <v>0</v>
      </c>
      <c r="H1163">
        <v>926.4</v>
      </c>
      <c r="I1163">
        <v>0.147506</v>
      </c>
      <c r="J1163">
        <v>0.83685799999999999</v>
      </c>
      <c r="K1163">
        <v>0</v>
      </c>
      <c r="L1163" t="s">
        <v>42</v>
      </c>
    </row>
    <row r="1164" spans="1:12" x14ac:dyDescent="0.25">
      <c r="A1164" t="s">
        <v>47</v>
      </c>
      <c r="B1164">
        <v>653628</v>
      </c>
      <c r="C1164">
        <v>653589</v>
      </c>
      <c r="D1164">
        <v>653573</v>
      </c>
      <c r="E1164">
        <v>652386</v>
      </c>
      <c r="F1164">
        <v>1153.74</v>
      </c>
      <c r="G1164">
        <v>0</v>
      </c>
      <c r="H1164">
        <v>934.80200000000002</v>
      </c>
      <c r="I1164">
        <v>0.178511</v>
      </c>
      <c r="J1164">
        <v>0.83704999999999996</v>
      </c>
      <c r="K1164">
        <v>0</v>
      </c>
      <c r="L1164" t="s">
        <v>42</v>
      </c>
    </row>
    <row r="1165" spans="1:12" x14ac:dyDescent="0.25">
      <c r="A1165" t="s">
        <v>47</v>
      </c>
      <c r="B1165">
        <v>651954</v>
      </c>
      <c r="C1165">
        <v>651917</v>
      </c>
      <c r="D1165">
        <v>651901</v>
      </c>
      <c r="E1165">
        <v>650724</v>
      </c>
      <c r="F1165">
        <v>1151.24</v>
      </c>
      <c r="G1165">
        <v>0</v>
      </c>
      <c r="H1165">
        <v>933.57100000000003</v>
      </c>
      <c r="I1165">
        <v>0.14796300000000001</v>
      </c>
      <c r="J1165">
        <v>0.83696499999999996</v>
      </c>
      <c r="K1165">
        <v>0</v>
      </c>
      <c r="L1165" t="s">
        <v>42</v>
      </c>
    </row>
    <row r="1166" spans="1:12" x14ac:dyDescent="0.25">
      <c r="A1166" t="s">
        <v>47</v>
      </c>
      <c r="B1166">
        <v>653047</v>
      </c>
      <c r="C1166">
        <v>653010</v>
      </c>
      <c r="D1166">
        <v>652994</v>
      </c>
      <c r="E1166">
        <v>651816</v>
      </c>
      <c r="F1166">
        <v>1161.19</v>
      </c>
      <c r="G1166">
        <v>0</v>
      </c>
      <c r="H1166">
        <v>942.83699999999999</v>
      </c>
      <c r="I1166">
        <v>0.14710500000000001</v>
      </c>
      <c r="J1166">
        <v>0.86880900000000005</v>
      </c>
      <c r="K1166">
        <v>0</v>
      </c>
      <c r="L1166" t="s">
        <v>42</v>
      </c>
    </row>
    <row r="1167" spans="1:12" x14ac:dyDescent="0.25">
      <c r="A1167" t="s">
        <v>47</v>
      </c>
      <c r="B1167">
        <v>650111</v>
      </c>
      <c r="C1167">
        <v>650071</v>
      </c>
      <c r="D1167">
        <v>650056</v>
      </c>
      <c r="E1167">
        <v>648880</v>
      </c>
      <c r="F1167">
        <v>1169.92</v>
      </c>
      <c r="G1167">
        <v>0</v>
      </c>
      <c r="H1167">
        <v>932.12800000000004</v>
      </c>
      <c r="I1167">
        <v>0.150086</v>
      </c>
      <c r="J1167">
        <v>0.83705200000000002</v>
      </c>
      <c r="K1167">
        <v>0</v>
      </c>
      <c r="L1167" t="s">
        <v>42</v>
      </c>
    </row>
    <row r="1168" spans="1:12" x14ac:dyDescent="0.25">
      <c r="A1168" t="s">
        <v>47</v>
      </c>
      <c r="B1168">
        <v>653358</v>
      </c>
      <c r="C1168">
        <v>653319</v>
      </c>
      <c r="D1168">
        <v>653303</v>
      </c>
      <c r="E1168">
        <v>652122</v>
      </c>
      <c r="F1168">
        <v>1162.68</v>
      </c>
      <c r="G1168">
        <v>0</v>
      </c>
      <c r="H1168">
        <v>941.37599999999998</v>
      </c>
      <c r="I1168">
        <v>0.178455</v>
      </c>
      <c r="J1168">
        <v>0.83479899999999996</v>
      </c>
      <c r="K1168">
        <v>0</v>
      </c>
      <c r="L1168" t="s">
        <v>42</v>
      </c>
    </row>
    <row r="1169" spans="1:25" x14ac:dyDescent="0.25">
      <c r="A1169" t="s">
        <v>47</v>
      </c>
      <c r="B1169">
        <v>650308</v>
      </c>
      <c r="C1169">
        <v>650268</v>
      </c>
      <c r="D1169">
        <v>650252</v>
      </c>
      <c r="E1169">
        <v>649069</v>
      </c>
      <c r="F1169">
        <v>1158.8399999999999</v>
      </c>
      <c r="G1169">
        <v>0</v>
      </c>
      <c r="H1169">
        <v>931.28499999999997</v>
      </c>
      <c r="I1169">
        <v>0.16472600000000001</v>
      </c>
      <c r="J1169">
        <v>0.83703000000000005</v>
      </c>
      <c r="K1169">
        <v>0</v>
      </c>
      <c r="L1169" t="s">
        <v>42</v>
      </c>
    </row>
    <row r="1170" spans="1:25" x14ac:dyDescent="0.25">
      <c r="A1170" t="s">
        <v>47</v>
      </c>
      <c r="B1170">
        <v>650569</v>
      </c>
      <c r="C1170">
        <v>650530</v>
      </c>
      <c r="D1170">
        <v>650514</v>
      </c>
      <c r="E1170">
        <v>649338</v>
      </c>
      <c r="F1170">
        <v>1155.54</v>
      </c>
      <c r="G1170">
        <v>0</v>
      </c>
      <c r="H1170">
        <v>918.56299999999999</v>
      </c>
      <c r="I1170">
        <v>0.15239</v>
      </c>
      <c r="J1170">
        <v>0.83681700000000003</v>
      </c>
      <c r="K1170">
        <v>0</v>
      </c>
      <c r="L1170" t="s">
        <v>42</v>
      </c>
    </row>
    <row r="1171" spans="1:25" x14ac:dyDescent="0.25">
      <c r="A1171" t="s">
        <v>47</v>
      </c>
      <c r="B1171">
        <v>649367</v>
      </c>
      <c r="C1171">
        <v>649328</v>
      </c>
      <c r="D1171">
        <v>649313</v>
      </c>
      <c r="E1171">
        <v>648140</v>
      </c>
      <c r="F1171">
        <v>1149.51</v>
      </c>
      <c r="G1171">
        <v>0</v>
      </c>
      <c r="H1171">
        <v>931.48800000000006</v>
      </c>
      <c r="I1171">
        <v>0.178485</v>
      </c>
      <c r="J1171">
        <v>0.83668299999999995</v>
      </c>
      <c r="K1171">
        <v>0</v>
      </c>
      <c r="L1171" t="s">
        <v>42</v>
      </c>
    </row>
    <row r="1172" spans="1:25" x14ac:dyDescent="0.25">
      <c r="A1172" t="s">
        <v>47</v>
      </c>
      <c r="B1172">
        <v>649791</v>
      </c>
      <c r="C1172">
        <v>649751</v>
      </c>
      <c r="D1172">
        <v>649735</v>
      </c>
      <c r="E1172">
        <v>648553</v>
      </c>
      <c r="F1172">
        <v>1152.79</v>
      </c>
      <c r="G1172">
        <v>0</v>
      </c>
      <c r="H1172">
        <v>930.39</v>
      </c>
      <c r="I1172">
        <v>0.14851800000000001</v>
      </c>
      <c r="J1172">
        <v>0.83335999999999999</v>
      </c>
      <c r="K1172">
        <v>0</v>
      </c>
      <c r="L1172" t="s">
        <v>42</v>
      </c>
    </row>
    <row r="1173" spans="1:25" x14ac:dyDescent="0.25">
      <c r="A1173" t="s">
        <v>47</v>
      </c>
      <c r="B1173">
        <v>655123</v>
      </c>
      <c r="C1173">
        <v>655083</v>
      </c>
      <c r="D1173">
        <v>655067</v>
      </c>
      <c r="E1173">
        <v>653887</v>
      </c>
      <c r="F1173">
        <v>1151.42</v>
      </c>
      <c r="G1173">
        <v>0</v>
      </c>
      <c r="H1173">
        <v>930.60599999999999</v>
      </c>
      <c r="I1173">
        <v>0.178503</v>
      </c>
      <c r="J1173">
        <v>0.83640400000000004</v>
      </c>
      <c r="K1173">
        <v>0</v>
      </c>
      <c r="L1173" t="s">
        <v>42</v>
      </c>
    </row>
    <row r="1174" spans="1:25" x14ac:dyDescent="0.25">
      <c r="A1174" t="s">
        <v>47</v>
      </c>
      <c r="B1174">
        <v>654068</v>
      </c>
      <c r="C1174">
        <v>654031</v>
      </c>
      <c r="D1174">
        <v>654015</v>
      </c>
      <c r="E1174">
        <v>652831</v>
      </c>
      <c r="F1174">
        <v>1162.51</v>
      </c>
      <c r="G1174">
        <v>0</v>
      </c>
      <c r="H1174">
        <v>933.31600000000003</v>
      </c>
      <c r="I1174">
        <v>0.171712</v>
      </c>
      <c r="J1174">
        <v>0.83696300000000001</v>
      </c>
      <c r="K1174">
        <v>0</v>
      </c>
      <c r="L1174" t="s">
        <v>42</v>
      </c>
    </row>
    <row r="1175" spans="1:25" x14ac:dyDescent="0.25">
      <c r="A1175" t="s">
        <v>47</v>
      </c>
      <c r="B1175">
        <v>646982</v>
      </c>
      <c r="C1175">
        <v>646943</v>
      </c>
      <c r="D1175">
        <v>646927</v>
      </c>
      <c r="E1175">
        <v>645757</v>
      </c>
      <c r="F1175">
        <v>1153.79</v>
      </c>
      <c r="G1175">
        <v>0</v>
      </c>
      <c r="H1175">
        <v>943.94899999999996</v>
      </c>
      <c r="I1175">
        <v>0.160413</v>
      </c>
      <c r="J1175">
        <v>0.83674599999999999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47</v>
      </c>
      <c r="B1176">
        <v>648487</v>
      </c>
      <c r="C1176">
        <v>648444</v>
      </c>
      <c r="D1176">
        <v>648428</v>
      </c>
      <c r="E1176">
        <v>647254</v>
      </c>
      <c r="F1176">
        <v>1162.23</v>
      </c>
      <c r="G1176">
        <v>0</v>
      </c>
      <c r="H1176">
        <v>933.48900000000003</v>
      </c>
      <c r="I1176">
        <v>0.11672299999999999</v>
      </c>
      <c r="J1176">
        <v>0.83682500000000004</v>
      </c>
      <c r="K1176">
        <v>0</v>
      </c>
      <c r="L1176" t="s">
        <v>42</v>
      </c>
      <c r="R1176">
        <f>AVERAGE(B1127:B1176)</f>
        <v>649093.64</v>
      </c>
      <c r="S1176">
        <f>AVERAGE(C1127:C1176)</f>
        <v>649055.19999999995</v>
      </c>
      <c r="U1176">
        <f>_xlfn.VAR.P(B1127:B1176)</f>
        <v>12683848.830399996</v>
      </c>
      <c r="V1176">
        <f>_xlfn.VAR.P(C1127:C1176)</f>
        <v>12683930.039999999</v>
      </c>
      <c r="X1176">
        <f>1.96*SQRT(U1176)/50</f>
        <v>139.60841474189817</v>
      </c>
      <c r="Y1176">
        <f>1.96*SQRT(V1176)/50</f>
        <v>139.60886166954302</v>
      </c>
    </row>
    <row r="1177" spans="1:25" x14ac:dyDescent="0.25">
      <c r="A1177" t="s">
        <v>48</v>
      </c>
      <c r="B1177">
        <v>32454685.793083001</v>
      </c>
      <c r="C1177" t="s">
        <v>36</v>
      </c>
    </row>
    <row r="1178" spans="1:25" x14ac:dyDescent="0.25">
      <c r="A1178" t="s">
        <v>49</v>
      </c>
      <c r="B1178">
        <v>133164</v>
      </c>
      <c r="C1178">
        <v>133003</v>
      </c>
      <c r="D1178">
        <v>133002</v>
      </c>
      <c r="E1178">
        <v>131873</v>
      </c>
      <c r="F1178">
        <v>512.36199999999997</v>
      </c>
      <c r="G1178">
        <v>92936</v>
      </c>
      <c r="H1178">
        <v>193.91200000000001</v>
      </c>
      <c r="I1178">
        <v>0.17849100000000001</v>
      </c>
      <c r="J1178">
        <v>0.82445400000000002</v>
      </c>
      <c r="K1178">
        <v>686358</v>
      </c>
      <c r="L1178" t="s">
        <v>42</v>
      </c>
    </row>
    <row r="1179" spans="1:25" x14ac:dyDescent="0.25">
      <c r="A1179" t="s">
        <v>49</v>
      </c>
      <c r="B1179">
        <v>132105</v>
      </c>
      <c r="C1179">
        <v>131950</v>
      </c>
      <c r="D1179">
        <v>131949</v>
      </c>
      <c r="E1179">
        <v>130808</v>
      </c>
      <c r="F1179">
        <v>517.34699999999998</v>
      </c>
      <c r="G1179">
        <v>91451.5</v>
      </c>
      <c r="H1179">
        <v>194.00700000000001</v>
      </c>
      <c r="I1179">
        <v>0.178562</v>
      </c>
      <c r="J1179">
        <v>0.83438000000000001</v>
      </c>
      <c r="K1179">
        <v>674055</v>
      </c>
      <c r="L1179" t="s">
        <v>42</v>
      </c>
    </row>
    <row r="1180" spans="1:25" x14ac:dyDescent="0.25">
      <c r="A1180" t="s">
        <v>49</v>
      </c>
      <c r="B1180">
        <v>131802</v>
      </c>
      <c r="C1180">
        <v>131653</v>
      </c>
      <c r="D1180">
        <v>131653</v>
      </c>
      <c r="E1180">
        <v>130516</v>
      </c>
      <c r="F1180">
        <v>512.40499999999997</v>
      </c>
      <c r="G1180">
        <v>91403</v>
      </c>
      <c r="H1180">
        <v>192.946</v>
      </c>
      <c r="I1180">
        <v>0.17849499999999999</v>
      </c>
      <c r="J1180">
        <v>0.83668900000000002</v>
      </c>
      <c r="K1180">
        <v>676842</v>
      </c>
      <c r="L1180" t="s">
        <v>42</v>
      </c>
    </row>
    <row r="1181" spans="1:25" x14ac:dyDescent="0.25">
      <c r="A1181" t="s">
        <v>49</v>
      </c>
      <c r="B1181">
        <v>134265</v>
      </c>
      <c r="C1181">
        <v>134116</v>
      </c>
      <c r="D1181">
        <v>134116</v>
      </c>
      <c r="E1181">
        <v>132934</v>
      </c>
      <c r="F1181">
        <v>506.63499999999999</v>
      </c>
      <c r="G1181">
        <v>92841.4</v>
      </c>
      <c r="H1181">
        <v>195.62100000000001</v>
      </c>
      <c r="I1181">
        <v>0.14776300000000001</v>
      </c>
      <c r="J1181">
        <v>0.80646799999999996</v>
      </c>
      <c r="K1181">
        <v>680842</v>
      </c>
      <c r="L1181" t="s">
        <v>42</v>
      </c>
    </row>
    <row r="1182" spans="1:25" x14ac:dyDescent="0.25">
      <c r="A1182" t="s">
        <v>49</v>
      </c>
      <c r="B1182">
        <v>132176</v>
      </c>
      <c r="C1182">
        <v>132027</v>
      </c>
      <c r="D1182">
        <v>132026</v>
      </c>
      <c r="E1182">
        <v>130891</v>
      </c>
      <c r="F1182">
        <v>494.03899999999999</v>
      </c>
      <c r="G1182">
        <v>91913</v>
      </c>
      <c r="H1182">
        <v>194.465</v>
      </c>
      <c r="I1182">
        <v>0.17848</v>
      </c>
      <c r="J1182">
        <v>0.83682299999999998</v>
      </c>
      <c r="K1182">
        <v>679491</v>
      </c>
      <c r="L1182" t="s">
        <v>42</v>
      </c>
    </row>
    <row r="1183" spans="1:25" x14ac:dyDescent="0.25">
      <c r="A1183" t="s">
        <v>49</v>
      </c>
      <c r="B1183">
        <v>130043</v>
      </c>
      <c r="C1183">
        <v>129888</v>
      </c>
      <c r="D1183">
        <v>129887</v>
      </c>
      <c r="E1183">
        <v>128738</v>
      </c>
      <c r="F1183">
        <v>503.50400000000002</v>
      </c>
      <c r="G1183">
        <v>89220.1</v>
      </c>
      <c r="H1183">
        <v>194.61699999999999</v>
      </c>
      <c r="I1183">
        <v>0.14726700000000001</v>
      </c>
      <c r="J1183">
        <v>0.83455599999999996</v>
      </c>
      <c r="K1183">
        <v>654278</v>
      </c>
      <c r="L1183" t="s">
        <v>42</v>
      </c>
    </row>
    <row r="1184" spans="1:25" x14ac:dyDescent="0.25">
      <c r="A1184" t="s">
        <v>49</v>
      </c>
      <c r="B1184">
        <v>134432</v>
      </c>
      <c r="C1184">
        <v>134274</v>
      </c>
      <c r="D1184">
        <v>134274</v>
      </c>
      <c r="E1184">
        <v>133125</v>
      </c>
      <c r="F1184">
        <v>506.83300000000003</v>
      </c>
      <c r="G1184">
        <v>93351.1</v>
      </c>
      <c r="H1184">
        <v>194.11199999999999</v>
      </c>
      <c r="I1184">
        <v>0.17858199999999999</v>
      </c>
      <c r="J1184">
        <v>0.83060800000000001</v>
      </c>
      <c r="K1184">
        <v>697646</v>
      </c>
      <c r="L1184" t="s">
        <v>42</v>
      </c>
    </row>
    <row r="1185" spans="1:12" x14ac:dyDescent="0.25">
      <c r="A1185" t="s">
        <v>49</v>
      </c>
      <c r="B1185">
        <v>128997</v>
      </c>
      <c r="C1185">
        <v>128846</v>
      </c>
      <c r="D1185">
        <v>128845</v>
      </c>
      <c r="E1185">
        <v>127695</v>
      </c>
      <c r="F1185">
        <v>503.57400000000001</v>
      </c>
      <c r="G1185">
        <v>87916</v>
      </c>
      <c r="H1185">
        <v>196.85</v>
      </c>
      <c r="I1185">
        <v>0.180089</v>
      </c>
      <c r="J1185">
        <v>0.81333200000000005</v>
      </c>
      <c r="K1185">
        <v>668250</v>
      </c>
      <c r="L1185" t="s">
        <v>42</v>
      </c>
    </row>
    <row r="1186" spans="1:12" x14ac:dyDescent="0.25">
      <c r="A1186" t="s">
        <v>49</v>
      </c>
      <c r="B1186">
        <v>133889</v>
      </c>
      <c r="C1186">
        <v>133739</v>
      </c>
      <c r="D1186">
        <v>133738</v>
      </c>
      <c r="E1186">
        <v>132600</v>
      </c>
      <c r="F1186">
        <v>498.423</v>
      </c>
      <c r="G1186">
        <v>93655.1</v>
      </c>
      <c r="H1186">
        <v>194.273</v>
      </c>
      <c r="I1186">
        <v>0.17855099999999999</v>
      </c>
      <c r="J1186">
        <v>0.80646300000000004</v>
      </c>
      <c r="K1186">
        <v>685351</v>
      </c>
      <c r="L1186" t="s">
        <v>42</v>
      </c>
    </row>
    <row r="1187" spans="1:12" x14ac:dyDescent="0.25">
      <c r="A1187" t="s">
        <v>49</v>
      </c>
      <c r="B1187">
        <v>129901</v>
      </c>
      <c r="C1187">
        <v>129751</v>
      </c>
      <c r="D1187">
        <v>129750</v>
      </c>
      <c r="E1187">
        <v>128612</v>
      </c>
      <c r="F1187">
        <v>504.28500000000003</v>
      </c>
      <c r="G1187">
        <v>89925</v>
      </c>
      <c r="H1187">
        <v>193.27099999999999</v>
      </c>
      <c r="I1187">
        <v>0.17854300000000001</v>
      </c>
      <c r="J1187">
        <v>0.83315700000000004</v>
      </c>
      <c r="K1187">
        <v>666983</v>
      </c>
      <c r="L1187" t="s">
        <v>42</v>
      </c>
    </row>
    <row r="1188" spans="1:12" x14ac:dyDescent="0.25">
      <c r="A1188" t="s">
        <v>49</v>
      </c>
      <c r="B1188">
        <v>133746</v>
      </c>
      <c r="C1188">
        <v>133596</v>
      </c>
      <c r="D1188">
        <v>133595</v>
      </c>
      <c r="E1188">
        <v>132457</v>
      </c>
      <c r="F1188">
        <v>512.96</v>
      </c>
      <c r="G1188">
        <v>93131.8</v>
      </c>
      <c r="H1188">
        <v>193.648</v>
      </c>
      <c r="I1188">
        <v>0.170851</v>
      </c>
      <c r="J1188">
        <v>0.82779400000000003</v>
      </c>
      <c r="K1188">
        <v>692209</v>
      </c>
      <c r="L1188" t="s">
        <v>42</v>
      </c>
    </row>
    <row r="1189" spans="1:12" x14ac:dyDescent="0.25">
      <c r="A1189" t="s">
        <v>49</v>
      </c>
      <c r="B1189">
        <v>127753</v>
      </c>
      <c r="C1189">
        <v>127602</v>
      </c>
      <c r="D1189">
        <v>127601</v>
      </c>
      <c r="E1189">
        <v>126472</v>
      </c>
      <c r="F1189">
        <v>500.04500000000002</v>
      </c>
      <c r="G1189">
        <v>87844.800000000003</v>
      </c>
      <c r="H1189">
        <v>193.66499999999999</v>
      </c>
      <c r="I1189">
        <v>0.118544</v>
      </c>
      <c r="J1189">
        <v>0.83290799999999998</v>
      </c>
      <c r="K1189">
        <v>654434</v>
      </c>
      <c r="L1189" t="s">
        <v>42</v>
      </c>
    </row>
    <row r="1190" spans="1:12" x14ac:dyDescent="0.25">
      <c r="A1190" t="s">
        <v>49</v>
      </c>
      <c r="B1190">
        <v>130477</v>
      </c>
      <c r="C1190">
        <v>130320</v>
      </c>
      <c r="D1190">
        <v>130320</v>
      </c>
      <c r="E1190">
        <v>129167</v>
      </c>
      <c r="F1190">
        <v>525.79399999999998</v>
      </c>
      <c r="G1190">
        <v>89366.9</v>
      </c>
      <c r="H1190">
        <v>197.446</v>
      </c>
      <c r="I1190">
        <v>0.178503</v>
      </c>
      <c r="J1190">
        <v>0.83705300000000005</v>
      </c>
      <c r="K1190">
        <v>661588</v>
      </c>
      <c r="L1190" t="s">
        <v>42</v>
      </c>
    </row>
    <row r="1191" spans="1:12" x14ac:dyDescent="0.25">
      <c r="A1191" t="s">
        <v>49</v>
      </c>
      <c r="B1191">
        <v>131655</v>
      </c>
      <c r="C1191">
        <v>131485</v>
      </c>
      <c r="D1191">
        <v>131485</v>
      </c>
      <c r="E1191">
        <v>130326</v>
      </c>
      <c r="F1191">
        <v>496.43799999999999</v>
      </c>
      <c r="G1191">
        <v>90841.8</v>
      </c>
      <c r="H1191">
        <v>194.72499999999999</v>
      </c>
      <c r="I1191">
        <v>0.17975099999999999</v>
      </c>
      <c r="J1191">
        <v>0.83670699999999998</v>
      </c>
      <c r="K1191">
        <v>674902</v>
      </c>
      <c r="L1191" t="s">
        <v>42</v>
      </c>
    </row>
    <row r="1192" spans="1:12" x14ac:dyDescent="0.25">
      <c r="A1192" t="s">
        <v>49</v>
      </c>
      <c r="B1192">
        <v>132987</v>
      </c>
      <c r="C1192">
        <v>132830</v>
      </c>
      <c r="D1192">
        <v>132829</v>
      </c>
      <c r="E1192">
        <v>131684</v>
      </c>
      <c r="F1192">
        <v>490.154</v>
      </c>
      <c r="G1192">
        <v>92643.1</v>
      </c>
      <c r="H1192">
        <v>192.06</v>
      </c>
      <c r="I1192">
        <v>0.178455</v>
      </c>
      <c r="J1192">
        <v>0.82841200000000004</v>
      </c>
      <c r="K1192">
        <v>681682</v>
      </c>
      <c r="L1192" t="s">
        <v>42</v>
      </c>
    </row>
    <row r="1193" spans="1:12" x14ac:dyDescent="0.25">
      <c r="A1193" t="s">
        <v>49</v>
      </c>
      <c r="B1193">
        <v>135274</v>
      </c>
      <c r="C1193">
        <v>135124</v>
      </c>
      <c r="D1193">
        <v>135123</v>
      </c>
      <c r="E1193">
        <v>133956</v>
      </c>
      <c r="F1193">
        <v>502.98200000000003</v>
      </c>
      <c r="G1193">
        <v>94369.600000000006</v>
      </c>
      <c r="H1193">
        <v>195.06100000000001</v>
      </c>
      <c r="I1193">
        <v>0.178618</v>
      </c>
      <c r="J1193">
        <v>0.83129500000000001</v>
      </c>
      <c r="K1193">
        <v>703575</v>
      </c>
      <c r="L1193" t="s">
        <v>42</v>
      </c>
    </row>
    <row r="1194" spans="1:12" x14ac:dyDescent="0.25">
      <c r="A1194" t="s">
        <v>49</v>
      </c>
      <c r="B1194">
        <v>130632</v>
      </c>
      <c r="C1194">
        <v>130474</v>
      </c>
      <c r="D1194">
        <v>130473</v>
      </c>
      <c r="E1194">
        <v>129329</v>
      </c>
      <c r="F1194">
        <v>495.35599999999999</v>
      </c>
      <c r="G1194">
        <v>90182.1</v>
      </c>
      <c r="H1194">
        <v>196.19300000000001</v>
      </c>
      <c r="I1194">
        <v>0.178454</v>
      </c>
      <c r="J1194">
        <v>0.83687599999999995</v>
      </c>
      <c r="K1194">
        <v>668542</v>
      </c>
      <c r="L1194" t="s">
        <v>42</v>
      </c>
    </row>
    <row r="1195" spans="1:12" x14ac:dyDescent="0.25">
      <c r="A1195" t="s">
        <v>49</v>
      </c>
      <c r="B1195">
        <v>133435</v>
      </c>
      <c r="C1195">
        <v>133279</v>
      </c>
      <c r="D1195">
        <v>133278</v>
      </c>
      <c r="E1195">
        <v>132135</v>
      </c>
      <c r="F1195">
        <v>500.62099999999998</v>
      </c>
      <c r="G1195">
        <v>92878.399999999994</v>
      </c>
      <c r="H1195">
        <v>201.21899999999999</v>
      </c>
      <c r="I1195">
        <v>0.14821100000000001</v>
      </c>
      <c r="J1195">
        <v>0.81822300000000003</v>
      </c>
      <c r="K1195">
        <v>686464</v>
      </c>
      <c r="L1195" t="s">
        <v>42</v>
      </c>
    </row>
    <row r="1196" spans="1:12" x14ac:dyDescent="0.25">
      <c r="A1196" t="s">
        <v>49</v>
      </c>
      <c r="B1196">
        <v>129462</v>
      </c>
      <c r="C1196">
        <v>129306</v>
      </c>
      <c r="D1196">
        <v>129306</v>
      </c>
      <c r="E1196">
        <v>128160</v>
      </c>
      <c r="F1196">
        <v>497.73099999999999</v>
      </c>
      <c r="G1196">
        <v>88668.5</v>
      </c>
      <c r="H1196">
        <v>195.34299999999999</v>
      </c>
      <c r="I1196">
        <v>0.17849699999999999</v>
      </c>
      <c r="J1196">
        <v>0.83703899999999998</v>
      </c>
      <c r="K1196">
        <v>667663</v>
      </c>
      <c r="L1196" t="s">
        <v>42</v>
      </c>
    </row>
    <row r="1197" spans="1:12" x14ac:dyDescent="0.25">
      <c r="A1197" t="s">
        <v>49</v>
      </c>
      <c r="B1197">
        <v>134817</v>
      </c>
      <c r="C1197">
        <v>134662</v>
      </c>
      <c r="D1197">
        <v>134661</v>
      </c>
      <c r="E1197">
        <v>133514</v>
      </c>
      <c r="F1197">
        <v>493.87400000000002</v>
      </c>
      <c r="G1197">
        <v>94427.4</v>
      </c>
      <c r="H1197">
        <v>193.131</v>
      </c>
      <c r="I1197">
        <v>0.17899000000000001</v>
      </c>
      <c r="J1197">
        <v>0.836009</v>
      </c>
      <c r="K1197">
        <v>688754</v>
      </c>
      <c r="L1197" t="s">
        <v>42</v>
      </c>
    </row>
    <row r="1198" spans="1:12" x14ac:dyDescent="0.25">
      <c r="A1198" t="s">
        <v>49</v>
      </c>
      <c r="B1198">
        <v>133438</v>
      </c>
      <c r="C1198">
        <v>133288</v>
      </c>
      <c r="D1198">
        <v>133287</v>
      </c>
      <c r="E1198">
        <v>132148</v>
      </c>
      <c r="F1198">
        <v>495.32</v>
      </c>
      <c r="G1198">
        <v>92808.7</v>
      </c>
      <c r="H1198">
        <v>194.16300000000001</v>
      </c>
      <c r="I1198">
        <v>0.14976200000000001</v>
      </c>
      <c r="J1198">
        <v>0.80646399999999996</v>
      </c>
      <c r="K1198">
        <v>682392</v>
      </c>
      <c r="L1198" t="s">
        <v>42</v>
      </c>
    </row>
    <row r="1199" spans="1:12" x14ac:dyDescent="0.25">
      <c r="A1199" t="s">
        <v>49</v>
      </c>
      <c r="B1199">
        <v>131537</v>
      </c>
      <c r="C1199">
        <v>131380</v>
      </c>
      <c r="D1199">
        <v>131380</v>
      </c>
      <c r="E1199">
        <v>130238</v>
      </c>
      <c r="F1199">
        <v>501.96600000000001</v>
      </c>
      <c r="G1199">
        <v>91279</v>
      </c>
      <c r="H1199">
        <v>199.75700000000001</v>
      </c>
      <c r="I1199">
        <v>0.17875199999999999</v>
      </c>
      <c r="J1199">
        <v>0.82745500000000005</v>
      </c>
      <c r="K1199">
        <v>674250</v>
      </c>
      <c r="L1199" t="s">
        <v>42</v>
      </c>
    </row>
    <row r="1200" spans="1:12" x14ac:dyDescent="0.25">
      <c r="A1200" t="s">
        <v>49</v>
      </c>
      <c r="B1200">
        <v>134204</v>
      </c>
      <c r="C1200">
        <v>134054</v>
      </c>
      <c r="D1200">
        <v>134053</v>
      </c>
      <c r="E1200">
        <v>132933</v>
      </c>
      <c r="F1200">
        <v>507.27699999999999</v>
      </c>
      <c r="G1200">
        <v>94287.1</v>
      </c>
      <c r="H1200">
        <v>192.22399999999999</v>
      </c>
      <c r="I1200">
        <v>0.178761</v>
      </c>
      <c r="J1200">
        <v>0.83704000000000001</v>
      </c>
      <c r="K1200">
        <v>685853</v>
      </c>
      <c r="L1200" t="s">
        <v>42</v>
      </c>
    </row>
    <row r="1201" spans="1:12" x14ac:dyDescent="0.25">
      <c r="A1201" t="s">
        <v>49</v>
      </c>
      <c r="B1201">
        <v>134162</v>
      </c>
      <c r="C1201">
        <v>134005</v>
      </c>
      <c r="D1201">
        <v>134004</v>
      </c>
      <c r="E1201">
        <v>132854</v>
      </c>
      <c r="F1201">
        <v>511.51</v>
      </c>
      <c r="G1201">
        <v>93014.9</v>
      </c>
      <c r="H1201">
        <v>196.60300000000001</v>
      </c>
      <c r="I1201">
        <v>0.14798500000000001</v>
      </c>
      <c r="J1201">
        <v>0.82960400000000001</v>
      </c>
      <c r="K1201">
        <v>689307</v>
      </c>
      <c r="L1201" t="s">
        <v>42</v>
      </c>
    </row>
    <row r="1202" spans="1:12" x14ac:dyDescent="0.25">
      <c r="A1202" t="s">
        <v>49</v>
      </c>
      <c r="B1202">
        <v>133443</v>
      </c>
      <c r="C1202">
        <v>133285</v>
      </c>
      <c r="D1202">
        <v>133285</v>
      </c>
      <c r="E1202">
        <v>132137</v>
      </c>
      <c r="F1202">
        <v>498.41899999999998</v>
      </c>
      <c r="G1202">
        <v>92588.3</v>
      </c>
      <c r="H1202">
        <v>194.93600000000001</v>
      </c>
      <c r="I1202">
        <v>0.17845900000000001</v>
      </c>
      <c r="J1202">
        <v>0.83302299999999996</v>
      </c>
      <c r="K1202">
        <v>693896</v>
      </c>
      <c r="L1202" t="s">
        <v>42</v>
      </c>
    </row>
    <row r="1203" spans="1:12" x14ac:dyDescent="0.25">
      <c r="A1203" t="s">
        <v>49</v>
      </c>
      <c r="B1203">
        <v>127643</v>
      </c>
      <c r="C1203">
        <v>127493</v>
      </c>
      <c r="D1203">
        <v>127492</v>
      </c>
      <c r="E1203">
        <v>126349</v>
      </c>
      <c r="F1203">
        <v>496.71600000000001</v>
      </c>
      <c r="G1203">
        <v>86973.3</v>
      </c>
      <c r="H1203">
        <v>195.505</v>
      </c>
      <c r="I1203">
        <v>0.17913000000000001</v>
      </c>
      <c r="J1203">
        <v>0.82290399999999997</v>
      </c>
      <c r="K1203">
        <v>655212</v>
      </c>
      <c r="L1203" t="s">
        <v>42</v>
      </c>
    </row>
    <row r="1204" spans="1:12" x14ac:dyDescent="0.25">
      <c r="A1204" t="s">
        <v>49</v>
      </c>
      <c r="B1204">
        <v>129217</v>
      </c>
      <c r="C1204">
        <v>129062</v>
      </c>
      <c r="D1204">
        <v>129061</v>
      </c>
      <c r="E1204">
        <v>127929</v>
      </c>
      <c r="F1204">
        <v>490.79899999999998</v>
      </c>
      <c r="G1204">
        <v>88945</v>
      </c>
      <c r="H1204">
        <v>193.99799999999999</v>
      </c>
      <c r="I1204">
        <v>0.17846999999999999</v>
      </c>
      <c r="J1204">
        <v>0.83662999999999998</v>
      </c>
      <c r="K1204">
        <v>669198</v>
      </c>
      <c r="L1204" t="s">
        <v>42</v>
      </c>
    </row>
    <row r="1205" spans="1:12" x14ac:dyDescent="0.25">
      <c r="A1205" t="s">
        <v>49</v>
      </c>
      <c r="B1205">
        <v>132181</v>
      </c>
      <c r="C1205">
        <v>132025</v>
      </c>
      <c r="D1205">
        <v>132025</v>
      </c>
      <c r="E1205">
        <v>130863</v>
      </c>
      <c r="F1205">
        <v>511.48899999999998</v>
      </c>
      <c r="G1205">
        <v>90878.8</v>
      </c>
      <c r="H1205">
        <v>196.363</v>
      </c>
      <c r="I1205">
        <v>0.17858599999999999</v>
      </c>
      <c r="J1205">
        <v>0.83690799999999999</v>
      </c>
      <c r="K1205">
        <v>673239</v>
      </c>
      <c r="L1205" t="s">
        <v>42</v>
      </c>
    </row>
    <row r="1206" spans="1:12" x14ac:dyDescent="0.25">
      <c r="A1206" t="s">
        <v>49</v>
      </c>
      <c r="B1206">
        <v>130073</v>
      </c>
      <c r="C1206">
        <v>129915</v>
      </c>
      <c r="D1206">
        <v>129914</v>
      </c>
      <c r="E1206">
        <v>128764</v>
      </c>
      <c r="F1206">
        <v>498.64699999999999</v>
      </c>
      <c r="G1206">
        <v>89146.3</v>
      </c>
      <c r="H1206">
        <v>195.60900000000001</v>
      </c>
      <c r="I1206">
        <v>0.17921699999999999</v>
      </c>
      <c r="J1206">
        <v>0.83662000000000003</v>
      </c>
      <c r="K1206">
        <v>668042</v>
      </c>
      <c r="L1206" t="s">
        <v>42</v>
      </c>
    </row>
    <row r="1207" spans="1:12" x14ac:dyDescent="0.25">
      <c r="A1207" t="s">
        <v>49</v>
      </c>
      <c r="B1207">
        <v>131474</v>
      </c>
      <c r="C1207">
        <v>131324</v>
      </c>
      <c r="D1207">
        <v>131323</v>
      </c>
      <c r="E1207">
        <v>130181</v>
      </c>
      <c r="F1207">
        <v>492.96800000000002</v>
      </c>
      <c r="G1207">
        <v>91117.1</v>
      </c>
      <c r="H1207">
        <v>193.684</v>
      </c>
      <c r="I1207">
        <v>0.14729400000000001</v>
      </c>
      <c r="J1207">
        <v>0.82312099999999999</v>
      </c>
      <c r="K1207">
        <v>677723</v>
      </c>
      <c r="L1207" t="s">
        <v>42</v>
      </c>
    </row>
    <row r="1208" spans="1:12" x14ac:dyDescent="0.25">
      <c r="A1208" t="s">
        <v>49</v>
      </c>
      <c r="B1208">
        <v>136505</v>
      </c>
      <c r="C1208">
        <v>136346</v>
      </c>
      <c r="D1208">
        <v>136345</v>
      </c>
      <c r="E1208">
        <v>135171</v>
      </c>
      <c r="F1208">
        <v>515.61699999999996</v>
      </c>
      <c r="G1208">
        <v>94722.7</v>
      </c>
      <c r="H1208">
        <v>196.97300000000001</v>
      </c>
      <c r="I1208">
        <v>0.17855399999999999</v>
      </c>
      <c r="J1208">
        <v>0.83569800000000005</v>
      </c>
      <c r="K1208">
        <v>696583</v>
      </c>
      <c r="L1208" t="s">
        <v>42</v>
      </c>
    </row>
    <row r="1209" spans="1:12" x14ac:dyDescent="0.25">
      <c r="A1209" t="s">
        <v>49</v>
      </c>
      <c r="B1209">
        <v>133696</v>
      </c>
      <c r="C1209">
        <v>133541</v>
      </c>
      <c r="D1209">
        <v>133541</v>
      </c>
      <c r="E1209">
        <v>132400</v>
      </c>
      <c r="F1209">
        <v>507.58699999999999</v>
      </c>
      <c r="G1209">
        <v>93208.8</v>
      </c>
      <c r="H1209">
        <v>194.37299999999999</v>
      </c>
      <c r="I1209">
        <v>0.17940999999999999</v>
      </c>
      <c r="J1209">
        <v>0.83576399999999995</v>
      </c>
      <c r="K1209">
        <v>688159</v>
      </c>
      <c r="L1209" t="s">
        <v>42</v>
      </c>
    </row>
    <row r="1210" spans="1:12" x14ac:dyDescent="0.25">
      <c r="A1210" t="s">
        <v>49</v>
      </c>
      <c r="B1210">
        <v>133198</v>
      </c>
      <c r="C1210">
        <v>133047</v>
      </c>
      <c r="D1210">
        <v>133046</v>
      </c>
      <c r="E1210">
        <v>131898</v>
      </c>
      <c r="F1210">
        <v>497.46100000000001</v>
      </c>
      <c r="G1210">
        <v>92690.3</v>
      </c>
      <c r="H1210">
        <v>194.24600000000001</v>
      </c>
      <c r="I1210">
        <v>0.17846300000000001</v>
      </c>
      <c r="J1210">
        <v>0.80940299999999998</v>
      </c>
      <c r="K1210">
        <v>683823</v>
      </c>
      <c r="L1210" t="s">
        <v>42</v>
      </c>
    </row>
    <row r="1211" spans="1:12" x14ac:dyDescent="0.25">
      <c r="A1211" t="s">
        <v>49</v>
      </c>
      <c r="B1211">
        <v>132367</v>
      </c>
      <c r="C1211">
        <v>132211</v>
      </c>
      <c r="D1211">
        <v>132210</v>
      </c>
      <c r="E1211">
        <v>131071</v>
      </c>
      <c r="F1211">
        <v>495.22199999999998</v>
      </c>
      <c r="G1211">
        <v>91783.4</v>
      </c>
      <c r="H1211">
        <v>194.374</v>
      </c>
      <c r="I1211">
        <v>0.17883299999999999</v>
      </c>
      <c r="J1211">
        <v>0.83484899999999995</v>
      </c>
      <c r="K1211">
        <v>674168</v>
      </c>
      <c r="L1211" t="s">
        <v>42</v>
      </c>
    </row>
    <row r="1212" spans="1:12" x14ac:dyDescent="0.25">
      <c r="A1212" t="s">
        <v>49</v>
      </c>
      <c r="B1212">
        <v>131635</v>
      </c>
      <c r="C1212">
        <v>131478</v>
      </c>
      <c r="D1212">
        <v>131478</v>
      </c>
      <c r="E1212">
        <v>130339</v>
      </c>
      <c r="F1212">
        <v>495.13099999999997</v>
      </c>
      <c r="G1212">
        <v>91135.6</v>
      </c>
      <c r="H1212">
        <v>194.36099999999999</v>
      </c>
      <c r="I1212">
        <v>0.14845900000000001</v>
      </c>
      <c r="J1212">
        <v>0.83643400000000001</v>
      </c>
      <c r="K1212">
        <v>673578</v>
      </c>
      <c r="L1212" t="s">
        <v>42</v>
      </c>
    </row>
    <row r="1213" spans="1:12" x14ac:dyDescent="0.25">
      <c r="A1213" t="s">
        <v>49</v>
      </c>
      <c r="B1213">
        <v>134159</v>
      </c>
      <c r="C1213">
        <v>133982</v>
      </c>
      <c r="D1213">
        <v>133981</v>
      </c>
      <c r="E1213">
        <v>132828</v>
      </c>
      <c r="F1213">
        <v>495.83699999999999</v>
      </c>
      <c r="G1213">
        <v>93452.2</v>
      </c>
      <c r="H1213">
        <v>193.876</v>
      </c>
      <c r="I1213">
        <v>0.17871699999999999</v>
      </c>
      <c r="J1213">
        <v>0.83225300000000002</v>
      </c>
      <c r="K1213">
        <v>685214</v>
      </c>
      <c r="L1213" t="s">
        <v>42</v>
      </c>
    </row>
    <row r="1214" spans="1:12" x14ac:dyDescent="0.25">
      <c r="A1214" t="s">
        <v>49</v>
      </c>
      <c r="B1214">
        <v>135734</v>
      </c>
      <c r="C1214">
        <v>135577</v>
      </c>
      <c r="D1214">
        <v>135576</v>
      </c>
      <c r="E1214">
        <v>134425</v>
      </c>
      <c r="F1214">
        <v>508.01499999999999</v>
      </c>
      <c r="G1214">
        <v>94841</v>
      </c>
      <c r="H1214">
        <v>193.739</v>
      </c>
      <c r="I1214">
        <v>0.17849400000000001</v>
      </c>
      <c r="J1214">
        <v>0.80642999999999998</v>
      </c>
      <c r="K1214">
        <v>692651</v>
      </c>
      <c r="L1214" t="s">
        <v>42</v>
      </c>
    </row>
    <row r="1215" spans="1:12" x14ac:dyDescent="0.25">
      <c r="A1215" t="s">
        <v>49</v>
      </c>
      <c r="B1215">
        <v>134598</v>
      </c>
      <c r="C1215">
        <v>134439</v>
      </c>
      <c r="D1215">
        <v>134439</v>
      </c>
      <c r="E1215">
        <v>133300</v>
      </c>
      <c r="F1215">
        <v>496.67</v>
      </c>
      <c r="G1215">
        <v>94075.9</v>
      </c>
      <c r="H1215">
        <v>194.42500000000001</v>
      </c>
      <c r="I1215">
        <v>0.17846100000000001</v>
      </c>
      <c r="J1215">
        <v>0.81740500000000005</v>
      </c>
      <c r="K1215">
        <v>688182</v>
      </c>
      <c r="L1215" t="s">
        <v>42</v>
      </c>
    </row>
    <row r="1216" spans="1:12" x14ac:dyDescent="0.25">
      <c r="A1216" t="s">
        <v>49</v>
      </c>
      <c r="B1216">
        <v>131146</v>
      </c>
      <c r="C1216">
        <v>130990</v>
      </c>
      <c r="D1216">
        <v>130989</v>
      </c>
      <c r="E1216">
        <v>129828</v>
      </c>
      <c r="F1216">
        <v>507.435</v>
      </c>
      <c r="G1216">
        <v>90132.1</v>
      </c>
      <c r="H1216">
        <v>196.608</v>
      </c>
      <c r="I1216">
        <v>0.14926</v>
      </c>
      <c r="J1216">
        <v>0.83704000000000001</v>
      </c>
      <c r="K1216">
        <v>663266</v>
      </c>
      <c r="L1216" t="s">
        <v>42</v>
      </c>
    </row>
    <row r="1217" spans="1:25" x14ac:dyDescent="0.25">
      <c r="A1217" t="s">
        <v>49</v>
      </c>
      <c r="B1217">
        <v>132337</v>
      </c>
      <c r="C1217">
        <v>132185</v>
      </c>
      <c r="D1217">
        <v>132185</v>
      </c>
      <c r="E1217">
        <v>131061</v>
      </c>
      <c r="F1217">
        <v>510.87200000000001</v>
      </c>
      <c r="G1217">
        <v>92161</v>
      </c>
      <c r="H1217">
        <v>193.51900000000001</v>
      </c>
      <c r="I1217">
        <v>0.15365699999999999</v>
      </c>
      <c r="J1217">
        <v>0.83235800000000004</v>
      </c>
      <c r="K1217">
        <v>689190</v>
      </c>
      <c r="L1217" t="s">
        <v>42</v>
      </c>
    </row>
    <row r="1218" spans="1:25" x14ac:dyDescent="0.25">
      <c r="A1218" t="s">
        <v>49</v>
      </c>
      <c r="B1218">
        <v>131919</v>
      </c>
      <c r="C1218">
        <v>131763</v>
      </c>
      <c r="D1218">
        <v>131762</v>
      </c>
      <c r="E1218">
        <v>130607</v>
      </c>
      <c r="F1218">
        <v>507.48700000000002</v>
      </c>
      <c r="G1218">
        <v>91467.5</v>
      </c>
      <c r="H1218">
        <v>194.51400000000001</v>
      </c>
      <c r="I1218">
        <v>0.17854700000000001</v>
      </c>
      <c r="J1218">
        <v>0.83467100000000005</v>
      </c>
      <c r="K1218">
        <v>675907</v>
      </c>
      <c r="L1218" t="s">
        <v>42</v>
      </c>
    </row>
    <row r="1219" spans="1:25" x14ac:dyDescent="0.25">
      <c r="A1219" t="s">
        <v>49</v>
      </c>
      <c r="B1219">
        <v>132716</v>
      </c>
      <c r="C1219">
        <v>132559</v>
      </c>
      <c r="D1219">
        <v>132559</v>
      </c>
      <c r="E1219">
        <v>131419</v>
      </c>
      <c r="F1219">
        <v>497.89600000000002</v>
      </c>
      <c r="G1219">
        <v>92056.3</v>
      </c>
      <c r="H1219">
        <v>194.42400000000001</v>
      </c>
      <c r="I1219">
        <v>0.17921799999999999</v>
      </c>
      <c r="J1219">
        <v>0.82506599999999997</v>
      </c>
      <c r="K1219">
        <v>682764</v>
      </c>
      <c r="L1219" t="s">
        <v>42</v>
      </c>
    </row>
    <row r="1220" spans="1:25" x14ac:dyDescent="0.25">
      <c r="A1220" t="s">
        <v>49</v>
      </c>
      <c r="B1220">
        <v>132217</v>
      </c>
      <c r="C1220">
        <v>132062</v>
      </c>
      <c r="D1220">
        <v>132061</v>
      </c>
      <c r="E1220">
        <v>130920</v>
      </c>
      <c r="F1220">
        <v>497.92700000000002</v>
      </c>
      <c r="G1220">
        <v>91616.4</v>
      </c>
      <c r="H1220">
        <v>195.56899999999999</v>
      </c>
      <c r="I1220">
        <v>0.178811</v>
      </c>
      <c r="J1220">
        <v>0.83623599999999998</v>
      </c>
      <c r="K1220">
        <v>670398</v>
      </c>
      <c r="L1220" t="s">
        <v>42</v>
      </c>
    </row>
    <row r="1221" spans="1:25" x14ac:dyDescent="0.25">
      <c r="A1221" t="s">
        <v>49</v>
      </c>
      <c r="B1221">
        <v>131363</v>
      </c>
      <c r="C1221">
        <v>131212</v>
      </c>
      <c r="D1221">
        <v>131211</v>
      </c>
      <c r="E1221">
        <v>130083</v>
      </c>
      <c r="F1221">
        <v>491.30399999999997</v>
      </c>
      <c r="G1221">
        <v>91222</v>
      </c>
      <c r="H1221">
        <v>194.51499999999999</v>
      </c>
      <c r="I1221">
        <v>0.17846699999999999</v>
      </c>
      <c r="J1221">
        <v>0.83520899999999998</v>
      </c>
      <c r="K1221">
        <v>678839</v>
      </c>
      <c r="L1221" t="s">
        <v>42</v>
      </c>
    </row>
    <row r="1222" spans="1:25" x14ac:dyDescent="0.25">
      <c r="A1222" t="s">
        <v>49</v>
      </c>
      <c r="B1222">
        <v>135347</v>
      </c>
      <c r="C1222">
        <v>135188</v>
      </c>
      <c r="D1222">
        <v>135187</v>
      </c>
      <c r="E1222">
        <v>134043</v>
      </c>
      <c r="F1222">
        <v>497.06599999999997</v>
      </c>
      <c r="G1222">
        <v>94689.600000000006</v>
      </c>
      <c r="H1222">
        <v>195.47300000000001</v>
      </c>
      <c r="I1222">
        <v>0.178484</v>
      </c>
      <c r="J1222">
        <v>0.836955</v>
      </c>
      <c r="K1222">
        <v>693637</v>
      </c>
      <c r="L1222" t="s">
        <v>42</v>
      </c>
    </row>
    <row r="1223" spans="1:25" x14ac:dyDescent="0.25">
      <c r="A1223" t="s">
        <v>49</v>
      </c>
      <c r="B1223">
        <v>133110</v>
      </c>
      <c r="C1223">
        <v>132954</v>
      </c>
      <c r="D1223">
        <v>132954</v>
      </c>
      <c r="E1223">
        <v>131800</v>
      </c>
      <c r="F1223">
        <v>504.03699999999998</v>
      </c>
      <c r="G1223">
        <v>92051.9</v>
      </c>
      <c r="H1223">
        <v>196.953</v>
      </c>
      <c r="I1223">
        <v>0.178456</v>
      </c>
      <c r="J1223">
        <v>0.83546399999999998</v>
      </c>
      <c r="K1223">
        <v>665479</v>
      </c>
      <c r="L1223" t="s">
        <v>42</v>
      </c>
    </row>
    <row r="1224" spans="1:25" x14ac:dyDescent="0.25">
      <c r="A1224" t="s">
        <v>49</v>
      </c>
      <c r="B1224">
        <v>130582</v>
      </c>
      <c r="C1224">
        <v>130429</v>
      </c>
      <c r="D1224">
        <v>130428</v>
      </c>
      <c r="E1224">
        <v>129294</v>
      </c>
      <c r="F1224">
        <v>500.154</v>
      </c>
      <c r="G1224">
        <v>90281.600000000006</v>
      </c>
      <c r="H1224">
        <v>194.297</v>
      </c>
      <c r="I1224">
        <v>0.17846899999999999</v>
      </c>
      <c r="J1224">
        <v>0.82925700000000002</v>
      </c>
      <c r="K1224">
        <v>665073</v>
      </c>
      <c r="L1224" t="s">
        <v>42</v>
      </c>
    </row>
    <row r="1225" spans="1:25" x14ac:dyDescent="0.25">
      <c r="A1225" t="s">
        <v>49</v>
      </c>
      <c r="B1225">
        <v>135532</v>
      </c>
      <c r="C1225">
        <v>135381</v>
      </c>
      <c r="D1225">
        <v>135380</v>
      </c>
      <c r="E1225">
        <v>134222</v>
      </c>
      <c r="F1225">
        <v>501.21199999999999</v>
      </c>
      <c r="G1225">
        <v>94556.2</v>
      </c>
      <c r="H1225">
        <v>196.202</v>
      </c>
      <c r="I1225">
        <v>0.17854300000000001</v>
      </c>
      <c r="J1225">
        <v>0.83511100000000005</v>
      </c>
      <c r="K1225">
        <v>684764</v>
      </c>
      <c r="L1225" t="s">
        <v>42</v>
      </c>
    </row>
    <row r="1226" spans="1:25" x14ac:dyDescent="0.25">
      <c r="A1226" t="s">
        <v>49</v>
      </c>
      <c r="B1226">
        <v>131039</v>
      </c>
      <c r="C1226">
        <v>130885</v>
      </c>
      <c r="D1226">
        <v>130884</v>
      </c>
      <c r="E1226">
        <v>129731</v>
      </c>
      <c r="F1226">
        <v>513.56899999999996</v>
      </c>
      <c r="G1226">
        <v>90027.1</v>
      </c>
      <c r="H1226">
        <v>196.61799999999999</v>
      </c>
      <c r="I1226">
        <v>0.148788</v>
      </c>
      <c r="J1226">
        <v>0.83651600000000004</v>
      </c>
      <c r="K1226">
        <v>674833</v>
      </c>
      <c r="L1226" t="s">
        <v>42</v>
      </c>
    </row>
    <row r="1227" spans="1:25" x14ac:dyDescent="0.25">
      <c r="A1227" t="s">
        <v>49</v>
      </c>
      <c r="B1227">
        <v>128160</v>
      </c>
      <c r="C1227">
        <v>128010</v>
      </c>
      <c r="D1227">
        <v>128009</v>
      </c>
      <c r="E1227">
        <v>126876</v>
      </c>
      <c r="F1227">
        <v>490.589</v>
      </c>
      <c r="G1227">
        <v>88163.5</v>
      </c>
      <c r="H1227">
        <v>193.94300000000001</v>
      </c>
      <c r="I1227">
        <v>0.14938599999999999</v>
      </c>
      <c r="J1227">
        <v>0.80646399999999996</v>
      </c>
      <c r="K1227">
        <v>660057</v>
      </c>
      <c r="L1227" t="s">
        <v>42</v>
      </c>
    </row>
    <row r="1228" spans="1:25" x14ac:dyDescent="0.25">
      <c r="A1228" t="s">
        <v>49</v>
      </c>
      <c r="B1228">
        <v>129634</v>
      </c>
      <c r="C1228">
        <v>129481</v>
      </c>
      <c r="D1228">
        <v>129480</v>
      </c>
      <c r="E1228">
        <v>128359</v>
      </c>
      <c r="F1228">
        <v>489.08499999999998</v>
      </c>
      <c r="G1228">
        <v>89718.3</v>
      </c>
      <c r="H1228">
        <v>194.643</v>
      </c>
      <c r="I1228">
        <v>0.178457</v>
      </c>
      <c r="J1228">
        <v>0.83681499999999998</v>
      </c>
      <c r="K1228">
        <v>670079</v>
      </c>
      <c r="L1228" t="s">
        <v>42</v>
      </c>
    </row>
    <row r="1229" spans="1:25" x14ac:dyDescent="0.25">
      <c r="A1229" t="s">
        <v>49</v>
      </c>
      <c r="B1229">
        <v>135553</v>
      </c>
      <c r="C1229">
        <v>135394</v>
      </c>
      <c r="D1229">
        <v>135393</v>
      </c>
      <c r="E1229">
        <v>134221</v>
      </c>
      <c r="F1229">
        <v>509.34</v>
      </c>
      <c r="G1229">
        <v>93836.800000000003</v>
      </c>
      <c r="H1229">
        <v>198.422</v>
      </c>
      <c r="I1229">
        <v>0.178537</v>
      </c>
      <c r="J1229">
        <v>0.80637899999999996</v>
      </c>
      <c r="K1229">
        <v>697127</v>
      </c>
      <c r="L1229" t="s">
        <v>42</v>
      </c>
    </row>
    <row r="1230" spans="1:25" x14ac:dyDescent="0.25">
      <c r="A1230" t="s">
        <v>49</v>
      </c>
      <c r="B1230">
        <v>133412</v>
      </c>
      <c r="C1230">
        <v>133262</v>
      </c>
      <c r="D1230">
        <v>133261</v>
      </c>
      <c r="E1230">
        <v>132117</v>
      </c>
      <c r="F1230">
        <v>495.99700000000001</v>
      </c>
      <c r="G1230">
        <v>92955.1</v>
      </c>
      <c r="H1230">
        <v>195.774</v>
      </c>
      <c r="I1230">
        <v>0.14726900000000001</v>
      </c>
      <c r="J1230">
        <v>0.83646799999999999</v>
      </c>
      <c r="K1230">
        <v>687050</v>
      </c>
      <c r="L1230" t="s">
        <v>42</v>
      </c>
    </row>
    <row r="1231" spans="1:25" x14ac:dyDescent="0.25">
      <c r="A1231" t="s">
        <v>49</v>
      </c>
      <c r="B1231">
        <v>132087</v>
      </c>
      <c r="C1231">
        <v>131930</v>
      </c>
      <c r="D1231">
        <v>131930</v>
      </c>
      <c r="E1231">
        <v>130791</v>
      </c>
      <c r="F1231">
        <v>495.94799999999998</v>
      </c>
      <c r="G1231">
        <v>91518</v>
      </c>
      <c r="H1231">
        <v>195.43299999999999</v>
      </c>
      <c r="I1231">
        <v>0.179311</v>
      </c>
      <c r="J1231">
        <v>0.80646799999999996</v>
      </c>
      <c r="K1231">
        <v>684571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49</v>
      </c>
      <c r="B1232">
        <v>132149</v>
      </c>
      <c r="C1232">
        <v>131993</v>
      </c>
      <c r="D1232">
        <v>131992</v>
      </c>
      <c r="E1232">
        <v>130847</v>
      </c>
      <c r="F1232">
        <v>496.72199999999998</v>
      </c>
      <c r="G1232">
        <v>91603.1</v>
      </c>
      <c r="H1232">
        <v>195.55199999999999</v>
      </c>
      <c r="I1232">
        <v>0.17898500000000001</v>
      </c>
      <c r="J1232">
        <v>0.83542799999999995</v>
      </c>
      <c r="K1232">
        <v>677192</v>
      </c>
      <c r="L1232" t="s">
        <v>42</v>
      </c>
      <c r="R1232">
        <f>AVERAGE(B1183:B1232)</f>
        <v>132301.34</v>
      </c>
      <c r="S1232">
        <f>AVERAGE(C1183:C1232)</f>
        <v>132146.12</v>
      </c>
      <c r="U1232">
        <f>_xlfn.VAR.P(B1183:B1232)</f>
        <v>4704933.2644000007</v>
      </c>
      <c r="V1232">
        <f>_xlfn.VAR.P(C1183:C1232)</f>
        <v>4700091.5455999998</v>
      </c>
      <c r="X1232">
        <f>1.96*SQRT(U1232)/50</f>
        <v>85.028163871787896</v>
      </c>
      <c r="Y1232">
        <f>1.96*SQRT(V1232)/50</f>
        <v>84.984402525585736</v>
      </c>
    </row>
    <row r="1233" spans="1:12" x14ac:dyDescent="0.25">
      <c r="A1233" t="s">
        <v>49</v>
      </c>
      <c r="B1233">
        <v>6615069.5967800003</v>
      </c>
      <c r="C1233" t="s">
        <v>36</v>
      </c>
    </row>
    <row r="1234" spans="1:12" x14ac:dyDescent="0.25">
      <c r="A1234" t="s">
        <v>68</v>
      </c>
      <c r="B1234">
        <v>41204</v>
      </c>
      <c r="C1234">
        <v>41157.1</v>
      </c>
      <c r="D1234">
        <v>41156.5</v>
      </c>
      <c r="E1234">
        <v>40008.9</v>
      </c>
      <c r="F1234">
        <v>490.99</v>
      </c>
      <c r="G1234">
        <v>0</v>
      </c>
      <c r="H1234">
        <v>319.31400000000002</v>
      </c>
      <c r="I1234">
        <v>0.17845900000000001</v>
      </c>
      <c r="J1234">
        <v>0.83167999999999997</v>
      </c>
      <c r="K1234">
        <v>0</v>
      </c>
      <c r="L1234" t="s">
        <v>42</v>
      </c>
    </row>
    <row r="1235" spans="1:12" x14ac:dyDescent="0.25">
      <c r="A1235" t="s">
        <v>68</v>
      </c>
      <c r="B1235">
        <v>41995.4</v>
      </c>
      <c r="C1235">
        <v>41959.3</v>
      </c>
      <c r="D1235">
        <v>41958.7</v>
      </c>
      <c r="E1235">
        <v>40787.199999999997</v>
      </c>
      <c r="F1235">
        <v>500.01</v>
      </c>
      <c r="G1235">
        <v>0</v>
      </c>
      <c r="H1235">
        <v>325.21699999999998</v>
      </c>
      <c r="I1235">
        <v>0.178925</v>
      </c>
      <c r="J1235">
        <v>0.81242199999999998</v>
      </c>
      <c r="K1235">
        <v>0</v>
      </c>
      <c r="L1235" t="s">
        <v>42</v>
      </c>
    </row>
    <row r="1236" spans="1:12" x14ac:dyDescent="0.25">
      <c r="A1236" t="s">
        <v>68</v>
      </c>
      <c r="B1236">
        <v>40725.4</v>
      </c>
      <c r="C1236">
        <v>40684.9</v>
      </c>
      <c r="D1236">
        <v>40684.300000000003</v>
      </c>
      <c r="E1236">
        <v>39550.699999999997</v>
      </c>
      <c r="F1236">
        <v>486.04399999999998</v>
      </c>
      <c r="G1236">
        <v>0</v>
      </c>
      <c r="H1236">
        <v>315.56</v>
      </c>
      <c r="I1236">
        <v>0.178505</v>
      </c>
      <c r="J1236">
        <v>0.80645100000000003</v>
      </c>
      <c r="K1236">
        <v>0</v>
      </c>
      <c r="L1236" t="s">
        <v>42</v>
      </c>
    </row>
    <row r="1237" spans="1:12" x14ac:dyDescent="0.25">
      <c r="A1237" t="s">
        <v>68</v>
      </c>
      <c r="B1237">
        <v>41289.599999999999</v>
      </c>
      <c r="C1237">
        <v>41253.699999999997</v>
      </c>
      <c r="D1237">
        <v>41253.199999999997</v>
      </c>
      <c r="E1237">
        <v>40093.199999999997</v>
      </c>
      <c r="F1237">
        <v>491.38</v>
      </c>
      <c r="G1237">
        <v>0</v>
      </c>
      <c r="H1237">
        <v>319.69</v>
      </c>
      <c r="I1237">
        <v>0.170706</v>
      </c>
      <c r="J1237">
        <v>0.83684000000000003</v>
      </c>
      <c r="K1237">
        <v>0</v>
      </c>
      <c r="L1237" t="s">
        <v>42</v>
      </c>
    </row>
    <row r="1238" spans="1:12" x14ac:dyDescent="0.25">
      <c r="A1238" t="s">
        <v>68</v>
      </c>
      <c r="B1238">
        <v>40421.300000000003</v>
      </c>
      <c r="C1238">
        <v>40385.300000000003</v>
      </c>
      <c r="D1238">
        <v>40384.699999999997</v>
      </c>
      <c r="E1238">
        <v>39257.800000000003</v>
      </c>
      <c r="F1238">
        <v>482.93299999999999</v>
      </c>
      <c r="G1238">
        <v>0</v>
      </c>
      <c r="H1238">
        <v>313.286</v>
      </c>
      <c r="I1238">
        <v>0.179455</v>
      </c>
      <c r="J1238">
        <v>0.83669800000000005</v>
      </c>
      <c r="K1238">
        <v>0</v>
      </c>
      <c r="L1238" t="s">
        <v>42</v>
      </c>
    </row>
    <row r="1239" spans="1:12" x14ac:dyDescent="0.25">
      <c r="A1239" t="s">
        <v>68</v>
      </c>
      <c r="B1239">
        <v>41554.6</v>
      </c>
      <c r="C1239">
        <v>41517.4</v>
      </c>
      <c r="D1239">
        <v>41516.800000000003</v>
      </c>
      <c r="E1239">
        <v>40359.1</v>
      </c>
      <c r="F1239">
        <v>494.17899999999997</v>
      </c>
      <c r="G1239">
        <v>0</v>
      </c>
      <c r="H1239">
        <v>322.04000000000002</v>
      </c>
      <c r="I1239">
        <v>0.17846500000000001</v>
      </c>
      <c r="J1239">
        <v>0.83599199999999996</v>
      </c>
      <c r="K1239">
        <v>0</v>
      </c>
      <c r="L1239" t="s">
        <v>42</v>
      </c>
    </row>
    <row r="1240" spans="1:12" x14ac:dyDescent="0.25">
      <c r="A1240" t="s">
        <v>68</v>
      </c>
      <c r="B1240">
        <v>41264.1</v>
      </c>
      <c r="C1240">
        <v>41223.599999999999</v>
      </c>
      <c r="D1240">
        <v>41223</v>
      </c>
      <c r="E1240">
        <v>40071.599999999999</v>
      </c>
      <c r="F1240">
        <v>491.279</v>
      </c>
      <c r="G1240">
        <v>0</v>
      </c>
      <c r="H1240">
        <v>319.79399999999998</v>
      </c>
      <c r="I1240">
        <v>0.14733499999999999</v>
      </c>
      <c r="J1240">
        <v>0.83592599999999995</v>
      </c>
      <c r="K1240">
        <v>0</v>
      </c>
      <c r="L1240" t="s">
        <v>42</v>
      </c>
    </row>
    <row r="1241" spans="1:12" x14ac:dyDescent="0.25">
      <c r="A1241" t="s">
        <v>68</v>
      </c>
      <c r="B1241">
        <v>42442.3</v>
      </c>
      <c r="C1241">
        <v>42408.1</v>
      </c>
      <c r="D1241">
        <v>42407.5</v>
      </c>
      <c r="E1241">
        <v>41224.5</v>
      </c>
      <c r="F1241">
        <v>504.85700000000003</v>
      </c>
      <c r="G1241">
        <v>0</v>
      </c>
      <c r="H1241">
        <v>328.30900000000003</v>
      </c>
      <c r="I1241">
        <v>0.178482</v>
      </c>
      <c r="J1241">
        <v>0.82543500000000003</v>
      </c>
      <c r="K1241">
        <v>0</v>
      </c>
      <c r="L1241" t="s">
        <v>42</v>
      </c>
    </row>
    <row r="1242" spans="1:12" x14ac:dyDescent="0.25">
      <c r="A1242" t="s">
        <v>68</v>
      </c>
      <c r="B1242">
        <v>40762.800000000003</v>
      </c>
      <c r="C1242">
        <v>40726.300000000003</v>
      </c>
      <c r="D1242">
        <v>40725.699999999997</v>
      </c>
      <c r="E1242">
        <v>39590.300000000003</v>
      </c>
      <c r="F1242">
        <v>486.75900000000001</v>
      </c>
      <c r="G1242">
        <v>0</v>
      </c>
      <c r="H1242">
        <v>315.85300000000001</v>
      </c>
      <c r="I1242">
        <v>0.17202500000000001</v>
      </c>
      <c r="J1242">
        <v>0.83276499999999998</v>
      </c>
      <c r="K1242">
        <v>0</v>
      </c>
      <c r="L1242" t="s">
        <v>42</v>
      </c>
    </row>
    <row r="1243" spans="1:12" x14ac:dyDescent="0.25">
      <c r="A1243" t="s">
        <v>68</v>
      </c>
      <c r="B1243">
        <v>40844.5</v>
      </c>
      <c r="C1243">
        <v>40808.5</v>
      </c>
      <c r="D1243">
        <v>40807.9</v>
      </c>
      <c r="E1243">
        <v>39669.9</v>
      </c>
      <c r="F1243">
        <v>486.66899999999998</v>
      </c>
      <c r="G1243">
        <v>0</v>
      </c>
      <c r="H1243">
        <v>316.47899999999998</v>
      </c>
      <c r="I1243">
        <v>0.17850199999999999</v>
      </c>
      <c r="J1243">
        <v>0.82935099999999995</v>
      </c>
      <c r="K1243">
        <v>0</v>
      </c>
      <c r="L1243" t="s">
        <v>42</v>
      </c>
    </row>
    <row r="1244" spans="1:12" x14ac:dyDescent="0.25">
      <c r="A1244" t="s">
        <v>68</v>
      </c>
      <c r="B1244">
        <v>40421.1</v>
      </c>
      <c r="C1244">
        <v>40387</v>
      </c>
      <c r="D1244">
        <v>40386.400000000001</v>
      </c>
      <c r="E1244">
        <v>39260.6</v>
      </c>
      <c r="F1244">
        <v>481.87900000000002</v>
      </c>
      <c r="G1244">
        <v>0</v>
      </c>
      <c r="H1244">
        <v>313.35599999999999</v>
      </c>
      <c r="I1244">
        <v>0.15138599999999999</v>
      </c>
      <c r="J1244">
        <v>0.82187399999999999</v>
      </c>
      <c r="K1244">
        <v>0</v>
      </c>
      <c r="L1244" t="s">
        <v>42</v>
      </c>
    </row>
    <row r="1245" spans="1:12" x14ac:dyDescent="0.25">
      <c r="A1245" t="s">
        <v>68</v>
      </c>
      <c r="B1245">
        <v>39673.800000000003</v>
      </c>
      <c r="C1245">
        <v>39639.599999999999</v>
      </c>
      <c r="D1245">
        <v>39639.1</v>
      </c>
      <c r="E1245">
        <v>38518.800000000003</v>
      </c>
      <c r="F1245">
        <v>472.94900000000001</v>
      </c>
      <c r="G1245">
        <v>0</v>
      </c>
      <c r="H1245">
        <v>307.767</v>
      </c>
      <c r="I1245">
        <v>0.179151</v>
      </c>
      <c r="J1245">
        <v>0.82895600000000003</v>
      </c>
      <c r="K1245">
        <v>0</v>
      </c>
      <c r="L1245" t="s">
        <v>42</v>
      </c>
    </row>
    <row r="1246" spans="1:12" x14ac:dyDescent="0.25">
      <c r="A1246" t="s">
        <v>68</v>
      </c>
      <c r="B1246">
        <v>41245.599999999999</v>
      </c>
      <c r="C1246">
        <v>41211.4</v>
      </c>
      <c r="D1246">
        <v>41210.9</v>
      </c>
      <c r="E1246">
        <v>40052.300000000003</v>
      </c>
      <c r="F1246">
        <v>490.73700000000002</v>
      </c>
      <c r="G1246">
        <v>0</v>
      </c>
      <c r="H1246">
        <v>319.577</v>
      </c>
      <c r="I1246">
        <v>0.179614</v>
      </c>
      <c r="J1246">
        <v>0.83694900000000005</v>
      </c>
      <c r="K1246">
        <v>0</v>
      </c>
      <c r="L1246" t="s">
        <v>42</v>
      </c>
    </row>
    <row r="1247" spans="1:12" x14ac:dyDescent="0.25">
      <c r="A1247" t="s">
        <v>68</v>
      </c>
      <c r="B1247">
        <v>41690.800000000003</v>
      </c>
      <c r="C1247">
        <v>41653.9</v>
      </c>
      <c r="D1247">
        <v>41653.300000000003</v>
      </c>
      <c r="E1247">
        <v>40491.599999999999</v>
      </c>
      <c r="F1247">
        <v>496.01799999999997</v>
      </c>
      <c r="G1247">
        <v>0</v>
      </c>
      <c r="H1247">
        <v>322.91199999999998</v>
      </c>
      <c r="I1247">
        <v>0.178537</v>
      </c>
      <c r="J1247">
        <v>0.83573799999999998</v>
      </c>
      <c r="K1247">
        <v>0</v>
      </c>
      <c r="L1247" t="s">
        <v>42</v>
      </c>
    </row>
    <row r="1248" spans="1:12" x14ac:dyDescent="0.25">
      <c r="A1248" t="s">
        <v>68</v>
      </c>
      <c r="B1248">
        <v>41183.9</v>
      </c>
      <c r="C1248">
        <v>41143.300000000003</v>
      </c>
      <c r="D1248">
        <v>41142.800000000003</v>
      </c>
      <c r="E1248">
        <v>39995.1</v>
      </c>
      <c r="F1248">
        <v>501.38299999999998</v>
      </c>
      <c r="G1248">
        <v>0</v>
      </c>
      <c r="H1248">
        <v>319.41000000000003</v>
      </c>
      <c r="I1248">
        <v>0.15714400000000001</v>
      </c>
      <c r="J1248">
        <v>0.85487900000000006</v>
      </c>
      <c r="K1248">
        <v>0</v>
      </c>
      <c r="L1248" t="s">
        <v>42</v>
      </c>
    </row>
    <row r="1249" spans="1:12" x14ac:dyDescent="0.25">
      <c r="A1249" t="s">
        <v>68</v>
      </c>
      <c r="B1249">
        <v>42295.1</v>
      </c>
      <c r="C1249">
        <v>42259.1</v>
      </c>
      <c r="D1249">
        <v>42258.5</v>
      </c>
      <c r="E1249">
        <v>41080.199999999997</v>
      </c>
      <c r="F1249">
        <v>510.471</v>
      </c>
      <c r="G1249">
        <v>0</v>
      </c>
      <c r="H1249">
        <v>327.745</v>
      </c>
      <c r="I1249">
        <v>0.17912600000000001</v>
      </c>
      <c r="J1249">
        <v>0.806473</v>
      </c>
      <c r="K1249">
        <v>0</v>
      </c>
      <c r="L1249" t="s">
        <v>42</v>
      </c>
    </row>
    <row r="1250" spans="1:12" x14ac:dyDescent="0.25">
      <c r="A1250" t="s">
        <v>68</v>
      </c>
      <c r="B1250">
        <v>41445.199999999997</v>
      </c>
      <c r="C1250">
        <v>41404.699999999997</v>
      </c>
      <c r="D1250">
        <v>41404.1</v>
      </c>
      <c r="E1250">
        <v>40249.199999999997</v>
      </c>
      <c r="F1250">
        <v>493.52499999999998</v>
      </c>
      <c r="G1250">
        <v>0</v>
      </c>
      <c r="H1250">
        <v>321.07400000000001</v>
      </c>
      <c r="I1250">
        <v>0.178817</v>
      </c>
      <c r="J1250">
        <v>0.83174800000000004</v>
      </c>
      <c r="K1250">
        <v>0</v>
      </c>
      <c r="L1250" t="s">
        <v>42</v>
      </c>
    </row>
    <row r="1251" spans="1:12" x14ac:dyDescent="0.25">
      <c r="A1251" t="s">
        <v>68</v>
      </c>
      <c r="B1251">
        <v>40640.5</v>
      </c>
      <c r="C1251">
        <v>40604.699999999997</v>
      </c>
      <c r="D1251">
        <v>40604.1</v>
      </c>
      <c r="E1251">
        <v>39471.1</v>
      </c>
      <c r="F1251">
        <v>484.58300000000003</v>
      </c>
      <c r="G1251">
        <v>0</v>
      </c>
      <c r="H1251">
        <v>315.33300000000003</v>
      </c>
      <c r="I1251">
        <v>0.178975</v>
      </c>
      <c r="J1251">
        <v>0.83587800000000001</v>
      </c>
      <c r="K1251">
        <v>0</v>
      </c>
      <c r="L1251" t="s">
        <v>42</v>
      </c>
    </row>
    <row r="1252" spans="1:12" x14ac:dyDescent="0.25">
      <c r="A1252" t="s">
        <v>68</v>
      </c>
      <c r="B1252">
        <v>40891.599999999999</v>
      </c>
      <c r="C1252">
        <v>40855.4</v>
      </c>
      <c r="D1252">
        <v>40854.9</v>
      </c>
      <c r="E1252">
        <v>39706.5</v>
      </c>
      <c r="F1252">
        <v>487.36</v>
      </c>
      <c r="G1252">
        <v>0</v>
      </c>
      <c r="H1252">
        <v>317.14</v>
      </c>
      <c r="I1252">
        <v>0.173156</v>
      </c>
      <c r="J1252">
        <v>0.81707799999999997</v>
      </c>
      <c r="K1252">
        <v>0</v>
      </c>
      <c r="L1252" t="s">
        <v>42</v>
      </c>
    </row>
    <row r="1253" spans="1:12" x14ac:dyDescent="0.25">
      <c r="A1253" t="s">
        <v>68</v>
      </c>
      <c r="B1253">
        <v>40310.9</v>
      </c>
      <c r="C1253">
        <v>40276.800000000003</v>
      </c>
      <c r="D1253">
        <v>40276.199999999997</v>
      </c>
      <c r="E1253">
        <v>39153</v>
      </c>
      <c r="F1253">
        <v>480.70299999999997</v>
      </c>
      <c r="G1253">
        <v>0</v>
      </c>
      <c r="H1253">
        <v>312.62</v>
      </c>
      <c r="I1253">
        <v>0.152586</v>
      </c>
      <c r="J1253">
        <v>0.82897500000000002</v>
      </c>
      <c r="K1253">
        <v>0</v>
      </c>
      <c r="L1253" t="s">
        <v>42</v>
      </c>
    </row>
    <row r="1254" spans="1:12" x14ac:dyDescent="0.25">
      <c r="A1254" t="s">
        <v>68</v>
      </c>
      <c r="B1254">
        <v>41240.699999999997</v>
      </c>
      <c r="C1254">
        <v>41206.400000000001</v>
      </c>
      <c r="D1254">
        <v>41205.800000000003</v>
      </c>
      <c r="E1254">
        <v>40049.5</v>
      </c>
      <c r="F1254">
        <v>491.21899999999999</v>
      </c>
      <c r="G1254">
        <v>0</v>
      </c>
      <c r="H1254">
        <v>319.75599999999997</v>
      </c>
      <c r="I1254">
        <v>0.163628</v>
      </c>
      <c r="J1254">
        <v>0.81134399999999995</v>
      </c>
      <c r="K1254">
        <v>0</v>
      </c>
      <c r="L1254" t="s">
        <v>42</v>
      </c>
    </row>
    <row r="1255" spans="1:12" x14ac:dyDescent="0.25">
      <c r="A1255" t="s">
        <v>68</v>
      </c>
      <c r="B1255">
        <v>40403.800000000003</v>
      </c>
      <c r="C1255">
        <v>40369.599999999999</v>
      </c>
      <c r="D1255">
        <v>40369</v>
      </c>
      <c r="E1255">
        <v>39233</v>
      </c>
      <c r="F1255">
        <v>482.17</v>
      </c>
      <c r="G1255">
        <v>0</v>
      </c>
      <c r="H1255">
        <v>313.589</v>
      </c>
      <c r="I1255">
        <v>0.179039</v>
      </c>
      <c r="J1255">
        <v>0.83700799999999997</v>
      </c>
      <c r="K1255">
        <v>0</v>
      </c>
      <c r="L1255" t="s">
        <v>42</v>
      </c>
    </row>
    <row r="1256" spans="1:12" x14ac:dyDescent="0.25">
      <c r="A1256" t="s">
        <v>68</v>
      </c>
      <c r="B1256">
        <v>40878.400000000001</v>
      </c>
      <c r="C1256">
        <v>40842.199999999997</v>
      </c>
      <c r="D1256">
        <v>40841.599999999999</v>
      </c>
      <c r="E1256">
        <v>39703.5</v>
      </c>
      <c r="F1256">
        <v>497.98700000000002</v>
      </c>
      <c r="G1256">
        <v>0</v>
      </c>
      <c r="H1256">
        <v>316.93400000000003</v>
      </c>
      <c r="I1256">
        <v>0.178892</v>
      </c>
      <c r="J1256">
        <v>0.80634899999999998</v>
      </c>
      <c r="K1256">
        <v>0</v>
      </c>
      <c r="L1256" t="s">
        <v>42</v>
      </c>
    </row>
    <row r="1257" spans="1:12" x14ac:dyDescent="0.25">
      <c r="A1257" t="s">
        <v>68</v>
      </c>
      <c r="B1257">
        <v>40785.9</v>
      </c>
      <c r="C1257">
        <v>40749</v>
      </c>
      <c r="D1257">
        <v>40748.400000000001</v>
      </c>
      <c r="E1257">
        <v>39613.300000000003</v>
      </c>
      <c r="F1257">
        <v>486.96699999999998</v>
      </c>
      <c r="G1257">
        <v>0</v>
      </c>
      <c r="H1257">
        <v>316.05099999999999</v>
      </c>
      <c r="I1257">
        <v>0.17845900000000001</v>
      </c>
      <c r="J1257">
        <v>0.83702799999999999</v>
      </c>
      <c r="K1257">
        <v>0</v>
      </c>
      <c r="L1257" t="s">
        <v>42</v>
      </c>
    </row>
    <row r="1258" spans="1:12" x14ac:dyDescent="0.25">
      <c r="A1258" t="s">
        <v>68</v>
      </c>
      <c r="B1258">
        <v>40689.199999999997</v>
      </c>
      <c r="C1258">
        <v>40653.300000000003</v>
      </c>
      <c r="D1258">
        <v>40652.699999999997</v>
      </c>
      <c r="E1258">
        <v>39519.199999999997</v>
      </c>
      <c r="F1258">
        <v>485.375</v>
      </c>
      <c r="G1258">
        <v>0</v>
      </c>
      <c r="H1258">
        <v>315.65899999999999</v>
      </c>
      <c r="I1258">
        <v>0.17845900000000001</v>
      </c>
      <c r="J1258">
        <v>0.83705200000000002</v>
      </c>
      <c r="K1258">
        <v>0</v>
      </c>
      <c r="L1258" t="s">
        <v>42</v>
      </c>
    </row>
    <row r="1259" spans="1:12" x14ac:dyDescent="0.25">
      <c r="A1259" t="s">
        <v>68</v>
      </c>
      <c r="B1259">
        <v>40348.300000000003</v>
      </c>
      <c r="C1259">
        <v>40311.300000000003</v>
      </c>
      <c r="D1259">
        <v>40310.699999999997</v>
      </c>
      <c r="E1259">
        <v>39186.300000000003</v>
      </c>
      <c r="F1259">
        <v>481.46199999999999</v>
      </c>
      <c r="G1259">
        <v>0</v>
      </c>
      <c r="H1259">
        <v>312.82</v>
      </c>
      <c r="I1259">
        <v>0.178454</v>
      </c>
      <c r="J1259">
        <v>0.80646300000000004</v>
      </c>
      <c r="K1259">
        <v>0</v>
      </c>
      <c r="L1259" t="s">
        <v>42</v>
      </c>
    </row>
    <row r="1260" spans="1:12" x14ac:dyDescent="0.25">
      <c r="A1260" t="s">
        <v>68</v>
      </c>
      <c r="B1260">
        <v>42530.9</v>
      </c>
      <c r="C1260">
        <v>42494</v>
      </c>
      <c r="D1260">
        <v>42493.4</v>
      </c>
      <c r="E1260">
        <v>41298.400000000001</v>
      </c>
      <c r="F1260">
        <v>504.46499999999997</v>
      </c>
      <c r="G1260">
        <v>0</v>
      </c>
      <c r="H1260">
        <v>354.31599999999997</v>
      </c>
      <c r="I1260">
        <v>0.17846400000000001</v>
      </c>
      <c r="J1260">
        <v>0.83620300000000003</v>
      </c>
      <c r="K1260">
        <v>0</v>
      </c>
      <c r="L1260" t="s">
        <v>42</v>
      </c>
    </row>
    <row r="1261" spans="1:12" x14ac:dyDescent="0.25">
      <c r="A1261" t="s">
        <v>68</v>
      </c>
      <c r="B1261">
        <v>40823.599999999999</v>
      </c>
      <c r="C1261">
        <v>40789.5</v>
      </c>
      <c r="D1261">
        <v>40788.9</v>
      </c>
      <c r="E1261">
        <v>39651</v>
      </c>
      <c r="F1261">
        <v>486.85199999999998</v>
      </c>
      <c r="G1261">
        <v>0</v>
      </c>
      <c r="H1261">
        <v>316.726</v>
      </c>
      <c r="I1261">
        <v>0.17845800000000001</v>
      </c>
      <c r="J1261">
        <v>0.80642599999999998</v>
      </c>
      <c r="K1261">
        <v>0</v>
      </c>
      <c r="L1261" t="s">
        <v>42</v>
      </c>
    </row>
    <row r="1262" spans="1:12" x14ac:dyDescent="0.25">
      <c r="A1262" t="s">
        <v>68</v>
      </c>
      <c r="B1262">
        <v>40762.9</v>
      </c>
      <c r="C1262">
        <v>40728.6</v>
      </c>
      <c r="D1262">
        <v>40728</v>
      </c>
      <c r="E1262">
        <v>39592.300000000003</v>
      </c>
      <c r="F1262">
        <v>486.43</v>
      </c>
      <c r="G1262">
        <v>0</v>
      </c>
      <c r="H1262">
        <v>327.26299999999998</v>
      </c>
      <c r="I1262">
        <v>0.18087</v>
      </c>
      <c r="J1262">
        <v>0.80857900000000005</v>
      </c>
      <c r="K1262">
        <v>0</v>
      </c>
      <c r="L1262" t="s">
        <v>42</v>
      </c>
    </row>
    <row r="1263" spans="1:12" x14ac:dyDescent="0.25">
      <c r="A1263" t="s">
        <v>68</v>
      </c>
      <c r="B1263">
        <v>41319.4</v>
      </c>
      <c r="C1263">
        <v>41285.4</v>
      </c>
      <c r="D1263">
        <v>41284.800000000003</v>
      </c>
      <c r="E1263">
        <v>40132.400000000001</v>
      </c>
      <c r="F1263">
        <v>492.1</v>
      </c>
      <c r="G1263">
        <v>0</v>
      </c>
      <c r="H1263">
        <v>320.21800000000002</v>
      </c>
      <c r="I1263">
        <v>0.152336</v>
      </c>
      <c r="J1263">
        <v>0.85401000000000005</v>
      </c>
      <c r="K1263">
        <v>0</v>
      </c>
      <c r="L1263" t="s">
        <v>42</v>
      </c>
    </row>
    <row r="1264" spans="1:12" x14ac:dyDescent="0.25">
      <c r="A1264" t="s">
        <v>68</v>
      </c>
      <c r="B1264">
        <v>41888</v>
      </c>
      <c r="C1264">
        <v>41853.5</v>
      </c>
      <c r="D1264">
        <v>41852.9</v>
      </c>
      <c r="E1264">
        <v>40685.9</v>
      </c>
      <c r="F1264">
        <v>506.81299999999999</v>
      </c>
      <c r="G1264">
        <v>0</v>
      </c>
      <c r="H1264">
        <v>324.40699999999998</v>
      </c>
      <c r="I1264">
        <v>0.178455</v>
      </c>
      <c r="J1264">
        <v>0.82170399999999999</v>
      </c>
      <c r="K1264">
        <v>0</v>
      </c>
      <c r="L1264" t="s">
        <v>42</v>
      </c>
    </row>
    <row r="1265" spans="1:12" x14ac:dyDescent="0.25">
      <c r="A1265" t="s">
        <v>68</v>
      </c>
      <c r="B1265">
        <v>41249.5</v>
      </c>
      <c r="C1265">
        <v>41209</v>
      </c>
      <c r="D1265">
        <v>41208.400000000001</v>
      </c>
      <c r="E1265">
        <v>40059.699999999997</v>
      </c>
      <c r="F1265">
        <v>501.11799999999999</v>
      </c>
      <c r="G1265">
        <v>0</v>
      </c>
      <c r="H1265">
        <v>319.81299999999999</v>
      </c>
      <c r="I1265">
        <v>0.14877699999999999</v>
      </c>
      <c r="J1265">
        <v>0.83635199999999998</v>
      </c>
      <c r="K1265">
        <v>0</v>
      </c>
      <c r="L1265" t="s">
        <v>42</v>
      </c>
    </row>
    <row r="1266" spans="1:12" x14ac:dyDescent="0.25">
      <c r="A1266" t="s">
        <v>68</v>
      </c>
      <c r="B1266">
        <v>40355.1</v>
      </c>
      <c r="C1266">
        <v>40321.1</v>
      </c>
      <c r="D1266">
        <v>40320.5</v>
      </c>
      <c r="E1266">
        <v>39179.599999999999</v>
      </c>
      <c r="F1266">
        <v>480.53500000000003</v>
      </c>
      <c r="G1266">
        <v>0</v>
      </c>
      <c r="H1266">
        <v>320.83100000000002</v>
      </c>
      <c r="I1266">
        <v>0.15564</v>
      </c>
      <c r="J1266">
        <v>0.836866</v>
      </c>
      <c r="K1266">
        <v>0</v>
      </c>
      <c r="L1266" t="s">
        <v>42</v>
      </c>
    </row>
    <row r="1267" spans="1:12" x14ac:dyDescent="0.25">
      <c r="A1267" t="s">
        <v>68</v>
      </c>
      <c r="B1267">
        <v>40163</v>
      </c>
      <c r="C1267">
        <v>40126.1</v>
      </c>
      <c r="D1267">
        <v>40125.5</v>
      </c>
      <c r="E1267">
        <v>39006.5</v>
      </c>
      <c r="F1267">
        <v>488.76</v>
      </c>
      <c r="G1267">
        <v>0</v>
      </c>
      <c r="H1267">
        <v>322.30599999999998</v>
      </c>
      <c r="I1267">
        <v>0.17993700000000001</v>
      </c>
      <c r="J1267">
        <v>0.83123100000000005</v>
      </c>
      <c r="K1267">
        <v>0</v>
      </c>
      <c r="L1267" t="s">
        <v>42</v>
      </c>
    </row>
    <row r="1268" spans="1:12" x14ac:dyDescent="0.25">
      <c r="A1268" t="s">
        <v>68</v>
      </c>
      <c r="B1268">
        <v>40693.4</v>
      </c>
      <c r="C1268">
        <v>40657.300000000003</v>
      </c>
      <c r="D1268">
        <v>40656.699999999997</v>
      </c>
      <c r="E1268">
        <v>39523.300000000003</v>
      </c>
      <c r="F1268">
        <v>495.11700000000002</v>
      </c>
      <c r="G1268">
        <v>0</v>
      </c>
      <c r="H1268">
        <v>315.60399999999998</v>
      </c>
      <c r="I1268">
        <v>0.14712700000000001</v>
      </c>
      <c r="J1268">
        <v>0.83628999999999998</v>
      </c>
      <c r="K1268">
        <v>0</v>
      </c>
      <c r="L1268" t="s">
        <v>42</v>
      </c>
    </row>
    <row r="1269" spans="1:12" x14ac:dyDescent="0.25">
      <c r="A1269" t="s">
        <v>68</v>
      </c>
      <c r="B1269">
        <v>39909.300000000003</v>
      </c>
      <c r="C1269">
        <v>39873.4</v>
      </c>
      <c r="D1269">
        <v>39872.9</v>
      </c>
      <c r="E1269">
        <v>38750.300000000003</v>
      </c>
      <c r="F1269">
        <v>476.63499999999999</v>
      </c>
      <c r="G1269">
        <v>0</v>
      </c>
      <c r="H1269">
        <v>309.63</v>
      </c>
      <c r="I1269">
        <v>0.15169099999999999</v>
      </c>
      <c r="J1269">
        <v>0.83490699999999995</v>
      </c>
      <c r="K1269">
        <v>0</v>
      </c>
      <c r="L1269" t="s">
        <v>42</v>
      </c>
    </row>
    <row r="1270" spans="1:12" x14ac:dyDescent="0.25">
      <c r="A1270" t="s">
        <v>68</v>
      </c>
      <c r="B1270">
        <v>40284.400000000001</v>
      </c>
      <c r="C1270">
        <v>40247.5</v>
      </c>
      <c r="D1270">
        <v>40246.9</v>
      </c>
      <c r="E1270">
        <v>39123.300000000003</v>
      </c>
      <c r="F1270">
        <v>482.31400000000002</v>
      </c>
      <c r="G1270">
        <v>0</v>
      </c>
      <c r="H1270">
        <v>312.33100000000002</v>
      </c>
      <c r="I1270">
        <v>0.15132699999999999</v>
      </c>
      <c r="J1270">
        <v>0.83015000000000005</v>
      </c>
      <c r="K1270">
        <v>0</v>
      </c>
      <c r="L1270" t="s">
        <v>42</v>
      </c>
    </row>
    <row r="1271" spans="1:12" x14ac:dyDescent="0.25">
      <c r="A1271" t="s">
        <v>68</v>
      </c>
      <c r="B1271">
        <v>40793.9</v>
      </c>
      <c r="C1271">
        <v>40759.699999999997</v>
      </c>
      <c r="D1271">
        <v>40759.1</v>
      </c>
      <c r="E1271">
        <v>39623.800000000003</v>
      </c>
      <c r="F1271">
        <v>485.13499999999999</v>
      </c>
      <c r="G1271">
        <v>0</v>
      </c>
      <c r="H1271">
        <v>315.81099999999998</v>
      </c>
      <c r="I1271">
        <v>0.150029</v>
      </c>
      <c r="J1271">
        <v>0.83665100000000003</v>
      </c>
      <c r="K1271">
        <v>0</v>
      </c>
      <c r="L1271" t="s">
        <v>42</v>
      </c>
    </row>
    <row r="1272" spans="1:12" x14ac:dyDescent="0.25">
      <c r="A1272" t="s">
        <v>68</v>
      </c>
      <c r="B1272">
        <v>41309.199999999997</v>
      </c>
      <c r="C1272">
        <v>41272.300000000003</v>
      </c>
      <c r="D1272">
        <v>41271.699999999997</v>
      </c>
      <c r="E1272">
        <v>40125.1</v>
      </c>
      <c r="F1272">
        <v>490.55</v>
      </c>
      <c r="G1272">
        <v>0</v>
      </c>
      <c r="H1272">
        <v>319.65100000000001</v>
      </c>
      <c r="I1272">
        <v>0.17846100000000001</v>
      </c>
      <c r="J1272">
        <v>0.82465900000000003</v>
      </c>
      <c r="K1272">
        <v>0</v>
      </c>
      <c r="L1272" t="s">
        <v>42</v>
      </c>
    </row>
    <row r="1273" spans="1:12" x14ac:dyDescent="0.25">
      <c r="A1273" t="s">
        <v>68</v>
      </c>
      <c r="B1273">
        <v>41537.4</v>
      </c>
      <c r="C1273">
        <v>41501.199999999997</v>
      </c>
      <c r="D1273">
        <v>41500.5</v>
      </c>
      <c r="E1273">
        <v>40333.4</v>
      </c>
      <c r="F1273">
        <v>494.89299999999997</v>
      </c>
      <c r="G1273">
        <v>0</v>
      </c>
      <c r="H1273">
        <v>318.98899999999998</v>
      </c>
      <c r="I1273">
        <v>0.179697</v>
      </c>
      <c r="J1273">
        <v>0.81008500000000006</v>
      </c>
      <c r="K1273">
        <v>0</v>
      </c>
      <c r="L1273" t="s">
        <v>42</v>
      </c>
    </row>
    <row r="1274" spans="1:12" x14ac:dyDescent="0.25">
      <c r="A1274" t="s">
        <v>68</v>
      </c>
      <c r="B1274">
        <v>41842.400000000001</v>
      </c>
      <c r="C1274">
        <v>41807.800000000003</v>
      </c>
      <c r="D1274">
        <v>41807.199999999997</v>
      </c>
      <c r="E1274">
        <v>40640.699999999997</v>
      </c>
      <c r="F1274">
        <v>497.00700000000001</v>
      </c>
      <c r="G1274">
        <v>0</v>
      </c>
      <c r="H1274">
        <v>323.721</v>
      </c>
      <c r="I1274">
        <v>0.15865799999999999</v>
      </c>
      <c r="J1274">
        <v>0.82244799999999996</v>
      </c>
      <c r="K1274">
        <v>0</v>
      </c>
      <c r="L1274" t="s">
        <v>42</v>
      </c>
    </row>
    <row r="1275" spans="1:12" x14ac:dyDescent="0.25">
      <c r="A1275" t="s">
        <v>68</v>
      </c>
      <c r="B1275">
        <v>42031.9</v>
      </c>
      <c r="C1275">
        <v>41997.8</v>
      </c>
      <c r="D1275">
        <v>41997.2</v>
      </c>
      <c r="E1275">
        <v>40810.1</v>
      </c>
      <c r="F1275">
        <v>511.03300000000002</v>
      </c>
      <c r="G1275">
        <v>0</v>
      </c>
      <c r="H1275">
        <v>331.59800000000001</v>
      </c>
      <c r="I1275">
        <v>0.181975</v>
      </c>
      <c r="J1275">
        <v>0.80627700000000002</v>
      </c>
      <c r="K1275">
        <v>0</v>
      </c>
      <c r="L1275" t="s">
        <v>42</v>
      </c>
    </row>
    <row r="1276" spans="1:12" x14ac:dyDescent="0.25">
      <c r="A1276" t="s">
        <v>68</v>
      </c>
      <c r="B1276">
        <v>40604.6</v>
      </c>
      <c r="C1276">
        <v>40567.599999999999</v>
      </c>
      <c r="D1276">
        <v>40567</v>
      </c>
      <c r="E1276">
        <v>39429</v>
      </c>
      <c r="F1276">
        <v>484.12799999999999</v>
      </c>
      <c r="G1276">
        <v>0</v>
      </c>
      <c r="H1276">
        <v>314.36</v>
      </c>
      <c r="I1276">
        <v>0.17888200000000001</v>
      </c>
      <c r="J1276">
        <v>0.81518699999999999</v>
      </c>
      <c r="K1276">
        <v>0</v>
      </c>
      <c r="L1276" t="s">
        <v>42</v>
      </c>
    </row>
    <row r="1277" spans="1:12" x14ac:dyDescent="0.25">
      <c r="A1277" t="s">
        <v>68</v>
      </c>
      <c r="B1277">
        <v>41965.3</v>
      </c>
      <c r="C1277">
        <v>41929.300000000003</v>
      </c>
      <c r="D1277">
        <v>41928.699999999997</v>
      </c>
      <c r="E1277">
        <v>40761.1</v>
      </c>
      <c r="F1277">
        <v>499.90600000000001</v>
      </c>
      <c r="G1277">
        <v>0</v>
      </c>
      <c r="H1277">
        <v>325.18099999999998</v>
      </c>
      <c r="I1277">
        <v>0.17227799999999999</v>
      </c>
      <c r="J1277">
        <v>0.82918400000000003</v>
      </c>
      <c r="K1277">
        <v>0</v>
      </c>
      <c r="L1277" t="s">
        <v>42</v>
      </c>
    </row>
    <row r="1278" spans="1:12" x14ac:dyDescent="0.25">
      <c r="A1278" t="s">
        <v>68</v>
      </c>
      <c r="B1278">
        <v>40740.800000000003</v>
      </c>
      <c r="C1278">
        <v>40703.699999999997</v>
      </c>
      <c r="D1278">
        <v>40703</v>
      </c>
      <c r="E1278">
        <v>39549.800000000003</v>
      </c>
      <c r="F1278">
        <v>490.57400000000001</v>
      </c>
      <c r="G1278">
        <v>0</v>
      </c>
      <c r="H1278">
        <v>314.108</v>
      </c>
      <c r="I1278">
        <v>0.153784</v>
      </c>
      <c r="J1278">
        <v>0.83665800000000001</v>
      </c>
      <c r="K1278">
        <v>0</v>
      </c>
      <c r="L1278" t="s">
        <v>42</v>
      </c>
    </row>
    <row r="1279" spans="1:12" x14ac:dyDescent="0.25">
      <c r="A1279" t="s">
        <v>68</v>
      </c>
      <c r="B1279">
        <v>40210.1</v>
      </c>
      <c r="C1279">
        <v>40174.1</v>
      </c>
      <c r="D1279">
        <v>40173.5</v>
      </c>
      <c r="E1279">
        <v>39049.599999999999</v>
      </c>
      <c r="F1279">
        <v>478.84</v>
      </c>
      <c r="G1279">
        <v>0</v>
      </c>
      <c r="H1279">
        <v>311.21899999999999</v>
      </c>
      <c r="I1279">
        <v>0.17852399999999999</v>
      </c>
      <c r="J1279">
        <v>0.83639300000000005</v>
      </c>
      <c r="K1279">
        <v>0</v>
      </c>
      <c r="L1279" t="s">
        <v>42</v>
      </c>
    </row>
    <row r="1280" spans="1:12" x14ac:dyDescent="0.25">
      <c r="A1280" t="s">
        <v>68</v>
      </c>
      <c r="B1280">
        <v>40408.6</v>
      </c>
      <c r="C1280">
        <v>40374.300000000003</v>
      </c>
      <c r="D1280">
        <v>40373.699999999997</v>
      </c>
      <c r="E1280">
        <v>39247.699999999997</v>
      </c>
      <c r="F1280">
        <v>490.98700000000002</v>
      </c>
      <c r="G1280">
        <v>0</v>
      </c>
      <c r="H1280">
        <v>313.39499999999998</v>
      </c>
      <c r="I1280">
        <v>0.178484</v>
      </c>
      <c r="J1280">
        <v>0.83500200000000002</v>
      </c>
      <c r="K1280">
        <v>0</v>
      </c>
      <c r="L1280" t="s">
        <v>42</v>
      </c>
    </row>
    <row r="1281" spans="1:25" x14ac:dyDescent="0.25">
      <c r="A1281" t="s">
        <v>68</v>
      </c>
      <c r="B1281">
        <v>42472.2</v>
      </c>
      <c r="C1281">
        <v>42426.6</v>
      </c>
      <c r="D1281">
        <v>42426</v>
      </c>
      <c r="E1281">
        <v>41242</v>
      </c>
      <c r="F1281">
        <v>519.91</v>
      </c>
      <c r="G1281">
        <v>0</v>
      </c>
      <c r="H1281">
        <v>329.36399999999998</v>
      </c>
      <c r="I1281">
        <v>0.18221699999999999</v>
      </c>
      <c r="J1281">
        <v>0.80848799999999998</v>
      </c>
      <c r="K1281">
        <v>0</v>
      </c>
      <c r="L1281" t="s">
        <v>42</v>
      </c>
    </row>
    <row r="1282" spans="1:25" x14ac:dyDescent="0.25">
      <c r="A1282" t="s">
        <v>68</v>
      </c>
      <c r="B1282">
        <v>41006</v>
      </c>
      <c r="C1282">
        <v>40972</v>
      </c>
      <c r="D1282">
        <v>40971.4</v>
      </c>
      <c r="E1282">
        <v>39829.300000000003</v>
      </c>
      <c r="F1282">
        <v>487.99900000000002</v>
      </c>
      <c r="G1282">
        <v>0</v>
      </c>
      <c r="H1282">
        <v>327.03300000000002</v>
      </c>
      <c r="I1282">
        <v>0.170907</v>
      </c>
      <c r="J1282">
        <v>0.83567800000000003</v>
      </c>
      <c r="K1282">
        <v>0</v>
      </c>
      <c r="L1282" t="s">
        <v>42</v>
      </c>
    </row>
    <row r="1283" spans="1:25" x14ac:dyDescent="0.25">
      <c r="A1283" t="s">
        <v>68</v>
      </c>
      <c r="B1283">
        <v>41086.400000000001</v>
      </c>
      <c r="C1283">
        <v>41050.5</v>
      </c>
      <c r="D1283">
        <v>41049.9</v>
      </c>
      <c r="E1283">
        <v>39904.5</v>
      </c>
      <c r="F1283">
        <v>487.077</v>
      </c>
      <c r="G1283">
        <v>0</v>
      </c>
      <c r="H1283">
        <v>316.23599999999999</v>
      </c>
      <c r="I1283">
        <v>0.178839</v>
      </c>
      <c r="J1283">
        <v>0.82964099999999996</v>
      </c>
      <c r="K1283">
        <v>0</v>
      </c>
      <c r="L1283" t="s">
        <v>42</v>
      </c>
    </row>
    <row r="1284" spans="1:25" x14ac:dyDescent="0.25">
      <c r="A1284" t="s">
        <v>68</v>
      </c>
      <c r="B1284">
        <v>40840.199999999997</v>
      </c>
      <c r="C1284">
        <v>40806.1</v>
      </c>
      <c r="D1284">
        <v>40805.5</v>
      </c>
      <c r="E1284">
        <v>39657.699999999997</v>
      </c>
      <c r="F1284">
        <v>484.738</v>
      </c>
      <c r="G1284">
        <v>0</v>
      </c>
      <c r="H1284">
        <v>314.52300000000002</v>
      </c>
      <c r="I1284">
        <v>0.14905199999999999</v>
      </c>
      <c r="J1284">
        <v>0.83638999999999997</v>
      </c>
      <c r="K1284">
        <v>0</v>
      </c>
      <c r="L1284" t="s">
        <v>42</v>
      </c>
    </row>
    <row r="1285" spans="1:25" x14ac:dyDescent="0.25">
      <c r="A1285" t="s">
        <v>68</v>
      </c>
      <c r="B1285">
        <v>41477.800000000003</v>
      </c>
      <c r="C1285">
        <v>41437.300000000003</v>
      </c>
      <c r="D1285">
        <v>41436.699999999997</v>
      </c>
      <c r="E1285">
        <v>40282.1</v>
      </c>
      <c r="F1285">
        <v>492.75900000000001</v>
      </c>
      <c r="G1285">
        <v>0</v>
      </c>
      <c r="H1285">
        <v>320.59899999999999</v>
      </c>
      <c r="I1285">
        <v>0.17848800000000001</v>
      </c>
      <c r="J1285">
        <v>0.82929399999999998</v>
      </c>
      <c r="K1285">
        <v>0</v>
      </c>
      <c r="L1285" t="s">
        <v>42</v>
      </c>
    </row>
    <row r="1286" spans="1:25" x14ac:dyDescent="0.25">
      <c r="A1286" t="s">
        <v>68</v>
      </c>
      <c r="B1286">
        <v>41228.5</v>
      </c>
      <c r="C1286">
        <v>41191.4</v>
      </c>
      <c r="D1286">
        <v>41190.800000000003</v>
      </c>
      <c r="E1286">
        <v>40047.1</v>
      </c>
      <c r="F1286">
        <v>497.46300000000002</v>
      </c>
      <c r="G1286">
        <v>0</v>
      </c>
      <c r="H1286">
        <v>318.154</v>
      </c>
      <c r="I1286">
        <v>0.182057</v>
      </c>
      <c r="J1286">
        <v>0.80643600000000004</v>
      </c>
      <c r="K1286">
        <v>0</v>
      </c>
      <c r="L1286" t="s">
        <v>42</v>
      </c>
    </row>
    <row r="1287" spans="1:25" x14ac:dyDescent="0.25">
      <c r="A1287" t="s">
        <v>68</v>
      </c>
      <c r="B1287">
        <v>41241.199999999997</v>
      </c>
      <c r="C1287">
        <v>41204.199999999997</v>
      </c>
      <c r="D1287">
        <v>41203.5</v>
      </c>
      <c r="E1287">
        <v>40061.5</v>
      </c>
      <c r="F1287">
        <v>499.92899999999997</v>
      </c>
      <c r="G1287">
        <v>0</v>
      </c>
      <c r="H1287">
        <v>316.77499999999998</v>
      </c>
      <c r="I1287">
        <v>0.17869499999999999</v>
      </c>
      <c r="J1287">
        <v>0.83526699999999998</v>
      </c>
      <c r="K1287">
        <v>0</v>
      </c>
      <c r="L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68</v>
      </c>
      <c r="B1288">
        <v>40064.9</v>
      </c>
      <c r="C1288">
        <v>40027.9</v>
      </c>
      <c r="D1288">
        <v>40027.300000000003</v>
      </c>
      <c r="E1288">
        <v>38910.199999999997</v>
      </c>
      <c r="F1288">
        <v>476.26</v>
      </c>
      <c r="G1288">
        <v>0</v>
      </c>
      <c r="H1288">
        <v>310.83499999999998</v>
      </c>
      <c r="I1288">
        <v>0.17846799999999999</v>
      </c>
      <c r="J1288">
        <v>0.82143699999999997</v>
      </c>
      <c r="K1288">
        <v>0</v>
      </c>
      <c r="L1288" t="s">
        <v>42</v>
      </c>
      <c r="R1288">
        <f>AVERAGE(B1239:B1288)</f>
        <v>41037.079999999994</v>
      </c>
      <c r="S1288">
        <f>AVERAGE(C1239:C1288)</f>
        <v>41000.816000000013</v>
      </c>
      <c r="U1288">
        <f>_xlfn.VAR.P(B1239:B1288)</f>
        <v>453220.75639999984</v>
      </c>
      <c r="V1288">
        <f>_xlfn.VAR.P(C1239:C1288)</f>
        <v>452359.78654400021</v>
      </c>
      <c r="X1288">
        <f>1.96*SQRT(U1288)/50</f>
        <v>26.390095549552214</v>
      </c>
      <c r="Y1288">
        <f>1.96*SQRT(V1288)/50</f>
        <v>26.365017397964529</v>
      </c>
    </row>
    <row r="1289" spans="1:25" x14ac:dyDescent="0.25">
      <c r="A1289" t="s">
        <v>68</v>
      </c>
      <c r="B1289">
        <v>2051857.90625</v>
      </c>
      <c r="C1289" t="s">
        <v>36</v>
      </c>
    </row>
    <row r="1290" spans="1:25" x14ac:dyDescent="0.25">
      <c r="A1290" t="s">
        <v>136</v>
      </c>
      <c r="B1290">
        <v>148625</v>
      </c>
      <c r="C1290">
        <v>148461</v>
      </c>
      <c r="D1290">
        <v>148460</v>
      </c>
      <c r="E1290">
        <v>147169</v>
      </c>
      <c r="F1290">
        <v>767.798</v>
      </c>
      <c r="G1290">
        <v>103986</v>
      </c>
      <c r="H1290">
        <v>331.63600000000002</v>
      </c>
      <c r="I1290">
        <v>280.70100000000002</v>
      </c>
      <c r="J1290">
        <v>1438.72</v>
      </c>
      <c r="K1290">
        <v>142352</v>
      </c>
      <c r="L1290">
        <v>0.178454</v>
      </c>
      <c r="M1290">
        <v>0.83389100000000005</v>
      </c>
      <c r="N1290">
        <v>588730</v>
      </c>
      <c r="O1290" t="s">
        <v>42</v>
      </c>
    </row>
    <row r="1291" spans="1:25" x14ac:dyDescent="0.25">
      <c r="A1291" t="s">
        <v>136</v>
      </c>
      <c r="B1291">
        <v>145403</v>
      </c>
      <c r="C1291">
        <v>145237</v>
      </c>
      <c r="D1291">
        <v>145236</v>
      </c>
      <c r="E1291">
        <v>143990</v>
      </c>
      <c r="F1291">
        <v>720.00599999999997</v>
      </c>
      <c r="G1291">
        <v>101703</v>
      </c>
      <c r="H1291">
        <v>324.15899999999999</v>
      </c>
      <c r="I1291">
        <v>275.37</v>
      </c>
      <c r="J1291">
        <v>1293.57</v>
      </c>
      <c r="K1291">
        <v>139445</v>
      </c>
      <c r="L1291">
        <v>0.17849400000000001</v>
      </c>
      <c r="M1291">
        <v>0.82528400000000002</v>
      </c>
      <c r="N1291">
        <v>586865</v>
      </c>
      <c r="O1291" t="s">
        <v>42</v>
      </c>
    </row>
    <row r="1292" spans="1:25" x14ac:dyDescent="0.25">
      <c r="A1292" t="s">
        <v>136</v>
      </c>
      <c r="B1292">
        <v>148516</v>
      </c>
      <c r="C1292">
        <v>148351</v>
      </c>
      <c r="D1292">
        <v>148350</v>
      </c>
      <c r="E1292">
        <v>147089</v>
      </c>
      <c r="F1292">
        <v>720.16600000000005</v>
      </c>
      <c r="G1292">
        <v>104299</v>
      </c>
      <c r="H1292">
        <v>328.45400000000001</v>
      </c>
      <c r="I1292">
        <v>278.63400000000001</v>
      </c>
      <c r="J1292">
        <v>1347.74</v>
      </c>
      <c r="K1292">
        <v>142443</v>
      </c>
      <c r="L1292">
        <v>0.17891000000000001</v>
      </c>
      <c r="M1292">
        <v>0.82620700000000002</v>
      </c>
      <c r="N1292">
        <v>606858</v>
      </c>
      <c r="O1292" t="s">
        <v>42</v>
      </c>
    </row>
    <row r="1293" spans="1:25" x14ac:dyDescent="0.25">
      <c r="A1293" t="s">
        <v>136</v>
      </c>
      <c r="B1293">
        <v>141735</v>
      </c>
      <c r="C1293">
        <v>141571</v>
      </c>
      <c r="D1293">
        <v>141570</v>
      </c>
      <c r="E1293">
        <v>140311</v>
      </c>
      <c r="F1293">
        <v>718.33399999999995</v>
      </c>
      <c r="G1293">
        <v>97592.7</v>
      </c>
      <c r="H1293">
        <v>327.82900000000001</v>
      </c>
      <c r="I1293">
        <v>278.43599999999998</v>
      </c>
      <c r="J1293">
        <v>1265.8399999999999</v>
      </c>
      <c r="K1293">
        <v>135813</v>
      </c>
      <c r="L1293">
        <v>0.16931299999999999</v>
      </c>
      <c r="M1293">
        <v>0.836866</v>
      </c>
      <c r="N1293">
        <v>564484</v>
      </c>
      <c r="O1293" t="s">
        <v>42</v>
      </c>
    </row>
    <row r="1294" spans="1:25" x14ac:dyDescent="0.25">
      <c r="A1294" t="s">
        <v>136</v>
      </c>
      <c r="B1294">
        <v>143030</v>
      </c>
      <c r="C1294">
        <v>142873</v>
      </c>
      <c r="D1294">
        <v>142873</v>
      </c>
      <c r="E1294">
        <v>141595</v>
      </c>
      <c r="F1294">
        <v>724.26499999999999</v>
      </c>
      <c r="G1294">
        <v>98363.4</v>
      </c>
      <c r="H1294">
        <v>332.404</v>
      </c>
      <c r="I1294">
        <v>282.48200000000003</v>
      </c>
      <c r="J1294">
        <v>1284.01</v>
      </c>
      <c r="K1294">
        <v>137043</v>
      </c>
      <c r="L1294">
        <v>0.14904100000000001</v>
      </c>
      <c r="M1294">
        <v>0.82045299999999999</v>
      </c>
      <c r="N1294">
        <v>568086</v>
      </c>
      <c r="O1294" t="s">
        <v>42</v>
      </c>
    </row>
    <row r="1295" spans="1:25" x14ac:dyDescent="0.25">
      <c r="A1295" t="s">
        <v>136</v>
      </c>
      <c r="B1295">
        <v>143025</v>
      </c>
      <c r="C1295">
        <v>142861</v>
      </c>
      <c r="D1295">
        <v>142860</v>
      </c>
      <c r="E1295">
        <v>141582</v>
      </c>
      <c r="F1295">
        <v>755.38199999999995</v>
      </c>
      <c r="G1295">
        <v>98466.1</v>
      </c>
      <c r="H1295">
        <v>338.94099999999997</v>
      </c>
      <c r="I1295">
        <v>280.85000000000002</v>
      </c>
      <c r="J1295">
        <v>1394.6</v>
      </c>
      <c r="K1295">
        <v>136885</v>
      </c>
      <c r="L1295">
        <v>0.178454</v>
      </c>
      <c r="M1295">
        <v>0.83284199999999997</v>
      </c>
      <c r="N1295">
        <v>566195</v>
      </c>
      <c r="O1295" t="s">
        <v>42</v>
      </c>
    </row>
    <row r="1296" spans="1:25" x14ac:dyDescent="0.25">
      <c r="A1296" t="s">
        <v>136</v>
      </c>
      <c r="B1296">
        <v>139750</v>
      </c>
      <c r="C1296">
        <v>139591</v>
      </c>
      <c r="D1296">
        <v>139590</v>
      </c>
      <c r="E1296">
        <v>138327</v>
      </c>
      <c r="F1296">
        <v>740.81200000000001</v>
      </c>
      <c r="G1296">
        <v>95567.9</v>
      </c>
      <c r="H1296">
        <v>327.726</v>
      </c>
      <c r="I1296">
        <v>277.84300000000002</v>
      </c>
      <c r="J1296">
        <v>1363.03</v>
      </c>
      <c r="K1296">
        <v>133736</v>
      </c>
      <c r="L1296">
        <v>0.178454</v>
      </c>
      <c r="M1296">
        <v>0.82028999999999996</v>
      </c>
      <c r="N1296">
        <v>550430</v>
      </c>
      <c r="O1296" t="s">
        <v>42</v>
      </c>
    </row>
    <row r="1297" spans="1:15" x14ac:dyDescent="0.25">
      <c r="A1297" t="s">
        <v>136</v>
      </c>
      <c r="B1297">
        <v>143766</v>
      </c>
      <c r="C1297">
        <v>143603</v>
      </c>
      <c r="D1297">
        <v>143603</v>
      </c>
      <c r="E1297">
        <v>142355</v>
      </c>
      <c r="F1297">
        <v>721.66099999999994</v>
      </c>
      <c r="G1297">
        <v>100000</v>
      </c>
      <c r="H1297">
        <v>324.87099999999998</v>
      </c>
      <c r="I1297">
        <v>275.875</v>
      </c>
      <c r="J1297">
        <v>1276.24</v>
      </c>
      <c r="K1297">
        <v>137827</v>
      </c>
      <c r="L1297">
        <v>0.178783</v>
      </c>
      <c r="M1297">
        <v>0.82700200000000001</v>
      </c>
      <c r="N1297">
        <v>579678</v>
      </c>
      <c r="O1297" t="s">
        <v>42</v>
      </c>
    </row>
    <row r="1298" spans="1:15" x14ac:dyDescent="0.25">
      <c r="A1298" t="s">
        <v>136</v>
      </c>
      <c r="B1298">
        <v>146960</v>
      </c>
      <c r="C1298">
        <v>146797</v>
      </c>
      <c r="D1298">
        <v>146796</v>
      </c>
      <c r="E1298">
        <v>145540</v>
      </c>
      <c r="F1298">
        <v>742.76599999999996</v>
      </c>
      <c r="G1298">
        <v>103042</v>
      </c>
      <c r="H1298">
        <v>325.98599999999999</v>
      </c>
      <c r="I1298">
        <v>276.22800000000001</v>
      </c>
      <c r="J1298">
        <v>1346.97</v>
      </c>
      <c r="K1298">
        <v>140901</v>
      </c>
      <c r="L1298">
        <v>0.16116</v>
      </c>
      <c r="M1298">
        <v>0.83703499999999997</v>
      </c>
      <c r="N1298">
        <v>594715</v>
      </c>
      <c r="O1298" t="s">
        <v>42</v>
      </c>
    </row>
    <row r="1299" spans="1:15" x14ac:dyDescent="0.25">
      <c r="A1299" t="s">
        <v>136</v>
      </c>
      <c r="B1299">
        <v>141156</v>
      </c>
      <c r="C1299">
        <v>140998</v>
      </c>
      <c r="D1299">
        <v>140997</v>
      </c>
      <c r="E1299">
        <v>139739</v>
      </c>
      <c r="F1299">
        <v>721.86</v>
      </c>
      <c r="G1299">
        <v>97090.3</v>
      </c>
      <c r="H1299">
        <v>327.70499999999998</v>
      </c>
      <c r="I1299">
        <v>278.23399999999998</v>
      </c>
      <c r="J1299">
        <v>1296.21</v>
      </c>
      <c r="K1299">
        <v>135203</v>
      </c>
      <c r="L1299">
        <v>0.18049599999999999</v>
      </c>
      <c r="M1299">
        <v>0.82684800000000003</v>
      </c>
      <c r="N1299">
        <v>561929</v>
      </c>
      <c r="O1299" t="s">
        <v>42</v>
      </c>
    </row>
    <row r="1300" spans="1:15" x14ac:dyDescent="0.25">
      <c r="A1300" t="s">
        <v>136</v>
      </c>
      <c r="B1300">
        <v>146454</v>
      </c>
      <c r="C1300">
        <v>146290</v>
      </c>
      <c r="D1300">
        <v>146289</v>
      </c>
      <c r="E1300">
        <v>145030</v>
      </c>
      <c r="F1300">
        <v>735.00900000000001</v>
      </c>
      <c r="G1300">
        <v>102337</v>
      </c>
      <c r="H1300">
        <v>327.47399999999999</v>
      </c>
      <c r="I1300">
        <v>277.54199999999997</v>
      </c>
      <c r="J1300">
        <v>1383.88</v>
      </c>
      <c r="K1300">
        <v>140355</v>
      </c>
      <c r="L1300">
        <v>0.17943700000000001</v>
      </c>
      <c r="M1300">
        <v>0.83198899999999998</v>
      </c>
      <c r="N1300">
        <v>589057</v>
      </c>
      <c r="O1300" t="s">
        <v>42</v>
      </c>
    </row>
    <row r="1301" spans="1:15" x14ac:dyDescent="0.25">
      <c r="A1301" t="s">
        <v>136</v>
      </c>
      <c r="B1301">
        <v>145744</v>
      </c>
      <c r="C1301">
        <v>145585</v>
      </c>
      <c r="D1301">
        <v>145585</v>
      </c>
      <c r="E1301">
        <v>144303</v>
      </c>
      <c r="F1301">
        <v>729.19299999999998</v>
      </c>
      <c r="G1301">
        <v>101746</v>
      </c>
      <c r="H1301">
        <v>325.863</v>
      </c>
      <c r="I1301">
        <v>283.73599999999999</v>
      </c>
      <c r="J1301">
        <v>1331.26</v>
      </c>
      <c r="K1301">
        <v>139699</v>
      </c>
      <c r="L1301">
        <v>0.17855499999999999</v>
      </c>
      <c r="M1301">
        <v>0.86363800000000002</v>
      </c>
      <c r="N1301">
        <v>583674</v>
      </c>
      <c r="O1301" t="s">
        <v>42</v>
      </c>
    </row>
    <row r="1302" spans="1:15" x14ac:dyDescent="0.25">
      <c r="A1302" t="s">
        <v>136</v>
      </c>
      <c r="B1302">
        <v>142460</v>
      </c>
      <c r="C1302">
        <v>142292</v>
      </c>
      <c r="D1302">
        <v>142291</v>
      </c>
      <c r="E1302">
        <v>141036</v>
      </c>
      <c r="F1302">
        <v>712.03800000000001</v>
      </c>
      <c r="G1302">
        <v>98678.5</v>
      </c>
      <c r="H1302">
        <v>324.71600000000001</v>
      </c>
      <c r="I1302">
        <v>275.798</v>
      </c>
      <c r="J1302">
        <v>1276.1500000000001</v>
      </c>
      <c r="K1302">
        <v>136532</v>
      </c>
      <c r="L1302">
        <v>0.178813</v>
      </c>
      <c r="M1302">
        <v>0.83453299999999997</v>
      </c>
      <c r="N1302">
        <v>570719</v>
      </c>
      <c r="O1302" t="s">
        <v>42</v>
      </c>
    </row>
    <row r="1303" spans="1:15" x14ac:dyDescent="0.25">
      <c r="A1303" t="s">
        <v>136</v>
      </c>
      <c r="B1303">
        <v>143659</v>
      </c>
      <c r="C1303">
        <v>143471</v>
      </c>
      <c r="D1303">
        <v>143470</v>
      </c>
      <c r="E1303">
        <v>142179</v>
      </c>
      <c r="F1303">
        <v>728.21199999999999</v>
      </c>
      <c r="G1303">
        <v>98734.399999999994</v>
      </c>
      <c r="H1303">
        <v>333.572</v>
      </c>
      <c r="I1303">
        <v>284.35599999999999</v>
      </c>
      <c r="J1303">
        <v>1281.72</v>
      </c>
      <c r="K1303">
        <v>137612</v>
      </c>
      <c r="L1303">
        <v>0.178454</v>
      </c>
      <c r="M1303">
        <v>0.83704900000000004</v>
      </c>
      <c r="N1303">
        <v>567718</v>
      </c>
      <c r="O1303" t="s">
        <v>42</v>
      </c>
    </row>
    <row r="1304" spans="1:15" x14ac:dyDescent="0.25">
      <c r="A1304" t="s">
        <v>136</v>
      </c>
      <c r="B1304">
        <v>147062</v>
      </c>
      <c r="C1304">
        <v>146898</v>
      </c>
      <c r="D1304">
        <v>146898</v>
      </c>
      <c r="E1304">
        <v>145640</v>
      </c>
      <c r="F1304">
        <v>715.97799999999995</v>
      </c>
      <c r="G1304">
        <v>103326</v>
      </c>
      <c r="H1304">
        <v>342.91899999999998</v>
      </c>
      <c r="I1304">
        <v>275.44</v>
      </c>
      <c r="J1304">
        <v>1323.07</v>
      </c>
      <c r="K1304">
        <v>141034</v>
      </c>
      <c r="L1304">
        <v>0.178454</v>
      </c>
      <c r="M1304">
        <v>0.83623599999999998</v>
      </c>
      <c r="N1304">
        <v>594957</v>
      </c>
      <c r="O1304" t="s">
        <v>42</v>
      </c>
    </row>
    <row r="1305" spans="1:15" x14ac:dyDescent="0.25">
      <c r="A1305" t="s">
        <v>136</v>
      </c>
      <c r="B1305">
        <v>146604</v>
      </c>
      <c r="C1305">
        <v>146443</v>
      </c>
      <c r="D1305">
        <v>146442</v>
      </c>
      <c r="E1305">
        <v>145188</v>
      </c>
      <c r="F1305">
        <v>727.86400000000003</v>
      </c>
      <c r="G1305">
        <v>102666</v>
      </c>
      <c r="H1305">
        <v>326.39800000000002</v>
      </c>
      <c r="I1305">
        <v>276.98599999999999</v>
      </c>
      <c r="J1305">
        <v>1298.6500000000001</v>
      </c>
      <c r="K1305">
        <v>140600</v>
      </c>
      <c r="L1305">
        <v>0.18026300000000001</v>
      </c>
      <c r="M1305">
        <v>0.83674099999999996</v>
      </c>
      <c r="N1305">
        <v>596189</v>
      </c>
      <c r="O1305" t="s">
        <v>42</v>
      </c>
    </row>
    <row r="1306" spans="1:15" x14ac:dyDescent="0.25">
      <c r="A1306" t="s">
        <v>136</v>
      </c>
      <c r="B1306">
        <v>145933</v>
      </c>
      <c r="C1306">
        <v>145770</v>
      </c>
      <c r="D1306">
        <v>145770</v>
      </c>
      <c r="E1306">
        <v>144516</v>
      </c>
      <c r="F1306">
        <v>716.51300000000003</v>
      </c>
      <c r="G1306">
        <v>101973</v>
      </c>
      <c r="H1306">
        <v>326.524</v>
      </c>
      <c r="I1306">
        <v>277.05599999999998</v>
      </c>
      <c r="J1306">
        <v>1312.86</v>
      </c>
      <c r="K1306">
        <v>139941</v>
      </c>
      <c r="L1306">
        <v>0.17846600000000001</v>
      </c>
      <c r="M1306">
        <v>0.83702900000000002</v>
      </c>
      <c r="N1306">
        <v>593225</v>
      </c>
      <c r="O1306" t="s">
        <v>42</v>
      </c>
    </row>
    <row r="1307" spans="1:15" x14ac:dyDescent="0.25">
      <c r="A1307" t="s">
        <v>136</v>
      </c>
      <c r="B1307">
        <v>143791</v>
      </c>
      <c r="C1307">
        <v>143630</v>
      </c>
      <c r="D1307">
        <v>143630</v>
      </c>
      <c r="E1307">
        <v>142363</v>
      </c>
      <c r="F1307">
        <v>723.08900000000006</v>
      </c>
      <c r="G1307">
        <v>99423</v>
      </c>
      <c r="H1307">
        <v>329.69400000000002</v>
      </c>
      <c r="I1307">
        <v>279.89100000000002</v>
      </c>
      <c r="J1307">
        <v>1284.78</v>
      </c>
      <c r="K1307">
        <v>137817</v>
      </c>
      <c r="L1307">
        <v>0.17979000000000001</v>
      </c>
      <c r="M1307">
        <v>0.81324399999999997</v>
      </c>
      <c r="N1307">
        <v>575618</v>
      </c>
      <c r="O1307" t="s">
        <v>42</v>
      </c>
    </row>
    <row r="1308" spans="1:15" x14ac:dyDescent="0.25">
      <c r="A1308" t="s">
        <v>136</v>
      </c>
      <c r="B1308">
        <v>145249</v>
      </c>
      <c r="C1308">
        <v>145087</v>
      </c>
      <c r="D1308">
        <v>145086</v>
      </c>
      <c r="E1308">
        <v>143791</v>
      </c>
      <c r="F1308">
        <v>769.71699999999998</v>
      </c>
      <c r="G1308">
        <v>100117</v>
      </c>
      <c r="H1308">
        <v>345.17500000000001</v>
      </c>
      <c r="I1308">
        <v>284.37099999999998</v>
      </c>
      <c r="J1308">
        <v>1362.46</v>
      </c>
      <c r="K1308">
        <v>139065</v>
      </c>
      <c r="L1308">
        <v>0.178642</v>
      </c>
      <c r="M1308">
        <v>0.83704100000000004</v>
      </c>
      <c r="N1308">
        <v>565975</v>
      </c>
      <c r="O1308" t="s">
        <v>42</v>
      </c>
    </row>
    <row r="1309" spans="1:15" x14ac:dyDescent="0.25">
      <c r="A1309" t="s">
        <v>136</v>
      </c>
      <c r="B1309">
        <v>145030</v>
      </c>
      <c r="C1309">
        <v>144866</v>
      </c>
      <c r="D1309">
        <v>144866</v>
      </c>
      <c r="E1309">
        <v>143578</v>
      </c>
      <c r="F1309">
        <v>726.03499999999997</v>
      </c>
      <c r="G1309">
        <v>100838</v>
      </c>
      <c r="H1309">
        <v>328.56799999999998</v>
      </c>
      <c r="I1309">
        <v>278.11399999999998</v>
      </c>
      <c r="J1309">
        <v>1322.66</v>
      </c>
      <c r="K1309">
        <v>138972</v>
      </c>
      <c r="L1309">
        <v>0.17854</v>
      </c>
      <c r="M1309">
        <v>0.835005</v>
      </c>
      <c r="N1309">
        <v>577699</v>
      </c>
      <c r="O1309" t="s">
        <v>42</v>
      </c>
    </row>
    <row r="1310" spans="1:15" x14ac:dyDescent="0.25">
      <c r="A1310" t="s">
        <v>136</v>
      </c>
      <c r="B1310">
        <v>150749</v>
      </c>
      <c r="C1310">
        <v>150585</v>
      </c>
      <c r="D1310">
        <v>150585</v>
      </c>
      <c r="E1310">
        <v>149313</v>
      </c>
      <c r="F1310">
        <v>727.35900000000004</v>
      </c>
      <c r="G1310">
        <v>106932</v>
      </c>
      <c r="H1310">
        <v>324.298</v>
      </c>
      <c r="I1310">
        <v>274.86700000000002</v>
      </c>
      <c r="J1310">
        <v>1380.48</v>
      </c>
      <c r="K1310">
        <v>144633</v>
      </c>
      <c r="L1310">
        <v>0.179479</v>
      </c>
      <c r="M1310">
        <v>0.83684899999999995</v>
      </c>
      <c r="N1310">
        <v>618257</v>
      </c>
      <c r="O1310" t="s">
        <v>42</v>
      </c>
    </row>
    <row r="1311" spans="1:15" x14ac:dyDescent="0.25">
      <c r="A1311" t="s">
        <v>136</v>
      </c>
      <c r="B1311">
        <v>149039</v>
      </c>
      <c r="C1311">
        <v>148870</v>
      </c>
      <c r="D1311">
        <v>148869</v>
      </c>
      <c r="E1311">
        <v>147580</v>
      </c>
      <c r="F1311">
        <v>731.54600000000005</v>
      </c>
      <c r="G1311">
        <v>104382</v>
      </c>
      <c r="H1311">
        <v>332.07100000000003</v>
      </c>
      <c r="I1311">
        <v>289.863</v>
      </c>
      <c r="J1311">
        <v>1363.68</v>
      </c>
      <c r="K1311">
        <v>142865</v>
      </c>
      <c r="L1311">
        <v>0.17896699999999999</v>
      </c>
      <c r="M1311">
        <v>0.865421</v>
      </c>
      <c r="N1311">
        <v>596115</v>
      </c>
      <c r="O1311" t="s">
        <v>42</v>
      </c>
    </row>
    <row r="1312" spans="1:15" x14ac:dyDescent="0.25">
      <c r="A1312" t="s">
        <v>136</v>
      </c>
      <c r="B1312">
        <v>146417</v>
      </c>
      <c r="C1312">
        <v>146255</v>
      </c>
      <c r="D1312">
        <v>146254</v>
      </c>
      <c r="E1312">
        <v>144966</v>
      </c>
      <c r="F1312">
        <v>728.84900000000005</v>
      </c>
      <c r="G1312">
        <v>101384</v>
      </c>
      <c r="H1312">
        <v>334.72699999999998</v>
      </c>
      <c r="I1312">
        <v>284.47500000000002</v>
      </c>
      <c r="J1312">
        <v>1322.07</v>
      </c>
      <c r="K1312">
        <v>140320</v>
      </c>
      <c r="L1312">
        <v>0.178457</v>
      </c>
      <c r="M1312">
        <v>0.80636300000000005</v>
      </c>
      <c r="N1312">
        <v>580040</v>
      </c>
      <c r="O1312" t="s">
        <v>42</v>
      </c>
    </row>
    <row r="1313" spans="1:15" x14ac:dyDescent="0.25">
      <c r="A1313" t="s">
        <v>136</v>
      </c>
      <c r="B1313">
        <v>141441</v>
      </c>
      <c r="C1313">
        <v>141277</v>
      </c>
      <c r="D1313">
        <v>141277</v>
      </c>
      <c r="E1313">
        <v>139984</v>
      </c>
      <c r="F1313">
        <v>727.85799999999995</v>
      </c>
      <c r="G1313">
        <v>96573.7</v>
      </c>
      <c r="H1313">
        <v>333.91500000000002</v>
      </c>
      <c r="I1313">
        <v>283.50799999999998</v>
      </c>
      <c r="J1313">
        <v>1295.48</v>
      </c>
      <c r="K1313">
        <v>135419</v>
      </c>
      <c r="L1313">
        <v>0.15052099999999999</v>
      </c>
      <c r="M1313">
        <v>0.833901</v>
      </c>
      <c r="N1313">
        <v>556344</v>
      </c>
      <c r="O1313" t="s">
        <v>42</v>
      </c>
    </row>
    <row r="1314" spans="1:15" x14ac:dyDescent="0.25">
      <c r="A1314" t="s">
        <v>136</v>
      </c>
      <c r="B1314">
        <v>147507</v>
      </c>
      <c r="C1314">
        <v>147351</v>
      </c>
      <c r="D1314">
        <v>147350</v>
      </c>
      <c r="E1314">
        <v>146049</v>
      </c>
      <c r="F1314">
        <v>731.36300000000006</v>
      </c>
      <c r="G1314">
        <v>103030</v>
      </c>
      <c r="H1314">
        <v>330.10500000000002</v>
      </c>
      <c r="I1314">
        <v>280.12400000000002</v>
      </c>
      <c r="J1314">
        <v>1329.95</v>
      </c>
      <c r="K1314">
        <v>141414</v>
      </c>
      <c r="L1314">
        <v>0.17846400000000001</v>
      </c>
      <c r="M1314">
        <v>0.81594599999999995</v>
      </c>
      <c r="N1314">
        <v>589412</v>
      </c>
      <c r="O1314" t="s">
        <v>42</v>
      </c>
    </row>
    <row r="1315" spans="1:15" x14ac:dyDescent="0.25">
      <c r="A1315" t="s">
        <v>136</v>
      </c>
      <c r="B1315">
        <v>143791</v>
      </c>
      <c r="C1315">
        <v>143628</v>
      </c>
      <c r="D1315">
        <v>143627</v>
      </c>
      <c r="E1315">
        <v>142359</v>
      </c>
      <c r="F1315">
        <v>721.53800000000001</v>
      </c>
      <c r="G1315">
        <v>99654.2</v>
      </c>
      <c r="H1315">
        <v>327.86099999999999</v>
      </c>
      <c r="I1315">
        <v>277.654</v>
      </c>
      <c r="J1315">
        <v>1357.86</v>
      </c>
      <c r="K1315">
        <v>137749</v>
      </c>
      <c r="L1315">
        <v>0.16986999999999999</v>
      </c>
      <c r="M1315">
        <v>0.83279599999999998</v>
      </c>
      <c r="N1315">
        <v>576592</v>
      </c>
      <c r="O1315" t="s">
        <v>42</v>
      </c>
    </row>
    <row r="1316" spans="1:15" x14ac:dyDescent="0.25">
      <c r="A1316" t="s">
        <v>136</v>
      </c>
      <c r="B1316">
        <v>142126</v>
      </c>
      <c r="C1316">
        <v>141971</v>
      </c>
      <c r="D1316">
        <v>141970</v>
      </c>
      <c r="E1316">
        <v>140710</v>
      </c>
      <c r="F1316">
        <v>716.72299999999996</v>
      </c>
      <c r="G1316">
        <v>98043.9</v>
      </c>
      <c r="H1316">
        <v>327.149</v>
      </c>
      <c r="I1316">
        <v>278.13</v>
      </c>
      <c r="J1316">
        <v>1259.77</v>
      </c>
      <c r="K1316">
        <v>136219</v>
      </c>
      <c r="L1316">
        <v>0.18038999999999999</v>
      </c>
      <c r="M1316">
        <v>0.83686000000000005</v>
      </c>
      <c r="N1316">
        <v>562706</v>
      </c>
      <c r="O1316" t="s">
        <v>42</v>
      </c>
    </row>
    <row r="1317" spans="1:15" x14ac:dyDescent="0.25">
      <c r="A1317" t="s">
        <v>136</v>
      </c>
      <c r="B1317">
        <v>144543</v>
      </c>
      <c r="C1317">
        <v>144387</v>
      </c>
      <c r="D1317">
        <v>144387</v>
      </c>
      <c r="E1317">
        <v>143131</v>
      </c>
      <c r="F1317">
        <v>715.61300000000006</v>
      </c>
      <c r="G1317">
        <v>100580</v>
      </c>
      <c r="H1317">
        <v>326.37299999999999</v>
      </c>
      <c r="I1317">
        <v>277.17500000000001</v>
      </c>
      <c r="J1317">
        <v>1285.24</v>
      </c>
      <c r="K1317">
        <v>138579</v>
      </c>
      <c r="L1317">
        <v>0.17894199999999999</v>
      </c>
      <c r="M1317">
        <v>0.83387500000000003</v>
      </c>
      <c r="N1317">
        <v>579639</v>
      </c>
      <c r="O1317" t="s">
        <v>42</v>
      </c>
    </row>
    <row r="1318" spans="1:15" x14ac:dyDescent="0.25">
      <c r="A1318" t="s">
        <v>136</v>
      </c>
      <c r="B1318">
        <v>142041</v>
      </c>
      <c r="C1318">
        <v>141879</v>
      </c>
      <c r="D1318">
        <v>141878</v>
      </c>
      <c r="E1318">
        <v>140588</v>
      </c>
      <c r="F1318">
        <v>730.62900000000002</v>
      </c>
      <c r="G1318">
        <v>96948.1</v>
      </c>
      <c r="H1318">
        <v>335.56400000000002</v>
      </c>
      <c r="I1318">
        <v>285.27300000000002</v>
      </c>
      <c r="J1318">
        <v>1283.52</v>
      </c>
      <c r="K1318">
        <v>136017</v>
      </c>
      <c r="L1318">
        <v>0.17983099999999999</v>
      </c>
      <c r="M1318">
        <v>0.80647199999999997</v>
      </c>
      <c r="N1318">
        <v>546599</v>
      </c>
      <c r="O1318" t="s">
        <v>42</v>
      </c>
    </row>
    <row r="1319" spans="1:15" x14ac:dyDescent="0.25">
      <c r="A1319" t="s">
        <v>136</v>
      </c>
      <c r="B1319">
        <v>143202</v>
      </c>
      <c r="C1319">
        <v>143038</v>
      </c>
      <c r="D1319">
        <v>143038</v>
      </c>
      <c r="E1319">
        <v>141754</v>
      </c>
      <c r="F1319">
        <v>737.74800000000005</v>
      </c>
      <c r="G1319">
        <v>98373.6</v>
      </c>
      <c r="H1319">
        <v>333.57299999999998</v>
      </c>
      <c r="I1319">
        <v>283.41399999999999</v>
      </c>
      <c r="J1319">
        <v>1304.1600000000001</v>
      </c>
      <c r="K1319">
        <v>137143</v>
      </c>
      <c r="L1319">
        <v>0.14732600000000001</v>
      </c>
      <c r="M1319">
        <v>0.831511</v>
      </c>
      <c r="N1319">
        <v>568163</v>
      </c>
      <c r="O1319" t="s">
        <v>42</v>
      </c>
    </row>
    <row r="1320" spans="1:15" x14ac:dyDescent="0.25">
      <c r="A1320" t="s">
        <v>136</v>
      </c>
      <c r="B1320">
        <v>147553</v>
      </c>
      <c r="C1320">
        <v>147397</v>
      </c>
      <c r="D1320">
        <v>147396</v>
      </c>
      <c r="E1320">
        <v>146112</v>
      </c>
      <c r="F1320">
        <v>747.88400000000001</v>
      </c>
      <c r="G1320">
        <v>102621</v>
      </c>
      <c r="H1320">
        <v>334.43400000000003</v>
      </c>
      <c r="I1320">
        <v>283.05</v>
      </c>
      <c r="J1320">
        <v>1373.37</v>
      </c>
      <c r="K1320">
        <v>141403</v>
      </c>
      <c r="L1320">
        <v>0.15325800000000001</v>
      </c>
      <c r="M1320">
        <v>0.82260800000000001</v>
      </c>
      <c r="N1320">
        <v>586432</v>
      </c>
      <c r="O1320" t="s">
        <v>42</v>
      </c>
    </row>
    <row r="1321" spans="1:15" x14ac:dyDescent="0.25">
      <c r="A1321" t="s">
        <v>136</v>
      </c>
      <c r="B1321">
        <v>144475</v>
      </c>
      <c r="C1321">
        <v>144318</v>
      </c>
      <c r="D1321">
        <v>144317</v>
      </c>
      <c r="E1321">
        <v>143059</v>
      </c>
      <c r="F1321">
        <v>718.64400000000001</v>
      </c>
      <c r="G1321">
        <v>100447</v>
      </c>
      <c r="H1321">
        <v>327.88200000000001</v>
      </c>
      <c r="I1321">
        <v>277.90600000000001</v>
      </c>
      <c r="J1321">
        <v>1308.6099999999999</v>
      </c>
      <c r="K1321">
        <v>138483</v>
      </c>
      <c r="L1321">
        <v>0.17926800000000001</v>
      </c>
      <c r="M1321">
        <v>0.82748100000000002</v>
      </c>
      <c r="N1321">
        <v>582301</v>
      </c>
      <c r="O1321" t="s">
        <v>42</v>
      </c>
    </row>
    <row r="1322" spans="1:15" x14ac:dyDescent="0.25">
      <c r="A1322" t="s">
        <v>136</v>
      </c>
      <c r="B1322">
        <v>144204</v>
      </c>
      <c r="C1322">
        <v>144039</v>
      </c>
      <c r="D1322">
        <v>144038</v>
      </c>
      <c r="E1322">
        <v>142768</v>
      </c>
      <c r="F1322">
        <v>731.97400000000005</v>
      </c>
      <c r="G1322">
        <v>99699.3</v>
      </c>
      <c r="H1322">
        <v>331.26600000000002</v>
      </c>
      <c r="I1322">
        <v>281.12</v>
      </c>
      <c r="J1322">
        <v>1286.23</v>
      </c>
      <c r="K1322">
        <v>138198</v>
      </c>
      <c r="L1322">
        <v>0.14712900000000001</v>
      </c>
      <c r="M1322">
        <v>0.83535099999999995</v>
      </c>
      <c r="N1322">
        <v>570020</v>
      </c>
      <c r="O1322" t="s">
        <v>42</v>
      </c>
    </row>
    <row r="1323" spans="1:15" x14ac:dyDescent="0.25">
      <c r="A1323" t="s">
        <v>136</v>
      </c>
      <c r="B1323">
        <v>140366</v>
      </c>
      <c r="C1323">
        <v>140191</v>
      </c>
      <c r="D1323">
        <v>140190</v>
      </c>
      <c r="E1323">
        <v>138929</v>
      </c>
      <c r="F1323">
        <v>714.58</v>
      </c>
      <c r="G1323">
        <v>96416.2</v>
      </c>
      <c r="H1323">
        <v>326.34300000000002</v>
      </c>
      <c r="I1323">
        <v>276.95800000000003</v>
      </c>
      <c r="J1323">
        <v>1276.2</v>
      </c>
      <c r="K1323">
        <v>134444</v>
      </c>
      <c r="L1323">
        <v>0.17977399999999999</v>
      </c>
      <c r="M1323">
        <v>0.83700699999999995</v>
      </c>
      <c r="N1323">
        <v>560564</v>
      </c>
      <c r="O1323" t="s">
        <v>42</v>
      </c>
    </row>
    <row r="1324" spans="1:15" x14ac:dyDescent="0.25">
      <c r="A1324" t="s">
        <v>136</v>
      </c>
      <c r="B1324">
        <v>144908</v>
      </c>
      <c r="C1324">
        <v>144746</v>
      </c>
      <c r="D1324">
        <v>144745</v>
      </c>
      <c r="E1324">
        <v>143498</v>
      </c>
      <c r="F1324">
        <v>714.44</v>
      </c>
      <c r="G1324">
        <v>101141</v>
      </c>
      <c r="H1324">
        <v>325.33</v>
      </c>
      <c r="I1324">
        <v>277.91199999999998</v>
      </c>
      <c r="J1324">
        <v>1299.3699999999999</v>
      </c>
      <c r="K1324">
        <v>138929</v>
      </c>
      <c r="L1324">
        <v>0.17848600000000001</v>
      </c>
      <c r="M1324">
        <v>0.83705099999999999</v>
      </c>
      <c r="N1324">
        <v>583239</v>
      </c>
      <c r="O1324" t="s">
        <v>42</v>
      </c>
    </row>
    <row r="1325" spans="1:15" x14ac:dyDescent="0.25">
      <c r="A1325" t="s">
        <v>136</v>
      </c>
      <c r="B1325">
        <v>149431</v>
      </c>
      <c r="C1325">
        <v>149256</v>
      </c>
      <c r="D1325">
        <v>149255</v>
      </c>
      <c r="E1325">
        <v>147952</v>
      </c>
      <c r="F1325">
        <v>736.68499999999995</v>
      </c>
      <c r="G1325">
        <v>103938</v>
      </c>
      <c r="H1325">
        <v>338.50599999999997</v>
      </c>
      <c r="I1325">
        <v>287.69</v>
      </c>
      <c r="J1325">
        <v>1363.71</v>
      </c>
      <c r="K1325">
        <v>143224</v>
      </c>
      <c r="L1325">
        <v>0.15085899999999999</v>
      </c>
      <c r="M1325">
        <v>0.80646099999999998</v>
      </c>
      <c r="N1325">
        <v>587532</v>
      </c>
      <c r="O1325" t="s">
        <v>42</v>
      </c>
    </row>
    <row r="1326" spans="1:15" x14ac:dyDescent="0.25">
      <c r="A1326" t="s">
        <v>136</v>
      </c>
      <c r="B1326">
        <v>145486</v>
      </c>
      <c r="C1326">
        <v>145330</v>
      </c>
      <c r="D1326">
        <v>145329</v>
      </c>
      <c r="E1326">
        <v>144066</v>
      </c>
      <c r="F1326">
        <v>716.78200000000004</v>
      </c>
      <c r="G1326">
        <v>101502</v>
      </c>
      <c r="H1326">
        <v>327.30200000000002</v>
      </c>
      <c r="I1326">
        <v>277.553</v>
      </c>
      <c r="J1326">
        <v>1321.1</v>
      </c>
      <c r="K1326">
        <v>139464</v>
      </c>
      <c r="L1326">
        <v>0.17899499999999999</v>
      </c>
      <c r="M1326">
        <v>0.83549300000000004</v>
      </c>
      <c r="N1326">
        <v>586429</v>
      </c>
      <c r="O1326" t="s">
        <v>42</v>
      </c>
    </row>
    <row r="1327" spans="1:15" x14ac:dyDescent="0.25">
      <c r="A1327" t="s">
        <v>136</v>
      </c>
      <c r="B1327">
        <v>144776</v>
      </c>
      <c r="C1327">
        <v>144616</v>
      </c>
      <c r="D1327">
        <v>144616</v>
      </c>
      <c r="E1327">
        <v>143335</v>
      </c>
      <c r="F1327">
        <v>726.34100000000001</v>
      </c>
      <c r="G1327">
        <v>100036</v>
      </c>
      <c r="H1327">
        <v>332.46100000000001</v>
      </c>
      <c r="I1327">
        <v>282.43099999999998</v>
      </c>
      <c r="J1327">
        <v>1321.82</v>
      </c>
      <c r="K1327">
        <v>138727</v>
      </c>
      <c r="L1327">
        <v>0.178454</v>
      </c>
      <c r="M1327">
        <v>0.83700699999999995</v>
      </c>
      <c r="N1327">
        <v>578326</v>
      </c>
      <c r="O1327" t="s">
        <v>42</v>
      </c>
    </row>
    <row r="1328" spans="1:15" x14ac:dyDescent="0.25">
      <c r="A1328" t="s">
        <v>136</v>
      </c>
      <c r="B1328">
        <v>149150</v>
      </c>
      <c r="C1328">
        <v>148986</v>
      </c>
      <c r="D1328">
        <v>148985</v>
      </c>
      <c r="E1328">
        <v>147676</v>
      </c>
      <c r="F1328">
        <v>740.99699999999996</v>
      </c>
      <c r="G1328">
        <v>103563</v>
      </c>
      <c r="H1328">
        <v>339.714</v>
      </c>
      <c r="I1328">
        <v>298.40300000000002</v>
      </c>
      <c r="J1328">
        <v>1342.82</v>
      </c>
      <c r="K1328">
        <v>142933</v>
      </c>
      <c r="L1328">
        <v>0.17863299999999999</v>
      </c>
      <c r="M1328">
        <v>0.83552300000000002</v>
      </c>
      <c r="N1328">
        <v>591109</v>
      </c>
      <c r="O1328" t="s">
        <v>42</v>
      </c>
    </row>
    <row r="1329" spans="1:25" x14ac:dyDescent="0.25">
      <c r="A1329" t="s">
        <v>136</v>
      </c>
      <c r="B1329">
        <v>145387</v>
      </c>
      <c r="C1329">
        <v>145227</v>
      </c>
      <c r="D1329">
        <v>145226</v>
      </c>
      <c r="E1329">
        <v>143964</v>
      </c>
      <c r="F1329">
        <v>718.87699999999995</v>
      </c>
      <c r="G1329">
        <v>101163</v>
      </c>
      <c r="H1329">
        <v>328.54300000000001</v>
      </c>
      <c r="I1329">
        <v>278.84899999999999</v>
      </c>
      <c r="J1329">
        <v>1291.1600000000001</v>
      </c>
      <c r="K1329">
        <v>139404</v>
      </c>
      <c r="L1329">
        <v>0.15326400000000001</v>
      </c>
      <c r="M1329">
        <v>0.80646700000000004</v>
      </c>
      <c r="N1329">
        <v>580867</v>
      </c>
      <c r="O1329" t="s">
        <v>42</v>
      </c>
    </row>
    <row r="1330" spans="1:25" x14ac:dyDescent="0.25">
      <c r="A1330" t="s">
        <v>136</v>
      </c>
      <c r="B1330">
        <v>145059</v>
      </c>
      <c r="C1330">
        <v>144901</v>
      </c>
      <c r="D1330">
        <v>144900</v>
      </c>
      <c r="E1330">
        <v>143627</v>
      </c>
      <c r="F1330">
        <v>723.08100000000002</v>
      </c>
      <c r="G1330">
        <v>100518</v>
      </c>
      <c r="H1330">
        <v>331.35199999999998</v>
      </c>
      <c r="I1330">
        <v>281.48899999999998</v>
      </c>
      <c r="J1330">
        <v>1314.01</v>
      </c>
      <c r="K1330">
        <v>139031</v>
      </c>
      <c r="L1330">
        <v>0.178838</v>
      </c>
      <c r="M1330">
        <v>0.82479199999999997</v>
      </c>
      <c r="N1330">
        <v>573835</v>
      </c>
      <c r="O1330" t="s">
        <v>42</v>
      </c>
    </row>
    <row r="1331" spans="1:25" x14ac:dyDescent="0.25">
      <c r="A1331" t="s">
        <v>136</v>
      </c>
      <c r="B1331">
        <v>147438</v>
      </c>
      <c r="C1331">
        <v>147249</v>
      </c>
      <c r="D1331">
        <v>147249</v>
      </c>
      <c r="E1331">
        <v>145974</v>
      </c>
      <c r="F1331">
        <v>725.96900000000005</v>
      </c>
      <c r="G1331">
        <v>102832</v>
      </c>
      <c r="H1331">
        <v>331.85899999999998</v>
      </c>
      <c r="I1331">
        <v>281.72800000000001</v>
      </c>
      <c r="J1331">
        <v>1343.22</v>
      </c>
      <c r="K1331">
        <v>141313</v>
      </c>
      <c r="L1331">
        <v>0.147758</v>
      </c>
      <c r="M1331">
        <v>0.80647100000000005</v>
      </c>
      <c r="N1331">
        <v>590133</v>
      </c>
      <c r="O1331" t="s">
        <v>42</v>
      </c>
    </row>
    <row r="1332" spans="1:25" x14ac:dyDescent="0.25">
      <c r="A1332" t="s">
        <v>136</v>
      </c>
      <c r="B1332">
        <v>146440</v>
      </c>
      <c r="C1332">
        <v>146283</v>
      </c>
      <c r="D1332">
        <v>146283</v>
      </c>
      <c r="E1332">
        <v>145024</v>
      </c>
      <c r="F1332">
        <v>726.66800000000001</v>
      </c>
      <c r="G1332">
        <v>102271</v>
      </c>
      <c r="H1332">
        <v>330.00900000000001</v>
      </c>
      <c r="I1332">
        <v>278.29599999999999</v>
      </c>
      <c r="J1332">
        <v>1314.46</v>
      </c>
      <c r="K1332">
        <v>140427</v>
      </c>
      <c r="L1332">
        <v>0.18044199999999999</v>
      </c>
      <c r="M1332">
        <v>0.80647000000000002</v>
      </c>
      <c r="N1332">
        <v>594989</v>
      </c>
      <c r="O1332" t="s">
        <v>42</v>
      </c>
    </row>
    <row r="1333" spans="1:25" x14ac:dyDescent="0.25">
      <c r="A1333" t="s">
        <v>136</v>
      </c>
      <c r="B1333">
        <v>143527</v>
      </c>
      <c r="C1333">
        <v>143363</v>
      </c>
      <c r="D1333">
        <v>143362</v>
      </c>
      <c r="E1333">
        <v>142070</v>
      </c>
      <c r="F1333">
        <v>730.29600000000005</v>
      </c>
      <c r="G1333">
        <v>98466.1</v>
      </c>
      <c r="H1333">
        <v>335.04</v>
      </c>
      <c r="I1333">
        <v>285.20800000000003</v>
      </c>
      <c r="J1333">
        <v>1287.8</v>
      </c>
      <c r="K1333">
        <v>137481</v>
      </c>
      <c r="L1333">
        <v>0.17990700000000001</v>
      </c>
      <c r="M1333">
        <v>0.80646099999999998</v>
      </c>
      <c r="N1333">
        <v>568226</v>
      </c>
      <c r="O1333" t="s">
        <v>42</v>
      </c>
    </row>
    <row r="1334" spans="1:25" x14ac:dyDescent="0.25">
      <c r="A1334" t="s">
        <v>136</v>
      </c>
      <c r="B1334">
        <v>146868</v>
      </c>
      <c r="C1334">
        <v>146704</v>
      </c>
      <c r="D1334">
        <v>146703</v>
      </c>
      <c r="E1334">
        <v>145430</v>
      </c>
      <c r="F1334">
        <v>724.55700000000002</v>
      </c>
      <c r="G1334">
        <v>102279</v>
      </c>
      <c r="H1334">
        <v>331.37799999999999</v>
      </c>
      <c r="I1334">
        <v>281.315</v>
      </c>
      <c r="J1334">
        <v>1312.28</v>
      </c>
      <c r="K1334">
        <v>140805</v>
      </c>
      <c r="L1334">
        <v>0.17863599999999999</v>
      </c>
      <c r="M1334">
        <v>0.83194599999999996</v>
      </c>
      <c r="N1334">
        <v>585635</v>
      </c>
      <c r="O1334" t="s">
        <v>42</v>
      </c>
    </row>
    <row r="1335" spans="1:25" x14ac:dyDescent="0.25">
      <c r="A1335" t="s">
        <v>136</v>
      </c>
      <c r="B1335">
        <v>142810</v>
      </c>
      <c r="C1335">
        <v>142648</v>
      </c>
      <c r="D1335">
        <v>142647</v>
      </c>
      <c r="E1335">
        <v>141346</v>
      </c>
      <c r="F1335">
        <v>733.61</v>
      </c>
      <c r="G1335">
        <v>97400.4</v>
      </c>
      <c r="H1335">
        <v>338.23099999999999</v>
      </c>
      <c r="I1335">
        <v>287.71899999999999</v>
      </c>
      <c r="J1335">
        <v>1304.8599999999999</v>
      </c>
      <c r="K1335">
        <v>136734</v>
      </c>
      <c r="L1335">
        <v>0.17846899999999999</v>
      </c>
      <c r="M1335">
        <v>0.80629499999999998</v>
      </c>
      <c r="N1335">
        <v>565328</v>
      </c>
      <c r="O1335" t="s">
        <v>42</v>
      </c>
    </row>
    <row r="1336" spans="1:25" x14ac:dyDescent="0.25">
      <c r="A1336" t="s">
        <v>136</v>
      </c>
      <c r="B1336">
        <v>146087</v>
      </c>
      <c r="C1336">
        <v>145930</v>
      </c>
      <c r="D1336">
        <v>145929</v>
      </c>
      <c r="E1336">
        <v>144646</v>
      </c>
      <c r="F1336">
        <v>736.98</v>
      </c>
      <c r="G1336">
        <v>101228</v>
      </c>
      <c r="H1336">
        <v>333.30900000000003</v>
      </c>
      <c r="I1336">
        <v>283.19400000000002</v>
      </c>
      <c r="J1336">
        <v>1296.69</v>
      </c>
      <c r="K1336">
        <v>140034</v>
      </c>
      <c r="L1336">
        <v>0.178563</v>
      </c>
      <c r="M1336">
        <v>0.85614100000000004</v>
      </c>
      <c r="N1336">
        <v>574181</v>
      </c>
      <c r="O1336" t="s">
        <v>42</v>
      </c>
    </row>
    <row r="1337" spans="1:25" x14ac:dyDescent="0.25">
      <c r="A1337" t="s">
        <v>136</v>
      </c>
      <c r="B1337">
        <v>150606</v>
      </c>
      <c r="C1337">
        <v>150441</v>
      </c>
      <c r="D1337">
        <v>150440</v>
      </c>
      <c r="E1337">
        <v>149167</v>
      </c>
      <c r="F1337">
        <v>719.83799999999997</v>
      </c>
      <c r="G1337">
        <v>106361</v>
      </c>
      <c r="H1337">
        <v>329.15300000000002</v>
      </c>
      <c r="I1337">
        <v>279.29599999999999</v>
      </c>
      <c r="J1337">
        <v>1357.46</v>
      </c>
      <c r="K1337">
        <v>144491</v>
      </c>
      <c r="L1337">
        <v>0.152695</v>
      </c>
      <c r="M1337">
        <v>0.83254899999999998</v>
      </c>
      <c r="N1337">
        <v>612754</v>
      </c>
      <c r="O1337" t="s">
        <v>42</v>
      </c>
    </row>
    <row r="1338" spans="1:25" x14ac:dyDescent="0.25">
      <c r="A1338" t="s">
        <v>136</v>
      </c>
      <c r="B1338">
        <v>145934</v>
      </c>
      <c r="C1338">
        <v>145770</v>
      </c>
      <c r="D1338">
        <v>145769</v>
      </c>
      <c r="E1338">
        <v>144479</v>
      </c>
      <c r="F1338">
        <v>731.30600000000004</v>
      </c>
      <c r="G1338">
        <v>100829</v>
      </c>
      <c r="H1338">
        <v>335.738</v>
      </c>
      <c r="I1338">
        <v>285.221</v>
      </c>
      <c r="J1338">
        <v>1318.37</v>
      </c>
      <c r="K1338">
        <v>139845</v>
      </c>
      <c r="L1338">
        <v>0.17851500000000001</v>
      </c>
      <c r="M1338">
        <v>0.83700600000000003</v>
      </c>
      <c r="N1338">
        <v>571246</v>
      </c>
      <c r="O1338" t="s">
        <v>42</v>
      </c>
    </row>
    <row r="1339" spans="1:25" x14ac:dyDescent="0.25">
      <c r="A1339" t="s">
        <v>136</v>
      </c>
      <c r="B1339">
        <v>148988</v>
      </c>
      <c r="C1339">
        <v>148832</v>
      </c>
      <c r="D1339">
        <v>148831</v>
      </c>
      <c r="E1339">
        <v>147553</v>
      </c>
      <c r="F1339">
        <v>727.68</v>
      </c>
      <c r="G1339">
        <v>104337</v>
      </c>
      <c r="H1339">
        <v>332.06900000000002</v>
      </c>
      <c r="I1339">
        <v>281.98200000000003</v>
      </c>
      <c r="J1339">
        <v>1355.76</v>
      </c>
      <c r="K1339">
        <v>142872</v>
      </c>
      <c r="L1339">
        <v>0.17868899999999999</v>
      </c>
      <c r="M1339">
        <v>0.80646300000000004</v>
      </c>
      <c r="N1339">
        <v>593863</v>
      </c>
      <c r="O1339" t="s">
        <v>42</v>
      </c>
    </row>
    <row r="1340" spans="1:25" x14ac:dyDescent="0.25">
      <c r="A1340" t="s">
        <v>136</v>
      </c>
      <c r="B1340">
        <v>147987</v>
      </c>
      <c r="C1340">
        <v>147830</v>
      </c>
      <c r="D1340">
        <v>147830</v>
      </c>
      <c r="E1340">
        <v>146565</v>
      </c>
      <c r="F1340">
        <v>723.15</v>
      </c>
      <c r="G1340">
        <v>103941</v>
      </c>
      <c r="H1340">
        <v>327.05900000000003</v>
      </c>
      <c r="I1340">
        <v>277.36399999999998</v>
      </c>
      <c r="J1340">
        <v>1341.69</v>
      </c>
      <c r="K1340">
        <v>141932</v>
      </c>
      <c r="L1340">
        <v>0.17847199999999999</v>
      </c>
      <c r="M1340">
        <v>0.83359499999999997</v>
      </c>
      <c r="N1340">
        <v>603274</v>
      </c>
      <c r="O1340" t="s">
        <v>42</v>
      </c>
    </row>
    <row r="1341" spans="1:25" x14ac:dyDescent="0.25">
      <c r="A1341" t="s">
        <v>136</v>
      </c>
      <c r="B1341">
        <v>144314</v>
      </c>
      <c r="C1341">
        <v>144146</v>
      </c>
      <c r="D1341">
        <v>144146</v>
      </c>
      <c r="E1341">
        <v>142852</v>
      </c>
      <c r="F1341">
        <v>759.16700000000003</v>
      </c>
      <c r="G1341">
        <v>99736.5</v>
      </c>
      <c r="H1341">
        <v>341.75900000000001</v>
      </c>
      <c r="I1341">
        <v>280.29399999999998</v>
      </c>
      <c r="J1341">
        <v>1379.44</v>
      </c>
      <c r="K1341">
        <v>138156</v>
      </c>
      <c r="L1341">
        <v>0.17871699999999999</v>
      </c>
      <c r="M1341">
        <v>0.83116900000000005</v>
      </c>
      <c r="N1341">
        <v>570551</v>
      </c>
      <c r="O1341" t="s">
        <v>42</v>
      </c>
    </row>
    <row r="1342" spans="1:25" x14ac:dyDescent="0.25">
      <c r="A1342" t="s">
        <v>136</v>
      </c>
      <c r="B1342">
        <v>143082</v>
      </c>
      <c r="C1342">
        <v>142903</v>
      </c>
      <c r="D1342">
        <v>142902</v>
      </c>
      <c r="E1342">
        <v>141610</v>
      </c>
      <c r="F1342">
        <v>792.31399999999996</v>
      </c>
      <c r="G1342">
        <v>97874.3</v>
      </c>
      <c r="H1342">
        <v>345.47300000000001</v>
      </c>
      <c r="I1342">
        <v>289.88299999999998</v>
      </c>
      <c r="J1342">
        <v>1590.7</v>
      </c>
      <c r="K1342">
        <v>136641</v>
      </c>
      <c r="L1342">
        <v>0.17807100000000001</v>
      </c>
      <c r="M1342">
        <v>0.80639000000000005</v>
      </c>
      <c r="N1342">
        <v>556327</v>
      </c>
      <c r="O1342" t="s">
        <v>42</v>
      </c>
    </row>
    <row r="1343" spans="1:25" x14ac:dyDescent="0.25">
      <c r="A1343" t="s">
        <v>136</v>
      </c>
      <c r="B1343">
        <v>145687</v>
      </c>
      <c r="C1343">
        <v>145522</v>
      </c>
      <c r="D1343">
        <v>145521</v>
      </c>
      <c r="E1343">
        <v>144233</v>
      </c>
      <c r="F1343">
        <v>733.01800000000003</v>
      </c>
      <c r="G1343">
        <v>100581</v>
      </c>
      <c r="H1343">
        <v>335.69900000000001</v>
      </c>
      <c r="I1343">
        <v>284.71300000000002</v>
      </c>
      <c r="J1343">
        <v>1350.16</v>
      </c>
      <c r="K1343">
        <v>139558</v>
      </c>
      <c r="L1343">
        <v>0.17401900000000001</v>
      </c>
      <c r="M1343">
        <v>0.83688200000000001</v>
      </c>
      <c r="N1343">
        <v>568842</v>
      </c>
      <c r="O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136</v>
      </c>
      <c r="B1344">
        <v>154441</v>
      </c>
      <c r="C1344">
        <v>154206</v>
      </c>
      <c r="D1344">
        <v>154205</v>
      </c>
      <c r="E1344">
        <v>152905</v>
      </c>
      <c r="F1344">
        <v>780.12</v>
      </c>
      <c r="G1344">
        <v>109380</v>
      </c>
      <c r="H1344">
        <v>333.71100000000001</v>
      </c>
      <c r="I1344">
        <v>284.77300000000002</v>
      </c>
      <c r="J1344">
        <v>1515.13</v>
      </c>
      <c r="K1344">
        <v>147953</v>
      </c>
      <c r="L1344">
        <v>0.178783</v>
      </c>
      <c r="M1344">
        <v>0.82742300000000002</v>
      </c>
      <c r="N1344">
        <v>625477</v>
      </c>
      <c r="O1344" t="s">
        <v>42</v>
      </c>
      <c r="R1344">
        <f>AVERAGE(B1295:B1344)</f>
        <v>145450.06</v>
      </c>
      <c r="S1344">
        <f>AVERAGE(C1295:C1344)</f>
        <v>145285.14000000001</v>
      </c>
      <c r="U1344">
        <f>_xlfn.VAR.P(B1295:B1344)</f>
        <v>7811910.1364000011</v>
      </c>
      <c r="V1344">
        <f>_xlfn.VAR.P(C1295:C1344)</f>
        <v>7786916.9604000021</v>
      </c>
      <c r="X1344">
        <f>1.96*SQRT(U1344)/50</f>
        <v>109.56319451347562</v>
      </c>
      <c r="Y1344">
        <f>1.96*SQRT(V1344)/50</f>
        <v>109.38778760917079</v>
      </c>
    </row>
    <row r="1345" spans="1:14" x14ac:dyDescent="0.25">
      <c r="A1345" t="s">
        <v>137</v>
      </c>
      <c r="B1345">
        <v>7272505.1540280003</v>
      </c>
      <c r="C1345" t="s">
        <v>36</v>
      </c>
    </row>
    <row r="1346" spans="1:14" x14ac:dyDescent="0.25">
      <c r="A1346" t="s">
        <v>138</v>
      </c>
      <c r="B1346">
        <v>141821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0.15409100000000001</v>
      </c>
      <c r="L1346">
        <v>0.83640899999999996</v>
      </c>
      <c r="M1346">
        <v>577057</v>
      </c>
      <c r="N1346" t="s">
        <v>42</v>
      </c>
    </row>
    <row r="1347" spans="1:14" x14ac:dyDescent="0.25">
      <c r="A1347" t="s">
        <v>138</v>
      </c>
      <c r="B1347">
        <v>140887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0.17852100000000001</v>
      </c>
      <c r="L1347">
        <v>0.827704</v>
      </c>
      <c r="M1347">
        <v>564439</v>
      </c>
      <c r="N1347" t="s">
        <v>42</v>
      </c>
    </row>
    <row r="1348" spans="1:14" x14ac:dyDescent="0.25">
      <c r="A1348" t="s">
        <v>138</v>
      </c>
      <c r="B1348">
        <v>143553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0.17988999999999999</v>
      </c>
      <c r="L1348">
        <v>0.83237499999999998</v>
      </c>
      <c r="M1348">
        <v>581159</v>
      </c>
      <c r="N1348" t="s">
        <v>42</v>
      </c>
    </row>
    <row r="1349" spans="1:14" x14ac:dyDescent="0.25">
      <c r="A1349" t="s">
        <v>138</v>
      </c>
      <c r="B1349">
        <v>142693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0.14848</v>
      </c>
      <c r="L1349">
        <v>0.83653299999999997</v>
      </c>
      <c r="M1349">
        <v>587506</v>
      </c>
      <c r="N1349" t="s">
        <v>42</v>
      </c>
    </row>
    <row r="1350" spans="1:14" x14ac:dyDescent="0.25">
      <c r="A1350" t="s">
        <v>138</v>
      </c>
      <c r="B1350">
        <v>144744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0.17965900000000001</v>
      </c>
      <c r="L1350">
        <v>0.82525499999999996</v>
      </c>
      <c r="M1350">
        <v>599080</v>
      </c>
      <c r="N1350" t="s">
        <v>42</v>
      </c>
    </row>
    <row r="1351" spans="1:14" x14ac:dyDescent="0.25">
      <c r="A1351" t="s">
        <v>138</v>
      </c>
      <c r="B1351">
        <v>146440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0.178482</v>
      </c>
      <c r="L1351">
        <v>0.82623199999999997</v>
      </c>
      <c r="M1351">
        <v>603611</v>
      </c>
      <c r="N1351" t="s">
        <v>42</v>
      </c>
    </row>
    <row r="1352" spans="1:14" x14ac:dyDescent="0.25">
      <c r="A1352" t="s">
        <v>138</v>
      </c>
      <c r="B1352">
        <v>147077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0.147231</v>
      </c>
      <c r="L1352">
        <v>0.83629200000000004</v>
      </c>
      <c r="M1352">
        <v>603125</v>
      </c>
      <c r="N1352" t="s">
        <v>42</v>
      </c>
    </row>
    <row r="1353" spans="1:14" x14ac:dyDescent="0.25">
      <c r="A1353" t="s">
        <v>138</v>
      </c>
      <c r="B1353">
        <v>144088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0.14910100000000001</v>
      </c>
      <c r="L1353">
        <v>0.83705099999999999</v>
      </c>
      <c r="M1353">
        <v>592047</v>
      </c>
      <c r="N1353" t="s">
        <v>42</v>
      </c>
    </row>
    <row r="1354" spans="1:14" x14ac:dyDescent="0.25">
      <c r="A1354" t="s">
        <v>138</v>
      </c>
      <c r="B1354">
        <v>142364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0.180289</v>
      </c>
      <c r="L1354">
        <v>0.836893</v>
      </c>
      <c r="M1354">
        <v>585759</v>
      </c>
      <c r="N1354" t="s">
        <v>42</v>
      </c>
    </row>
    <row r="1355" spans="1:14" x14ac:dyDescent="0.25">
      <c r="A1355" t="s">
        <v>138</v>
      </c>
      <c r="B1355">
        <v>147220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0.148842</v>
      </c>
      <c r="L1355">
        <v>0.83125300000000002</v>
      </c>
      <c r="M1355">
        <v>609368</v>
      </c>
      <c r="N1355" t="s">
        <v>42</v>
      </c>
    </row>
    <row r="1356" spans="1:14" x14ac:dyDescent="0.25">
      <c r="A1356" t="s">
        <v>138</v>
      </c>
      <c r="B1356">
        <v>146194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0.17846699999999999</v>
      </c>
      <c r="L1356">
        <v>0.82377400000000001</v>
      </c>
      <c r="M1356">
        <v>607114</v>
      </c>
      <c r="N1356" t="s">
        <v>42</v>
      </c>
    </row>
    <row r="1357" spans="1:14" x14ac:dyDescent="0.25">
      <c r="A1357" t="s">
        <v>138</v>
      </c>
      <c r="B1357">
        <v>141139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0.14796699999999999</v>
      </c>
      <c r="L1357">
        <v>0.83701400000000004</v>
      </c>
      <c r="M1357">
        <v>583697</v>
      </c>
      <c r="N1357" t="s">
        <v>42</v>
      </c>
    </row>
    <row r="1358" spans="1:14" x14ac:dyDescent="0.25">
      <c r="A1358" t="s">
        <v>138</v>
      </c>
      <c r="B1358">
        <v>142428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0.178478</v>
      </c>
      <c r="L1358">
        <v>0.82926699999999998</v>
      </c>
      <c r="M1358">
        <v>579242</v>
      </c>
      <c r="N1358" t="s">
        <v>42</v>
      </c>
    </row>
    <row r="1359" spans="1:14" x14ac:dyDescent="0.25">
      <c r="A1359" t="s">
        <v>138</v>
      </c>
      <c r="B1359">
        <v>144393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0.178537</v>
      </c>
      <c r="L1359">
        <v>0.83684599999999998</v>
      </c>
      <c r="M1359">
        <v>580023</v>
      </c>
      <c r="N1359" t="s">
        <v>42</v>
      </c>
    </row>
    <row r="1360" spans="1:14" x14ac:dyDescent="0.25">
      <c r="A1360" t="s">
        <v>138</v>
      </c>
      <c r="B1360">
        <v>148862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0.155915</v>
      </c>
      <c r="L1360">
        <v>0.83216900000000005</v>
      </c>
      <c r="M1360">
        <v>607567</v>
      </c>
      <c r="N1360" t="s">
        <v>42</v>
      </c>
    </row>
    <row r="1361" spans="1:14" x14ac:dyDescent="0.25">
      <c r="A1361" t="s">
        <v>138</v>
      </c>
      <c r="B1361">
        <v>139673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0.178454</v>
      </c>
      <c r="L1361">
        <v>0.83398399999999995</v>
      </c>
      <c r="M1361">
        <v>561098</v>
      </c>
      <c r="N1361" t="s">
        <v>42</v>
      </c>
    </row>
    <row r="1362" spans="1:14" x14ac:dyDescent="0.25">
      <c r="A1362" t="s">
        <v>138</v>
      </c>
      <c r="B1362">
        <v>142115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0.17868600000000001</v>
      </c>
      <c r="L1362">
        <v>0.83684400000000003</v>
      </c>
      <c r="M1362">
        <v>581136</v>
      </c>
      <c r="N1362" t="s">
        <v>42</v>
      </c>
    </row>
    <row r="1363" spans="1:14" x14ac:dyDescent="0.25">
      <c r="A1363" t="s">
        <v>138</v>
      </c>
      <c r="B1363">
        <v>146487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0.17913299999999999</v>
      </c>
      <c r="L1363">
        <v>0.82297399999999998</v>
      </c>
      <c r="M1363">
        <v>595812</v>
      </c>
      <c r="N1363" t="s">
        <v>42</v>
      </c>
    </row>
    <row r="1364" spans="1:14" x14ac:dyDescent="0.25">
      <c r="A1364" t="s">
        <v>138</v>
      </c>
      <c r="B1364">
        <v>140843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0.147287</v>
      </c>
      <c r="L1364">
        <v>0.82204200000000005</v>
      </c>
      <c r="M1364">
        <v>574768</v>
      </c>
      <c r="N1364" t="s">
        <v>42</v>
      </c>
    </row>
    <row r="1365" spans="1:14" x14ac:dyDescent="0.25">
      <c r="A1365" t="s">
        <v>138</v>
      </c>
      <c r="B1365">
        <v>142033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0.178899</v>
      </c>
      <c r="L1365">
        <v>0.80620999999999998</v>
      </c>
      <c r="M1365">
        <v>584250</v>
      </c>
      <c r="N1365" t="s">
        <v>42</v>
      </c>
    </row>
    <row r="1366" spans="1:14" x14ac:dyDescent="0.25">
      <c r="A1366" t="s">
        <v>138</v>
      </c>
      <c r="B1366">
        <v>138739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0.18034</v>
      </c>
      <c r="L1366">
        <v>0.83655500000000005</v>
      </c>
      <c r="M1366">
        <v>564152</v>
      </c>
      <c r="N1366" t="s">
        <v>42</v>
      </c>
    </row>
    <row r="1367" spans="1:14" x14ac:dyDescent="0.25">
      <c r="A1367" t="s">
        <v>138</v>
      </c>
      <c r="B1367">
        <v>143493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0.17851400000000001</v>
      </c>
      <c r="L1367">
        <v>0.82473200000000002</v>
      </c>
      <c r="M1367">
        <v>589808</v>
      </c>
      <c r="N1367" t="s">
        <v>42</v>
      </c>
    </row>
    <row r="1368" spans="1:14" x14ac:dyDescent="0.25">
      <c r="A1368" t="s">
        <v>138</v>
      </c>
      <c r="B1368">
        <v>142967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0.178617</v>
      </c>
      <c r="L1368">
        <v>0.82895300000000005</v>
      </c>
      <c r="M1368">
        <v>595331</v>
      </c>
      <c r="N1368" t="s">
        <v>42</v>
      </c>
    </row>
    <row r="1369" spans="1:14" x14ac:dyDescent="0.25">
      <c r="A1369" t="s">
        <v>138</v>
      </c>
      <c r="B1369">
        <v>141790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0.18042900000000001</v>
      </c>
      <c r="L1369">
        <v>0.80642499999999995</v>
      </c>
      <c r="M1369">
        <v>583065</v>
      </c>
      <c r="N1369" t="s">
        <v>42</v>
      </c>
    </row>
    <row r="1370" spans="1:14" x14ac:dyDescent="0.25">
      <c r="A1370" t="s">
        <v>138</v>
      </c>
      <c r="B1370">
        <v>138860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0.178457</v>
      </c>
      <c r="L1370">
        <v>0.83571200000000001</v>
      </c>
      <c r="M1370">
        <v>564172</v>
      </c>
      <c r="N1370" t="s">
        <v>42</v>
      </c>
    </row>
    <row r="1371" spans="1:14" x14ac:dyDescent="0.25">
      <c r="A1371" t="s">
        <v>138</v>
      </c>
      <c r="B1371">
        <v>144640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0.14710400000000001</v>
      </c>
      <c r="L1371">
        <v>0.82652300000000001</v>
      </c>
      <c r="M1371">
        <v>603055</v>
      </c>
      <c r="N1371" t="s">
        <v>42</v>
      </c>
    </row>
    <row r="1372" spans="1:14" x14ac:dyDescent="0.25">
      <c r="A1372" t="s">
        <v>138</v>
      </c>
      <c r="B1372">
        <v>143849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0.166049</v>
      </c>
      <c r="L1372">
        <v>0.83682999999999996</v>
      </c>
      <c r="M1372">
        <v>599445</v>
      </c>
      <c r="N1372" t="s">
        <v>42</v>
      </c>
    </row>
    <row r="1373" spans="1:14" x14ac:dyDescent="0.25">
      <c r="A1373" t="s">
        <v>138</v>
      </c>
      <c r="B1373">
        <v>142951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0.173793</v>
      </c>
      <c r="L1373">
        <v>0.83586899999999997</v>
      </c>
      <c r="M1373">
        <v>582989</v>
      </c>
      <c r="N1373" t="s">
        <v>42</v>
      </c>
    </row>
    <row r="1374" spans="1:14" x14ac:dyDescent="0.25">
      <c r="A1374" t="s">
        <v>138</v>
      </c>
      <c r="B1374">
        <v>142241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0.14715900000000001</v>
      </c>
      <c r="L1374">
        <v>0.82276400000000005</v>
      </c>
      <c r="M1374">
        <v>582586</v>
      </c>
      <c r="N1374" t="s">
        <v>42</v>
      </c>
    </row>
    <row r="1375" spans="1:14" x14ac:dyDescent="0.25">
      <c r="A1375" t="s">
        <v>138</v>
      </c>
      <c r="B1375">
        <v>143234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0.179949</v>
      </c>
      <c r="L1375">
        <v>0.81555900000000003</v>
      </c>
      <c r="M1375">
        <v>587885</v>
      </c>
      <c r="N1375" t="s">
        <v>42</v>
      </c>
    </row>
    <row r="1376" spans="1:14" x14ac:dyDescent="0.25">
      <c r="A1376" t="s">
        <v>138</v>
      </c>
      <c r="B1376">
        <v>145356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0.17865700000000001</v>
      </c>
      <c r="L1376">
        <v>0.83181400000000005</v>
      </c>
      <c r="M1376">
        <v>599130</v>
      </c>
      <c r="N1376" t="s">
        <v>42</v>
      </c>
    </row>
    <row r="1377" spans="1:25" x14ac:dyDescent="0.25">
      <c r="A1377" t="s">
        <v>138</v>
      </c>
      <c r="B1377">
        <v>145190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0.17935799999999999</v>
      </c>
      <c r="L1377">
        <v>0.83420499999999997</v>
      </c>
      <c r="M1377">
        <v>599505</v>
      </c>
      <c r="N1377" t="s">
        <v>42</v>
      </c>
    </row>
    <row r="1378" spans="1:25" x14ac:dyDescent="0.25">
      <c r="A1378" t="s">
        <v>138</v>
      </c>
      <c r="B1378">
        <v>140713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0.178457</v>
      </c>
      <c r="L1378">
        <v>0.80646700000000004</v>
      </c>
      <c r="M1378">
        <v>574244</v>
      </c>
      <c r="N1378" t="s">
        <v>42</v>
      </c>
    </row>
    <row r="1379" spans="1:25" x14ac:dyDescent="0.25">
      <c r="A1379" t="s">
        <v>138</v>
      </c>
      <c r="B1379">
        <v>142694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0.180259</v>
      </c>
      <c r="L1379">
        <v>0.83529100000000001</v>
      </c>
      <c r="M1379">
        <v>590981</v>
      </c>
      <c r="N1379" t="s">
        <v>42</v>
      </c>
    </row>
    <row r="1380" spans="1:25" x14ac:dyDescent="0.25">
      <c r="A1380" t="s">
        <v>138</v>
      </c>
      <c r="B1380">
        <v>137413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0.149751</v>
      </c>
      <c r="L1380">
        <v>0.82866399999999996</v>
      </c>
      <c r="M1380">
        <v>553997</v>
      </c>
      <c r="N1380" t="s">
        <v>42</v>
      </c>
    </row>
    <row r="1381" spans="1:25" x14ac:dyDescent="0.25">
      <c r="A1381" t="s">
        <v>138</v>
      </c>
      <c r="B1381">
        <v>140578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0.152034</v>
      </c>
      <c r="L1381">
        <v>0.83373399999999998</v>
      </c>
      <c r="M1381">
        <v>558422</v>
      </c>
      <c r="N1381" t="s">
        <v>42</v>
      </c>
    </row>
    <row r="1382" spans="1:25" x14ac:dyDescent="0.25">
      <c r="A1382" t="s">
        <v>138</v>
      </c>
      <c r="B1382">
        <v>143914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0.17846600000000001</v>
      </c>
      <c r="L1382">
        <v>0.83689499999999994</v>
      </c>
      <c r="M1382">
        <v>590193</v>
      </c>
      <c r="N1382" t="s">
        <v>42</v>
      </c>
    </row>
    <row r="1383" spans="1:25" x14ac:dyDescent="0.25">
      <c r="A1383" t="s">
        <v>138</v>
      </c>
      <c r="B1383">
        <v>143896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0.178455</v>
      </c>
      <c r="L1383">
        <v>0.81789100000000003</v>
      </c>
      <c r="M1383">
        <v>557493</v>
      </c>
      <c r="N1383" t="s">
        <v>42</v>
      </c>
    </row>
    <row r="1384" spans="1:25" s="3" customFormat="1" x14ac:dyDescent="0.25">
      <c r="A1384" t="s">
        <v>138</v>
      </c>
      <c r="B1384">
        <v>140777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0.17849499999999999</v>
      </c>
      <c r="L1384">
        <v>0.83696099999999996</v>
      </c>
      <c r="M1384" s="3">
        <v>572416</v>
      </c>
      <c r="N1384" s="3" t="s">
        <v>42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138</v>
      </c>
      <c r="B1385">
        <v>141465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0.18067</v>
      </c>
      <c r="L1385">
        <v>0.83702600000000005</v>
      </c>
      <c r="M1385">
        <v>587970</v>
      </c>
      <c r="N1385" t="s">
        <v>42</v>
      </c>
    </row>
    <row r="1386" spans="1:25" x14ac:dyDescent="0.25">
      <c r="A1386" t="s">
        <v>138</v>
      </c>
      <c r="B1386">
        <v>140357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0.17915600000000001</v>
      </c>
      <c r="L1386">
        <v>0.80631799999999998</v>
      </c>
      <c r="M1386">
        <v>574577</v>
      </c>
      <c r="N1386" t="s">
        <v>42</v>
      </c>
    </row>
    <row r="1387" spans="1:25" x14ac:dyDescent="0.25">
      <c r="A1387" t="s">
        <v>138</v>
      </c>
      <c r="B1387">
        <v>141873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0.17911199999999999</v>
      </c>
      <c r="L1387">
        <v>0.82909999999999995</v>
      </c>
      <c r="M1387">
        <v>575748</v>
      </c>
      <c r="N1387" t="s">
        <v>42</v>
      </c>
    </row>
    <row r="1388" spans="1:25" x14ac:dyDescent="0.25">
      <c r="A1388" t="s">
        <v>138</v>
      </c>
      <c r="B1388">
        <v>138230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0.17857200000000001</v>
      </c>
      <c r="L1388">
        <v>0.83685200000000004</v>
      </c>
      <c r="M1388">
        <v>580336</v>
      </c>
      <c r="N1388" t="s">
        <v>42</v>
      </c>
    </row>
    <row r="1389" spans="1:25" x14ac:dyDescent="0.25">
      <c r="A1389" t="s">
        <v>138</v>
      </c>
      <c r="B1389">
        <v>139107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0.17855299999999999</v>
      </c>
      <c r="L1389">
        <v>0.80621200000000004</v>
      </c>
      <c r="M1389">
        <v>577675</v>
      </c>
      <c r="N1389" t="s">
        <v>42</v>
      </c>
    </row>
    <row r="1390" spans="1:25" x14ac:dyDescent="0.25">
      <c r="A1390" t="s">
        <v>138</v>
      </c>
      <c r="B1390">
        <v>141710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0.178457</v>
      </c>
      <c r="L1390">
        <v>0.85112699999999997</v>
      </c>
      <c r="M1390">
        <v>578830</v>
      </c>
      <c r="N1390" t="s">
        <v>42</v>
      </c>
    </row>
    <row r="1391" spans="1:25" x14ac:dyDescent="0.25">
      <c r="A1391" t="s">
        <v>138</v>
      </c>
      <c r="B1391">
        <v>140895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0.18046999999999999</v>
      </c>
      <c r="L1391">
        <v>0.81311699999999998</v>
      </c>
      <c r="M1391">
        <v>580055</v>
      </c>
      <c r="N1391" t="s">
        <v>42</v>
      </c>
    </row>
    <row r="1392" spans="1:25" x14ac:dyDescent="0.25">
      <c r="A1392" t="s">
        <v>138</v>
      </c>
      <c r="B1392">
        <v>144545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0.16015799999999999</v>
      </c>
      <c r="L1392">
        <v>0.82878200000000002</v>
      </c>
      <c r="M1392">
        <v>612699</v>
      </c>
      <c r="N1392" t="s">
        <v>42</v>
      </c>
    </row>
    <row r="1393" spans="1:25" x14ac:dyDescent="0.25">
      <c r="A1393" t="s">
        <v>138</v>
      </c>
      <c r="B1393">
        <v>142687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0.172759</v>
      </c>
      <c r="L1393">
        <v>0.80646700000000004</v>
      </c>
      <c r="M1393">
        <v>578632</v>
      </c>
      <c r="N1393" t="s">
        <v>42</v>
      </c>
    </row>
    <row r="1394" spans="1:25" x14ac:dyDescent="0.25">
      <c r="A1394" t="s">
        <v>138</v>
      </c>
      <c r="B1394">
        <v>144804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0.17860599999999999</v>
      </c>
      <c r="L1394">
        <v>0.80645100000000003</v>
      </c>
      <c r="M1394">
        <v>582316</v>
      </c>
      <c r="N1394" t="s">
        <v>42</v>
      </c>
    </row>
    <row r="1395" spans="1:25" x14ac:dyDescent="0.25">
      <c r="A1395" t="s">
        <v>138</v>
      </c>
      <c r="B1395">
        <v>139029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0.17857799999999999</v>
      </c>
      <c r="L1395">
        <v>0.82450299999999999</v>
      </c>
      <c r="M1395">
        <v>557919</v>
      </c>
      <c r="N1395" t="s">
        <v>42</v>
      </c>
    </row>
    <row r="1396" spans="1:25" x14ac:dyDescent="0.25">
      <c r="A1396" t="s">
        <v>138</v>
      </c>
      <c r="B1396">
        <v>142856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0.179257</v>
      </c>
      <c r="L1396">
        <v>0.81022499999999997</v>
      </c>
      <c r="M1396">
        <v>573322</v>
      </c>
      <c r="N1396" t="s">
        <v>42</v>
      </c>
    </row>
    <row r="1397" spans="1:25" x14ac:dyDescent="0.25">
      <c r="A1397" t="s">
        <v>138</v>
      </c>
      <c r="B1397">
        <v>142431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0.151029</v>
      </c>
      <c r="L1397">
        <v>0.83585799999999999</v>
      </c>
      <c r="M1397">
        <v>590127</v>
      </c>
      <c r="N1397" t="s">
        <v>42</v>
      </c>
    </row>
    <row r="1398" spans="1:25" x14ac:dyDescent="0.25">
      <c r="A1398" t="s">
        <v>138</v>
      </c>
      <c r="B1398">
        <v>144472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0.173456</v>
      </c>
      <c r="L1398">
        <v>0.80646499999999999</v>
      </c>
      <c r="M1398">
        <v>580150</v>
      </c>
      <c r="N1398" t="s">
        <v>42</v>
      </c>
    </row>
    <row r="1399" spans="1:25" x14ac:dyDescent="0.25">
      <c r="A1399" t="s">
        <v>138</v>
      </c>
      <c r="B1399">
        <v>140996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0.15135199999999999</v>
      </c>
      <c r="L1399">
        <v>0.806454</v>
      </c>
      <c r="M1399">
        <v>567452</v>
      </c>
      <c r="N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138</v>
      </c>
      <c r="B1400">
        <v>148735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0.15450900000000001</v>
      </c>
      <c r="L1400">
        <v>0.83191099999999996</v>
      </c>
      <c r="M1400">
        <v>614752</v>
      </c>
      <c r="N1400" t="s">
        <v>42</v>
      </c>
      <c r="R1400">
        <f>AVERAGE(B1351:B1400)</f>
        <v>142776.85999999999</v>
      </c>
      <c r="S1400">
        <f>AVERAGE(C1351:C1400)</f>
        <v>0</v>
      </c>
      <c r="U1400">
        <f>_xlfn.VAR.P(B1351:B1400)</f>
        <v>6823547.4803999998</v>
      </c>
      <c r="V1400">
        <f>_xlfn.VAR.P(C1351:C1400)</f>
        <v>0</v>
      </c>
      <c r="X1400">
        <f>1.96*SQRT(U1400)/50</f>
        <v>102.39792966794717</v>
      </c>
      <c r="Y1400">
        <f>1.96*SQRT(V1400)/50</f>
        <v>0</v>
      </c>
    </row>
    <row r="1401" spans="1:25" x14ac:dyDescent="0.25">
      <c r="A1401" s="3" t="s">
        <v>139</v>
      </c>
      <c r="B1401" s="3">
        <v>7138849.5204680003</v>
      </c>
      <c r="C1401" s="3" t="s">
        <v>36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25" x14ac:dyDescent="0.25">
      <c r="A1402" t="s">
        <v>140</v>
      </c>
      <c r="B1402">
        <v>44950.3</v>
      </c>
      <c r="C1402">
        <v>44914.6</v>
      </c>
      <c r="D1402">
        <v>44914</v>
      </c>
      <c r="E1402">
        <v>43617</v>
      </c>
      <c r="F1402">
        <v>726.58</v>
      </c>
      <c r="G1402">
        <v>0</v>
      </c>
      <c r="H1402">
        <v>355.108</v>
      </c>
      <c r="I1402">
        <v>0</v>
      </c>
      <c r="J1402">
        <v>0.18082699999999999</v>
      </c>
      <c r="K1402">
        <v>0.83700600000000003</v>
      </c>
      <c r="L1402">
        <v>0</v>
      </c>
      <c r="M1402" t="s">
        <v>42</v>
      </c>
    </row>
    <row r="1403" spans="1:25" x14ac:dyDescent="0.25">
      <c r="A1403" t="s">
        <v>140</v>
      </c>
      <c r="B1403">
        <v>45390.2</v>
      </c>
      <c r="C1403">
        <v>45349.7</v>
      </c>
      <c r="D1403">
        <v>45349.1</v>
      </c>
      <c r="E1403">
        <v>44033.599999999999</v>
      </c>
      <c r="F1403">
        <v>725.19799999999998</v>
      </c>
      <c r="G1403">
        <v>0</v>
      </c>
      <c r="H1403">
        <v>375.54199999999997</v>
      </c>
      <c r="I1403">
        <v>0</v>
      </c>
      <c r="J1403">
        <v>0.17849499999999999</v>
      </c>
      <c r="K1403">
        <v>0.83689999999999998</v>
      </c>
      <c r="L1403">
        <v>0</v>
      </c>
      <c r="M1403" t="s">
        <v>42</v>
      </c>
    </row>
    <row r="1404" spans="1:25" x14ac:dyDescent="0.25">
      <c r="A1404" t="s">
        <v>140</v>
      </c>
      <c r="B1404">
        <v>44311</v>
      </c>
      <c r="C1404">
        <v>44263.5</v>
      </c>
      <c r="D1404">
        <v>44262.9</v>
      </c>
      <c r="E1404">
        <v>42990.8</v>
      </c>
      <c r="F1404">
        <v>704.21400000000006</v>
      </c>
      <c r="G1404">
        <v>0</v>
      </c>
      <c r="H1404">
        <v>348.79700000000003</v>
      </c>
      <c r="I1404">
        <v>0</v>
      </c>
      <c r="J1404">
        <v>0.17888299999999999</v>
      </c>
      <c r="K1404">
        <v>0.835669</v>
      </c>
      <c r="L1404">
        <v>0</v>
      </c>
      <c r="M1404" t="s">
        <v>42</v>
      </c>
    </row>
    <row r="1405" spans="1:25" x14ac:dyDescent="0.25">
      <c r="A1405" t="s">
        <v>140</v>
      </c>
      <c r="B1405">
        <v>44298.3</v>
      </c>
      <c r="C1405">
        <v>44254.5</v>
      </c>
      <c r="D1405">
        <v>44253.9</v>
      </c>
      <c r="E1405">
        <v>42965.3</v>
      </c>
      <c r="F1405">
        <v>691.57799999999997</v>
      </c>
      <c r="G1405">
        <v>0</v>
      </c>
      <c r="H1405">
        <v>356.279</v>
      </c>
      <c r="I1405">
        <v>0</v>
      </c>
      <c r="J1405">
        <v>0.17845900000000001</v>
      </c>
      <c r="K1405">
        <v>0.80646399999999996</v>
      </c>
      <c r="L1405">
        <v>0</v>
      </c>
      <c r="M1405" t="s">
        <v>42</v>
      </c>
    </row>
    <row r="1406" spans="1:25" x14ac:dyDescent="0.25">
      <c r="A1406" t="s">
        <v>140</v>
      </c>
      <c r="B1406">
        <v>43726.9</v>
      </c>
      <c r="C1406">
        <v>43689.599999999999</v>
      </c>
      <c r="D1406">
        <v>43689</v>
      </c>
      <c r="E1406">
        <v>42430.5</v>
      </c>
      <c r="F1406">
        <v>691.34400000000005</v>
      </c>
      <c r="G1406">
        <v>0</v>
      </c>
      <c r="H1406">
        <v>345.30599999999998</v>
      </c>
      <c r="I1406">
        <v>0</v>
      </c>
      <c r="J1406">
        <v>0.17960699999999999</v>
      </c>
      <c r="K1406">
        <v>0.83145100000000005</v>
      </c>
      <c r="L1406">
        <v>0</v>
      </c>
      <c r="M1406" t="s">
        <v>42</v>
      </c>
    </row>
    <row r="1407" spans="1:25" x14ac:dyDescent="0.25">
      <c r="A1407" t="s">
        <v>140</v>
      </c>
      <c r="B1407">
        <v>43764.5</v>
      </c>
      <c r="C1407">
        <v>43725.3</v>
      </c>
      <c r="D1407">
        <v>43724.7</v>
      </c>
      <c r="E1407">
        <v>42471.4</v>
      </c>
      <c r="F1407">
        <v>688.64499999999998</v>
      </c>
      <c r="G1407">
        <v>0</v>
      </c>
      <c r="H1407">
        <v>346.33100000000002</v>
      </c>
      <c r="I1407">
        <v>0</v>
      </c>
      <c r="J1407">
        <v>0.17848</v>
      </c>
      <c r="K1407">
        <v>0.80643600000000004</v>
      </c>
      <c r="L1407">
        <v>0</v>
      </c>
      <c r="M1407" t="s">
        <v>42</v>
      </c>
    </row>
    <row r="1408" spans="1:25" x14ac:dyDescent="0.25">
      <c r="A1408" t="s">
        <v>140</v>
      </c>
      <c r="B1408">
        <v>44267.1</v>
      </c>
      <c r="C1408">
        <v>44230.2</v>
      </c>
      <c r="D1408">
        <v>44229.599999999999</v>
      </c>
      <c r="E1408">
        <v>42957</v>
      </c>
      <c r="F1408">
        <v>700.19500000000005</v>
      </c>
      <c r="G1408">
        <v>0</v>
      </c>
      <c r="H1408">
        <v>350.459</v>
      </c>
      <c r="I1408">
        <v>0</v>
      </c>
      <c r="J1408">
        <v>0.14888699999999999</v>
      </c>
      <c r="K1408">
        <v>0.83704100000000004</v>
      </c>
      <c r="L1408">
        <v>0</v>
      </c>
      <c r="M1408" t="s">
        <v>42</v>
      </c>
    </row>
    <row r="1409" spans="1:13" x14ac:dyDescent="0.25">
      <c r="A1409" t="s">
        <v>140</v>
      </c>
      <c r="B1409">
        <v>45583.9</v>
      </c>
      <c r="C1409">
        <v>45545.7</v>
      </c>
      <c r="D1409">
        <v>45545.1</v>
      </c>
      <c r="E1409">
        <v>44231.1</v>
      </c>
      <c r="F1409">
        <v>715.072</v>
      </c>
      <c r="G1409">
        <v>0</v>
      </c>
      <c r="H1409">
        <v>361.02699999999999</v>
      </c>
      <c r="I1409">
        <v>0</v>
      </c>
      <c r="J1409">
        <v>0.17860300000000001</v>
      </c>
      <c r="K1409">
        <v>0.83680399999999999</v>
      </c>
      <c r="L1409">
        <v>0</v>
      </c>
      <c r="M1409" t="s">
        <v>42</v>
      </c>
    </row>
    <row r="1410" spans="1:13" x14ac:dyDescent="0.25">
      <c r="A1410" t="s">
        <v>140</v>
      </c>
      <c r="B1410">
        <v>43912.800000000003</v>
      </c>
      <c r="C1410">
        <v>43875.6</v>
      </c>
      <c r="D1410">
        <v>43875</v>
      </c>
      <c r="E1410">
        <v>42603.7</v>
      </c>
      <c r="F1410">
        <v>691.529</v>
      </c>
      <c r="G1410">
        <v>0</v>
      </c>
      <c r="H1410">
        <v>347.32900000000001</v>
      </c>
      <c r="I1410">
        <v>0</v>
      </c>
      <c r="J1410">
        <v>0.178455</v>
      </c>
      <c r="K1410">
        <v>0.83593399999999995</v>
      </c>
      <c r="L1410">
        <v>0</v>
      </c>
      <c r="M1410" t="s">
        <v>42</v>
      </c>
    </row>
    <row r="1411" spans="1:13" x14ac:dyDescent="0.25">
      <c r="A1411" t="s">
        <v>140</v>
      </c>
      <c r="B1411">
        <v>44134.1</v>
      </c>
      <c r="C1411">
        <v>44098.7</v>
      </c>
      <c r="D1411">
        <v>44098.1</v>
      </c>
      <c r="E1411">
        <v>42823</v>
      </c>
      <c r="F1411">
        <v>694.85699999999997</v>
      </c>
      <c r="G1411">
        <v>0</v>
      </c>
      <c r="H1411">
        <v>348.37700000000001</v>
      </c>
      <c r="I1411">
        <v>0</v>
      </c>
      <c r="J1411">
        <v>0.17849400000000001</v>
      </c>
      <c r="K1411">
        <v>0.836816</v>
      </c>
      <c r="L1411">
        <v>0</v>
      </c>
      <c r="M1411" t="s">
        <v>42</v>
      </c>
    </row>
    <row r="1412" spans="1:13" x14ac:dyDescent="0.25">
      <c r="A1412" t="s">
        <v>140</v>
      </c>
      <c r="B1412">
        <v>45221.7</v>
      </c>
      <c r="C1412">
        <v>45179.9</v>
      </c>
      <c r="D1412">
        <v>45179.4</v>
      </c>
      <c r="E1412">
        <v>43876.800000000003</v>
      </c>
      <c r="F1412">
        <v>716.11599999999999</v>
      </c>
      <c r="G1412">
        <v>0</v>
      </c>
      <c r="H1412">
        <v>364.74299999999999</v>
      </c>
      <c r="I1412">
        <v>0</v>
      </c>
      <c r="J1412">
        <v>0.17846999999999999</v>
      </c>
      <c r="K1412">
        <v>0.82359599999999999</v>
      </c>
      <c r="L1412">
        <v>0</v>
      </c>
      <c r="M1412" t="s">
        <v>42</v>
      </c>
    </row>
    <row r="1413" spans="1:13" x14ac:dyDescent="0.25">
      <c r="A1413" t="s">
        <v>140</v>
      </c>
      <c r="B1413">
        <v>44562.1</v>
      </c>
      <c r="C1413">
        <v>44523.9</v>
      </c>
      <c r="D1413">
        <v>44523.3</v>
      </c>
      <c r="E1413">
        <v>43233.5</v>
      </c>
      <c r="F1413">
        <v>699.79200000000003</v>
      </c>
      <c r="G1413">
        <v>0</v>
      </c>
      <c r="H1413">
        <v>352.48899999999998</v>
      </c>
      <c r="I1413">
        <v>0</v>
      </c>
      <c r="J1413">
        <v>0.178845</v>
      </c>
      <c r="K1413">
        <v>0.831403</v>
      </c>
      <c r="L1413">
        <v>0</v>
      </c>
      <c r="M1413" t="s">
        <v>42</v>
      </c>
    </row>
    <row r="1414" spans="1:13" x14ac:dyDescent="0.25">
      <c r="A1414" t="s">
        <v>140</v>
      </c>
      <c r="B1414">
        <v>44694.5</v>
      </c>
      <c r="C1414">
        <v>44656.3</v>
      </c>
      <c r="D1414">
        <v>44655.7</v>
      </c>
      <c r="E1414">
        <v>43369.8</v>
      </c>
      <c r="F1414">
        <v>703.69500000000005</v>
      </c>
      <c r="G1414">
        <v>0</v>
      </c>
      <c r="H1414">
        <v>353.66</v>
      </c>
      <c r="I1414">
        <v>0</v>
      </c>
      <c r="J1414">
        <v>0.178456</v>
      </c>
      <c r="K1414">
        <v>0.83690100000000001</v>
      </c>
      <c r="L1414">
        <v>0</v>
      </c>
      <c r="M1414" t="s">
        <v>42</v>
      </c>
    </row>
    <row r="1415" spans="1:13" x14ac:dyDescent="0.25">
      <c r="A1415" t="s">
        <v>140</v>
      </c>
      <c r="B1415">
        <v>43098.8</v>
      </c>
      <c r="C1415">
        <v>43061.599999999999</v>
      </c>
      <c r="D1415">
        <v>43061.1</v>
      </c>
      <c r="E1415">
        <v>41828.9</v>
      </c>
      <c r="F1415">
        <v>679.58399999999995</v>
      </c>
      <c r="G1415">
        <v>0</v>
      </c>
      <c r="H1415">
        <v>347.553</v>
      </c>
      <c r="I1415">
        <v>0</v>
      </c>
      <c r="J1415">
        <v>0.181841</v>
      </c>
      <c r="K1415">
        <v>0.83704900000000004</v>
      </c>
      <c r="L1415">
        <v>0</v>
      </c>
      <c r="M1415" t="s">
        <v>42</v>
      </c>
    </row>
    <row r="1416" spans="1:13" x14ac:dyDescent="0.25">
      <c r="A1416" t="s">
        <v>140</v>
      </c>
      <c r="B1416">
        <v>44184.3</v>
      </c>
      <c r="C1416">
        <v>44146.6</v>
      </c>
      <c r="D1416">
        <v>44146</v>
      </c>
      <c r="E1416">
        <v>42868.2</v>
      </c>
      <c r="F1416">
        <v>695.53200000000004</v>
      </c>
      <c r="G1416">
        <v>0</v>
      </c>
      <c r="H1416">
        <v>349.51499999999999</v>
      </c>
      <c r="I1416">
        <v>0</v>
      </c>
      <c r="J1416">
        <v>0.17915200000000001</v>
      </c>
      <c r="K1416">
        <v>0.83613199999999999</v>
      </c>
      <c r="L1416">
        <v>0</v>
      </c>
      <c r="M1416" t="s">
        <v>42</v>
      </c>
    </row>
    <row r="1417" spans="1:13" x14ac:dyDescent="0.25">
      <c r="A1417" t="s">
        <v>140</v>
      </c>
      <c r="B1417">
        <v>44354.5</v>
      </c>
      <c r="C1417">
        <v>44315.9</v>
      </c>
      <c r="D1417">
        <v>44315.3</v>
      </c>
      <c r="E1417">
        <v>43041.8</v>
      </c>
      <c r="F1417">
        <v>697.60599999999999</v>
      </c>
      <c r="G1417">
        <v>0</v>
      </c>
      <c r="H1417">
        <v>350.916</v>
      </c>
      <c r="I1417">
        <v>0</v>
      </c>
      <c r="J1417">
        <v>0.15070500000000001</v>
      </c>
      <c r="K1417">
        <v>0.83661600000000003</v>
      </c>
      <c r="L1417">
        <v>0</v>
      </c>
      <c r="M1417" t="s">
        <v>42</v>
      </c>
    </row>
    <row r="1418" spans="1:13" x14ac:dyDescent="0.25">
      <c r="A1418" t="s">
        <v>140</v>
      </c>
      <c r="B1418">
        <v>43772.7</v>
      </c>
      <c r="C1418">
        <v>43735.8</v>
      </c>
      <c r="D1418">
        <v>43735.199999999997</v>
      </c>
      <c r="E1418">
        <v>42471.7</v>
      </c>
      <c r="F1418">
        <v>690.30600000000004</v>
      </c>
      <c r="G1418">
        <v>0</v>
      </c>
      <c r="H1418">
        <v>346.18400000000003</v>
      </c>
      <c r="I1418">
        <v>0</v>
      </c>
      <c r="J1418">
        <v>0.147979</v>
      </c>
      <c r="K1418">
        <v>0.82598400000000005</v>
      </c>
      <c r="L1418">
        <v>0</v>
      </c>
      <c r="M1418" t="s">
        <v>42</v>
      </c>
    </row>
    <row r="1419" spans="1:13" x14ac:dyDescent="0.25">
      <c r="A1419" t="s">
        <v>140</v>
      </c>
      <c r="B1419">
        <v>44483.6</v>
      </c>
      <c r="C1419">
        <v>44441.7</v>
      </c>
      <c r="D1419">
        <v>44441.1</v>
      </c>
      <c r="E1419">
        <v>43162.3</v>
      </c>
      <c r="F1419">
        <v>706.20100000000002</v>
      </c>
      <c r="G1419">
        <v>0</v>
      </c>
      <c r="H1419">
        <v>351.80700000000002</v>
      </c>
      <c r="I1419">
        <v>0</v>
      </c>
      <c r="J1419">
        <v>0.17611199999999999</v>
      </c>
      <c r="K1419">
        <v>0.83496000000000004</v>
      </c>
      <c r="L1419">
        <v>0</v>
      </c>
      <c r="M1419" t="s">
        <v>42</v>
      </c>
    </row>
    <row r="1420" spans="1:13" x14ac:dyDescent="0.25">
      <c r="A1420" t="s">
        <v>140</v>
      </c>
      <c r="B1420">
        <v>44663.7</v>
      </c>
      <c r="C1420">
        <v>44628.2</v>
      </c>
      <c r="D1420">
        <v>44627.7</v>
      </c>
      <c r="E1420">
        <v>43332.5</v>
      </c>
      <c r="F1420">
        <v>702.55899999999997</v>
      </c>
      <c r="G1420">
        <v>0</v>
      </c>
      <c r="H1420">
        <v>353.34300000000002</v>
      </c>
      <c r="I1420">
        <v>0</v>
      </c>
      <c r="J1420">
        <v>0.178476</v>
      </c>
      <c r="K1420">
        <v>0.83355500000000005</v>
      </c>
      <c r="L1420">
        <v>0</v>
      </c>
      <c r="M1420" t="s">
        <v>42</v>
      </c>
    </row>
    <row r="1421" spans="1:13" x14ac:dyDescent="0.25">
      <c r="A1421" t="s">
        <v>140</v>
      </c>
      <c r="B1421">
        <v>44060.1</v>
      </c>
      <c r="C1421">
        <v>44018.400000000001</v>
      </c>
      <c r="D1421">
        <v>44017.8</v>
      </c>
      <c r="E1421">
        <v>42742.2</v>
      </c>
      <c r="F1421">
        <v>692.29399999999998</v>
      </c>
      <c r="G1421">
        <v>0</v>
      </c>
      <c r="H1421">
        <v>348.64800000000002</v>
      </c>
      <c r="I1421">
        <v>0</v>
      </c>
      <c r="J1421">
        <v>0.17543</v>
      </c>
      <c r="K1421">
        <v>0.83702399999999999</v>
      </c>
      <c r="L1421">
        <v>0</v>
      </c>
      <c r="M1421" t="s">
        <v>42</v>
      </c>
    </row>
    <row r="1422" spans="1:13" x14ac:dyDescent="0.25">
      <c r="A1422" t="s">
        <v>140</v>
      </c>
      <c r="B1422">
        <v>43764.9</v>
      </c>
      <c r="C1422">
        <v>43727.4</v>
      </c>
      <c r="D1422">
        <v>43726.8</v>
      </c>
      <c r="E1422">
        <v>42464.2</v>
      </c>
      <c r="F1422">
        <v>689.16200000000003</v>
      </c>
      <c r="G1422">
        <v>0</v>
      </c>
      <c r="H1422">
        <v>346.05599999999998</v>
      </c>
      <c r="I1422">
        <v>0</v>
      </c>
      <c r="J1422">
        <v>0.154332</v>
      </c>
      <c r="K1422">
        <v>0.806473</v>
      </c>
      <c r="L1422">
        <v>0</v>
      </c>
      <c r="M1422" t="s">
        <v>42</v>
      </c>
    </row>
    <row r="1423" spans="1:13" x14ac:dyDescent="0.25">
      <c r="A1423" t="s">
        <v>140</v>
      </c>
      <c r="B1423">
        <v>44225</v>
      </c>
      <c r="C1423">
        <v>44187.8</v>
      </c>
      <c r="D1423">
        <v>44187.3</v>
      </c>
      <c r="E1423">
        <v>42906.8</v>
      </c>
      <c r="F1423">
        <v>695.94</v>
      </c>
      <c r="G1423">
        <v>0</v>
      </c>
      <c r="H1423">
        <v>349.851</v>
      </c>
      <c r="I1423">
        <v>0</v>
      </c>
      <c r="J1423">
        <v>0.17940700000000001</v>
      </c>
      <c r="K1423">
        <v>0.83693099999999998</v>
      </c>
      <c r="L1423">
        <v>0</v>
      </c>
      <c r="M1423" t="s">
        <v>42</v>
      </c>
    </row>
    <row r="1424" spans="1:13" x14ac:dyDescent="0.25">
      <c r="A1424" t="s">
        <v>140</v>
      </c>
      <c r="B1424">
        <v>44968.2</v>
      </c>
      <c r="C1424">
        <v>44926.1</v>
      </c>
      <c r="D1424">
        <v>44925.5</v>
      </c>
      <c r="E1424">
        <v>43622.2</v>
      </c>
      <c r="F1424">
        <v>713.09299999999996</v>
      </c>
      <c r="G1424">
        <v>0</v>
      </c>
      <c r="H1424">
        <v>355.875</v>
      </c>
      <c r="I1424">
        <v>0</v>
      </c>
      <c r="J1424">
        <v>0.178872</v>
      </c>
      <c r="K1424">
        <v>0.80645199999999995</v>
      </c>
      <c r="L1424">
        <v>0</v>
      </c>
      <c r="M1424" t="s">
        <v>42</v>
      </c>
    </row>
    <row r="1425" spans="1:13" x14ac:dyDescent="0.25">
      <c r="A1425" t="s">
        <v>140</v>
      </c>
      <c r="B1425">
        <v>44123.3</v>
      </c>
      <c r="C1425">
        <v>44087.9</v>
      </c>
      <c r="D1425">
        <v>44087.3</v>
      </c>
      <c r="E1425">
        <v>42812.6</v>
      </c>
      <c r="F1425">
        <v>695.16200000000003</v>
      </c>
      <c r="G1425">
        <v>0</v>
      </c>
      <c r="H1425">
        <v>349.28</v>
      </c>
      <c r="I1425">
        <v>0</v>
      </c>
      <c r="J1425">
        <v>0.17904999999999999</v>
      </c>
      <c r="K1425">
        <v>0.82823400000000003</v>
      </c>
      <c r="L1425">
        <v>0</v>
      </c>
      <c r="M1425" t="s">
        <v>42</v>
      </c>
    </row>
    <row r="1426" spans="1:13" x14ac:dyDescent="0.25">
      <c r="A1426" t="s">
        <v>140</v>
      </c>
      <c r="B1426">
        <v>45000.6</v>
      </c>
      <c r="C1426">
        <v>44962.400000000001</v>
      </c>
      <c r="D1426">
        <v>44961.8</v>
      </c>
      <c r="E1426">
        <v>43657.7</v>
      </c>
      <c r="F1426">
        <v>705.87400000000002</v>
      </c>
      <c r="G1426">
        <v>0</v>
      </c>
      <c r="H1426">
        <v>355.971</v>
      </c>
      <c r="I1426">
        <v>0</v>
      </c>
      <c r="J1426">
        <v>0.17881900000000001</v>
      </c>
      <c r="K1426">
        <v>0.83704999999999996</v>
      </c>
      <c r="L1426">
        <v>0</v>
      </c>
      <c r="M1426" t="s">
        <v>42</v>
      </c>
    </row>
    <row r="1427" spans="1:13" x14ac:dyDescent="0.25">
      <c r="A1427" t="s">
        <v>140</v>
      </c>
      <c r="B1427">
        <v>43858.2</v>
      </c>
      <c r="C1427">
        <v>43816.4</v>
      </c>
      <c r="D1427">
        <v>43815.9</v>
      </c>
      <c r="E1427">
        <v>42553.1</v>
      </c>
      <c r="F1427">
        <v>694.03800000000001</v>
      </c>
      <c r="G1427">
        <v>0</v>
      </c>
      <c r="H1427">
        <v>345.69600000000003</v>
      </c>
      <c r="I1427">
        <v>0</v>
      </c>
      <c r="J1427">
        <v>0.17885499999999999</v>
      </c>
      <c r="K1427">
        <v>0.80645100000000003</v>
      </c>
      <c r="L1427">
        <v>0</v>
      </c>
      <c r="M1427" t="s">
        <v>42</v>
      </c>
    </row>
    <row r="1428" spans="1:13" x14ac:dyDescent="0.25">
      <c r="A1428" t="s">
        <v>140</v>
      </c>
      <c r="B1428">
        <v>45647.7</v>
      </c>
      <c r="C1428">
        <v>45607.199999999997</v>
      </c>
      <c r="D1428">
        <v>45606.6</v>
      </c>
      <c r="E1428">
        <v>44291.5</v>
      </c>
      <c r="F1428">
        <v>748.23400000000004</v>
      </c>
      <c r="G1428">
        <v>0</v>
      </c>
      <c r="H1428">
        <v>356.52499999999998</v>
      </c>
      <c r="I1428">
        <v>0</v>
      </c>
      <c r="J1428">
        <v>0.160194</v>
      </c>
      <c r="K1428">
        <v>0.82583899999999999</v>
      </c>
      <c r="L1428">
        <v>0</v>
      </c>
      <c r="M1428" t="s">
        <v>42</v>
      </c>
    </row>
    <row r="1429" spans="1:13" x14ac:dyDescent="0.25">
      <c r="A1429" t="s">
        <v>140</v>
      </c>
      <c r="B1429">
        <v>43839.7</v>
      </c>
      <c r="C1429">
        <v>43801.9</v>
      </c>
      <c r="D1429">
        <v>43801.3</v>
      </c>
      <c r="E1429">
        <v>42532.4</v>
      </c>
      <c r="F1429">
        <v>697.19899999999996</v>
      </c>
      <c r="G1429">
        <v>0</v>
      </c>
      <c r="H1429">
        <v>344.68599999999998</v>
      </c>
      <c r="I1429">
        <v>0</v>
      </c>
      <c r="J1429">
        <v>0.17948700000000001</v>
      </c>
      <c r="K1429">
        <v>0.83674099999999996</v>
      </c>
      <c r="L1429">
        <v>0</v>
      </c>
      <c r="M1429" t="s">
        <v>42</v>
      </c>
    </row>
    <row r="1430" spans="1:13" x14ac:dyDescent="0.25">
      <c r="A1430" t="s">
        <v>140</v>
      </c>
      <c r="B1430">
        <v>44205</v>
      </c>
      <c r="C1430">
        <v>44167.6</v>
      </c>
      <c r="D1430">
        <v>44167</v>
      </c>
      <c r="E1430">
        <v>42902.3</v>
      </c>
      <c r="F1430">
        <v>714.66300000000001</v>
      </c>
      <c r="G1430">
        <v>0</v>
      </c>
      <c r="H1430">
        <v>347.75099999999998</v>
      </c>
      <c r="I1430">
        <v>0</v>
      </c>
      <c r="J1430">
        <v>0.17149400000000001</v>
      </c>
      <c r="K1430">
        <v>0.82689000000000001</v>
      </c>
      <c r="L1430">
        <v>0</v>
      </c>
      <c r="M1430" t="s">
        <v>42</v>
      </c>
    </row>
    <row r="1431" spans="1:13" x14ac:dyDescent="0.25">
      <c r="A1431" t="s">
        <v>140</v>
      </c>
      <c r="B1431">
        <v>45353.4</v>
      </c>
      <c r="C1431">
        <v>45313.1</v>
      </c>
      <c r="D1431">
        <v>45312.5</v>
      </c>
      <c r="E1431">
        <v>44007.5</v>
      </c>
      <c r="F1431">
        <v>720.69899999999996</v>
      </c>
      <c r="G1431">
        <v>0</v>
      </c>
      <c r="H1431">
        <v>356.22500000000002</v>
      </c>
      <c r="I1431">
        <v>0</v>
      </c>
      <c r="J1431">
        <v>0.17879400000000001</v>
      </c>
      <c r="K1431">
        <v>0.826905</v>
      </c>
      <c r="L1431">
        <v>0</v>
      </c>
      <c r="M1431" t="s">
        <v>42</v>
      </c>
    </row>
    <row r="1432" spans="1:13" x14ac:dyDescent="0.25">
      <c r="A1432" t="s">
        <v>140</v>
      </c>
      <c r="B1432">
        <v>46912.9</v>
      </c>
      <c r="C1432">
        <v>46875</v>
      </c>
      <c r="D1432">
        <v>46874.400000000001</v>
      </c>
      <c r="E1432">
        <v>45516.4</v>
      </c>
      <c r="F1432">
        <v>753.18</v>
      </c>
      <c r="G1432">
        <v>0</v>
      </c>
      <c r="H1432">
        <v>367.09800000000001</v>
      </c>
      <c r="I1432">
        <v>0</v>
      </c>
      <c r="J1432">
        <v>0.17877799999999999</v>
      </c>
      <c r="K1432">
        <v>0.83549300000000004</v>
      </c>
      <c r="L1432">
        <v>0</v>
      </c>
      <c r="M1432" t="s">
        <v>42</v>
      </c>
    </row>
    <row r="1433" spans="1:13" x14ac:dyDescent="0.25">
      <c r="A1433" t="s">
        <v>140</v>
      </c>
      <c r="B1433">
        <v>42939.3</v>
      </c>
      <c r="C1433">
        <v>42900.7</v>
      </c>
      <c r="D1433">
        <v>42900.1</v>
      </c>
      <c r="E1433">
        <v>41655.699999999997</v>
      </c>
      <c r="F1433">
        <v>672.13699999999994</v>
      </c>
      <c r="G1433">
        <v>0</v>
      </c>
      <c r="H1433">
        <v>337.512</v>
      </c>
      <c r="I1433">
        <v>0</v>
      </c>
      <c r="J1433">
        <v>0.15263599999999999</v>
      </c>
      <c r="K1433">
        <v>0.82275699999999996</v>
      </c>
      <c r="L1433">
        <v>0</v>
      </c>
      <c r="M1433" t="s">
        <v>42</v>
      </c>
    </row>
    <row r="1434" spans="1:13" x14ac:dyDescent="0.25">
      <c r="A1434" t="s">
        <v>140</v>
      </c>
      <c r="B1434">
        <v>43771.8</v>
      </c>
      <c r="C1434">
        <v>43736.6</v>
      </c>
      <c r="D1434">
        <v>43736</v>
      </c>
      <c r="E1434">
        <v>42479.9</v>
      </c>
      <c r="F1434">
        <v>698.12699999999995</v>
      </c>
      <c r="G1434">
        <v>0</v>
      </c>
      <c r="H1434">
        <v>347.64800000000002</v>
      </c>
      <c r="I1434">
        <v>0</v>
      </c>
      <c r="J1434">
        <v>0.147897</v>
      </c>
      <c r="K1434">
        <v>0.83699500000000004</v>
      </c>
      <c r="L1434">
        <v>0</v>
      </c>
      <c r="M1434" t="s">
        <v>42</v>
      </c>
    </row>
    <row r="1435" spans="1:13" x14ac:dyDescent="0.25">
      <c r="A1435" t="s">
        <v>140</v>
      </c>
      <c r="B1435">
        <v>43608.800000000003</v>
      </c>
      <c r="C1435">
        <v>43569</v>
      </c>
      <c r="D1435">
        <v>43568.4</v>
      </c>
      <c r="E1435">
        <v>42313.7</v>
      </c>
      <c r="F1435">
        <v>687.12800000000004</v>
      </c>
      <c r="G1435">
        <v>0</v>
      </c>
      <c r="H1435">
        <v>339.084</v>
      </c>
      <c r="I1435">
        <v>0</v>
      </c>
      <c r="J1435">
        <v>0.179008</v>
      </c>
      <c r="K1435">
        <v>0.83474899999999996</v>
      </c>
      <c r="L1435">
        <v>0</v>
      </c>
      <c r="M1435" t="s">
        <v>42</v>
      </c>
    </row>
    <row r="1436" spans="1:13" x14ac:dyDescent="0.25">
      <c r="A1436" t="s">
        <v>140</v>
      </c>
      <c r="B1436">
        <v>44966.8</v>
      </c>
      <c r="C1436">
        <v>44931.199999999997</v>
      </c>
      <c r="D1436">
        <v>44930.6</v>
      </c>
      <c r="E1436">
        <v>43621.3</v>
      </c>
      <c r="F1436">
        <v>704.31200000000001</v>
      </c>
      <c r="G1436">
        <v>0</v>
      </c>
      <c r="H1436">
        <v>350.07900000000001</v>
      </c>
      <c r="I1436">
        <v>0</v>
      </c>
      <c r="J1436">
        <v>0.17888499999999999</v>
      </c>
      <c r="K1436">
        <v>0.836283</v>
      </c>
      <c r="L1436">
        <v>0</v>
      </c>
      <c r="M1436" t="s">
        <v>42</v>
      </c>
    </row>
    <row r="1437" spans="1:13" x14ac:dyDescent="0.25">
      <c r="A1437" t="s">
        <v>140</v>
      </c>
      <c r="B1437">
        <v>45139.9</v>
      </c>
      <c r="C1437">
        <v>45101.7</v>
      </c>
      <c r="D1437">
        <v>45101.1</v>
      </c>
      <c r="E1437">
        <v>43787.199999999997</v>
      </c>
      <c r="F1437">
        <v>706.71299999999997</v>
      </c>
      <c r="G1437">
        <v>0</v>
      </c>
      <c r="H1437">
        <v>351.44099999999997</v>
      </c>
      <c r="I1437">
        <v>0</v>
      </c>
      <c r="J1437">
        <v>0.17847199999999999</v>
      </c>
      <c r="K1437">
        <v>0.81942800000000005</v>
      </c>
      <c r="L1437">
        <v>0</v>
      </c>
      <c r="M1437" t="s">
        <v>42</v>
      </c>
    </row>
    <row r="1438" spans="1:13" x14ac:dyDescent="0.25">
      <c r="A1438" t="s">
        <v>140</v>
      </c>
      <c r="B1438">
        <v>44098.5</v>
      </c>
      <c r="C1438">
        <v>44061.4</v>
      </c>
      <c r="D1438">
        <v>44060.9</v>
      </c>
      <c r="E1438">
        <v>42791.3</v>
      </c>
      <c r="F1438">
        <v>698.68200000000002</v>
      </c>
      <c r="G1438">
        <v>0</v>
      </c>
      <c r="H1438">
        <v>343.536</v>
      </c>
      <c r="I1438">
        <v>0</v>
      </c>
      <c r="J1438">
        <v>0.147651</v>
      </c>
      <c r="K1438">
        <v>0.83630199999999999</v>
      </c>
      <c r="L1438">
        <v>0</v>
      </c>
      <c r="M1438" t="s">
        <v>42</v>
      </c>
    </row>
    <row r="1439" spans="1:13" x14ac:dyDescent="0.25">
      <c r="A1439" t="s">
        <v>140</v>
      </c>
      <c r="B1439">
        <v>45409.599999999999</v>
      </c>
      <c r="C1439">
        <v>45363.4</v>
      </c>
      <c r="D1439">
        <v>45362.8</v>
      </c>
      <c r="E1439">
        <v>44039</v>
      </c>
      <c r="F1439">
        <v>710.49599999999998</v>
      </c>
      <c r="G1439">
        <v>0</v>
      </c>
      <c r="H1439">
        <v>354.09699999999998</v>
      </c>
      <c r="I1439">
        <v>0</v>
      </c>
      <c r="J1439">
        <v>0.16444</v>
      </c>
      <c r="K1439">
        <v>0.83669400000000005</v>
      </c>
      <c r="L1439">
        <v>0</v>
      </c>
      <c r="M1439" t="s">
        <v>42</v>
      </c>
    </row>
    <row r="1440" spans="1:13" x14ac:dyDescent="0.25">
      <c r="A1440" t="s">
        <v>140</v>
      </c>
      <c r="B1440">
        <v>44237.4</v>
      </c>
      <c r="C1440">
        <v>44202</v>
      </c>
      <c r="D1440">
        <v>44201.4</v>
      </c>
      <c r="E1440">
        <v>42916.6</v>
      </c>
      <c r="F1440">
        <v>706.37599999999998</v>
      </c>
      <c r="G1440">
        <v>0</v>
      </c>
      <c r="H1440">
        <v>346.22699999999998</v>
      </c>
      <c r="I1440">
        <v>0</v>
      </c>
      <c r="J1440">
        <v>0.178845</v>
      </c>
      <c r="K1440">
        <v>0.81087900000000002</v>
      </c>
      <c r="L1440">
        <v>0</v>
      </c>
      <c r="M1440" t="s">
        <v>42</v>
      </c>
    </row>
    <row r="1441" spans="1:25" x14ac:dyDescent="0.25">
      <c r="A1441" t="s">
        <v>140</v>
      </c>
      <c r="B1441">
        <v>44208.4</v>
      </c>
      <c r="C1441">
        <v>44168.1</v>
      </c>
      <c r="D1441">
        <v>44167.6</v>
      </c>
      <c r="E1441">
        <v>42882.2</v>
      </c>
      <c r="F1441">
        <v>690.81</v>
      </c>
      <c r="G1441">
        <v>0</v>
      </c>
      <c r="H1441">
        <v>347.40800000000002</v>
      </c>
      <c r="I1441">
        <v>0</v>
      </c>
      <c r="J1441">
        <v>0.178511</v>
      </c>
      <c r="K1441">
        <v>0.83511400000000002</v>
      </c>
      <c r="L1441">
        <v>0</v>
      </c>
      <c r="M1441" t="s">
        <v>42</v>
      </c>
    </row>
    <row r="1442" spans="1:25" x14ac:dyDescent="0.25">
      <c r="A1442" t="s">
        <v>140</v>
      </c>
      <c r="B1442">
        <v>44569.2</v>
      </c>
      <c r="C1442">
        <v>44532.1</v>
      </c>
      <c r="D1442">
        <v>44531.5</v>
      </c>
      <c r="E1442">
        <v>43226.1</v>
      </c>
      <c r="F1442">
        <v>702.54899999999998</v>
      </c>
      <c r="G1442">
        <v>0</v>
      </c>
      <c r="H1442">
        <v>350.93900000000002</v>
      </c>
      <c r="I1442">
        <v>0</v>
      </c>
      <c r="J1442">
        <v>0.17857200000000001</v>
      </c>
      <c r="K1442">
        <v>0.80647400000000002</v>
      </c>
      <c r="L1442">
        <v>0</v>
      </c>
      <c r="M1442" t="s">
        <v>42</v>
      </c>
    </row>
    <row r="1443" spans="1:25" x14ac:dyDescent="0.25">
      <c r="A1443" t="s">
        <v>140</v>
      </c>
      <c r="B1443">
        <v>45312.800000000003</v>
      </c>
      <c r="C1443">
        <v>45275.3</v>
      </c>
      <c r="D1443">
        <v>45274.7</v>
      </c>
      <c r="E1443">
        <v>43974.3</v>
      </c>
      <c r="F1443">
        <v>712.60900000000004</v>
      </c>
      <c r="G1443">
        <v>0</v>
      </c>
      <c r="H1443">
        <v>357.83499999999998</v>
      </c>
      <c r="I1443">
        <v>0</v>
      </c>
      <c r="J1443">
        <v>0.17856</v>
      </c>
      <c r="K1443">
        <v>0.83696400000000004</v>
      </c>
      <c r="L1443">
        <v>0</v>
      </c>
      <c r="M1443" t="s">
        <v>42</v>
      </c>
    </row>
    <row r="1444" spans="1:25" x14ac:dyDescent="0.25">
      <c r="A1444" t="s">
        <v>140</v>
      </c>
      <c r="B1444">
        <v>44509.4</v>
      </c>
      <c r="C1444">
        <v>44461.2</v>
      </c>
      <c r="D1444">
        <v>44460.6</v>
      </c>
      <c r="E1444">
        <v>43173.2</v>
      </c>
      <c r="F1444">
        <v>702.68399999999997</v>
      </c>
      <c r="G1444">
        <v>0</v>
      </c>
      <c r="H1444">
        <v>346.50200000000001</v>
      </c>
      <c r="I1444">
        <v>0</v>
      </c>
      <c r="J1444">
        <v>0.183111</v>
      </c>
      <c r="K1444">
        <v>0.83508800000000005</v>
      </c>
      <c r="L1444">
        <v>0</v>
      </c>
      <c r="M1444" t="s">
        <v>42</v>
      </c>
    </row>
    <row r="1445" spans="1:25" x14ac:dyDescent="0.25">
      <c r="A1445" t="s">
        <v>140</v>
      </c>
      <c r="B1445">
        <v>44873.9</v>
      </c>
      <c r="C1445">
        <v>44837.1</v>
      </c>
      <c r="D1445">
        <v>44836.5</v>
      </c>
      <c r="E1445">
        <v>43556.5</v>
      </c>
      <c r="F1445">
        <v>714.20799999999997</v>
      </c>
      <c r="G1445">
        <v>0</v>
      </c>
      <c r="H1445">
        <v>351.46199999999999</v>
      </c>
      <c r="I1445">
        <v>0</v>
      </c>
      <c r="J1445">
        <v>0.17902799999999999</v>
      </c>
      <c r="K1445">
        <v>0.82516800000000001</v>
      </c>
      <c r="L1445">
        <v>0</v>
      </c>
      <c r="M1445" t="s">
        <v>42</v>
      </c>
    </row>
    <row r="1446" spans="1:25" x14ac:dyDescent="0.25">
      <c r="A1446" t="s">
        <v>140</v>
      </c>
      <c r="B1446">
        <v>45036.800000000003</v>
      </c>
      <c r="C1446">
        <v>44992.1</v>
      </c>
      <c r="D1446">
        <v>44991.5</v>
      </c>
      <c r="E1446">
        <v>43681</v>
      </c>
      <c r="F1446">
        <v>725.37300000000005</v>
      </c>
      <c r="G1446">
        <v>0</v>
      </c>
      <c r="H1446">
        <v>354.04899999999998</v>
      </c>
      <c r="I1446">
        <v>0</v>
      </c>
      <c r="J1446">
        <v>0.178507</v>
      </c>
      <c r="K1446">
        <v>0.80646300000000004</v>
      </c>
      <c r="L1446">
        <v>0</v>
      </c>
      <c r="M1446" t="s">
        <v>42</v>
      </c>
    </row>
    <row r="1447" spans="1:25" x14ac:dyDescent="0.25">
      <c r="A1447" t="s">
        <v>140</v>
      </c>
      <c r="B1447">
        <v>45657.599999999999</v>
      </c>
      <c r="C1447">
        <v>45619.7</v>
      </c>
      <c r="D1447">
        <v>45619.1</v>
      </c>
      <c r="E1447">
        <v>44286.5</v>
      </c>
      <c r="F1447">
        <v>724.05499999999995</v>
      </c>
      <c r="G1447">
        <v>0</v>
      </c>
      <c r="H1447">
        <v>358.44499999999999</v>
      </c>
      <c r="I1447">
        <v>0</v>
      </c>
      <c r="J1447">
        <v>0.17846000000000001</v>
      </c>
      <c r="K1447">
        <v>0.80646300000000004</v>
      </c>
      <c r="L1447">
        <v>0</v>
      </c>
      <c r="M1447" t="s">
        <v>42</v>
      </c>
    </row>
    <row r="1448" spans="1:25" x14ac:dyDescent="0.25">
      <c r="A1448" t="s">
        <v>140</v>
      </c>
      <c r="B1448">
        <v>44807.3</v>
      </c>
      <c r="C1448">
        <v>44757.2</v>
      </c>
      <c r="D1448">
        <v>44756.6</v>
      </c>
      <c r="E1448">
        <v>43474.5</v>
      </c>
      <c r="F1448">
        <v>710.70899999999995</v>
      </c>
      <c r="G1448">
        <v>0</v>
      </c>
      <c r="H1448">
        <v>346.13799999999998</v>
      </c>
      <c r="I1448">
        <v>0</v>
      </c>
      <c r="J1448">
        <v>0.16675699999999999</v>
      </c>
      <c r="K1448">
        <v>0.83368100000000001</v>
      </c>
      <c r="L1448">
        <v>0</v>
      </c>
      <c r="M1448" t="s">
        <v>42</v>
      </c>
    </row>
    <row r="1449" spans="1:25" x14ac:dyDescent="0.25">
      <c r="A1449" t="s">
        <v>140</v>
      </c>
      <c r="B1449">
        <v>44579.9</v>
      </c>
      <c r="C1449">
        <v>44542.6</v>
      </c>
      <c r="D1449">
        <v>44542.1</v>
      </c>
      <c r="E1449">
        <v>43259.199999999997</v>
      </c>
      <c r="F1449">
        <v>703.65</v>
      </c>
      <c r="G1449">
        <v>0</v>
      </c>
      <c r="H1449">
        <v>345.76600000000002</v>
      </c>
      <c r="I1449">
        <v>0</v>
      </c>
      <c r="J1449">
        <v>0.17919499999999999</v>
      </c>
      <c r="K1449">
        <v>0.86274499999999998</v>
      </c>
      <c r="L1449">
        <v>0</v>
      </c>
      <c r="M1449" t="s">
        <v>42</v>
      </c>
    </row>
    <row r="1450" spans="1:25" x14ac:dyDescent="0.25">
      <c r="A1450" t="s">
        <v>140</v>
      </c>
      <c r="B1450">
        <v>44446.7</v>
      </c>
      <c r="C1450">
        <v>44409.5</v>
      </c>
      <c r="D1450">
        <v>44408.9</v>
      </c>
      <c r="E1450">
        <v>43131.8</v>
      </c>
      <c r="F1450">
        <v>714.02300000000002</v>
      </c>
      <c r="G1450">
        <v>0</v>
      </c>
      <c r="H1450">
        <v>363.84500000000003</v>
      </c>
      <c r="I1450">
        <v>0</v>
      </c>
      <c r="J1450">
        <v>0.17872199999999999</v>
      </c>
      <c r="K1450">
        <v>0.82362500000000005</v>
      </c>
      <c r="L1450">
        <v>0</v>
      </c>
      <c r="M1450" t="s">
        <v>42</v>
      </c>
    </row>
    <row r="1451" spans="1:25" x14ac:dyDescent="0.25">
      <c r="A1451" t="s">
        <v>140</v>
      </c>
      <c r="B1451">
        <v>45050.400000000001</v>
      </c>
      <c r="C1451">
        <v>45010.3</v>
      </c>
      <c r="D1451">
        <v>45009.8</v>
      </c>
      <c r="E1451">
        <v>43715.1</v>
      </c>
      <c r="F1451">
        <v>728.52499999999998</v>
      </c>
      <c r="G1451">
        <v>0</v>
      </c>
      <c r="H1451">
        <v>358.012</v>
      </c>
      <c r="I1451">
        <v>0</v>
      </c>
      <c r="J1451">
        <v>0.179782</v>
      </c>
      <c r="K1451">
        <v>0.83599999999999997</v>
      </c>
      <c r="L1451">
        <v>0</v>
      </c>
      <c r="M1451" t="s">
        <v>42</v>
      </c>
    </row>
    <row r="1452" spans="1:25" x14ac:dyDescent="0.25">
      <c r="A1452" t="s">
        <v>140</v>
      </c>
      <c r="B1452">
        <v>45170.6</v>
      </c>
      <c r="C1452">
        <v>45133</v>
      </c>
      <c r="D1452">
        <v>45132.4</v>
      </c>
      <c r="E1452">
        <v>43830.8</v>
      </c>
      <c r="F1452">
        <v>726.68299999999999</v>
      </c>
      <c r="G1452">
        <v>0</v>
      </c>
      <c r="H1452">
        <v>361.49200000000002</v>
      </c>
      <c r="I1452">
        <v>0</v>
      </c>
      <c r="J1452">
        <v>0.178562</v>
      </c>
      <c r="K1452">
        <v>0.83660699999999999</v>
      </c>
      <c r="L1452">
        <v>0</v>
      </c>
      <c r="M1452" t="s">
        <v>42</v>
      </c>
    </row>
    <row r="1453" spans="1:25" x14ac:dyDescent="0.25">
      <c r="A1453" t="s">
        <v>140</v>
      </c>
      <c r="B1453">
        <v>44482.3</v>
      </c>
      <c r="C1453">
        <v>44441.1</v>
      </c>
      <c r="D1453">
        <v>44440.6</v>
      </c>
      <c r="E1453">
        <v>43165.4</v>
      </c>
      <c r="F1453">
        <v>702.02599999999995</v>
      </c>
      <c r="G1453">
        <v>0</v>
      </c>
      <c r="H1453">
        <v>356.358</v>
      </c>
      <c r="I1453">
        <v>0</v>
      </c>
      <c r="J1453">
        <v>0.16211500000000001</v>
      </c>
      <c r="K1453">
        <v>0.83307699999999996</v>
      </c>
      <c r="L1453">
        <v>0</v>
      </c>
      <c r="M1453" t="s">
        <v>42</v>
      </c>
    </row>
    <row r="1454" spans="1:25" x14ac:dyDescent="0.25">
      <c r="A1454" t="s">
        <v>140</v>
      </c>
      <c r="B1454">
        <v>45104.9</v>
      </c>
      <c r="C1454">
        <v>45066.2</v>
      </c>
      <c r="D1454">
        <v>45065.5</v>
      </c>
      <c r="E1454">
        <v>43761.3</v>
      </c>
      <c r="F1454">
        <v>725.48400000000004</v>
      </c>
      <c r="G1454">
        <v>0</v>
      </c>
      <c r="H1454">
        <v>360.39699999999999</v>
      </c>
      <c r="I1454">
        <v>0</v>
      </c>
      <c r="J1454">
        <v>0.13058400000000001</v>
      </c>
      <c r="K1454">
        <v>0.83693499999999998</v>
      </c>
      <c r="L1454">
        <v>0</v>
      </c>
      <c r="M1454" t="s">
        <v>42</v>
      </c>
    </row>
    <row r="1455" spans="1:25" x14ac:dyDescent="0.25">
      <c r="A1455" t="s">
        <v>140</v>
      </c>
      <c r="B1455">
        <v>42660.4</v>
      </c>
      <c r="C1455">
        <v>42620.1</v>
      </c>
      <c r="D1455">
        <v>42619.5</v>
      </c>
      <c r="E1455">
        <v>41379.1</v>
      </c>
      <c r="F1455">
        <v>676.71799999999996</v>
      </c>
      <c r="G1455">
        <v>0</v>
      </c>
      <c r="H1455">
        <v>336.08800000000002</v>
      </c>
      <c r="I1455">
        <v>0</v>
      </c>
      <c r="J1455">
        <v>0.17852299999999999</v>
      </c>
      <c r="K1455">
        <v>0.83568900000000002</v>
      </c>
      <c r="L1455">
        <v>0</v>
      </c>
      <c r="M1455" t="s">
        <v>42</v>
      </c>
      <c r="R1455" t="s">
        <v>65</v>
      </c>
      <c r="U1455" t="s">
        <v>64</v>
      </c>
      <c r="X1455" t="s">
        <v>62</v>
      </c>
    </row>
    <row r="1456" spans="1:25" x14ac:dyDescent="0.25">
      <c r="A1456" t="s">
        <v>140</v>
      </c>
      <c r="B1456">
        <v>44667.3</v>
      </c>
      <c r="C1456">
        <v>44632</v>
      </c>
      <c r="D1456">
        <v>44631.4</v>
      </c>
      <c r="E1456">
        <v>43327.1</v>
      </c>
      <c r="F1456">
        <v>717.62800000000004</v>
      </c>
      <c r="G1456">
        <v>0</v>
      </c>
      <c r="H1456">
        <v>352.70699999999999</v>
      </c>
      <c r="I1456">
        <v>0</v>
      </c>
      <c r="J1456">
        <v>0.17846400000000001</v>
      </c>
      <c r="K1456">
        <v>0.83415700000000004</v>
      </c>
      <c r="L1456">
        <v>0</v>
      </c>
      <c r="M1456" t="s">
        <v>42</v>
      </c>
      <c r="R1456">
        <f>AVERAGE(B1407:B1456)</f>
        <v>44519.345999999976</v>
      </c>
      <c r="S1456">
        <f>AVERAGE(C1407:C1456)</f>
        <v>44480.40400000001</v>
      </c>
      <c r="U1456">
        <f>_xlfn.VAR.P(B1407:B1456)</f>
        <v>565098.29128399957</v>
      </c>
      <c r="V1456">
        <f>_xlfn.VAR.P(C1407:C1456)</f>
        <v>564386.40798399958</v>
      </c>
      <c r="X1456">
        <f>1.96*SQRT(U1456)/50</f>
        <v>29.467823779822034</v>
      </c>
      <c r="Y1456">
        <f>1.96*SQRT(V1456)/50</f>
        <v>29.449256866082937</v>
      </c>
    </row>
    <row r="1457" spans="1:3" x14ac:dyDescent="0.25">
      <c r="A1457" t="s">
        <v>141</v>
      </c>
      <c r="B1457">
        <v>2225970.9288539998</v>
      </c>
      <c r="C1457" t="s">
        <v>36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38.611399999999776</v>
      </c>
      <c r="E3">
        <f ca="1">OFFSET('672p trace'!$S$56,(A3-1)*56,0)-OFFSET('672p stat'!$H$1,A3*20,0)</f>
        <v>22.581248000000187</v>
      </c>
      <c r="F3">
        <f ca="1">OFFSET('672p stat'!$H$1,A3*20,0)-OFFSET('672p stat'!$K$1,A3*20,0)</f>
        <v>615.36095399999999</v>
      </c>
      <c r="G3">
        <f ca="1">OFFSET('672p stat'!$K$1,A3*20,0)-OFFSET('672p stat'!$N$1,A3*20,0)</f>
        <v>197.46222999999998</v>
      </c>
      <c r="H3">
        <f ca="1">OFFSET('672p stat'!$N$1,A3*20,0)</f>
        <v>361.27796799999999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19.892179560000113</v>
      </c>
      <c r="E4" s="5">
        <f ca="1">OFFSET('672p trace'!$V$56,(A4-1)*56,0)</f>
        <v>18.015534239999994</v>
      </c>
      <c r="F4" s="5">
        <f ca="1">OFFSET('672p stat'!$H$1,A4*20,1)</f>
        <v>18.474163999999998</v>
      </c>
      <c r="G4" s="5">
        <f ca="1">OFFSET('672p stat'!$K$1,A4*20,1)</f>
        <v>18.493362000000001</v>
      </c>
      <c r="H4" s="5">
        <f ca="1">OFFSET('672p stat'!$N$1,A4*20,1)</f>
        <v>6.2589999999999998E-3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1229.5629999999996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31.331389000000069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36.872400000000198</v>
      </c>
      <c r="E7">
        <f ca="1">OFFSET('672p trace'!$S$56,(A7-1)*56,0)-OFFSET('672p stat'!$H$1,A7*20,0)</f>
        <v>22.280884000000015</v>
      </c>
      <c r="F7">
        <f ca="1">OFFSET('672p stat'!$H$1,A7*20,0)-OFFSET('672p stat'!$K$1,A7*20,0)</f>
        <v>615.23967900000014</v>
      </c>
      <c r="G7">
        <f ca="1">OFFSET('672p stat'!$K$1,A7*20,0)-OFFSET('672p stat'!$N$1,A7*20,0)</f>
        <v>266.48694499999999</v>
      </c>
      <c r="H7">
        <f ca="1">OFFSET('672p stat'!$N$1,A7*20,0)</f>
        <v>361.33709199999998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2.9604210000000535</v>
      </c>
      <c r="E8" s="5">
        <f ca="1">OFFSET('672p trace'!$V$56,(A8-1)*56,0)</f>
        <v>2.3259848399999932</v>
      </c>
      <c r="F8" s="5">
        <f ca="1">OFFSET('672p stat'!$H$1,A8*20,1)</f>
        <v>3.4491399999999999</v>
      </c>
      <c r="G8" s="5">
        <f ca="1">OFFSET('672p stat'!$K$1,A8*20,1)</f>
        <v>3.587739</v>
      </c>
      <c r="H8" s="5">
        <f ca="1">OFFSET('672p stat'!$N$1,A8*20,1)</f>
        <v>5.1250000000000002E-3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38.864400000000387</v>
      </c>
      <c r="E9">
        <f ca="1">OFFSET('672p trace'!$S$56,(A9-1)*56,0)-OFFSET('672p stat'!$H$1,A9*20,0)</f>
        <v>22.741110999998455</v>
      </c>
      <c r="F9">
        <f ca="1">OFFSET('672p stat'!$H$1,A9*20,0)-OFFSET('672p stat'!$K$1,A9*20,0)</f>
        <v>652.69249000000036</v>
      </c>
      <c r="G9">
        <f ca="1">OFFSET('672p stat'!$K$1,A9*20,0)-OFFSET('672p stat'!$N$1,A9*20,0)</f>
        <v>4630.58086</v>
      </c>
      <c r="H9">
        <f ca="1">OFFSET('672p stat'!$N$1,A9*20,0)</f>
        <v>137.372939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9.281634759999843</v>
      </c>
      <c r="E10" s="5">
        <f ca="1">OFFSET('672p trace'!$V$56,(A10-1)*56,0)</f>
        <v>6.8862072400001759</v>
      </c>
      <c r="F10" s="5">
        <f ca="1">OFFSET('672p stat'!$H$1,A10*20,1)</f>
        <v>6.1198629999999996</v>
      </c>
      <c r="G10" s="5">
        <f ca="1">OFFSET('672p stat'!$K$1,A10*20,1)</f>
        <v>2.3272840000000001</v>
      </c>
      <c r="H10" s="5">
        <f ca="1">OFFSET('672p stat'!$N$1,A10*20,1)</f>
        <v>2.4109999999999999E-3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39.018600000000333</v>
      </c>
      <c r="E11">
        <f ca="1">OFFSET('672p trace'!$S$56,(A11-1)*56,0)-OFFSET('672p stat'!$H$1,A11*20,0)</f>
        <v>22.771522999999434</v>
      </c>
      <c r="F11">
        <f ca="1">OFFSET('672p stat'!$H$1,A11*20,0)-OFFSET('672p stat'!$K$1,A11*20,0)</f>
        <v>615.08568399999967</v>
      </c>
      <c r="G11">
        <f ca="1">OFFSET('672p stat'!$K$1,A11*20,0)-OFFSET('672p stat'!$N$1,A11*20,0)</f>
        <v>3683.9686450000004</v>
      </c>
      <c r="H11">
        <f ca="1">OFFSET('672p stat'!$N$1,A11*20,0)</f>
        <v>441.44954799999999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1.4804440000000421</v>
      </c>
      <c r="E12" s="5">
        <f ca="1">OFFSET('672p trace'!$V$56,(A12-1)*56,0)</f>
        <v>0.24532083999996426</v>
      </c>
      <c r="F12" s="5">
        <f ca="1">OFFSET('672p stat'!$H$1,A12*20,1)</f>
        <v>2.4174999999999999E-2</v>
      </c>
      <c r="G12" s="5">
        <f ca="1">OFFSET('672p stat'!$K$1,A12*20,1)</f>
        <v>1.2093E-2</v>
      </c>
      <c r="H12" s="5">
        <f ca="1">OFFSET('672p stat'!$N$1,A12*20,1)</f>
        <v>5.4089999999999997E-3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37.65099999999893</v>
      </c>
      <c r="E13">
        <f ca="1">OFFSET('672p trace'!$S$56,(A13-1)*56,0)-OFFSET('672p stat'!$H$1,A13*20,0)</f>
        <v>22.460969000000659</v>
      </c>
      <c r="F13">
        <f ca="1">OFFSET('672p stat'!$H$1,A13*20,0)-OFFSET('672p stat'!$K$1,A13*20,0)</f>
        <v>652.70380800000021</v>
      </c>
      <c r="G13">
        <f ca="1">OFFSET('672p stat'!$K$1,A13*20,0)-OFFSET('672p stat'!$N$1,A13*20,0)</f>
        <v>4618.0990109999993</v>
      </c>
      <c r="H13">
        <f ca="1">OFFSET('672p stat'!$N$1,A13*20,0)</f>
        <v>137.39921200000001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1.1343400000000701</v>
      </c>
      <c r="E14" s="5">
        <f ca="1">OFFSET('672p trace'!$V$56,(A14-1)*56,0)</f>
        <v>7.5592999999981439E-2</v>
      </c>
      <c r="F14" s="5">
        <f ca="1">OFFSET('672p stat'!$H$1,A14*20,1)</f>
        <v>2.8431000000000001E-2</v>
      </c>
      <c r="G14" s="5">
        <f ca="1">OFFSET('672p stat'!$K$1,A14*20,1)</f>
        <v>1.4702E-2</v>
      </c>
      <c r="H14" s="5">
        <f ca="1">OFFSET('672p stat'!$N$1,A14*20,1)</f>
        <v>1.0120000000000001E-3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38.789199999999255</v>
      </c>
      <c r="E15">
        <f ca="1">OFFSET('672p trace'!$S$56,(A15-1)*56,0)-OFFSET('672p stat'!$H$1,A15*20,0)</f>
        <v>20.804439000001366</v>
      </c>
      <c r="F15">
        <f ca="1">OFFSET('672p stat'!$H$1,A15*20,0)-OFFSET('672p stat'!$K$1,A15*20,0)</f>
        <v>1136.6221769999993</v>
      </c>
      <c r="G15">
        <f ca="1">OFFSET('672p stat'!$K$1,A15*20,0)-OFFSET('672p stat'!$N$1,A15*20,0)</f>
        <v>3886.6244660000002</v>
      </c>
      <c r="H15">
        <f ca="1">OFFSET('672p stat'!$N$1,A15*20,0)</f>
        <v>490.053718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497.8848479999981</v>
      </c>
      <c r="E16" s="5">
        <f ca="1">OFFSET('672p trace'!$V$56,(A16-1)*56,0)</f>
        <v>479.77306495999926</v>
      </c>
      <c r="F16" s="5">
        <f ca="1">OFFSET('672p stat'!$H$1,A16*20,1)</f>
        <v>474.73994099999999</v>
      </c>
      <c r="G16" s="5">
        <f ca="1">OFFSET('672p stat'!$K$1,A16*20,1)</f>
        <v>43.833444999999998</v>
      </c>
      <c r="H16" s="5">
        <f ca="1">OFFSET('672p stat'!$N$1,A16*20,1)</f>
        <v>39.347454999999997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5564.43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15.309959999999705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37.553200000001198</v>
      </c>
      <c r="E19">
        <f ca="1">OFFSET('672p trace'!$S$56,(A19-1)*56,0)-OFFSET('672p stat'!$H$1,A19*20,0)</f>
        <v>21.065017999999327</v>
      </c>
      <c r="F19">
        <f ca="1">OFFSET('672p stat'!$H$1,A19*20,0)-OFFSET('672p stat'!$K$1,A19*20,0)</f>
        <v>1149.2322560000002</v>
      </c>
      <c r="G19">
        <f ca="1">OFFSET('672p stat'!$K$1,A19*20,0)-OFFSET('672p stat'!$N$1,A19*20,0)</f>
        <v>3866.3390409999997</v>
      </c>
      <c r="H19">
        <f ca="1">OFFSET('672p stat'!$N$1,A19*20,0)</f>
        <v>496.42488500000002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2193.8604846399994</v>
      </c>
      <c r="E20" s="5">
        <f ca="1">OFFSET('672p trace'!$V$56,(A20-1)*56,0)</f>
        <v>2140.3830825599989</v>
      </c>
      <c r="F20" s="5">
        <f ca="1">OFFSET('672p stat'!$H$1,A20*20,1)</f>
        <v>2096.7302110000001</v>
      </c>
      <c r="G20" s="5">
        <f ca="1">OFFSET('672p stat'!$K$1,A20*20,1)</f>
        <v>177.088707</v>
      </c>
      <c r="H20" s="5">
        <f ca="1">OFFSET('672p stat'!$N$1,A20*20,1)</f>
        <v>304.458483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141.56000000001222</v>
      </c>
      <c r="E21">
        <f ca="1">OFFSET('672p trace'!$S$56,(A21-1)*56,0)-OFFSET('672p stat'!$H$1,A21*20,0)</f>
        <v>7.8728119999868795</v>
      </c>
      <c r="F21">
        <f ca="1">OFFSET('672p stat'!$H$1,A21*20,0)-OFFSET('672p stat'!$K$1,A21*20,0)</f>
        <v>711.47453200000746</v>
      </c>
      <c r="G21">
        <f ca="1">OFFSET('672p stat'!$K$1,A21*20,0)-OFFSET('672p stat'!$N$1,A21*20,0)</f>
        <v>127141.880879</v>
      </c>
      <c r="H21">
        <f ca="1">OFFSET('672p stat'!$N$1,A21*20,0)</f>
        <v>471.45177699999999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13772807.622400003</v>
      </c>
      <c r="E22" s="5">
        <f ca="1">OFFSET('672p trace'!$V$56,(A22-1)*56,0)</f>
        <v>13760610.577600002</v>
      </c>
      <c r="F22" s="5">
        <f ca="1">OFFSET('672p stat'!$H$1,A22*20,1)</f>
        <v>13761401.901792999</v>
      </c>
      <c r="G22" s="5">
        <f ca="1">OFFSET('672p stat'!$K$1,A22*20,1)</f>
        <v>13761074.178659</v>
      </c>
      <c r="H22" s="5">
        <f ca="1">OFFSET('672p stat'!$N$1,A22*20,1)</f>
        <v>0.70584000000000002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1215.1866000000002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35.078018439999717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37.556800000000067</v>
      </c>
      <c r="E25">
        <f ca="1">OFFSET('672p trace'!$S$56,(A25-1)*56,0)-OFFSET('672p stat'!$H$1,A25*20,0)</f>
        <v>23.742616000000226</v>
      </c>
      <c r="F25">
        <f ca="1">OFFSET('672p stat'!$H$1,A25*20,0)-OFFSET('672p stat'!$K$1,A25*20,0)</f>
        <v>959.42484999999999</v>
      </c>
      <c r="G25">
        <f ca="1">OFFSET('672p stat'!$K$1,A25*20,0)-OFFSET('672p stat'!$N$1,A25*20,0)</f>
        <v>199.08173400000001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35.295163999999929</v>
      </c>
      <c r="E26" s="5">
        <f ca="1">OFFSET('672p trace'!$V$56,(A26-1)*56,0)</f>
        <v>35.960963359999944</v>
      </c>
      <c r="F26" s="5">
        <f ca="1">OFFSET('672p stat'!$H$1,A26*20,1)</f>
        <v>28.230352</v>
      </c>
      <c r="G26" s="5">
        <f ca="1">OFFSET('672p stat'!$K$1,A26*20,1)</f>
        <v>27.830279000000001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36.809999999999945</v>
      </c>
      <c r="E27">
        <f ca="1">OFFSET('672p trace'!$S$56,(A27-1)*56,0)-OFFSET('672p stat'!$H$1,A27*20,0)</f>
        <v>23.836591999999655</v>
      </c>
      <c r="F27">
        <f ca="1">OFFSET('672p stat'!$H$1,A27*20,0)-OFFSET('672p stat'!$K$1,A27*20,0)</f>
        <v>959.24041800000009</v>
      </c>
      <c r="G27">
        <f ca="1">OFFSET('672p stat'!$K$1,A27*20,0)-OFFSET('672p stat'!$N$1,A27*20,0)</f>
        <v>189.59058999999999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10.881378239999968</v>
      </c>
      <c r="E28" s="5">
        <f ca="1">OFFSET('672p trace'!$V$56,(A28-1)*56,0)</f>
        <v>8.2548102400000065</v>
      </c>
      <c r="F28" s="5">
        <f ca="1">OFFSET('672p stat'!$H$1,A28*20,1)</f>
        <v>9.1170000000000001E-3</v>
      </c>
      <c r="G28" s="5">
        <f ca="1">OFFSET('672p stat'!$K$1,A28*20,1)</f>
        <v>1.0475E-2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38.611399999999776</v>
      </c>
      <c r="E31" s="5">
        <f ca="1">OFFSET('672p trace'!$S$56,(A31-1)*56,0)-OFFSET('672p stat'!$H$1,A31*20,0)</f>
        <v>22.581248000000187</v>
      </c>
      <c r="F31" s="5">
        <f ca="1">OFFSET('672p stat'!$H$1,A31*20,0)-OFFSET('672p stat'!$K$1,A31*20,0)</f>
        <v>615.36095399999999</v>
      </c>
      <c r="G31" s="5">
        <f ca="1">OFFSET('672p stat'!$K$1,A31*20,0)-OFFSET('672p stat'!$N$1,A31*20,0)</f>
        <v>197.46222999999998</v>
      </c>
      <c r="H31" s="5">
        <f ca="1">OFFSET('672p stat'!$N$1,A31*20,0)</f>
        <v>361.27796799999999</v>
      </c>
      <c r="I31" s="5"/>
      <c r="J31" s="5">
        <f ca="1">SUM(E31:H31)</f>
        <v>1196.6824000000001</v>
      </c>
      <c r="K31" s="10">
        <f ca="1">G31/J31</f>
        <v>0.16500805059053258</v>
      </c>
      <c r="L31">
        <f t="shared" ref="L31:L59" ca="1" si="0">$K$29*POWER(K31,2)*SQRT(G139/(POWER(G31,2)*$L$29)+J139/(POWER(J31,2)*$L$29))</f>
        <v>1.7088743459239581E-4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1229.5629999999996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36.872400000000198</v>
      </c>
      <c r="E33" s="5">
        <f ca="1">OFFSET('672p trace'!$S$56,(A33-1)*56,0)-OFFSET('672p stat'!$H$1,A33*20,0)</f>
        <v>22.280884000000015</v>
      </c>
      <c r="F33" s="5">
        <f ca="1">OFFSET('672p stat'!$H$1,A33*20,0)-OFFSET('672p stat'!$K$1,A33*20,0)</f>
        <v>615.23967900000014</v>
      </c>
      <c r="G33" s="5">
        <f ca="1">OFFSET('672p stat'!$K$1,A33*20,0)-OFFSET('672p stat'!$N$1,A33*20,0)</f>
        <v>266.48694499999999</v>
      </c>
      <c r="H33" s="5">
        <f ca="1">OFFSET('672p stat'!$N$1,A33*20,0)</f>
        <v>361.33709199999998</v>
      </c>
      <c r="I33" s="5"/>
      <c r="J33" s="5">
        <f t="shared" ca="1" si="1"/>
        <v>1265.3446000000001</v>
      </c>
      <c r="K33" s="10">
        <f t="shared" ca="1" si="2"/>
        <v>0.21060424567347105</v>
      </c>
      <c r="L33">
        <f t="shared" ca="1" si="0"/>
        <v>9.2307211573293413E-5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38.864400000000387</v>
      </c>
      <c r="E34" s="6">
        <f ca="1">OFFSET('672p trace'!$S$56,(A34-1)*56,0)-OFFSET('672p stat'!$H$1,A34*20,0)</f>
        <v>22.741110999998455</v>
      </c>
      <c r="F34" s="6">
        <f ca="1">OFFSET('672p stat'!$H$1,A34*20,0)-OFFSET('672p stat'!$K$1,A34*20,0)</f>
        <v>652.69249000000036</v>
      </c>
      <c r="G34" s="6">
        <f ca="1">OFFSET('672p stat'!$K$1,A34*20,0)-OFFSET('672p stat'!$N$1,A34*20,0)</f>
        <v>4630.58086</v>
      </c>
      <c r="H34" s="6">
        <f ca="1">OFFSET('672p stat'!$N$1,A34*20,0)</f>
        <v>137.372939</v>
      </c>
      <c r="I34" s="6"/>
      <c r="J34" s="6">
        <f t="shared" ca="1" si="1"/>
        <v>5443.3873999999987</v>
      </c>
      <c r="K34" s="21">
        <f t="shared" ca="1" si="2"/>
        <v>0.85068001222915002</v>
      </c>
      <c r="L34" s="4">
        <f t="shared" ca="1" si="0"/>
        <v>1.5871829137734057E-4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39.018600000000333</v>
      </c>
      <c r="E35" s="6">
        <f ca="1">OFFSET('672p trace'!$S$56,(A35-1)*56,0)-OFFSET('672p stat'!$H$1,A35*20,0)</f>
        <v>22.771522999999434</v>
      </c>
      <c r="F35" s="6">
        <f ca="1">OFFSET('672p stat'!$H$1,A35*20,0)-OFFSET('672p stat'!$K$1,A35*20,0)</f>
        <v>615.08568399999967</v>
      </c>
      <c r="G35" s="6">
        <f ca="1">OFFSET('672p stat'!$K$1,A35*20,0)-OFFSET('672p stat'!$N$1,A35*20,0)</f>
        <v>3683.9686450000004</v>
      </c>
      <c r="H35" s="6">
        <f ca="1">OFFSET('672p stat'!$N$1,A35*20,0)</f>
        <v>441.44954799999999</v>
      </c>
      <c r="I35" s="6"/>
      <c r="J35" s="6">
        <f t="shared" ca="1" si="1"/>
        <v>4763.2753999999995</v>
      </c>
      <c r="K35" s="21">
        <f t="shared" ca="1" si="2"/>
        <v>0.77341080152535391</v>
      </c>
      <c r="L35" s="4">
        <f t="shared" ca="1" si="0"/>
        <v>1.9293314152022799E-5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37.65099999999893</v>
      </c>
      <c r="E36" s="5">
        <f ca="1">OFFSET('672p trace'!$S$56,(A36-1)*56,0)-OFFSET('672p stat'!$H$1,A36*20,0)</f>
        <v>22.460969000000659</v>
      </c>
      <c r="F36" s="5">
        <f ca="1">OFFSET('672p stat'!$H$1,A36*20,0)-OFFSET('672p stat'!$K$1,A36*20,0)</f>
        <v>652.70380800000021</v>
      </c>
      <c r="G36" s="5">
        <f ca="1">OFFSET('672p stat'!$K$1,A36*20,0)-OFFSET('672p stat'!$N$1,A36*20,0)</f>
        <v>4618.0990109999993</v>
      </c>
      <c r="H36" s="5">
        <f ca="1">OFFSET('672p stat'!$N$1,A36*20,0)</f>
        <v>137.39921200000001</v>
      </c>
      <c r="I36" s="5"/>
      <c r="J36" s="5">
        <f t="shared" ca="1" si="1"/>
        <v>5430.6630000000005</v>
      </c>
      <c r="K36" s="10">
        <f t="shared" ca="1" si="2"/>
        <v>0.85037480893216888</v>
      </c>
      <c r="L36">
        <f t="shared" ca="1" si="0"/>
        <v>1.3813692302339951E-5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38.789199999999255</v>
      </c>
      <c r="E37" s="5">
        <f ca="1">OFFSET('672p trace'!$S$56,(A37-1)*56,0)-OFFSET('672p stat'!$H$1,A37*20,0)</f>
        <v>20.804439000001366</v>
      </c>
      <c r="F37" s="5">
        <f ca="1">OFFSET('672p stat'!$H$1,A37*20,0)-OFFSET('672p stat'!$K$1,A37*20,0)</f>
        <v>1136.6221769999993</v>
      </c>
      <c r="G37" s="5">
        <f ca="1">OFFSET('672p stat'!$K$1,A37*20,0)-OFFSET('672p stat'!$N$1,A37*20,0)</f>
        <v>3886.6244660000002</v>
      </c>
      <c r="H37" s="5">
        <f ca="1">OFFSET('672p stat'!$N$1,A37*20,0)</f>
        <v>490.053718</v>
      </c>
      <c r="I37" s="5"/>
      <c r="J37" s="5">
        <f t="shared" ca="1" si="1"/>
        <v>5534.104800000001</v>
      </c>
      <c r="K37" s="10">
        <f t="shared" ca="1" si="2"/>
        <v>0.70230409550610595</v>
      </c>
      <c r="L37">
        <f t="shared" ca="1" si="0"/>
        <v>8.2918609254614998E-4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5564.43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37.553200000001198</v>
      </c>
      <c r="E39" s="5">
        <f ca="1">OFFSET('672p trace'!$S$56,(A39-1)*56,0)-OFFSET('672p stat'!$H$1,A39*20,0)</f>
        <v>21.065017999999327</v>
      </c>
      <c r="F39" s="5">
        <f ca="1">OFFSET('672p stat'!$H$1,A39*20,0)-OFFSET('672p stat'!$K$1,A39*20,0)</f>
        <v>1149.2322560000002</v>
      </c>
      <c r="G39" s="5">
        <f ca="1">OFFSET('672p stat'!$K$1,A39*20,0)-OFFSET('672p stat'!$N$1,A39*20,0)</f>
        <v>3866.3390409999997</v>
      </c>
      <c r="H39" s="5">
        <f ca="1">OFFSET('672p stat'!$N$1,A39*20,0)</f>
        <v>496.42488500000002</v>
      </c>
      <c r="I39" s="5"/>
      <c r="J39" s="5">
        <f t="shared" ca="1" si="1"/>
        <v>5533.0612000000001</v>
      </c>
      <c r="K39" s="10">
        <f t="shared" ca="1" si="2"/>
        <v>0.69877033729538351</v>
      </c>
      <c r="L39">
        <f t="shared" ca="1" si="0"/>
        <v>1.7436672322202434E-3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141.56000000001222</v>
      </c>
      <c r="E40" s="5">
        <f ca="1">OFFSET('672p trace'!$S$56,(A40-1)*56,0)-OFFSET('672p stat'!$H$1,A40*20,0)</f>
        <v>7.8728119999868795</v>
      </c>
      <c r="F40" s="5">
        <f ca="1">OFFSET('672p stat'!$H$1,A40*20,0)-OFFSET('672p stat'!$K$1,A40*20,0)</f>
        <v>711.47453200000746</v>
      </c>
      <c r="G40" s="5">
        <f ca="1">OFFSET('672p stat'!$K$1,A40*20,0)-OFFSET('672p stat'!$N$1,A40*20,0)</f>
        <v>127141.880879</v>
      </c>
      <c r="H40" s="5">
        <f ca="1">OFFSET('672p stat'!$N$1,A40*20,0)</f>
        <v>471.45177699999999</v>
      </c>
      <c r="I40" s="5"/>
      <c r="J40" s="5">
        <f t="shared" ca="1" si="1"/>
        <v>128332.68</v>
      </c>
      <c r="K40" s="10">
        <f t="shared" ca="1" si="2"/>
        <v>0.99072099857183693</v>
      </c>
      <c r="L40">
        <f t="shared" ca="1" si="0"/>
        <v>1.5765633668852197E-2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1215.1866000000002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37.556800000000067</v>
      </c>
      <c r="E42" s="5">
        <f ca="1">OFFSET('672p trace'!$S$56,(A42-1)*56,0)-OFFSET('672p stat'!$H$1,A42*20,0)</f>
        <v>23.742616000000226</v>
      </c>
      <c r="F42" s="5">
        <f ca="1">OFFSET('672p stat'!$H$1,A42*20,0)-OFFSET('672p stat'!$K$1,A42*20,0)</f>
        <v>959.42484999999999</v>
      </c>
      <c r="G42" s="5">
        <f ca="1">OFFSET('672p stat'!$K$1,A42*20,0)-OFFSET('672p stat'!$N$1,A42*20,0)</f>
        <v>199.08173400000001</v>
      </c>
      <c r="H42" s="5">
        <f ca="1">OFFSET('672p stat'!$N$1,A42*20,0)</f>
        <v>0</v>
      </c>
      <c r="I42" s="5"/>
      <c r="J42" s="5">
        <f t="shared" ca="1" si="1"/>
        <v>1182.2492000000002</v>
      </c>
      <c r="K42" s="10">
        <f t="shared" ca="1" si="2"/>
        <v>0.16839236093371851</v>
      </c>
      <c r="L42">
        <f t="shared" ca="1" si="0"/>
        <v>2.1782323197930647E-4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36.809999999999945</v>
      </c>
      <c r="E43" s="5">
        <f ca="1">OFFSET('672p trace'!$S$56,(A43-1)*56,0)-OFFSET('672p stat'!$H$1,A43*20,0)</f>
        <v>23.836591999999655</v>
      </c>
      <c r="F43" s="5">
        <f ca="1">OFFSET('672p stat'!$H$1,A43*20,0)-OFFSET('672p stat'!$K$1,A43*20,0)</f>
        <v>959.24041800000009</v>
      </c>
      <c r="G43" s="5">
        <f ca="1">OFFSET('672p stat'!$K$1,A43*20,0)-OFFSET('672p stat'!$N$1,A43*20,0)</f>
        <v>189.59058999999999</v>
      </c>
      <c r="H43" s="5">
        <f ca="1">OFFSET('672p stat'!$N$1,A43*20,0)</f>
        <v>0</v>
      </c>
      <c r="I43" s="5"/>
      <c r="J43" s="5">
        <f t="shared" ca="1" si="1"/>
        <v>1172.6675999999998</v>
      </c>
      <c r="K43" s="10">
        <f t="shared" ca="1" si="2"/>
        <v>0.16167462117994905</v>
      </c>
      <c r="L43">
        <f t="shared" ca="1" si="0"/>
        <v>1.8197776450473438E-5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38.116399999999885</v>
      </c>
      <c r="E44" s="6">
        <f ca="1">OFFSET('672p trace'!$S$56,(A44-1)*56,0)-OFFSET('672p stat'!$H$1,A44*20,0)</f>
        <v>25.927351000000272</v>
      </c>
      <c r="F44" s="6">
        <f ca="1">OFFSET('672p stat'!$H$1,A44*20,0)-OFFSET('672p stat'!$K$1,A44*20,0)</f>
        <v>724.57417900000019</v>
      </c>
      <c r="G44" s="6">
        <f ca="1">OFFSET('672p stat'!$K$1,A44*20,0)-OFFSET('672p stat'!$N$1,A44*20,0)</f>
        <v>4611.4562699999997</v>
      </c>
      <c r="H44" s="6">
        <f ca="1">OFFSET('672p stat'!$N$1,A44*20,0)</f>
        <v>0</v>
      </c>
      <c r="I44" s="6"/>
      <c r="J44" s="6">
        <f t="shared" ca="1" si="1"/>
        <v>5361.9578000000001</v>
      </c>
      <c r="K44" s="21">
        <f t="shared" ca="1" si="2"/>
        <v>0.86003218264791259</v>
      </c>
      <c r="L44" s="4">
        <f t="shared" ca="1" si="0"/>
        <v>2.0466451397490687E-4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38.029599999996208</v>
      </c>
      <c r="E45" s="5">
        <f ca="1">OFFSET('672p trace'!$S$56,(A45-1)*56,0)-OFFSET('672p stat'!$H$1,A45*20,0)</f>
        <v>31.909014000002571</v>
      </c>
      <c r="F45" s="5">
        <f ca="1">OFFSET('672p stat'!$H$1,A45*20,0)-OFFSET('672p stat'!$K$1,A45*20,0)</f>
        <v>724.52103499999976</v>
      </c>
      <c r="G45" s="5">
        <f ca="1">OFFSET('672p stat'!$K$1,A45*20,0)-OFFSET('672p stat'!$N$1,A45*20,0)</f>
        <v>4600.7749510000003</v>
      </c>
      <c r="H45" s="5">
        <f ca="1">OFFSET('672p stat'!$N$1,A45*20,0)</f>
        <v>0</v>
      </c>
      <c r="I45" s="5"/>
      <c r="J45" s="5">
        <f t="shared" ca="1" si="1"/>
        <v>5357.2050000000027</v>
      </c>
      <c r="K45" s="10">
        <f t="shared" ca="1" si="2"/>
        <v>0.85880136209086599</v>
      </c>
      <c r="L45">
        <f t="shared" ca="1" si="0"/>
        <v>3.4872374344154476E-4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38.359800000000178</v>
      </c>
      <c r="E46" s="5">
        <f ca="1">OFFSET('672p trace'!$S$56,(A46-1)*56,0)-OFFSET('672p stat'!$H$1,A46*20,0)</f>
        <v>26.880116000000271</v>
      </c>
      <c r="F46" s="5">
        <f ca="1">OFFSET('672p stat'!$H$1,A46*20,0)-OFFSET('672p stat'!$K$1,A46*20,0)</f>
        <v>1064.9767670000001</v>
      </c>
      <c r="G46" s="5">
        <f ca="1">OFFSET('672p stat'!$K$1,A46*20,0)-OFFSET('672p stat'!$N$1,A46*20,0)</f>
        <v>3684.0047169999998</v>
      </c>
      <c r="H46" s="5">
        <f ca="1">OFFSET('672p stat'!$N$1,A46*20,0)</f>
        <v>0</v>
      </c>
      <c r="I46" s="5"/>
      <c r="J46" s="5">
        <f t="shared" ca="1" si="1"/>
        <v>4775.8616000000002</v>
      </c>
      <c r="K46" s="10">
        <f t="shared" ca="1" si="2"/>
        <v>0.77138012479256091</v>
      </c>
      <c r="L46">
        <f t="shared" ca="1" si="0"/>
        <v>1.0477632344555261E-4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150.84000000002561</v>
      </c>
      <c r="E47" s="5">
        <f ca="1">OFFSET('672p trace'!$S$56,(A47-1)*56,0)-OFFSET('672p stat'!$H$1,A47*20,0)</f>
        <v>0.59625999999116175</v>
      </c>
      <c r="F47" s="5">
        <f ca="1">OFFSET('672p stat'!$H$1,A47*20,0)-OFFSET('672p stat'!$K$1,A47*20,0)</f>
        <v>1125.1522689999838</v>
      </c>
      <c r="G47" s="5">
        <f ca="1">OFFSET('672p stat'!$K$1,A47*20,0)-OFFSET('672p stat'!$N$1,A47*20,0)</f>
        <v>131366.427024</v>
      </c>
      <c r="H47" s="5">
        <f ca="1">OFFSET('672p stat'!$N$1,A47*20,0)</f>
        <v>483.62444699999998</v>
      </c>
      <c r="I47" s="5"/>
      <c r="J47" s="5">
        <f t="shared" ca="1" si="1"/>
        <v>132975.79999999999</v>
      </c>
      <c r="K47" s="10">
        <f t="shared" ca="1" si="2"/>
        <v>0.98789724915360555</v>
      </c>
      <c r="L47">
        <f t="shared" ca="1" si="0"/>
        <v>1.0440904107044935E-2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126718.82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34.447999999989406</v>
      </c>
      <c r="E49" s="5">
        <f ca="1">OFFSET('672p trace'!$S$56,(A49-1)*56,0)-OFFSET('672p stat'!$H$1,A49*20,0)</f>
        <v>0.52870999999868218</v>
      </c>
      <c r="F49" s="5">
        <f ca="1">OFFSET('672p stat'!$H$1,A49*20,0)-OFFSET('672p stat'!$K$1,A49*20,0)</f>
        <v>1097.0549690000043</v>
      </c>
      <c r="G49" s="5">
        <f ca="1">OFFSET('672p stat'!$K$1,A49*20,0)-OFFSET('672p stat'!$N$1,A49*20,0)</f>
        <v>37518.577639999996</v>
      </c>
      <c r="H49" s="5">
        <f ca="1">OFFSET('672p stat'!$N$1,A49*20,0)</f>
        <v>462.91268100000002</v>
      </c>
      <c r="I49" s="5"/>
      <c r="J49" s="5">
        <f t="shared" ca="1" si="1"/>
        <v>39079.074000000001</v>
      </c>
      <c r="K49" s="10">
        <f t="shared" ca="1" si="2"/>
        <v>0.96006823600784386</v>
      </c>
      <c r="L49">
        <f t="shared" ca="1" si="0"/>
        <v>5.5966822170644605E-3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2680.7600000000093</v>
      </c>
      <c r="E50" s="5">
        <f ca="1">OFFSET('672p trace'!$S$56,(A50-1)*56,0)-OFFSET('672p stat'!$H$1,A50*20,0)</f>
        <v>26.880000000004657</v>
      </c>
      <c r="F50" s="5">
        <f ca="1">OFFSET('672p stat'!$H$1,A50*20,0)-OFFSET('672p stat'!$K$1,A50*20,0)</f>
        <v>1429.8762499999721</v>
      </c>
      <c r="G50" s="5">
        <f ca="1">OFFSET('672p stat'!$K$1,A50*20,0)-OFFSET('672p stat'!$N$1,A50*20,0)</f>
        <v>653686.33179900004</v>
      </c>
      <c r="H50" s="5">
        <f ca="1">OFFSET('672p stat'!$N$1,A50*20,0)</f>
        <v>1358.251951</v>
      </c>
      <c r="I50" s="5"/>
      <c r="J50" s="5">
        <f t="shared" ca="1" si="1"/>
        <v>656501.34</v>
      </c>
      <c r="K50" s="10">
        <f t="shared" ca="1" si="2"/>
        <v>0.99571210593263992</v>
      </c>
      <c r="L50">
        <f t="shared" ca="1" si="0"/>
        <v>1.2634522085681413E-3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38.440000000060536</v>
      </c>
      <c r="E51" s="5">
        <f ca="1">OFFSET('672p trace'!$S$56,(A51-1)*56,0)-OFFSET('672p stat'!$H$1,A51*20,0)</f>
        <v>20.684999999939464</v>
      </c>
      <c r="F51" s="5">
        <f ca="1">OFFSET('672p stat'!$H$1,A51*20,0)-OFFSET('672p stat'!$K$1,A51*20,0)</f>
        <v>1174.5587499999674</v>
      </c>
      <c r="G51" s="5">
        <f ca="1">OFFSET('672p stat'!$K$1,A51*20,0)-OFFSET('672p stat'!$N$1,A51*20,0)</f>
        <v>646697.64180900005</v>
      </c>
      <c r="H51" s="5">
        <f ca="1">OFFSET('672p stat'!$N$1,A51*20,0)</f>
        <v>1162.314441</v>
      </c>
      <c r="I51" s="5"/>
      <c r="J51" s="5">
        <f t="shared" ca="1" si="1"/>
        <v>649055.19999999995</v>
      </c>
      <c r="K51" s="10">
        <f t="shared" ca="1" si="2"/>
        <v>0.99636770772193195</v>
      </c>
      <c r="L51">
        <f t="shared" ca="1" si="0"/>
        <v>3.0166709039569223E-3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155.22000000000116</v>
      </c>
      <c r="E52" s="5">
        <f ca="1">OFFSET('672p trace'!$S$56,(A52-1)*56,0)-OFFSET('672p stat'!$H$1,A52*20,0)</f>
        <v>0.65686899999855086</v>
      </c>
      <c r="F52" s="5">
        <f ca="1">OFFSET('672p stat'!$H$1,A52*20,0)-OFFSET('672p stat'!$K$1,A52*20,0)</f>
        <v>1145.102515999999</v>
      </c>
      <c r="G52" s="5">
        <f ca="1">OFFSET('672p stat'!$K$1,A52*20,0)-OFFSET('672p stat'!$N$1,A52*20,0)</f>
        <v>130499.243332</v>
      </c>
      <c r="H52" s="5">
        <f ca="1">OFFSET('672p stat'!$N$1,A52*20,0)</f>
        <v>501.11728299999999</v>
      </c>
      <c r="I52" s="5"/>
      <c r="J52" s="5">
        <f t="shared" ca="1" si="1"/>
        <v>132146.12</v>
      </c>
      <c r="K52" s="10">
        <f t="shared" ca="1" si="2"/>
        <v>0.9875374572632174</v>
      </c>
      <c r="L52">
        <f t="shared" ca="1" si="0"/>
        <v>8.8887044986358573E-3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36.263999999981024</v>
      </c>
      <c r="E53" s="5">
        <f ca="1">OFFSET('672p trace'!$S$56,(A53-1)*56,0)-OFFSET('672p stat'!$H$1,A53*20,0)</f>
        <v>0.59166600001481129</v>
      </c>
      <c r="F53" s="5">
        <f ca="1">OFFSET('672p stat'!$H$1,A53*20,0)-OFFSET('672p stat'!$K$1,A53*20,0)</f>
        <v>1146.1070540000001</v>
      </c>
      <c r="G53" s="5">
        <f ca="1">OFFSET('672p stat'!$K$1,A53*20,0)-OFFSET('672p stat'!$N$1,A53*20,0)</f>
        <v>39362.940155999997</v>
      </c>
      <c r="H53" s="5">
        <f ca="1">OFFSET('672p stat'!$N$1,A53*20,0)</f>
        <v>491.17712399999999</v>
      </c>
      <c r="I53" s="5"/>
      <c r="J53" s="5">
        <f t="shared" ca="1" si="1"/>
        <v>41000.816000000013</v>
      </c>
      <c r="K53" s="10">
        <f t="shared" ca="1" si="2"/>
        <v>0.96005260373354484</v>
      </c>
      <c r="L53">
        <f t="shared" ca="1" si="0"/>
        <v>8.35646451473223E-3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164.9199999999837</v>
      </c>
      <c r="E54" s="5">
        <f ca="1">OFFSET('672p trace'!$S$56,(A54-1)*56,0)-OFFSET('672p stat'!$H$1,A54*20,0)</f>
        <v>0.66539000000921078</v>
      </c>
      <c r="F54" s="5">
        <f ca="1">OFFSET('672p stat'!$H$1,A54*20,0)-OFFSET('672p stat'!$K$1,A54*20,0)</f>
        <v>1275.690265000012</v>
      </c>
      <c r="G54" s="5">
        <f ca="1">OFFSET('672p stat'!$K$1,A54*20,0)-OFFSET('672p stat'!$N$1,A54*20,0)</f>
        <v>143277.37811200001</v>
      </c>
      <c r="H54" s="5">
        <f ca="1">OFFSET('672p stat'!$N$1,A54*20,0)</f>
        <v>731.40623300000004</v>
      </c>
      <c r="I54" s="5"/>
      <c r="J54" s="5">
        <f t="shared" ca="1" si="1"/>
        <v>145285.14000000001</v>
      </c>
      <c r="K54" s="10">
        <f t="shared" ca="1" si="2"/>
        <v>0.98618054201551508</v>
      </c>
      <c r="L54">
        <f t="shared" ca="1" si="0"/>
        <v>1.0385012031065392E-2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142776.85999999999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0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38.941999999966356</v>
      </c>
      <c r="E56" s="5">
        <f ca="1">OFFSET('672p trace'!$S$56,(A56-1)*56,0)-OFFSET('672p stat'!$H$1,A56*20,0)</f>
        <v>0.58693800000764895</v>
      </c>
      <c r="F56" s="5">
        <f ca="1">OFFSET('672p stat'!$H$1,A56*20,0)-OFFSET('672p stat'!$K$1,A56*20,0)</f>
        <v>1285.6255040000033</v>
      </c>
      <c r="G56" s="5">
        <f ca="1">OFFSET('672p stat'!$K$1,A56*20,0)-OFFSET('672p stat'!$N$1,A56*20,0)</f>
        <v>42488.932918999999</v>
      </c>
      <c r="H56" s="5">
        <f ca="1">OFFSET('672p stat'!$N$1,A56*20,0)</f>
        <v>705.25863900000002</v>
      </c>
      <c r="I56" s="5"/>
      <c r="J56" s="5">
        <f t="shared" ca="1" si="1"/>
        <v>44480.40400000001</v>
      </c>
      <c r="K56" s="10">
        <f t="shared" ca="1" si="2"/>
        <v>0.95522812515371913</v>
      </c>
      <c r="L56">
        <f t="shared" ca="1" si="0"/>
        <v>8.5128967338866778E-3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1235.2937999999999</v>
      </c>
      <c r="E85" s="5">
        <f ca="1">OFFSET('672p trace'!$S$56,(A85-1)*56,0)</f>
        <v>1196.6824000000001</v>
      </c>
      <c r="F85" s="5">
        <f ca="1">OFFSET('672p stat'!$H$1,A85*20,0)</f>
        <v>1174.101152</v>
      </c>
      <c r="G85" s="5">
        <f ca="1">OFFSET('672p stat'!$K$1,A85*20,0)</f>
        <v>558.74019799999996</v>
      </c>
      <c r="H85" s="5">
        <f ca="1">OFFSET('672p stat'!$N$1,A85*20,0)</f>
        <v>361.27796799999999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1229.5629999999996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1302.2170000000003</v>
      </c>
      <c r="E87" s="5">
        <f ca="1">OFFSET('672p trace'!$S$56,(A87-1)*56,0)</f>
        <v>1265.3446000000001</v>
      </c>
      <c r="F87" s="5">
        <f ca="1">OFFSET('672p stat'!$H$1,A87*20,0)</f>
        <v>1243.0637160000001</v>
      </c>
      <c r="G87" s="5">
        <f ca="1">OFFSET('672p stat'!$K$1,A87*20,0)</f>
        <v>627.82403699999998</v>
      </c>
      <c r="H87" s="5">
        <f ca="1">OFFSET('672p stat'!$N$1,A87*20,0)</f>
        <v>361.33709199999998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5482.2517999999991</v>
      </c>
      <c r="E88" s="5">
        <f ca="1">OFFSET('672p trace'!$S$56,(A88-1)*56,0)</f>
        <v>5443.3873999999987</v>
      </c>
      <c r="F88" s="5">
        <f ca="1">OFFSET('672p stat'!$H$1,A88*20,0)</f>
        <v>5420.6462890000003</v>
      </c>
      <c r="G88" s="5">
        <f ca="1">OFFSET('672p stat'!$K$1,A88*20,0)</f>
        <v>4767.9537989999999</v>
      </c>
      <c r="H88" s="5">
        <f ca="1">OFFSET('672p stat'!$N$1,A88*20,0)</f>
        <v>137.372939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4802.2939999999999</v>
      </c>
      <c r="E89" s="5">
        <f ca="1">OFFSET('672p trace'!$S$56,(A89-1)*56,0)</f>
        <v>4763.2753999999995</v>
      </c>
      <c r="F89" s="5">
        <f ca="1">OFFSET('672p stat'!$H$1,A89*20,0)</f>
        <v>4740.5038770000001</v>
      </c>
      <c r="G89" s="5">
        <f ca="1">OFFSET('672p stat'!$K$1,A89*20,0)</f>
        <v>4125.4181930000004</v>
      </c>
      <c r="H89" s="5">
        <f ca="1">OFFSET('672p stat'!$N$1,A89*20,0)</f>
        <v>441.44954799999999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5468.3139999999994</v>
      </c>
      <c r="E90" s="5">
        <f ca="1">OFFSET('672p trace'!$S$56,(A90-1)*56,0)</f>
        <v>5430.6630000000005</v>
      </c>
      <c r="F90" s="5">
        <f ca="1">OFFSET('672p stat'!$H$1,A90*20,0)</f>
        <v>5408.2020309999998</v>
      </c>
      <c r="G90" s="5">
        <f ca="1">OFFSET('672p stat'!$K$1,A90*20,0)</f>
        <v>4755.4982229999996</v>
      </c>
      <c r="H90" s="5">
        <f ca="1">OFFSET('672p stat'!$N$1,A90*20,0)</f>
        <v>137.39921200000001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5572.8940000000002</v>
      </c>
      <c r="E91" s="5">
        <f ca="1">OFFSET('672p trace'!$S$56,(A91-1)*56,0)</f>
        <v>5534.104800000001</v>
      </c>
      <c r="F91" s="5">
        <f ca="1">OFFSET('672p stat'!$H$1,A91*20,0)</f>
        <v>5513.3003609999996</v>
      </c>
      <c r="G91" s="5">
        <f ca="1">OFFSET('672p stat'!$K$1,A91*20,0)</f>
        <v>4376.6781840000003</v>
      </c>
      <c r="H91" s="5">
        <f ca="1">OFFSET('672p stat'!$N$1,A91*20,0)</f>
        <v>490.053718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5564.43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5570.6144000000004</v>
      </c>
      <c r="E93" s="5">
        <f ca="1">OFFSET('672p trace'!$S$56,(A93-1)*56,0)</f>
        <v>5533.0611999999992</v>
      </c>
      <c r="F93" s="5">
        <f ca="1">OFFSET('672p stat'!$H$1,A93*20,0)</f>
        <v>5511.9961819999999</v>
      </c>
      <c r="G93" s="5">
        <f ca="1">OFFSET('672p stat'!$K$1,A93*20,0)</f>
        <v>4362.7639259999996</v>
      </c>
      <c r="H93" s="5">
        <f ca="1">OFFSET('672p stat'!$N$1,A93*20,0)</f>
        <v>496.42488500000002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128474.24000000001</v>
      </c>
      <c r="E94" s="5">
        <f ca="1">OFFSET('672p trace'!$S$56,(A94-1)*56,0)</f>
        <v>128332.68</v>
      </c>
      <c r="F94" s="5">
        <f ca="1">OFFSET('672p stat'!$H$1,A94*20,0)</f>
        <v>128324.80718800001</v>
      </c>
      <c r="G94" s="5">
        <f ca="1">OFFSET('672p stat'!$K$1,A94*20,0)</f>
        <v>127613.332656</v>
      </c>
      <c r="H94" s="5">
        <f ca="1">OFFSET('672p stat'!$N$1,A94*20,0)</f>
        <v>471.45177699999999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1215.1866000000002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1219.8060000000003</v>
      </c>
      <c r="E96" s="5">
        <f ca="1">OFFSET('672p trace'!$S$56,(A96-1)*56,0)</f>
        <v>1182.2492000000002</v>
      </c>
      <c r="F96" s="5">
        <f ca="1">OFFSET('672p stat'!$H$1,A96*20,0)</f>
        <v>1158.506584</v>
      </c>
      <c r="G96" s="5">
        <f ca="1">OFFSET('672p stat'!$K$1,A96*20,0)</f>
        <v>199.08173400000001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1209.4775999999997</v>
      </c>
      <c r="E97" s="5">
        <f ca="1">OFFSET('672p trace'!$S$56,(A97-1)*56,0)</f>
        <v>1172.6675999999998</v>
      </c>
      <c r="F97" s="5">
        <f ca="1">OFFSET('672p stat'!$H$1,A97*20,0)</f>
        <v>1148.8310080000001</v>
      </c>
      <c r="G97" s="5">
        <f ca="1">OFFSET('672p stat'!$K$1,A97*20,0)</f>
        <v>189.59058999999999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5400.0742</v>
      </c>
      <c r="E98" s="5">
        <f ca="1">OFFSET('672p trace'!$S$56,(A98-1)*56,0)</f>
        <v>5361.9578000000001</v>
      </c>
      <c r="F98" s="5">
        <f ca="1">OFFSET('672p stat'!$H$1,A98*20,0)</f>
        <v>5336.0304489999999</v>
      </c>
      <c r="G98" s="5">
        <f ca="1">OFFSET('672p stat'!$K$1,A98*20,0)</f>
        <v>4611.4562699999997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5395.2345999999989</v>
      </c>
      <c r="E99" s="5">
        <f ca="1">OFFSET('672p trace'!$S$56,(A99-1)*56,0)</f>
        <v>5357.2050000000027</v>
      </c>
      <c r="F99" s="5">
        <f ca="1">OFFSET('672p stat'!$H$1,A99*20,0)</f>
        <v>5325.2959860000001</v>
      </c>
      <c r="G99" s="5">
        <f ca="1">OFFSET('672p stat'!$K$1,A99*20,0)</f>
        <v>4600.7749510000003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4814.2214000000004</v>
      </c>
      <c r="E100" s="5">
        <f ca="1">OFFSET('672p trace'!$S$56,(A100-1)*56,0)</f>
        <v>4775.8616000000002</v>
      </c>
      <c r="F100" s="5">
        <f ca="1">OFFSET('672p stat'!$H$1,A100*20,0)</f>
        <v>4748.9814839999999</v>
      </c>
      <c r="G100" s="5">
        <f ca="1">OFFSET('672p stat'!$K$1,A100*20,0)</f>
        <v>3684.0047169999998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133126.64000000001</v>
      </c>
      <c r="E101" s="5">
        <f ca="1">OFFSET('672p trace'!$S$56,(A101-1)*56,0)</f>
        <v>132975.79999999999</v>
      </c>
      <c r="F101" s="5">
        <f ca="1">OFFSET('672p stat'!$H$1,A101*20,0)</f>
        <v>132975.20374</v>
      </c>
      <c r="G101" s="5">
        <f ca="1">OFFSET('672p stat'!$K$1,A101*20,0)</f>
        <v>131850.05147100001</v>
      </c>
      <c r="H101" s="5">
        <f ca="1">OFFSET('672p stat'!$N$1,A101*20,0)</f>
        <v>483.62444699999998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126718.82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39113.52199999999</v>
      </c>
      <c r="E103" s="5">
        <f ca="1">OFFSET('672p trace'!$S$56,(A103-1)*56,0)</f>
        <v>39079.074000000001</v>
      </c>
      <c r="F103" s="5">
        <f ca="1">OFFSET('672p stat'!$H$1,A103*20,0)</f>
        <v>39078.545290000002</v>
      </c>
      <c r="G103" s="5">
        <f ca="1">OFFSET('672p stat'!$K$1,A103*20,0)</f>
        <v>37981.490320999997</v>
      </c>
      <c r="H103" s="5">
        <f ca="1">OFFSET('672p stat'!$N$1,A103*20,0)</f>
        <v>462.91268100000002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659182.1</v>
      </c>
      <c r="E104" s="5">
        <f ca="1">OFFSET('672p trace'!$S$56,(A104-1)*56,0)</f>
        <v>656501.34</v>
      </c>
      <c r="F104" s="5">
        <f ca="1">OFFSET('672p stat'!$H$1,A104*20,0)</f>
        <v>656474.46</v>
      </c>
      <c r="G104" s="5">
        <f ca="1">OFFSET('672p stat'!$K$1,A104*20,0)</f>
        <v>655044.58374999999</v>
      </c>
      <c r="H104" s="5">
        <f ca="1">OFFSET('672p stat'!$N$1,A104*20,0)</f>
        <v>1358.251951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649093.64</v>
      </c>
      <c r="E105" s="5">
        <f ca="1">OFFSET('672p trace'!$S$56,(A105-1)*56,0)</f>
        <v>649055.19999999995</v>
      </c>
      <c r="F105" s="5">
        <f ca="1">OFFSET('672p stat'!$H$1,A105*20,0)</f>
        <v>649034.51500000001</v>
      </c>
      <c r="G105" s="5">
        <f ca="1">OFFSET('672p stat'!$K$1,A105*20,0)</f>
        <v>647859.95625000005</v>
      </c>
      <c r="H105" s="5">
        <f ca="1">OFFSET('672p stat'!$N$1,A105*20,0)</f>
        <v>1162.314441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132301.34</v>
      </c>
      <c r="E106" s="5">
        <f ca="1">OFFSET('672p trace'!$S$56,(A106-1)*56,0)</f>
        <v>132146.12</v>
      </c>
      <c r="F106" s="5">
        <f ca="1">OFFSET('672p stat'!$H$1,A106*20,0)</f>
        <v>132145.463131</v>
      </c>
      <c r="G106" s="5">
        <f ca="1">OFFSET('672p stat'!$K$1,A106*20,0)</f>
        <v>131000.360615</v>
      </c>
      <c r="H106" s="5">
        <f ca="1">OFFSET('672p stat'!$N$1,A106*20,0)</f>
        <v>501.11728299999999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41037.079999999994</v>
      </c>
      <c r="E107" s="5">
        <f ca="1">OFFSET('672p trace'!$S$56,(A107-1)*56,0)</f>
        <v>41000.816000000013</v>
      </c>
      <c r="F107" s="5">
        <f ca="1">OFFSET('672p stat'!$H$1,A107*20,0)</f>
        <v>41000.224333999999</v>
      </c>
      <c r="G107" s="5">
        <f ca="1">OFFSET('672p stat'!$K$1,A107*20,0)</f>
        <v>39854.117279999999</v>
      </c>
      <c r="H107" s="5">
        <f ca="1">OFFSET('672p stat'!$N$1,A107*20,0)</f>
        <v>491.17712399999999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145450.06</v>
      </c>
      <c r="E108" s="5">
        <f ca="1">OFFSET('672p trace'!$S$56,(A108-1)*56,0)</f>
        <v>145285.14000000001</v>
      </c>
      <c r="F108" s="5">
        <f ca="1">OFFSET('672p stat'!$H$1,A108*20,0)</f>
        <v>145284.47461</v>
      </c>
      <c r="G108" s="5">
        <f ca="1">OFFSET('672p stat'!$K$1,A108*20,0)</f>
        <v>144008.78434499999</v>
      </c>
      <c r="H108" s="5">
        <f ca="1">OFFSET('672p stat'!$N$1,A108*20,0)</f>
        <v>731.40623300000004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142776.85999999999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44519.345999999976</v>
      </c>
      <c r="E110" s="5">
        <f ca="1">OFFSET('672p trace'!$S$56,(A110-1)*56,0)</f>
        <v>44480.40400000001</v>
      </c>
      <c r="F110" s="5">
        <f ca="1">OFFSET('672p stat'!$H$1,A110*20,0)</f>
        <v>44479.817062000002</v>
      </c>
      <c r="G110" s="5">
        <f ca="1">OFFSET('672p stat'!$K$1,A110*20,0)</f>
        <v>43194.191557999999</v>
      </c>
      <c r="H110" s="5">
        <f ca="1">OFFSET('672p stat'!$N$1,A110*20,0)</f>
        <v>705.25863900000002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19.892179560000113</v>
      </c>
      <c r="E139" s="5">
        <f ca="1">OFFSET('672p trace'!$V$56,(A31-1)*56,0)</f>
        <v>18.015534239999994</v>
      </c>
      <c r="F139" s="5">
        <f ca="1">OFFSET('672p stat'!$H$1,A139*20,1)</f>
        <v>18.474163999999998</v>
      </c>
      <c r="G139" s="5">
        <f ca="1">OFFSET('672p stat'!$K$1,A139*20,1)</f>
        <v>18.493362000000001</v>
      </c>
      <c r="H139" s="5">
        <f ca="1">OFFSET('672p stat'!$N$1,A139*20,1)</f>
        <v>6.2589999999999998E-3</v>
      </c>
      <c r="J139" s="5">
        <f t="shared" ref="J139:J187" ca="1" si="5">SUM(E139:H139)</f>
        <v>54.98931924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31.331389000000069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2.9604210000000535</v>
      </c>
      <c r="E141" s="5">
        <f ca="1">OFFSET('672p trace'!$V$56,(A33-1)*56,0)</f>
        <v>2.3259848399999932</v>
      </c>
      <c r="F141" s="5">
        <f ca="1">OFFSET('672p stat'!$H$1,A141*20,1)</f>
        <v>3.4491399999999999</v>
      </c>
      <c r="G141" s="5">
        <f ca="1">OFFSET('672p stat'!$K$1,A141*20,1)</f>
        <v>3.587739</v>
      </c>
      <c r="H141" s="5">
        <f ca="1">OFFSET('672p stat'!$N$1,A141*20,1)</f>
        <v>5.1250000000000002E-3</v>
      </c>
      <c r="J141" s="5">
        <f t="shared" ca="1" si="5"/>
        <v>9.3679888399999918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9.281634759999843</v>
      </c>
      <c r="E142" s="5">
        <f ca="1">OFFSET('672p trace'!$V$56,(A34-1)*56,0)</f>
        <v>6.8862072400001759</v>
      </c>
      <c r="F142" s="5">
        <f ca="1">OFFSET('672p stat'!$H$1,A142*20,1)</f>
        <v>6.1198629999999996</v>
      </c>
      <c r="G142" s="5">
        <f ca="1">OFFSET('672p stat'!$K$1,A142*20,1)</f>
        <v>2.3272840000000001</v>
      </c>
      <c r="H142" s="5">
        <f ca="1">OFFSET('672p stat'!$N$1,A142*20,1)</f>
        <v>2.4109999999999999E-3</v>
      </c>
      <c r="J142" s="5">
        <f t="shared" ca="1" si="5"/>
        <v>15.335765240000176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1.4804440000000421</v>
      </c>
      <c r="E143" s="5">
        <f ca="1">OFFSET('672p trace'!$V$56,(A35-1)*56,0)</f>
        <v>0.24532083999996426</v>
      </c>
      <c r="F143" s="5">
        <f ca="1">OFFSET('672p stat'!$H$1,A143*20,1)</f>
        <v>2.4174999999999999E-2</v>
      </c>
      <c r="G143" s="5">
        <f ca="1">OFFSET('672p stat'!$K$1,A143*20,1)</f>
        <v>1.2093E-2</v>
      </c>
      <c r="H143" s="5">
        <f ca="1">OFFSET('672p stat'!$N$1,A143*20,1)</f>
        <v>5.4089999999999997E-3</v>
      </c>
      <c r="J143" s="5">
        <f t="shared" ca="1" si="5"/>
        <v>0.28699783999996425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1.1343400000000701</v>
      </c>
      <c r="E144" s="5">
        <f ca="1">OFFSET('672p trace'!$V$56,(A36-1)*56,0)</f>
        <v>7.5592999999981439E-2</v>
      </c>
      <c r="F144" s="5">
        <f ca="1">OFFSET('672p stat'!$H$1,A144*20,1)</f>
        <v>2.8431000000000001E-2</v>
      </c>
      <c r="G144" s="5">
        <f ca="1">OFFSET('672p stat'!$K$1,A144*20,1)</f>
        <v>1.4702E-2</v>
      </c>
      <c r="H144" s="5">
        <f ca="1">OFFSET('672p stat'!$N$1,A144*20,1)</f>
        <v>1.0120000000000001E-3</v>
      </c>
      <c r="J144" s="5">
        <f t="shared" ca="1" si="5"/>
        <v>0.11973799999998143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497.8848479999981</v>
      </c>
      <c r="E145" s="5">
        <f ca="1">OFFSET('672p trace'!$V$56,(A37-1)*56,0)</f>
        <v>479.77306495999926</v>
      </c>
      <c r="F145" s="5">
        <f ca="1">OFFSET('672p stat'!$H$1,A145*20,1)</f>
        <v>474.73994099999999</v>
      </c>
      <c r="G145" s="5">
        <f ca="1">OFFSET('672p stat'!$K$1,A145*20,1)</f>
        <v>43.833444999999998</v>
      </c>
      <c r="H145" s="5">
        <f ca="1">OFFSET('672p stat'!$N$1,A145*20,1)</f>
        <v>39.347454999999997</v>
      </c>
      <c r="J145" s="5">
        <f t="shared" ca="1" si="5"/>
        <v>1037.6939059599993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15.309959999999705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2193.8604846399994</v>
      </c>
      <c r="E147" s="5">
        <f ca="1">OFFSET('672p trace'!$V$56,(A39-1)*56,0)</f>
        <v>2140.3830825599989</v>
      </c>
      <c r="F147" s="5">
        <f ca="1">OFFSET('672p stat'!$H$1,A147*20,1)</f>
        <v>2096.7302110000001</v>
      </c>
      <c r="G147" s="5">
        <f ca="1">OFFSET('672p stat'!$K$1,A147*20,1)</f>
        <v>177.088707</v>
      </c>
      <c r="H147" s="5">
        <f ca="1">OFFSET('672p stat'!$N$1,A147*20,1)</f>
        <v>304.458483</v>
      </c>
      <c r="J147" s="5">
        <f t="shared" ca="1" si="5"/>
        <v>4718.6604835599992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13772807.622400003</v>
      </c>
      <c r="E148" s="5">
        <f ca="1">OFFSET('672p trace'!$V$56,(A40-1)*56,0)</f>
        <v>13760610.577600002</v>
      </c>
      <c r="F148" s="5">
        <f ca="1">OFFSET('672p stat'!$H$1,A148*20,1)</f>
        <v>13761401.901792999</v>
      </c>
      <c r="G148" s="5">
        <f ca="1">OFFSET('672p stat'!$K$1,A148*20,1)</f>
        <v>13761074.178659</v>
      </c>
      <c r="H148" s="5">
        <f ca="1">OFFSET('672p stat'!$N$1,A148*20,1)</f>
        <v>0.70584000000000002</v>
      </c>
      <c r="J148" s="5">
        <f t="shared" ca="1" si="5"/>
        <v>41283087.363891996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35.078018439999717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35.295163999999929</v>
      </c>
      <c r="E150" s="5">
        <f ca="1">OFFSET('672p trace'!$V$56,(A42-1)*56,0)</f>
        <v>35.960963359999944</v>
      </c>
      <c r="F150" s="5">
        <f ca="1">OFFSET('672p stat'!$H$1,A150*20,1)</f>
        <v>28.230352</v>
      </c>
      <c r="G150" s="5">
        <f ca="1">OFFSET('672p stat'!$K$1,A150*20,1)</f>
        <v>27.830279000000001</v>
      </c>
      <c r="H150" s="5">
        <f ca="1">OFFSET('672p stat'!$N$1,A150*20,1)</f>
        <v>0</v>
      </c>
      <c r="J150" s="5">
        <f t="shared" ca="1" si="5"/>
        <v>92.021594359999952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10.881378239999968</v>
      </c>
      <c r="E151" s="5">
        <f ca="1">OFFSET('672p trace'!$V$56,(A43-1)*56,0)</f>
        <v>8.2548102400000065</v>
      </c>
      <c r="F151" s="5">
        <f ca="1">OFFSET('672p stat'!$H$1,A151*20,1)</f>
        <v>9.1170000000000001E-3</v>
      </c>
      <c r="G151" s="5">
        <f ca="1">OFFSET('672p stat'!$K$1,A151*20,1)</f>
        <v>1.0475E-2</v>
      </c>
      <c r="H151" s="5">
        <f ca="1">OFFSET('672p stat'!$N$1,A151*20,1)</f>
        <v>0</v>
      </c>
      <c r="J151" s="5">
        <f t="shared" ca="1" si="5"/>
        <v>8.2744022400000059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21.45428436000028</v>
      </c>
      <c r="E152" s="5">
        <f ca="1">OFFSET('672p trace'!$V$56,(A44-1)*56,0)</f>
        <v>17.205429159999529</v>
      </c>
      <c r="F152" s="5">
        <f ca="1">OFFSET('672p stat'!$H$1,A152*20,1)</f>
        <v>3.2636560000000001</v>
      </c>
      <c r="G152" s="5">
        <f ca="1">OFFSET('672p stat'!$K$1,A152*20,1)</f>
        <v>3.478485</v>
      </c>
      <c r="H152" s="5">
        <f ca="1">OFFSET('672p stat'!$N$1,A152*20,1)</f>
        <v>0</v>
      </c>
      <c r="J152" s="5">
        <f t="shared" ca="1" si="5"/>
        <v>23.947570159999529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85.980460839999978</v>
      </c>
      <c r="E153" s="5">
        <f ca="1">OFFSET('672p trace'!$V$56,(A45-1)*56,0)</f>
        <v>83.455768999999279</v>
      </c>
      <c r="F153" s="5">
        <f ca="1">OFFSET('672p stat'!$H$1,A153*20,1)</f>
        <v>2.1231E-2</v>
      </c>
      <c r="G153" s="5">
        <f ca="1">OFFSET('672p stat'!$K$1,A153*20,1)</f>
        <v>1.3032E-2</v>
      </c>
      <c r="H153" s="5">
        <f ca="1">OFFSET('672p stat'!$N$1,A153*20,1)</f>
        <v>0</v>
      </c>
      <c r="J153" s="5">
        <f t="shared" ca="1" si="5"/>
        <v>83.490031999999275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12.129184039999922</v>
      </c>
      <c r="E154" s="5">
        <f ca="1">OFFSET('672p trace'!$V$56,(A46-1)*56,0)</f>
        <v>9.0291094399998855</v>
      </c>
      <c r="F154" s="5">
        <f ca="1">OFFSET('672p stat'!$H$1,A154*20,1)</f>
        <v>0.14989</v>
      </c>
      <c r="G154" s="5">
        <f ca="1">OFFSET('672p stat'!$K$1,A154*20,1)</f>
        <v>9.6209999999999993E-3</v>
      </c>
      <c r="H154" s="5">
        <f ca="1">OFFSET('672p stat'!$N$1,A154*20,1)</f>
        <v>0</v>
      </c>
      <c r="J154" s="5">
        <f t="shared" ca="1" si="5"/>
        <v>9.1886204399998839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6552384.1103999987</v>
      </c>
      <c r="E155" s="5">
        <f ca="1">OFFSET('672p trace'!$V$56,(A47-1)*56,0)</f>
        <v>6549740.280000004</v>
      </c>
      <c r="F155" s="5">
        <f ca="1">OFFSET('672p stat'!$H$1,A155*20,1)</f>
        <v>6549953.0152660003</v>
      </c>
      <c r="G155" s="5">
        <f ca="1">OFFSET('672p stat'!$K$1,A155*20,1)</f>
        <v>6540001.131027</v>
      </c>
      <c r="H155" s="5">
        <f ca="1">OFFSET('672p stat'!$N$1,A155*20,1)</f>
        <v>75.623649999999998</v>
      </c>
      <c r="J155" s="5">
        <f t="shared" ca="1" si="5"/>
        <v>19639770.049943004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8326493.4276000019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184338.14131600026</v>
      </c>
      <c r="E157" s="5">
        <f ca="1">OFFSET('672p trace'!$V$56,(A49-1)*56,0)</f>
        <v>184363.33672399996</v>
      </c>
      <c r="F157" s="5">
        <f ca="1">OFFSET('672p stat'!$H$1,A157*20,1)</f>
        <v>184351.18817499999</v>
      </c>
      <c r="G157" s="5">
        <f ca="1">OFFSET('672p stat'!$K$1,A157*20,1)</f>
        <v>174622.56523800001</v>
      </c>
      <c r="H157" s="5">
        <f ca="1">OFFSET('672p stat'!$N$1,A157*20,1)</f>
        <v>35.553789000000002</v>
      </c>
      <c r="J157" s="5">
        <f t="shared" ca="1" si="5"/>
        <v>543372.64392599999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2453100.4900000007</v>
      </c>
      <c r="E158" s="5">
        <f ca="1">OFFSET('672p trace'!$V$56,(A50-1)*56,0)</f>
        <v>2274877.4244000004</v>
      </c>
      <c r="F158" s="5">
        <f ca="1">OFFSET('672p stat'!$H$1,A158*20,1)</f>
        <v>2274085.5665890002</v>
      </c>
      <c r="G158" s="5">
        <f ca="1">OFFSET('672p stat'!$K$1,A158*20,1)</f>
        <v>2270402.1781009999</v>
      </c>
      <c r="H158" s="5">
        <f ca="1">OFFSET('672p stat'!$N$1,A158*20,1)</f>
        <v>493.71835299999998</v>
      </c>
      <c r="J158" s="5">
        <f t="shared" ca="1" si="5"/>
        <v>6819858.8874430005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12683848.830399996</v>
      </c>
      <c r="E159" s="5">
        <f ca="1">OFFSET('672p trace'!$V$56,(A51-1)*56,0)</f>
        <v>12683930.039999999</v>
      </c>
      <c r="F159" s="5">
        <f ca="1">OFFSET('672p stat'!$H$1,A159*20,1)</f>
        <v>12651841.759949001</v>
      </c>
      <c r="G159" s="5">
        <f ca="1">OFFSET('672p stat'!$K$1,A159*20,1)</f>
        <v>12600317.724243</v>
      </c>
      <c r="H159" s="5">
        <f ca="1">OFFSET('672p stat'!$N$1,A159*20,1)</f>
        <v>447.58093200000002</v>
      </c>
      <c r="J159" s="5">
        <f t="shared" ca="1" si="5"/>
        <v>37936537.105123997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4704933.2644000007</v>
      </c>
      <c r="E160" s="5">
        <f ca="1">OFFSET('672p trace'!$V$56,(A52-1)*56,0)</f>
        <v>4700091.5455999998</v>
      </c>
      <c r="F160" s="5">
        <f ca="1">OFFSET('672p stat'!$H$1,A160*20,1)</f>
        <v>4700099.2735519996</v>
      </c>
      <c r="G160" s="5">
        <f ca="1">OFFSET('672p stat'!$K$1,A160*20,1)</f>
        <v>4681023.792316</v>
      </c>
      <c r="H160" s="5">
        <f ca="1">OFFSET('672p stat'!$N$1,A160*20,1)</f>
        <v>56.972943000000001</v>
      </c>
      <c r="J160" s="5">
        <f t="shared" ca="1" si="5"/>
        <v>14081271.584410999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453220.75639999984</v>
      </c>
      <c r="E161" s="5">
        <f ca="1">OFFSET('672p trace'!$V$56,(A53-1)*56,0)</f>
        <v>452359.78654400021</v>
      </c>
      <c r="F161" s="5">
        <f ca="1">OFFSET('672p stat'!$H$1,A161*20,1)</f>
        <v>452348.64143000002</v>
      </c>
      <c r="G161" s="5">
        <f ca="1">OFFSET('672p stat'!$K$1,A161*20,1)</f>
        <v>428638.17359000002</v>
      </c>
      <c r="H161" s="5">
        <f ca="1">OFFSET('672p stat'!$N$1,A161*20,1)</f>
        <v>91.608875999999995</v>
      </c>
      <c r="J161" s="5">
        <f t="shared" ca="1" si="5"/>
        <v>1333438.2104400003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7811910.1364000011</v>
      </c>
      <c r="E162" s="5">
        <f ca="1">OFFSET('672p trace'!$V$56,(A54-1)*56,0)</f>
        <v>7786916.9604000021</v>
      </c>
      <c r="F162" s="5">
        <f ca="1">OFFSET('672p stat'!$H$1,A162*20,1)</f>
        <v>7786716.051891</v>
      </c>
      <c r="G162" s="5">
        <f ca="1">OFFSET('672p stat'!$K$1,A162*20,1)</f>
        <v>7765876.9082869999</v>
      </c>
      <c r="H162" s="5">
        <f ca="1">OFFSET('672p stat'!$N$1,A162*20,1)</f>
        <v>257.15835900000002</v>
      </c>
      <c r="J162" s="5">
        <f t="shared" ca="1" si="5"/>
        <v>23339767.078937002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6823547.4803999998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5"/>
        <v>0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565098.29128399957</v>
      </c>
      <c r="E164" s="5">
        <f ca="1">OFFSET('672p trace'!$V$56,(A56-1)*56,0)</f>
        <v>564386.40798399958</v>
      </c>
      <c r="F164" s="5">
        <f ca="1">OFFSET('672p stat'!$H$1,A164*20,1)</f>
        <v>564377.01592799998</v>
      </c>
      <c r="G164" s="5">
        <f ca="1">OFFSET('672p stat'!$K$1,A164*20,1)</f>
        <v>530741.22970599995</v>
      </c>
      <c r="H164" s="5">
        <f ca="1">OFFSET('672p stat'!$N$1,A164*20,1)</f>
        <v>247.81305800000001</v>
      </c>
      <c r="J164" s="5">
        <f t="shared" ca="1" si="5"/>
        <v>1659752.4666759996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1.2362669371757575</v>
      </c>
      <c r="E194" s="8">
        <f t="shared" ca="1" si="6"/>
        <v>1.1765073424027916</v>
      </c>
      <c r="F194" s="8">
        <f t="shared" ca="1" si="6"/>
        <v>1.1913886722845739</v>
      </c>
      <c r="G194" s="8">
        <f t="shared" ca="1" si="6"/>
        <v>1.1920075457747741</v>
      </c>
      <c r="H194" s="8">
        <f t="shared" ca="1" si="6"/>
        <v>2.1929238199262648E-2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1.5515325583589938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2.0554657321025034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0.47692249503667161</v>
      </c>
      <c r="E196" s="8">
        <f t="shared" ca="1" si="8"/>
        <v>0.42274113500684957</v>
      </c>
      <c r="F196" s="8">
        <f t="shared" ca="1" si="8"/>
        <v>0.51478570733850015</v>
      </c>
      <c r="G196" s="8">
        <f t="shared" ca="1" si="8"/>
        <v>0.52502682107488563</v>
      </c>
      <c r="H196" s="8">
        <f t="shared" ca="1" si="8"/>
        <v>1.9843487596690256E-2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0.84446821247475501</v>
      </c>
      <c r="E197" s="8">
        <f t="shared" ca="1" si="10"/>
        <v>0.72737959461597046</v>
      </c>
      <c r="F197" s="8">
        <f t="shared" ca="1" si="10"/>
        <v>0.68571226765750659</v>
      </c>
      <c r="G197" s="8">
        <f t="shared" ca="1" si="10"/>
        <v>0.42285917784529636</v>
      </c>
      <c r="H197" s="8">
        <f t="shared" ca="1" si="10"/>
        <v>1.361036193493766E-2</v>
      </c>
      <c r="J197" s="8">
        <f t="shared" ca="1" si="9"/>
        <v>0.8483874813756267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0.33726172834758944</v>
      </c>
      <c r="E198" s="8">
        <f t="shared" ca="1" si="11"/>
        <v>0.13728980580828734</v>
      </c>
      <c r="F198" s="8">
        <f t="shared" ca="1" si="11"/>
        <v>4.3097721517500194E-2</v>
      </c>
      <c r="G198" s="8">
        <f t="shared" ca="1" si="11"/>
        <v>3.0481623578805638E-2</v>
      </c>
      <c r="H198" s="8">
        <f t="shared" ca="1" si="11"/>
        <v>2.0385884528271024E-2</v>
      </c>
      <c r="J198" s="8">
        <f t="shared" ca="1" si="9"/>
        <v>1.0854849215533551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0.29521790406410886</v>
      </c>
      <c r="E199" s="8">
        <f t="shared" ca="1" si="12"/>
        <v>7.6209982128318157E-2</v>
      </c>
      <c r="F199" s="8">
        <f t="shared" ca="1" si="12"/>
        <v>4.6737678504606965E-2</v>
      </c>
      <c r="G199" s="8">
        <f t="shared" ca="1" si="12"/>
        <v>3.3609285383655506E-2</v>
      </c>
      <c r="H199" s="8">
        <f t="shared" ca="1" si="12"/>
        <v>8.8178219532943618E-3</v>
      </c>
      <c r="J199" s="8">
        <f t="shared" ca="1" si="9"/>
        <v>0.14849450509320961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6.1849404719476366</v>
      </c>
      <c r="E200" s="8">
        <f t="shared" ca="1" si="13"/>
        <v>6.0714021549397188</v>
      </c>
      <c r="F200" s="8">
        <f t="shared" ca="1" si="13"/>
        <v>6.0394717605856885</v>
      </c>
      <c r="G200" s="8">
        <f t="shared" ca="1" si="13"/>
        <v>1.8351597331676606</v>
      </c>
      <c r="H200" s="8">
        <f t="shared" ca="1" si="13"/>
        <v>1.7387189717030178</v>
      </c>
      <c r="J200" s="8">
        <f t="shared" ca="1" si="9"/>
        <v>9.5915118808238845E-2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1.0845712732319519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8.9290591991944286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12.983015395348664</v>
      </c>
      <c r="E202" s="8">
        <f t="shared" ca="1" si="15"/>
        <v>12.823802595145084</v>
      </c>
      <c r="F202" s="8">
        <f t="shared" ca="1" si="15"/>
        <v>12.692358944323628</v>
      </c>
      <c r="G202" s="8">
        <f t="shared" ca="1" si="15"/>
        <v>3.6886419636804004</v>
      </c>
      <c r="H202" s="8">
        <f t="shared" ca="1" si="15"/>
        <v>4.8365436176939411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1028.6847696180967</v>
      </c>
      <c r="E203" s="8">
        <f t="shared" ca="1" si="16"/>
        <v>1028.2291728492064</v>
      </c>
      <c r="F203" s="8">
        <f t="shared" ca="1" si="16"/>
        <v>1028.2587373412198</v>
      </c>
      <c r="G203" s="8">
        <f t="shared" ca="1" si="16"/>
        <v>1028.2464934512191</v>
      </c>
      <c r="H203" s="8">
        <f t="shared" ca="1" si="16"/>
        <v>0.23287571552225017</v>
      </c>
      <c r="J203" s="8">
        <f t="shared" ca="1" si="9"/>
        <v>19.040591437055777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1.6416803320933275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1780.9722536700424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1.6467537886545136</v>
      </c>
      <c r="E205" s="8">
        <f t="shared" ca="1" si="18"/>
        <v>1.6622132043981348</v>
      </c>
      <c r="F205" s="8">
        <f t="shared" ca="1" si="18"/>
        <v>1.4727506254841654</v>
      </c>
      <c r="G205" s="8">
        <f t="shared" ca="1" si="18"/>
        <v>1.4622776740851924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0.91435116499935476</v>
      </c>
      <c r="E206" s="8">
        <f t="shared" ca="1" si="19"/>
        <v>0.79638783288023707</v>
      </c>
      <c r="F206" s="8">
        <f t="shared" ca="1" si="19"/>
        <v>2.6466532526948066E-2</v>
      </c>
      <c r="G206" s="8">
        <f t="shared" ca="1" si="19"/>
        <v>2.8369265059215051E-2</v>
      </c>
      <c r="H206" s="8">
        <f t="shared" ca="1" si="19"/>
        <v>0</v>
      </c>
      <c r="J206" s="8">
        <f t="shared" ca="1" si="9"/>
        <v>2.6589853587162744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1.28389079595873</v>
      </c>
      <c r="E207" s="8">
        <f t="shared" ca="1" si="20"/>
        <v>1.1497510744596344</v>
      </c>
      <c r="F207" s="8">
        <f t="shared" ca="1" si="20"/>
        <v>0.5007526513080085</v>
      </c>
      <c r="G207" s="8">
        <f t="shared" ca="1" si="20"/>
        <v>0.5169709464950617</v>
      </c>
      <c r="H207" s="8">
        <f t="shared" ca="1" si="20"/>
        <v>0</v>
      </c>
      <c r="J207" s="8">
        <f t="shared" ca="1" si="9"/>
        <v>0.7973323478347536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2.5702238749297459</v>
      </c>
      <c r="E208" s="8">
        <f t="shared" ca="1" si="21"/>
        <v>2.5322072671501323</v>
      </c>
      <c r="F208" s="8">
        <f t="shared" ca="1" si="21"/>
        <v>4.0388367038046984E-2</v>
      </c>
      <c r="G208" s="8">
        <f t="shared" ca="1" si="21"/>
        <v>3.1642923758717363E-2</v>
      </c>
      <c r="H208" s="8">
        <f t="shared" ca="1" si="21"/>
        <v>0</v>
      </c>
      <c r="J208" s="8">
        <f t="shared" ca="1" si="9"/>
        <v>1.3564437734506667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0.96535458157159737</v>
      </c>
      <c r="E209" s="8">
        <f t="shared" ca="1" si="22"/>
        <v>0.83290127655927571</v>
      </c>
      <c r="F209" s="8">
        <f t="shared" ca="1" si="22"/>
        <v>0.10731425105735025</v>
      </c>
      <c r="G209" s="8">
        <f t="shared" ca="1" si="22"/>
        <v>2.7188245107031085E-2</v>
      </c>
      <c r="H209" s="8">
        <f t="shared" ca="1" si="22"/>
        <v>0</v>
      </c>
      <c r="J209" s="8">
        <f t="shared" ca="1" si="9"/>
        <v>2.5327270162068283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709.52996833837301</v>
      </c>
      <c r="E210" s="8">
        <f t="shared" ca="1" si="23"/>
        <v>709.38680928881138</v>
      </c>
      <c r="F210" s="8">
        <f t="shared" ca="1" si="23"/>
        <v>709.39832962089599</v>
      </c>
      <c r="G210" s="8">
        <f t="shared" ca="1" si="23"/>
        <v>708.85920103999956</v>
      </c>
      <c r="H210" s="8">
        <f t="shared" ca="1" si="23"/>
        <v>2.4104597646092327</v>
      </c>
      <c r="J210" s="8">
        <f t="shared" ca="1" si="9"/>
        <v>0.84022621099681905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4">$D$192*SQRT(D156)/$E$192</f>
        <v>799.83819803092877</v>
      </c>
      <c r="E211" s="8">
        <f t="shared" ca="1" si="24"/>
        <v>0</v>
      </c>
      <c r="F211" s="8">
        <f t="shared" ca="1" si="24"/>
        <v>0</v>
      </c>
      <c r="G211" s="8">
        <f t="shared" ca="1" si="24"/>
        <v>0</v>
      </c>
      <c r="H211" s="8">
        <f t="shared" ca="1" si="24"/>
        <v>0</v>
      </c>
      <c r="J211" s="8">
        <f t="shared" ca="1" si="9"/>
        <v>1228.3984746315914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5">$D$192*SQRT(D157)/$E$192</f>
        <v>119.0086890676094</v>
      </c>
      <c r="E212" s="8">
        <f t="shared" ca="1" si="25"/>
        <v>119.01682186639989</v>
      </c>
      <c r="F212" s="8">
        <f t="shared" ca="1" si="25"/>
        <v>119.01290051864797</v>
      </c>
      <c r="G212" s="8">
        <f t="shared" ca="1" si="25"/>
        <v>115.83005193975359</v>
      </c>
      <c r="H212" s="8">
        <f t="shared" ca="1" si="25"/>
        <v>1.6527760636117648</v>
      </c>
      <c r="J212" s="8">
        <f t="shared" ca="1" si="9"/>
        <v>0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6">$D$192*SQRT(D158)/$E$192</f>
        <v>434.13893726280764</v>
      </c>
      <c r="E213" s="8">
        <f t="shared" ca="1" si="26"/>
        <v>418.07102539102226</v>
      </c>
      <c r="F213" s="8">
        <f t="shared" ca="1" si="26"/>
        <v>417.99825627885826</v>
      </c>
      <c r="G213" s="8">
        <f t="shared" ca="1" si="26"/>
        <v>417.65959841461324</v>
      </c>
      <c r="H213" s="8">
        <f t="shared" ca="1" si="26"/>
        <v>6.1590071032347407</v>
      </c>
      <c r="J213" s="8">
        <f t="shared" ca="1" si="9"/>
        <v>204.3242691853379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7">$D$192*SQRT(D159)/$E$192</f>
        <v>987.18056774700153</v>
      </c>
      <c r="E214" s="8">
        <f t="shared" ca="1" si="27"/>
        <v>987.18372800268537</v>
      </c>
      <c r="F214" s="8">
        <f t="shared" ca="1" si="27"/>
        <v>985.93423010888591</v>
      </c>
      <c r="G214" s="8">
        <f t="shared" ca="1" si="27"/>
        <v>983.92459639397066</v>
      </c>
      <c r="H214" s="8">
        <f t="shared" ca="1" si="27"/>
        <v>5.864174124923645</v>
      </c>
      <c r="J214" s="8">
        <f t="shared" ca="1" si="9"/>
        <v>723.86697537601515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28">$D$192*SQRT(D160)/$E$192</f>
        <v>601.2399126558222</v>
      </c>
      <c r="E215" s="8">
        <f t="shared" ca="1" si="28"/>
        <v>600.93047320928827</v>
      </c>
      <c r="F215" s="8">
        <f t="shared" ca="1" si="28"/>
        <v>600.93096723795759</v>
      </c>
      <c r="G215" s="8">
        <f t="shared" ca="1" si="28"/>
        <v>599.71028006131667</v>
      </c>
      <c r="H215" s="8">
        <f t="shared" ca="1" si="28"/>
        <v>2.0922105908765496</v>
      </c>
      <c r="J215" s="8">
        <f t="shared" ca="1" si="9"/>
        <v>1707.2609697585444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29">$D$192*SQRT(D161)/$E$192</f>
        <v>186.60615519249299</v>
      </c>
      <c r="E216" s="8">
        <f t="shared" ca="1" si="29"/>
        <v>186.42882588202022</v>
      </c>
      <c r="F216" s="8">
        <f t="shared" ca="1" si="29"/>
        <v>186.42652927721889</v>
      </c>
      <c r="G216" s="8">
        <f t="shared" ca="1" si="29"/>
        <v>181.47486920581287</v>
      </c>
      <c r="H216" s="8">
        <f t="shared" ca="1" si="29"/>
        <v>2.6530158613984951</v>
      </c>
      <c r="J216" s="8">
        <f t="shared" ca="1" si="9"/>
        <v>1040.140499342981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0">$D$192*SQRT(D162)/$E$192</f>
        <v>774.72877808939347</v>
      </c>
      <c r="E217" s="8">
        <f t="shared" ca="1" si="30"/>
        <v>773.48846397438467</v>
      </c>
      <c r="F217" s="8">
        <f t="shared" ca="1" si="30"/>
        <v>773.47848560828697</v>
      </c>
      <c r="G217" s="8">
        <f t="shared" ca="1" si="30"/>
        <v>772.44278404132081</v>
      </c>
      <c r="H217" s="8">
        <f t="shared" ca="1" si="30"/>
        <v>4.44499617982828</v>
      </c>
      <c r="J217" s="8">
        <f t="shared" ca="1" si="9"/>
        <v>320.07924735059919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1">$D$192*SQRT(D163)/$E$192</f>
        <v>724.06270447668601</v>
      </c>
      <c r="E218" s="8">
        <f t="shared" ca="1" si="31"/>
        <v>0</v>
      </c>
      <c r="F218" s="8">
        <f t="shared" ca="1" si="31"/>
        <v>0</v>
      </c>
      <c r="G218" s="8">
        <f t="shared" ca="1" si="31"/>
        <v>0</v>
      </c>
      <c r="H218" s="8">
        <f t="shared" ca="1" si="31"/>
        <v>0</v>
      </c>
      <c r="J218" s="8">
        <f t="shared" ca="1" si="9"/>
        <v>1339.1194809309911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2">$D$192*SQRT(D164)/$E$192</f>
        <v>208.36898021522359</v>
      </c>
      <c r="E219" s="8">
        <f t="shared" ca="1" si="32"/>
        <v>208.23769230911739</v>
      </c>
      <c r="F219" s="8">
        <f t="shared" ca="1" si="32"/>
        <v>208.23595964141279</v>
      </c>
      <c r="G219" s="8">
        <f t="shared" ca="1" si="32"/>
        <v>201.93541086389823</v>
      </c>
      <c r="H219" s="8">
        <f t="shared" ca="1" si="32"/>
        <v>4.3634817373579091</v>
      </c>
      <c r="J219" s="8">
        <f t="shared" ca="1" si="9"/>
        <v>0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ref="D220:H220" ca="1" si="33">$D$192*SQRT(D165)/$E$192</f>
        <v>#DIV/0!</v>
      </c>
      <c r="E220" s="8" t="e">
        <f t="shared" ca="1" si="33"/>
        <v>#DIV/0!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>
        <f t="shared" ca="1" si="9"/>
        <v>357.10236840386591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ref="D221:H221" ca="1" si="34">$D$192*SQRT(D166)/$E$192</f>
        <v>#DIV/0!</v>
      </c>
      <c r="E221" s="8" t="e">
        <f t="shared" ca="1" si="34"/>
        <v>#DIV/0!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ref="D222:H222" ca="1" si="35">$D$192*SQRT(D167)/$E$192</f>
        <v>#DIV/0!</v>
      </c>
      <c r="E222" s="8" t="e">
        <f t="shared" ca="1" si="35"/>
        <v>#DIV/0!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1.3035924828542864E-5</v>
      </c>
      <c r="E248" s="9">
        <f ca="1">POWER(SQRT(E139)/E85,2)</f>
        <v>1.2580251917266269E-5</v>
      </c>
      <c r="F248" s="9">
        <f ca="1">POWER(SQRT(F139)/F85,2)</f>
        <v>1.3401510973425797E-5</v>
      </c>
      <c r="G248" s="9">
        <f ca="1">POWER(SQRT(G139)/G85,2)</f>
        <v>5.9237406491715812E-5</v>
      </c>
      <c r="H248" s="9">
        <f ca="1">POWER(SQRT(H139)/H85,2)</f>
        <v>4.7953686133903031E-8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2.0724214414235685E-5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1.7457689102001829E-6</v>
      </c>
      <c r="E250" s="9">
        <f t="shared" ca="1" si="58"/>
        <v>1.4527445263044108E-6</v>
      </c>
      <c r="F250" s="9">
        <f t="shared" ca="1" si="58"/>
        <v>2.2321534283721012E-6</v>
      </c>
      <c r="G250" s="9">
        <f t="shared" ca="1" si="58"/>
        <v>9.1021704343004891E-6</v>
      </c>
      <c r="H250" s="9">
        <f t="shared" ca="1" si="58"/>
        <v>3.925263171349218E-8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3.0882078098249771E-7</v>
      </c>
      <c r="E251" s="9">
        <f t="shared" ca="1" si="59"/>
        <v>2.3240293116488225E-7</v>
      </c>
      <c r="F251" s="9">
        <f t="shared" ca="1" si="59"/>
        <v>2.0827615969142296E-7</v>
      </c>
      <c r="G251" s="9">
        <f t="shared" ca="1" si="59"/>
        <v>1.0237297088784353E-7</v>
      </c>
      <c r="H251" s="9">
        <f t="shared" ca="1" si="59"/>
        <v>1.2775997872714067E-7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6.41940085091228E-8</v>
      </c>
      <c r="E252" s="9">
        <f t="shared" ca="1" si="60"/>
        <v>1.0812423781832653E-8</v>
      </c>
      <c r="F252" s="9">
        <f t="shared" ca="1" si="60"/>
        <v>1.0757651489894928E-9</v>
      </c>
      <c r="G252" s="9">
        <f t="shared" ca="1" si="60"/>
        <v>7.1055564478007419E-10</v>
      </c>
      <c r="H252" s="9">
        <f t="shared" ca="1" si="60"/>
        <v>2.7755868961989514E-8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3.7934674129517774E-8</v>
      </c>
      <c r="E253" s="9">
        <f t="shared" ca="1" si="61"/>
        <v>2.5631609282460854E-9</v>
      </c>
      <c r="F253" s="9">
        <f t="shared" ca="1" si="61"/>
        <v>9.7204488992654942E-10</v>
      </c>
      <c r="G253" s="9">
        <f t="shared" ca="1" si="61"/>
        <v>6.5010629442110032E-10</v>
      </c>
      <c r="H253" s="9">
        <f t="shared" ca="1" si="61"/>
        <v>5.3605830462482506E-8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1.6031248440801626E-5</v>
      </c>
      <c r="E254" s="9">
        <f t="shared" ca="1" si="62"/>
        <v>1.5665386132008756E-5</v>
      </c>
      <c r="F254" s="9">
        <f t="shared" ca="1" si="62"/>
        <v>1.5618253409694347E-5</v>
      </c>
      <c r="G254" s="9">
        <f t="shared" ca="1" si="62"/>
        <v>2.2883179960026498E-6</v>
      </c>
      <c r="H254" s="9">
        <f t="shared" ca="1" si="62"/>
        <v>1.6384352023287715E-4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4.9446173593456183E-7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7.0697297210965234E-5</v>
      </c>
      <c r="E256" s="9">
        <f t="shared" ca="1" si="64"/>
        <v>6.99134223523006E-5</v>
      </c>
      <c r="F256" s="9">
        <f t="shared" ca="1" si="64"/>
        <v>6.9012019549690123E-5</v>
      </c>
      <c r="G256" s="9">
        <f t="shared" ca="1" si="64"/>
        <v>9.3039515478272309E-6</v>
      </c>
      <c r="H256" s="9">
        <f t="shared" ca="1" si="64"/>
        <v>1.2354381024182962E-3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8.3443087817358327E-4</v>
      </c>
      <c r="E257" s="9">
        <f t="shared" ca="1" si="65"/>
        <v>8.3553217190314791E-4</v>
      </c>
      <c r="F257" s="9">
        <f t="shared" ca="1" si="65"/>
        <v>8.3568275035824518E-4</v>
      </c>
      <c r="G257" s="9">
        <f t="shared" ca="1" si="65"/>
        <v>8.4500686030491859E-4</v>
      </c>
      <c r="H257" s="9">
        <f t="shared" ca="1" si="65"/>
        <v>3.1756432798257564E-6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2.3754675838824937E-5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2.3721037152231482E-5</v>
      </c>
      <c r="E259" s="9">
        <f t="shared" ca="1" si="67"/>
        <v>2.5728428484957244E-5</v>
      </c>
      <c r="F259" s="9">
        <f t="shared" ca="1" si="67"/>
        <v>2.1033874615102029E-5</v>
      </c>
      <c r="G259" s="9">
        <f t="shared" ca="1" si="67"/>
        <v>7.0219014597909947E-4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7.438549336511426E-6</v>
      </c>
      <c r="E260" s="9">
        <f t="shared" ca="1" si="68"/>
        <v>6.0028465559784628E-6</v>
      </c>
      <c r="F260" s="9">
        <f t="shared" ca="1" si="68"/>
        <v>6.9077984353503956E-9</v>
      </c>
      <c r="G260" s="9">
        <f t="shared" ca="1" si="68"/>
        <v>2.9142075262564371E-7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7.3572341483655485E-7</v>
      </c>
      <c r="E261" s="9">
        <f t="shared" ca="1" si="69"/>
        <v>5.9843739877599736E-7</v>
      </c>
      <c r="F261" s="9">
        <f t="shared" ca="1" si="69"/>
        <v>1.1462194619382052E-7</v>
      </c>
      <c r="G261" s="9">
        <f t="shared" ca="1" si="69"/>
        <v>1.6357387636254734E-7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2.9537864980615077E-6</v>
      </c>
      <c r="E262" s="9">
        <f t="shared" ca="1" si="70"/>
        <v>2.9079024427609015E-6</v>
      </c>
      <c r="F262" s="9">
        <f t="shared" ca="1" si="70"/>
        <v>7.4865709993677795E-10</v>
      </c>
      <c r="G262" s="9">
        <f t="shared" ca="1" si="70"/>
        <v>6.1567155810937834E-10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5.2333462269420666E-7</v>
      </c>
      <c r="E263" s="9">
        <f t="shared" ca="1" si="71"/>
        <v>3.9585984596817578E-7</v>
      </c>
      <c r="F263" s="9">
        <f t="shared" ca="1" si="71"/>
        <v>6.6461739981698634E-9</v>
      </c>
      <c r="G263" s="9">
        <f t="shared" ca="1" si="71"/>
        <v>7.0889164772725936E-10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3.6971698828617856E-4</v>
      </c>
      <c r="E264" s="9">
        <f t="shared" ca="1" si="72"/>
        <v>3.7040671859369929E-4</v>
      </c>
      <c r="F264" s="9">
        <f t="shared" ca="1" si="72"/>
        <v>3.7042207130530912E-4</v>
      </c>
      <c r="G264" s="9">
        <f t="shared" ca="1" si="72"/>
        <v>3.7619863558415736E-4</v>
      </c>
      <c r="H264" s="9">
        <f t="shared" ca="1" si="72"/>
        <v>3.2332638204621197E-4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3">POWER(SQRT(D156)/D102,2)</f>
        <v>5.1853718217334912E-4</v>
      </c>
      <c r="E265" s="9" t="e">
        <f t="shared" ca="1" si="73"/>
        <v>#DIV/0!</v>
      </c>
      <c r="F265" s="9" t="e">
        <f t="shared" ca="1" si="73"/>
        <v>#DIV/0!</v>
      </c>
      <c r="G265" s="9" t="e">
        <f t="shared" ca="1" si="73"/>
        <v>#DIV/0!</v>
      </c>
      <c r="H265" s="9" t="e">
        <f t="shared" ca="1" si="73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4">POWER(SQRT(D157)/D103,2)</f>
        <v>1.2049287201393323E-4</v>
      </c>
      <c r="E266" s="9">
        <f t="shared" ca="1" si="74"/>
        <v>1.2072189137745533E-4</v>
      </c>
      <c r="F266" s="9">
        <f t="shared" ca="1" si="74"/>
        <v>1.2071720285713764E-4</v>
      </c>
      <c r="G266" s="9">
        <f t="shared" ca="1" si="74"/>
        <v>1.2104764944898967E-4</v>
      </c>
      <c r="H266" s="9">
        <f t="shared" ca="1" si="74"/>
        <v>1.6591579591189961E-4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5">POWER(SQRT(D158)/D104,2)</f>
        <v>5.6455275090430142E-6</v>
      </c>
      <c r="E267" s="9">
        <f t="shared" ca="1" si="75"/>
        <v>5.2782112388334245E-6</v>
      </c>
      <c r="F267" s="9">
        <f t="shared" ca="1" si="75"/>
        <v>5.2768060578046663E-6</v>
      </c>
      <c r="G267" s="9">
        <f t="shared" ca="1" si="75"/>
        <v>5.2912840316084973E-6</v>
      </c>
      <c r="H267" s="9">
        <f t="shared" ca="1" si="75"/>
        <v>2.6762001856833805E-4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6">POWER(SQRT(D159)/D105,2)</f>
        <v>3.0104841825771657E-5</v>
      </c>
      <c r="E268" s="9">
        <f t="shared" ca="1" si="76"/>
        <v>3.0108600594653678E-5</v>
      </c>
      <c r="F268" s="9">
        <f t="shared" ca="1" si="76"/>
        <v>3.0034345054724316E-5</v>
      </c>
      <c r="G268" s="9">
        <f t="shared" ca="1" si="76"/>
        <v>3.0020589881180252E-5</v>
      </c>
      <c r="H268" s="9">
        <f t="shared" ca="1" si="76"/>
        <v>3.3130219172284171E-4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7">POWER(SQRT(D160)/D106,2)</f>
        <v>2.6879734941567845E-4</v>
      </c>
      <c r="E269" s="9">
        <f t="shared" ca="1" si="77"/>
        <v>2.6915192151783895E-4</v>
      </c>
      <c r="F269" s="9">
        <f t="shared" ca="1" si="77"/>
        <v>2.6915503987409375E-4</v>
      </c>
      <c r="G269" s="9">
        <f t="shared" ca="1" si="77"/>
        <v>2.7276953678145004E-4</v>
      </c>
      <c r="H269" s="9">
        <f t="shared" ca="1" si="77"/>
        <v>2.2687669723228847E-4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78">POWER(SQRT(D161)/D107,2)</f>
        <v>2.6912676400769539E-4</v>
      </c>
      <c r="E270" s="9">
        <f t="shared" ca="1" si="78"/>
        <v>2.6909088694550677E-4</v>
      </c>
      <c r="F270" s="9">
        <f t="shared" ca="1" si="78"/>
        <v>2.6909202341717983E-4</v>
      </c>
      <c r="G270" s="9">
        <f t="shared" ca="1" si="78"/>
        <v>2.6986369147553955E-4</v>
      </c>
      <c r="H270" s="9">
        <f t="shared" ca="1" si="78"/>
        <v>3.7971809279472126E-4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79">POWER(SQRT(D162)/D108,2)</f>
        <v>3.6925758865141532E-4</v>
      </c>
      <c r="E271" s="9">
        <f t="shared" ca="1" si="79"/>
        <v>3.6891231322345265E-4</v>
      </c>
      <c r="F271" s="9">
        <f t="shared" ca="1" si="79"/>
        <v>3.68906174090941E-4</v>
      </c>
      <c r="G271" s="9">
        <f t="shared" ca="1" si="79"/>
        <v>3.744661227229426E-4</v>
      </c>
      <c r="H271" s="9">
        <f t="shared" ca="1" si="79"/>
        <v>4.8071019368477403E-4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0">POWER(SQRT(D163)/D109,2)</f>
        <v>3.3472994389241754E-4</v>
      </c>
      <c r="E272" s="9" t="e">
        <f t="shared" ca="1" si="80"/>
        <v>#DIV/0!</v>
      </c>
      <c r="F272" s="9" t="e">
        <f t="shared" ca="1" si="80"/>
        <v>#DIV/0!</v>
      </c>
      <c r="G272" s="9" t="e">
        <f t="shared" ca="1" si="80"/>
        <v>#DIV/0!</v>
      </c>
      <c r="H272" s="9" t="e">
        <f t="shared" ca="1" si="80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1">POWER(SQRT(D164)/D110,2)</f>
        <v>2.8511918599639447E-4</v>
      </c>
      <c r="E273" s="9">
        <f t="shared" ca="1" si="81"/>
        <v>2.8525883216683651E-4</v>
      </c>
      <c r="F273" s="9">
        <f t="shared" ca="1" si="81"/>
        <v>2.852616133720621E-4</v>
      </c>
      <c r="G273" s="9">
        <f t="shared" ca="1" si="81"/>
        <v>2.8446715308618262E-4</v>
      </c>
      <c r="H273" s="9">
        <f t="shared" ca="1" si="81"/>
        <v>4.9822711275047916E-4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83">POWER(SQRT(D166)/D112,2)</f>
        <v>#DIV/0!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83"/>
        <v>#DIV/0!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137.63055499999999</v>
      </c>
      <c r="I2">
        <v>4.7489999999999997E-3</v>
      </c>
      <c r="J2" t="s">
        <v>3</v>
      </c>
      <c r="K2">
        <v>137.412566</v>
      </c>
      <c r="L2">
        <v>5.6639999999999998E-3</v>
      </c>
      <c r="M2" t="s">
        <v>4</v>
      </c>
      <c r="N2">
        <v>45.134725000000003</v>
      </c>
      <c r="O2">
        <v>1.725E-3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275.04281900000001</v>
      </c>
      <c r="I3">
        <v>5.5310000000000003E-3</v>
      </c>
      <c r="J3" t="s">
        <v>3</v>
      </c>
      <c r="K3">
        <v>274.61089399999997</v>
      </c>
      <c r="L3">
        <v>6.594E-3</v>
      </c>
      <c r="M3" t="s">
        <v>4</v>
      </c>
      <c r="N3">
        <v>90.259945000000002</v>
      </c>
      <c r="O3">
        <v>2.9150000000000001E-3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412.47814099999999</v>
      </c>
      <c r="I4">
        <v>7.9279999999999993E-3</v>
      </c>
      <c r="J4" t="s">
        <v>3</v>
      </c>
      <c r="K4">
        <v>411.831838</v>
      </c>
      <c r="L4">
        <v>8.4790000000000004E-3</v>
      </c>
      <c r="M4" t="s">
        <v>4</v>
      </c>
      <c r="N4">
        <v>135.40042500000001</v>
      </c>
      <c r="O4">
        <v>4.6290000000000003E-3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549.895354</v>
      </c>
      <c r="I5">
        <v>1.1324000000000001E-2</v>
      </c>
      <c r="J5" t="s">
        <v>3</v>
      </c>
      <c r="K5">
        <v>549.03538000000003</v>
      </c>
      <c r="L5">
        <v>1.0998000000000001E-2</v>
      </c>
      <c r="M5" t="s">
        <v>4</v>
      </c>
      <c r="N5">
        <v>180.5284</v>
      </c>
      <c r="O5">
        <v>8.1049999999999994E-3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687.32960100000003</v>
      </c>
      <c r="I6">
        <v>1.5903E-2</v>
      </c>
      <c r="J6" t="s">
        <v>3</v>
      </c>
      <c r="K6">
        <v>686.25353099999995</v>
      </c>
      <c r="L6">
        <v>1.3235E-2</v>
      </c>
      <c r="M6" t="s">
        <v>4</v>
      </c>
      <c r="N6">
        <v>225.66213099999999</v>
      </c>
      <c r="O6">
        <v>9.9330000000000009E-3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824.75174600000003</v>
      </c>
      <c r="I7">
        <v>2.0567999999999999E-2</v>
      </c>
      <c r="J7" t="s">
        <v>3</v>
      </c>
      <c r="K7">
        <v>823.46166500000004</v>
      </c>
      <c r="L7">
        <v>1.6643000000000002E-2</v>
      </c>
      <c r="M7" t="s">
        <v>4</v>
      </c>
      <c r="N7">
        <v>270.79484300000001</v>
      </c>
      <c r="O7">
        <v>1.1731E-2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962.18356300000005</v>
      </c>
      <c r="I8">
        <v>2.5465000000000002E-2</v>
      </c>
      <c r="J8" t="s">
        <v>3</v>
      </c>
      <c r="K8">
        <v>960.68033000000003</v>
      </c>
      <c r="L8">
        <v>2.1298000000000001E-2</v>
      </c>
      <c r="M8" t="s">
        <v>4</v>
      </c>
      <c r="N8">
        <v>315.92776600000002</v>
      </c>
      <c r="O8">
        <v>1.5575E-2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1099.610874</v>
      </c>
      <c r="I9">
        <v>3.2620999999999997E-2</v>
      </c>
      <c r="J9" t="s">
        <v>3</v>
      </c>
      <c r="K9">
        <v>1097.8937550000001</v>
      </c>
      <c r="L9">
        <v>2.6825999999999999E-2</v>
      </c>
      <c r="M9" t="s">
        <v>4</v>
      </c>
      <c r="N9">
        <v>361.06065799999999</v>
      </c>
      <c r="O9">
        <v>1.9089999999999999E-2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1237.040037</v>
      </c>
      <c r="I10">
        <v>3.7991999999999998E-2</v>
      </c>
      <c r="J10" t="s">
        <v>3</v>
      </c>
      <c r="K10">
        <v>1235.1097119999999</v>
      </c>
      <c r="L10">
        <v>3.0353000000000002E-2</v>
      </c>
      <c r="M10" t="s">
        <v>4</v>
      </c>
      <c r="N10">
        <v>406.18590799999998</v>
      </c>
      <c r="O10">
        <v>2.2662000000000002E-2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1374.465273</v>
      </c>
      <c r="I11">
        <v>4.2998000000000001E-2</v>
      </c>
      <c r="J11" t="s">
        <v>3</v>
      </c>
      <c r="K11">
        <v>1372.3214210000001</v>
      </c>
      <c r="L11">
        <v>3.3328000000000003E-2</v>
      </c>
      <c r="M11" t="s">
        <v>4</v>
      </c>
      <c r="N11">
        <v>451.30895600000002</v>
      </c>
      <c r="O11">
        <v>2.4745E-2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1511.9070650000001</v>
      </c>
      <c r="I12">
        <v>5.4580999999999998E-2</v>
      </c>
      <c r="J12" t="s">
        <v>3</v>
      </c>
      <c r="K12">
        <v>1509.5499460000001</v>
      </c>
      <c r="L12">
        <v>4.4165000000000003E-2</v>
      </c>
      <c r="M12" t="s">
        <v>4</v>
      </c>
      <c r="N12">
        <v>496.443851</v>
      </c>
      <c r="O12">
        <v>3.1660000000000001E-2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1649.5420750000001</v>
      </c>
      <c r="I13">
        <v>0.30444100000000002</v>
      </c>
      <c r="J13" t="s">
        <v>3</v>
      </c>
      <c r="K13">
        <v>1646.973101</v>
      </c>
      <c r="L13">
        <v>0.31262200000000001</v>
      </c>
      <c r="M13" t="s">
        <v>4</v>
      </c>
      <c r="N13">
        <v>541.61285399999997</v>
      </c>
      <c r="O13">
        <v>5.5030999999999997E-2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1786.9816089999999</v>
      </c>
      <c r="I14">
        <v>0.30318200000000001</v>
      </c>
      <c r="J14" t="s">
        <v>3</v>
      </c>
      <c r="K14">
        <v>1784.200996</v>
      </c>
      <c r="L14">
        <v>0.31043799999999999</v>
      </c>
      <c r="M14" t="s">
        <v>4</v>
      </c>
      <c r="N14">
        <v>586.74663299999997</v>
      </c>
      <c r="O14">
        <v>6.0173999999999998E-2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1924.416152</v>
      </c>
      <c r="I15">
        <v>0.302624</v>
      </c>
      <c r="J15" t="s">
        <v>3</v>
      </c>
      <c r="K15">
        <v>1921.423354</v>
      </c>
      <c r="L15">
        <v>0.31193500000000002</v>
      </c>
      <c r="M15" t="s">
        <v>4</v>
      </c>
      <c r="N15">
        <v>631.87438799999995</v>
      </c>
      <c r="O15">
        <v>6.1129000000000003E-2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2061.8558739999999</v>
      </c>
      <c r="I16">
        <v>0.30921700000000002</v>
      </c>
      <c r="J16" t="s">
        <v>3</v>
      </c>
      <c r="K16">
        <v>2058.6494779999998</v>
      </c>
      <c r="L16">
        <v>0.318438</v>
      </c>
      <c r="M16" t="s">
        <v>4</v>
      </c>
      <c r="N16">
        <v>677.00140899999997</v>
      </c>
      <c r="O16">
        <v>6.8162E-2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2199.3024220000002</v>
      </c>
      <c r="I17">
        <v>0.30667800000000001</v>
      </c>
      <c r="J17" t="s">
        <v>3</v>
      </c>
      <c r="K17">
        <v>2195.8788570000002</v>
      </c>
      <c r="L17">
        <v>0.31198300000000001</v>
      </c>
      <c r="M17" t="s">
        <v>4</v>
      </c>
      <c r="N17">
        <v>722.12654399999997</v>
      </c>
      <c r="O17">
        <v>6.8655999999999995E-2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2336.7452050000002</v>
      </c>
      <c r="I18">
        <v>0.31199100000000002</v>
      </c>
      <c r="J18" t="s">
        <v>3</v>
      </c>
      <c r="K18">
        <v>2333.1074370000001</v>
      </c>
      <c r="L18">
        <v>0.31444699999999998</v>
      </c>
      <c r="M18" t="s">
        <v>4</v>
      </c>
      <c r="N18">
        <v>767.25263700000005</v>
      </c>
      <c r="O18">
        <v>7.3020000000000002E-2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2474.1744039999999</v>
      </c>
      <c r="I19">
        <v>0.302504</v>
      </c>
      <c r="J19" t="s">
        <v>3</v>
      </c>
      <c r="K19">
        <v>2470.3230960000001</v>
      </c>
      <c r="L19">
        <v>0.302678</v>
      </c>
      <c r="M19" t="s">
        <v>4</v>
      </c>
      <c r="N19">
        <v>812.37802699999997</v>
      </c>
      <c r="O19">
        <v>7.4477000000000002E-2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2611.621987</v>
      </c>
      <c r="I20">
        <v>0.31412899999999999</v>
      </c>
      <c r="J20" t="s">
        <v>3</v>
      </c>
      <c r="K20">
        <v>2607.5568159999998</v>
      </c>
      <c r="L20">
        <v>0.316386</v>
      </c>
      <c r="M20" t="s">
        <v>4</v>
      </c>
      <c r="N20">
        <v>857.50738200000001</v>
      </c>
      <c r="O20">
        <v>8.0908999999999995E-2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2749.062324</v>
      </c>
      <c r="I21">
        <v>0.331623</v>
      </c>
      <c r="J21" t="s">
        <v>3</v>
      </c>
      <c r="K21">
        <v>2744.7831449999999</v>
      </c>
      <c r="L21">
        <v>0.32773000000000002</v>
      </c>
      <c r="M21" t="s">
        <v>4</v>
      </c>
      <c r="N21">
        <v>902.63273400000003</v>
      </c>
      <c r="O21">
        <v>8.2810999999999996E-2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3517.2173240000002</v>
      </c>
      <c r="I42">
        <v>19340.952209999999</v>
      </c>
      <c r="J42" t="s">
        <v>3</v>
      </c>
      <c r="K42">
        <v>3516.9682469999998</v>
      </c>
      <c r="L42">
        <v>19338.833417999998</v>
      </c>
      <c r="M42" t="s">
        <v>4</v>
      </c>
      <c r="N42">
        <v>51.387903000000001</v>
      </c>
      <c r="O42">
        <v>2.2980000000000001E-3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7000.7027340000004</v>
      </c>
      <c r="I43">
        <v>56901.390416000002</v>
      </c>
      <c r="J43" t="s">
        <v>3</v>
      </c>
      <c r="K43">
        <v>7000.2098930000002</v>
      </c>
      <c r="L43">
        <v>56894.342540999998</v>
      </c>
      <c r="M43" t="s">
        <v>4</v>
      </c>
      <c r="N43">
        <v>102.778961</v>
      </c>
      <c r="O43">
        <v>3.4459999999999998E-3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10498.466445</v>
      </c>
      <c r="I44">
        <v>116354.428887</v>
      </c>
      <c r="J44" t="s">
        <v>3</v>
      </c>
      <c r="K44">
        <v>10497.729297</v>
      </c>
      <c r="L44">
        <v>116340.205302</v>
      </c>
      <c r="M44" t="s">
        <v>4</v>
      </c>
      <c r="N44">
        <v>154.19625099999999</v>
      </c>
      <c r="O44">
        <v>2.5988000000000001E-2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13990.574902</v>
      </c>
      <c r="I45">
        <v>166234.96372</v>
      </c>
      <c r="J45" t="s">
        <v>3</v>
      </c>
      <c r="K45">
        <v>13989.594257999999</v>
      </c>
      <c r="L45">
        <v>166213.37280799999</v>
      </c>
      <c r="M45" t="s">
        <v>4</v>
      </c>
      <c r="N45">
        <v>205.59239700000001</v>
      </c>
      <c r="O45">
        <v>2.8559999999999999E-2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17461.728906</v>
      </c>
      <c r="I46">
        <v>208585.85386599999</v>
      </c>
      <c r="J46" t="s">
        <v>3</v>
      </c>
      <c r="K46">
        <v>17460.5075</v>
      </c>
      <c r="L46">
        <v>208559.38117400001</v>
      </c>
      <c r="M46" t="s">
        <v>4</v>
      </c>
      <c r="N46">
        <v>256.988405</v>
      </c>
      <c r="O46">
        <v>3.4784000000000002E-2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20967.066445</v>
      </c>
      <c r="I47">
        <v>326460.04377699998</v>
      </c>
      <c r="J47" t="s">
        <v>3</v>
      </c>
      <c r="K47">
        <v>20965.599922000001</v>
      </c>
      <c r="L47">
        <v>326421.233099</v>
      </c>
      <c r="M47" t="s">
        <v>4</v>
      </c>
      <c r="N47">
        <v>308.38057300000003</v>
      </c>
      <c r="O47">
        <v>3.4660000000000003E-2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24468.607461</v>
      </c>
      <c r="I48">
        <v>434473.60225599998</v>
      </c>
      <c r="J48" t="s">
        <v>3</v>
      </c>
      <c r="K48">
        <v>24466.898046999999</v>
      </c>
      <c r="L48">
        <v>434420.74902400002</v>
      </c>
      <c r="M48" t="s">
        <v>4</v>
      </c>
      <c r="N48">
        <v>359.76749899999999</v>
      </c>
      <c r="O48">
        <v>3.637E-2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27946.192147999998</v>
      </c>
      <c r="I49">
        <v>604899.62653699995</v>
      </c>
      <c r="J49" t="s">
        <v>3</v>
      </c>
      <c r="K49">
        <v>27944.241561999999</v>
      </c>
      <c r="L49">
        <v>604829.81984799996</v>
      </c>
      <c r="M49" t="s">
        <v>4</v>
      </c>
      <c r="N49">
        <v>411.14851900000002</v>
      </c>
      <c r="O49">
        <v>3.9129999999999998E-2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31438.169531</v>
      </c>
      <c r="I50">
        <v>735351.19347499998</v>
      </c>
      <c r="J50" t="s">
        <v>3</v>
      </c>
      <c r="K50">
        <v>31435.976913999999</v>
      </c>
      <c r="L50">
        <v>735268.549948</v>
      </c>
      <c r="M50" t="s">
        <v>4</v>
      </c>
      <c r="N50">
        <v>462.55074000000002</v>
      </c>
      <c r="O50">
        <v>5.9781000000000001E-2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34920.737030999997</v>
      </c>
      <c r="I51">
        <v>904579.09028999996</v>
      </c>
      <c r="J51" t="s">
        <v>3</v>
      </c>
      <c r="K51">
        <v>34918.303358999998</v>
      </c>
      <c r="L51">
        <v>904473.16696599999</v>
      </c>
      <c r="M51" t="s">
        <v>4</v>
      </c>
      <c r="N51">
        <v>513.93005000000005</v>
      </c>
      <c r="O51">
        <v>5.9610000000000003E-2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38391.525702999999</v>
      </c>
      <c r="I52">
        <v>1095720.1751379999</v>
      </c>
      <c r="J52" t="s">
        <v>3</v>
      </c>
      <c r="K52">
        <v>38388.850624999999</v>
      </c>
      <c r="L52">
        <v>1095594.4828369999</v>
      </c>
      <c r="M52" t="s">
        <v>4</v>
      </c>
      <c r="N52">
        <v>565.32229099999995</v>
      </c>
      <c r="O52">
        <v>6.5729999999999997E-2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41867.481953000002</v>
      </c>
      <c r="I53">
        <v>1243891.69591</v>
      </c>
      <c r="J53" t="s">
        <v>3</v>
      </c>
      <c r="K53">
        <v>41864.566405999998</v>
      </c>
      <c r="L53">
        <v>1243751.165879</v>
      </c>
      <c r="M53" t="s">
        <v>4</v>
      </c>
      <c r="N53">
        <v>616.69721600000003</v>
      </c>
      <c r="O53">
        <v>6.7692000000000002E-2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45336.394687</v>
      </c>
      <c r="I54">
        <v>1396034.6805499999</v>
      </c>
      <c r="J54" t="s">
        <v>3</v>
      </c>
      <c r="K54">
        <v>45333.236719</v>
      </c>
      <c r="L54">
        <v>1395878.2042940001</v>
      </c>
      <c r="M54" t="s">
        <v>4</v>
      </c>
      <c r="N54">
        <v>668.09749799999997</v>
      </c>
      <c r="O54">
        <v>7.8182000000000001E-2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48804.181875000002</v>
      </c>
      <c r="I55">
        <v>1550903.993208</v>
      </c>
      <c r="J55" t="s">
        <v>3</v>
      </c>
      <c r="K55">
        <v>48800.779374999998</v>
      </c>
      <c r="L55">
        <v>1550729.5259509999</v>
      </c>
      <c r="M55" t="s">
        <v>4</v>
      </c>
      <c r="N55">
        <v>719.48044900000002</v>
      </c>
      <c r="O55">
        <v>8.1456000000000001E-2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52298.868827999999</v>
      </c>
      <c r="I56">
        <v>1751169.4206729999</v>
      </c>
      <c r="J56" t="s">
        <v>3</v>
      </c>
      <c r="K56">
        <v>52295.224219000003</v>
      </c>
      <c r="L56">
        <v>1750973.597902</v>
      </c>
      <c r="M56" t="s">
        <v>4</v>
      </c>
      <c r="N56">
        <v>770.85413300000005</v>
      </c>
      <c r="O56">
        <v>8.2769999999999996E-2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55767.131952999996</v>
      </c>
      <c r="I57">
        <v>1904467.755816</v>
      </c>
      <c r="J57" t="s">
        <v>3</v>
      </c>
      <c r="K57">
        <v>55763.244921999998</v>
      </c>
      <c r="L57">
        <v>1904260.6077409999</v>
      </c>
      <c r="M57" t="s">
        <v>4</v>
      </c>
      <c r="N57">
        <v>822.25342999999998</v>
      </c>
      <c r="O57">
        <v>9.6707000000000001E-2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59233.224765999999</v>
      </c>
      <c r="I58">
        <v>2137592.2169019999</v>
      </c>
      <c r="J58" t="s">
        <v>3</v>
      </c>
      <c r="K58">
        <v>59229.095546999997</v>
      </c>
      <c r="L58">
        <v>2137363.0765940002</v>
      </c>
      <c r="M58" t="s">
        <v>4</v>
      </c>
      <c r="N58">
        <v>873.63676299999997</v>
      </c>
      <c r="O58">
        <v>9.2490000000000003E-2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62734.942187000001</v>
      </c>
      <c r="I59">
        <v>2396829.5318490001</v>
      </c>
      <c r="J59" t="s">
        <v>3</v>
      </c>
      <c r="K59">
        <v>62730.567030999999</v>
      </c>
      <c r="L59">
        <v>2396575.5820880001</v>
      </c>
      <c r="M59" t="s">
        <v>4</v>
      </c>
      <c r="N59">
        <v>925.02741800000001</v>
      </c>
      <c r="O59">
        <v>9.8769999999999997E-2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66204.575624999998</v>
      </c>
      <c r="I60">
        <v>2679351.8736</v>
      </c>
      <c r="J60" t="s">
        <v>3</v>
      </c>
      <c r="K60">
        <v>66199.957030999998</v>
      </c>
      <c r="L60">
        <v>2679069.3160029999</v>
      </c>
      <c r="M60" t="s">
        <v>4</v>
      </c>
      <c r="N60">
        <v>976.41356099999996</v>
      </c>
      <c r="O60">
        <v>0.101023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69677.947188000006</v>
      </c>
      <c r="I61">
        <v>3004512.9418060002</v>
      </c>
      <c r="J61" t="s">
        <v>3</v>
      </c>
      <c r="K61">
        <v>69673.086249999993</v>
      </c>
      <c r="L61">
        <v>3004197.2860770002</v>
      </c>
      <c r="M61" t="s">
        <v>4</v>
      </c>
      <c r="N61">
        <v>1027.8093679999999</v>
      </c>
      <c r="O61">
        <v>0.139345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60.850237</v>
      </c>
      <c r="I62">
        <v>1.7979999999999999E-3</v>
      </c>
      <c r="J62" t="s">
        <v>3</v>
      </c>
      <c r="K62">
        <v>60.660798</v>
      </c>
      <c r="L62">
        <v>1.7489999999999999E-3</v>
      </c>
      <c r="M62" t="s">
        <v>4</v>
      </c>
      <c r="N62">
        <v>32.380499</v>
      </c>
      <c r="O62">
        <v>1.794E-3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121.532882</v>
      </c>
      <c r="I63">
        <v>6.7799999999999996E-3</v>
      </c>
      <c r="J63" t="s">
        <v>3</v>
      </c>
      <c r="K63">
        <v>121.157776</v>
      </c>
      <c r="L63">
        <v>6.3379999999999999E-3</v>
      </c>
      <c r="M63" t="s">
        <v>4</v>
      </c>
      <c r="N63">
        <v>64.596481999999995</v>
      </c>
      <c r="O63">
        <v>6.5760000000000002E-3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182.22429199999999</v>
      </c>
      <c r="I64">
        <v>1.4992999999999999E-2</v>
      </c>
      <c r="J64" t="s">
        <v>3</v>
      </c>
      <c r="K64">
        <v>181.66428300000001</v>
      </c>
      <c r="L64">
        <v>1.3413E-2</v>
      </c>
      <c r="M64" t="s">
        <v>4</v>
      </c>
      <c r="N64">
        <v>96.817074000000005</v>
      </c>
      <c r="O64">
        <v>1.4152E-2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242.91893099999999</v>
      </c>
      <c r="I65">
        <v>2.5111999999999999E-2</v>
      </c>
      <c r="J65" t="s">
        <v>3</v>
      </c>
      <c r="K65">
        <v>242.17544899999999</v>
      </c>
      <c r="L65">
        <v>2.2755999999999998E-2</v>
      </c>
      <c r="M65" t="s">
        <v>4</v>
      </c>
      <c r="N65">
        <v>129.03936300000001</v>
      </c>
      <c r="O65">
        <v>2.3998999999999999E-2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303.61705499999999</v>
      </c>
      <c r="I66">
        <v>3.8760000000000003E-2</v>
      </c>
      <c r="J66" t="s">
        <v>3</v>
      </c>
      <c r="K66">
        <v>302.68982699999998</v>
      </c>
      <c r="L66">
        <v>3.5729999999999998E-2</v>
      </c>
      <c r="M66" t="s">
        <v>4</v>
      </c>
      <c r="N66">
        <v>161.26077000000001</v>
      </c>
      <c r="O66">
        <v>3.7661E-2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364.32146499999999</v>
      </c>
      <c r="I67">
        <v>5.6545999999999999E-2</v>
      </c>
      <c r="J67" t="s">
        <v>3</v>
      </c>
      <c r="K67">
        <v>363.20898899999997</v>
      </c>
      <c r="L67">
        <v>5.1254000000000001E-2</v>
      </c>
      <c r="M67" t="s">
        <v>4</v>
      </c>
      <c r="N67">
        <v>193.481842</v>
      </c>
      <c r="O67">
        <v>5.3489000000000002E-2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425.02793200000002</v>
      </c>
      <c r="I68">
        <v>7.5786000000000006E-2</v>
      </c>
      <c r="J68" t="s">
        <v>3</v>
      </c>
      <c r="K68">
        <v>423.73142300000001</v>
      </c>
      <c r="L68">
        <v>6.8047999999999997E-2</v>
      </c>
      <c r="M68" t="s">
        <v>4</v>
      </c>
      <c r="N68">
        <v>225.70551499999999</v>
      </c>
      <c r="O68">
        <v>7.1235000000000007E-2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485.74219199999999</v>
      </c>
      <c r="I69">
        <v>9.6012E-2</v>
      </c>
      <c r="J69" t="s">
        <v>3</v>
      </c>
      <c r="K69">
        <v>484.26080400000001</v>
      </c>
      <c r="L69">
        <v>8.6013999999999993E-2</v>
      </c>
      <c r="M69" t="s">
        <v>4</v>
      </c>
      <c r="N69">
        <v>257.93311799999998</v>
      </c>
      <c r="O69">
        <v>9.0676999999999994E-2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546.45669899999996</v>
      </c>
      <c r="I70">
        <v>0.118537</v>
      </c>
      <c r="J70" t="s">
        <v>3</v>
      </c>
      <c r="K70">
        <v>544.79153799999995</v>
      </c>
      <c r="L70">
        <v>0.107852</v>
      </c>
      <c r="M70" t="s">
        <v>4</v>
      </c>
      <c r="N70">
        <v>290.15893299999999</v>
      </c>
      <c r="O70">
        <v>0.114235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607.17292799999996</v>
      </c>
      <c r="I71">
        <v>0.1462</v>
      </c>
      <c r="J71" t="s">
        <v>3</v>
      </c>
      <c r="K71">
        <v>605.32543899999996</v>
      </c>
      <c r="L71">
        <v>0.13342699999999999</v>
      </c>
      <c r="M71" t="s">
        <v>4</v>
      </c>
      <c r="N71">
        <v>322.38549899999998</v>
      </c>
      <c r="O71">
        <v>0.141488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667.897559</v>
      </c>
      <c r="I72">
        <v>0.175485</v>
      </c>
      <c r="J72" t="s">
        <v>3</v>
      </c>
      <c r="K72">
        <v>665.86538800000005</v>
      </c>
      <c r="L72">
        <v>0.15951699999999999</v>
      </c>
      <c r="M72" t="s">
        <v>4</v>
      </c>
      <c r="N72">
        <v>354.613315</v>
      </c>
      <c r="O72">
        <v>0.16989299999999999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728.629279</v>
      </c>
      <c r="I73">
        <v>0.210894</v>
      </c>
      <c r="J73" t="s">
        <v>3</v>
      </c>
      <c r="K73">
        <v>726.41051000000004</v>
      </c>
      <c r="L73">
        <v>0.18941</v>
      </c>
      <c r="M73" t="s">
        <v>4</v>
      </c>
      <c r="N73">
        <v>386.84487899999999</v>
      </c>
      <c r="O73">
        <v>0.20186100000000001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789.36274200000003</v>
      </c>
      <c r="I74">
        <v>0.24348500000000001</v>
      </c>
      <c r="J74" t="s">
        <v>3</v>
      </c>
      <c r="K74">
        <v>786.95583699999997</v>
      </c>
      <c r="L74">
        <v>0.21873799999999999</v>
      </c>
      <c r="M74" t="s">
        <v>4</v>
      </c>
      <c r="N74">
        <v>419.075108</v>
      </c>
      <c r="O74">
        <v>0.23441600000000001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850.099242</v>
      </c>
      <c r="I75">
        <v>0.27771299999999999</v>
      </c>
      <c r="J75" t="s">
        <v>3</v>
      </c>
      <c r="K75">
        <v>847.50626699999998</v>
      </c>
      <c r="L75">
        <v>0.25019799999999998</v>
      </c>
      <c r="M75" t="s">
        <v>4</v>
      </c>
      <c r="N75">
        <v>451.30846400000001</v>
      </c>
      <c r="O75">
        <v>0.26964500000000002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910.83667700000001</v>
      </c>
      <c r="I76">
        <v>0.31851600000000002</v>
      </c>
      <c r="J76" t="s">
        <v>3</v>
      </c>
      <c r="K76">
        <v>908.05960400000004</v>
      </c>
      <c r="L76">
        <v>0.28784199999999999</v>
      </c>
      <c r="M76" t="s">
        <v>4</v>
      </c>
      <c r="N76">
        <v>483.540998</v>
      </c>
      <c r="O76">
        <v>0.309948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971.57491000000005</v>
      </c>
      <c r="I77">
        <v>0.36163400000000001</v>
      </c>
      <c r="J77" t="s">
        <v>3</v>
      </c>
      <c r="K77">
        <v>968.61440700000003</v>
      </c>
      <c r="L77">
        <v>0.32743</v>
      </c>
      <c r="M77" t="s">
        <v>4</v>
      </c>
      <c r="N77">
        <v>515.775487</v>
      </c>
      <c r="O77">
        <v>0.35399199999999997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1032.3212080000001</v>
      </c>
      <c r="I78">
        <v>0.40451900000000002</v>
      </c>
      <c r="J78" t="s">
        <v>3</v>
      </c>
      <c r="K78">
        <v>1029.175381</v>
      </c>
      <c r="L78">
        <v>0.36700899999999997</v>
      </c>
      <c r="M78" t="s">
        <v>4</v>
      </c>
      <c r="N78">
        <v>548.01228100000003</v>
      </c>
      <c r="O78">
        <v>0.39543299999999998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1093.068127</v>
      </c>
      <c r="I79">
        <v>0.45639299999999999</v>
      </c>
      <c r="J79" t="s">
        <v>3</v>
      </c>
      <c r="K79">
        <v>1089.737439</v>
      </c>
      <c r="L79">
        <v>0.41380299999999998</v>
      </c>
      <c r="M79" t="s">
        <v>4</v>
      </c>
      <c r="N79">
        <v>580.24870499999997</v>
      </c>
      <c r="O79">
        <v>0.444579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1153.8163280000001</v>
      </c>
      <c r="I80">
        <v>0.51047399999999998</v>
      </c>
      <c r="J80" t="s">
        <v>3</v>
      </c>
      <c r="K80">
        <v>1150.3013570000001</v>
      </c>
      <c r="L80">
        <v>0.46393000000000001</v>
      </c>
      <c r="M80" t="s">
        <v>4</v>
      </c>
      <c r="N80">
        <v>612.48280299999999</v>
      </c>
      <c r="O80">
        <v>0.49797200000000003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1214.614358</v>
      </c>
      <c r="I81">
        <v>0.67574900000000004</v>
      </c>
      <c r="J81" t="s">
        <v>3</v>
      </c>
      <c r="K81">
        <v>1210.9140970000001</v>
      </c>
      <c r="L81">
        <v>0.628664</v>
      </c>
      <c r="M81" t="s">
        <v>4</v>
      </c>
      <c r="N81">
        <v>644.74518799999998</v>
      </c>
      <c r="O81">
        <v>0.60952300000000004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78.793418000000003</v>
      </c>
      <c r="I82">
        <v>1.0954E-2</v>
      </c>
      <c r="J82" t="s">
        <v>3</v>
      </c>
      <c r="K82">
        <v>78.575985000000003</v>
      </c>
      <c r="L82">
        <v>1.1625999999999999E-2</v>
      </c>
      <c r="M82" t="s">
        <v>4</v>
      </c>
      <c r="N82">
        <v>50.295665</v>
      </c>
      <c r="O82">
        <v>1.1188999999999999E-2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157.52300299999999</v>
      </c>
      <c r="I83">
        <v>2.3005000000000001E-2</v>
      </c>
      <c r="J83" t="s">
        <v>3</v>
      </c>
      <c r="K83">
        <v>157.09542300000001</v>
      </c>
      <c r="L83">
        <v>2.2682000000000001E-2</v>
      </c>
      <c r="M83" t="s">
        <v>4</v>
      </c>
      <c r="N83">
        <v>100.53447799999999</v>
      </c>
      <c r="O83">
        <v>2.2263999999999999E-2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236.22467399999999</v>
      </c>
      <c r="I84">
        <v>3.4004E-2</v>
      </c>
      <c r="J84" t="s">
        <v>3</v>
      </c>
      <c r="K84">
        <v>235.58997299999999</v>
      </c>
      <c r="L84">
        <v>3.1807000000000002E-2</v>
      </c>
      <c r="M84" t="s">
        <v>4</v>
      </c>
      <c r="N84">
        <v>150.743639</v>
      </c>
      <c r="O84">
        <v>3.1641000000000002E-2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314.97130700000002</v>
      </c>
      <c r="I85">
        <v>4.684E-2</v>
      </c>
      <c r="J85" t="s">
        <v>3</v>
      </c>
      <c r="K85">
        <v>314.13021199999997</v>
      </c>
      <c r="L85">
        <v>4.3353000000000003E-2</v>
      </c>
      <c r="M85" t="s">
        <v>4</v>
      </c>
      <c r="N85">
        <v>200.994</v>
      </c>
      <c r="O85">
        <v>4.3910999999999999E-2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393.68544300000002</v>
      </c>
      <c r="I86">
        <v>6.053E-2</v>
      </c>
      <c r="J86" t="s">
        <v>3</v>
      </c>
      <c r="K86">
        <v>392.63779099999999</v>
      </c>
      <c r="L86">
        <v>5.4775999999999998E-2</v>
      </c>
      <c r="M86" t="s">
        <v>4</v>
      </c>
      <c r="N86">
        <v>251.20927499999999</v>
      </c>
      <c r="O86">
        <v>5.5359999999999999E-2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472.43481200000002</v>
      </c>
      <c r="I87">
        <v>7.9530000000000003E-2</v>
      </c>
      <c r="J87" t="s">
        <v>3</v>
      </c>
      <c r="K87">
        <v>471.18064800000002</v>
      </c>
      <c r="L87">
        <v>7.2720000000000007E-2</v>
      </c>
      <c r="M87" t="s">
        <v>4</v>
      </c>
      <c r="N87">
        <v>301.455511</v>
      </c>
      <c r="O87">
        <v>7.4174000000000004E-2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551.19622900000002</v>
      </c>
      <c r="I88">
        <v>0.10498</v>
      </c>
      <c r="J88" t="s">
        <v>3</v>
      </c>
      <c r="K88">
        <v>549.73566200000005</v>
      </c>
      <c r="L88">
        <v>9.6244999999999997E-2</v>
      </c>
      <c r="M88" t="s">
        <v>4</v>
      </c>
      <c r="N88">
        <v>351.71185100000002</v>
      </c>
      <c r="O88">
        <v>9.8534999999999998E-2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629.93690900000001</v>
      </c>
      <c r="I89">
        <v>0.14050199999999999</v>
      </c>
      <c r="J89" t="s">
        <v>3</v>
      </c>
      <c r="K89">
        <v>628.27044100000001</v>
      </c>
      <c r="L89">
        <v>0.12868299999999999</v>
      </c>
      <c r="M89" t="s">
        <v>4</v>
      </c>
      <c r="N89">
        <v>401.94411200000002</v>
      </c>
      <c r="O89">
        <v>0.13086500000000001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708.67884900000001</v>
      </c>
      <c r="I90">
        <v>0.17275399999999999</v>
      </c>
      <c r="J90" t="s">
        <v>3</v>
      </c>
      <c r="K90">
        <v>706.80701499999998</v>
      </c>
      <c r="L90">
        <v>0.16068299999999999</v>
      </c>
      <c r="M90" t="s">
        <v>4</v>
      </c>
      <c r="N90">
        <v>452.17569600000002</v>
      </c>
      <c r="O90">
        <v>0.162359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787.43433800000003</v>
      </c>
      <c r="I91">
        <v>0.185945</v>
      </c>
      <c r="J91" t="s">
        <v>3</v>
      </c>
      <c r="K91">
        <v>785.357484</v>
      </c>
      <c r="L91">
        <v>0.17315800000000001</v>
      </c>
      <c r="M91" t="s">
        <v>4</v>
      </c>
      <c r="N91">
        <v>502.41717299999999</v>
      </c>
      <c r="O91">
        <v>0.17607900000000001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866.19766600000003</v>
      </c>
      <c r="I92">
        <v>0.19345300000000001</v>
      </c>
      <c r="J92" t="s">
        <v>3</v>
      </c>
      <c r="K92">
        <v>863.915121</v>
      </c>
      <c r="L92">
        <v>0.17639199999999999</v>
      </c>
      <c r="M92" t="s">
        <v>4</v>
      </c>
      <c r="N92">
        <v>552.66346199999998</v>
      </c>
      <c r="O92">
        <v>0.17866499999999999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944.95886399999995</v>
      </c>
      <c r="I93">
        <v>0.23414299999999999</v>
      </c>
      <c r="J93" t="s">
        <v>3</v>
      </c>
      <c r="K93">
        <v>942.46998900000006</v>
      </c>
      <c r="L93">
        <v>0.21303</v>
      </c>
      <c r="M93" t="s">
        <v>4</v>
      </c>
      <c r="N93">
        <v>602.90671999999995</v>
      </c>
      <c r="O93">
        <v>0.21606900000000001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1023.723658</v>
      </c>
      <c r="I94">
        <v>0.23911199999999999</v>
      </c>
      <c r="J94" t="s">
        <v>3</v>
      </c>
      <c r="K94">
        <v>1021.0295</v>
      </c>
      <c r="L94">
        <v>0.21837999999999999</v>
      </c>
      <c r="M94" t="s">
        <v>4</v>
      </c>
      <c r="N94">
        <v>653.15060700000004</v>
      </c>
      <c r="O94">
        <v>0.22279399999999999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1102.5324780000001</v>
      </c>
      <c r="I95">
        <v>0.26548699999999997</v>
      </c>
      <c r="J95" t="s">
        <v>3</v>
      </c>
      <c r="K95">
        <v>1099.6259669999999</v>
      </c>
      <c r="L95">
        <v>0.24529999999999999</v>
      </c>
      <c r="M95" t="s">
        <v>4</v>
      </c>
      <c r="N95">
        <v>703.42802400000005</v>
      </c>
      <c r="O95">
        <v>0.25141000000000002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1181.3007419999999</v>
      </c>
      <c r="I96">
        <v>0.274816</v>
      </c>
      <c r="J96" t="s">
        <v>3</v>
      </c>
      <c r="K96">
        <v>1178.1838009999999</v>
      </c>
      <c r="L96">
        <v>0.25480999999999998</v>
      </c>
      <c r="M96" t="s">
        <v>4</v>
      </c>
      <c r="N96">
        <v>753.666113</v>
      </c>
      <c r="O96">
        <v>0.26241100000000001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1260.0793209999999</v>
      </c>
      <c r="I97">
        <v>0.316442</v>
      </c>
      <c r="J97" t="s">
        <v>3</v>
      </c>
      <c r="K97">
        <v>1256.7541040000001</v>
      </c>
      <c r="L97">
        <v>0.29486200000000001</v>
      </c>
      <c r="M97" t="s">
        <v>4</v>
      </c>
      <c r="N97">
        <v>803.91129799999999</v>
      </c>
      <c r="O97">
        <v>0.304591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1338.854675</v>
      </c>
      <c r="I98">
        <v>0.32971600000000001</v>
      </c>
      <c r="J98" t="s">
        <v>3</v>
      </c>
      <c r="K98">
        <v>1335.3222559999999</v>
      </c>
      <c r="L98">
        <v>0.31090400000000001</v>
      </c>
      <c r="M98" t="s">
        <v>4</v>
      </c>
      <c r="N98">
        <v>854.15437999999995</v>
      </c>
      <c r="O98">
        <v>0.32323800000000003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1417.63624</v>
      </c>
      <c r="I99">
        <v>0.36320799999999998</v>
      </c>
      <c r="J99" t="s">
        <v>3</v>
      </c>
      <c r="K99">
        <v>1413.8954470000001</v>
      </c>
      <c r="L99">
        <v>0.337677</v>
      </c>
      <c r="M99" t="s">
        <v>4</v>
      </c>
      <c r="N99">
        <v>904.40306799999996</v>
      </c>
      <c r="O99">
        <v>0.35533199999999998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1496.420198</v>
      </c>
      <c r="I100">
        <v>0.38042599999999999</v>
      </c>
      <c r="J100" t="s">
        <v>3</v>
      </c>
      <c r="K100">
        <v>1492.4710600000001</v>
      </c>
      <c r="L100">
        <v>0.35059099999999999</v>
      </c>
      <c r="M100" t="s">
        <v>4</v>
      </c>
      <c r="N100">
        <v>954.64939600000002</v>
      </c>
      <c r="O100">
        <v>0.36910300000000001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1575.214919</v>
      </c>
      <c r="I101">
        <v>0.40652100000000002</v>
      </c>
      <c r="J101" t="s">
        <v>3</v>
      </c>
      <c r="K101">
        <v>1571.0570339999999</v>
      </c>
      <c r="L101">
        <v>0.36774600000000002</v>
      </c>
      <c r="M101" t="s">
        <v>4</v>
      </c>
      <c r="N101">
        <v>1004.902313</v>
      </c>
      <c r="O101">
        <v>0.38747900000000002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51.561348000000002</v>
      </c>
      <c r="I102">
        <v>3.7399999999999998E-4</v>
      </c>
      <c r="J102" t="s">
        <v>3</v>
      </c>
      <c r="K102">
        <v>51.372768000000001</v>
      </c>
      <c r="L102">
        <v>6.4400000000000004E-4</v>
      </c>
      <c r="M102" t="s">
        <v>4</v>
      </c>
      <c r="N102">
        <v>34.595801000000002</v>
      </c>
      <c r="O102">
        <v>6.6699999999999995E-4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103.041517</v>
      </c>
      <c r="I103">
        <v>1.0460000000000001E-3</v>
      </c>
      <c r="J103" t="s">
        <v>3</v>
      </c>
      <c r="K103">
        <v>102.66794</v>
      </c>
      <c r="L103">
        <v>1.2019999999999999E-3</v>
      </c>
      <c r="M103" t="s">
        <v>4</v>
      </c>
      <c r="N103">
        <v>69.116478999999998</v>
      </c>
      <c r="O103">
        <v>1.003E-3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154.51903899999999</v>
      </c>
      <c r="I104">
        <v>1.9910000000000001E-3</v>
      </c>
      <c r="J104" t="s">
        <v>3</v>
      </c>
      <c r="K104">
        <v>153.963663</v>
      </c>
      <c r="L104">
        <v>2.212E-3</v>
      </c>
      <c r="M104" t="s">
        <v>4</v>
      </c>
      <c r="N104">
        <v>103.637032</v>
      </c>
      <c r="O104">
        <v>1.73E-3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205.99538899999999</v>
      </c>
      <c r="I105">
        <v>3.3140000000000001E-3</v>
      </c>
      <c r="J105" t="s">
        <v>3</v>
      </c>
      <c r="K105">
        <v>205.25868199999999</v>
      </c>
      <c r="L105">
        <v>3.4740000000000001E-3</v>
      </c>
      <c r="M105" t="s">
        <v>4</v>
      </c>
      <c r="N105">
        <v>138.157377</v>
      </c>
      <c r="O105">
        <v>2.6069999999999999E-3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257.47329000000002</v>
      </c>
      <c r="I106">
        <v>5.0429999999999997E-3</v>
      </c>
      <c r="J106" t="s">
        <v>3</v>
      </c>
      <c r="K106">
        <v>256.55521900000002</v>
      </c>
      <c r="L106">
        <v>5.169E-3</v>
      </c>
      <c r="M106" t="s">
        <v>4</v>
      </c>
      <c r="N106">
        <v>172.67804899999999</v>
      </c>
      <c r="O106">
        <v>3.5790000000000001E-3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308.94949600000001</v>
      </c>
      <c r="I107">
        <v>7.4180000000000001E-3</v>
      </c>
      <c r="J107" t="s">
        <v>3</v>
      </c>
      <c r="K107">
        <v>307.850256</v>
      </c>
      <c r="L107">
        <v>7.3410000000000003E-3</v>
      </c>
      <c r="M107" t="s">
        <v>4</v>
      </c>
      <c r="N107">
        <v>207.19771900000001</v>
      </c>
      <c r="O107">
        <v>4.9300000000000004E-3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360.42762699999997</v>
      </c>
      <c r="I108">
        <v>9.835E-3</v>
      </c>
      <c r="J108" t="s">
        <v>3</v>
      </c>
      <c r="K108">
        <v>359.14781399999998</v>
      </c>
      <c r="L108">
        <v>9.4990000000000005E-3</v>
      </c>
      <c r="M108" t="s">
        <v>4</v>
      </c>
      <c r="N108">
        <v>241.719066</v>
      </c>
      <c r="O108">
        <v>6.5620000000000001E-3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411.90499799999998</v>
      </c>
      <c r="I109">
        <v>1.3475000000000001E-2</v>
      </c>
      <c r="J109" t="s">
        <v>3</v>
      </c>
      <c r="K109">
        <v>410.44331199999999</v>
      </c>
      <c r="L109">
        <v>1.2574999999999999E-2</v>
      </c>
      <c r="M109" t="s">
        <v>4</v>
      </c>
      <c r="N109">
        <v>276.23933799999998</v>
      </c>
      <c r="O109">
        <v>8.404E-3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463.38178499999998</v>
      </c>
      <c r="I110">
        <v>1.711E-2</v>
      </c>
      <c r="J110" t="s">
        <v>3</v>
      </c>
      <c r="K110">
        <v>461.73844100000002</v>
      </c>
      <c r="L110">
        <v>1.5408E-2</v>
      </c>
      <c r="M110" t="s">
        <v>4</v>
      </c>
      <c r="N110">
        <v>310.75986799999998</v>
      </c>
      <c r="O110">
        <v>9.9959999999999997E-3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514.86022000000003</v>
      </c>
      <c r="I111">
        <v>2.0841999999999999E-2</v>
      </c>
      <c r="J111" t="s">
        <v>3</v>
      </c>
      <c r="K111">
        <v>513.03533400000003</v>
      </c>
      <c r="L111">
        <v>1.8879E-2</v>
      </c>
      <c r="M111" t="s">
        <v>4</v>
      </c>
      <c r="N111">
        <v>345.28063400000002</v>
      </c>
      <c r="O111">
        <v>1.187E-2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566.33838600000001</v>
      </c>
      <c r="I112">
        <v>2.4601000000000001E-2</v>
      </c>
      <c r="J112" t="s">
        <v>3</v>
      </c>
      <c r="K112">
        <v>564.33323499999995</v>
      </c>
      <c r="L112">
        <v>2.2412999999999999E-2</v>
      </c>
      <c r="M112" t="s">
        <v>4</v>
      </c>
      <c r="N112">
        <v>379.80321300000003</v>
      </c>
      <c r="O112">
        <v>1.4191E-2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617.815879</v>
      </c>
      <c r="I113">
        <v>2.9194999999999999E-2</v>
      </c>
      <c r="J113" t="s">
        <v>3</v>
      </c>
      <c r="K113">
        <v>615.62924299999997</v>
      </c>
      <c r="L113">
        <v>2.657E-2</v>
      </c>
      <c r="M113" t="s">
        <v>4</v>
      </c>
      <c r="N113">
        <v>414.32400100000001</v>
      </c>
      <c r="O113">
        <v>1.6742E-2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669.29233999999997</v>
      </c>
      <c r="I114">
        <v>3.3731999999999998E-2</v>
      </c>
      <c r="J114" t="s">
        <v>3</v>
      </c>
      <c r="K114">
        <v>666.92488300000002</v>
      </c>
      <c r="L114">
        <v>3.0963000000000001E-2</v>
      </c>
      <c r="M114" t="s">
        <v>4</v>
      </c>
      <c r="N114">
        <v>448.844269</v>
      </c>
      <c r="O114">
        <v>1.9734000000000002E-2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720.76896999999997</v>
      </c>
      <c r="I115">
        <v>3.7884000000000001E-2</v>
      </c>
      <c r="J115" t="s">
        <v>3</v>
      </c>
      <c r="K115">
        <v>718.21991000000003</v>
      </c>
      <c r="L115">
        <v>3.5158000000000002E-2</v>
      </c>
      <c r="M115" t="s">
        <v>4</v>
      </c>
      <c r="N115">
        <v>483.36524500000002</v>
      </c>
      <c r="O115">
        <v>2.2509999999999999E-2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772.24641599999995</v>
      </c>
      <c r="I116">
        <v>4.2119999999999998E-2</v>
      </c>
      <c r="J116" t="s">
        <v>3</v>
      </c>
      <c r="K116">
        <v>769.516796</v>
      </c>
      <c r="L116">
        <v>3.9767999999999998E-2</v>
      </c>
      <c r="M116" t="s">
        <v>4</v>
      </c>
      <c r="N116">
        <v>517.88564199999996</v>
      </c>
      <c r="O116">
        <v>2.5597000000000002E-2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823.72476800000004</v>
      </c>
      <c r="I117">
        <v>4.7296999999999999E-2</v>
      </c>
      <c r="J117" t="s">
        <v>3</v>
      </c>
      <c r="K117">
        <v>820.81449699999996</v>
      </c>
      <c r="L117">
        <v>4.5386999999999997E-2</v>
      </c>
      <c r="M117" t="s">
        <v>4</v>
      </c>
      <c r="N117">
        <v>552.407329</v>
      </c>
      <c r="O117">
        <v>2.9020000000000001E-2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875.20324000000005</v>
      </c>
      <c r="I118">
        <v>5.2881999999999998E-2</v>
      </c>
      <c r="J118" t="s">
        <v>3</v>
      </c>
      <c r="K118">
        <v>872.11230499999999</v>
      </c>
      <c r="L118">
        <v>5.1295E-2</v>
      </c>
      <c r="M118" t="s">
        <v>4</v>
      </c>
      <c r="N118">
        <v>586.928448</v>
      </c>
      <c r="O118">
        <v>3.2458000000000001E-2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926.68498399999999</v>
      </c>
      <c r="I119">
        <v>6.0657999999999997E-2</v>
      </c>
      <c r="J119" t="s">
        <v>3</v>
      </c>
      <c r="K119">
        <v>923.41038900000001</v>
      </c>
      <c r="L119">
        <v>5.8076999999999997E-2</v>
      </c>
      <c r="M119" t="s">
        <v>4</v>
      </c>
      <c r="N119">
        <v>621.44976799999995</v>
      </c>
      <c r="O119">
        <v>3.6450999999999997E-2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978.16393400000004</v>
      </c>
      <c r="I120">
        <v>6.8294999999999995E-2</v>
      </c>
      <c r="J120" t="s">
        <v>3</v>
      </c>
      <c r="K120">
        <v>974.706907</v>
      </c>
      <c r="L120">
        <v>6.4522999999999997E-2</v>
      </c>
      <c r="M120" t="s">
        <v>4</v>
      </c>
      <c r="N120">
        <v>655.96931600000005</v>
      </c>
      <c r="O120">
        <v>4.0293000000000002E-2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1029.64501</v>
      </c>
      <c r="I121">
        <v>7.8410999999999995E-2</v>
      </c>
      <c r="J121" t="s">
        <v>3</v>
      </c>
      <c r="K121">
        <v>1026.004502</v>
      </c>
      <c r="L121">
        <v>7.0967000000000002E-2</v>
      </c>
      <c r="M121" t="s">
        <v>4</v>
      </c>
      <c r="N121">
        <v>690.49124600000005</v>
      </c>
      <c r="O121">
        <v>4.4223999999999999E-2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963.91965000000005</v>
      </c>
      <c r="I122">
        <v>6839.5873490000004</v>
      </c>
      <c r="J122" t="s">
        <v>3</v>
      </c>
      <c r="K122">
        <v>963.32203200000004</v>
      </c>
      <c r="L122">
        <v>6834.8450469999998</v>
      </c>
      <c r="M122" t="s">
        <v>4</v>
      </c>
      <c r="N122">
        <v>898.12417100000005</v>
      </c>
      <c r="O122">
        <v>6787.7206880000003</v>
      </c>
      <c r="P122" t="s">
        <v>5</v>
      </c>
      <c r="Q122">
        <v>0.680226</v>
      </c>
      <c r="R122">
        <v>3.8570000000000002E-3</v>
      </c>
      <c r="S122" t="s">
        <v>6</v>
      </c>
      <c r="T122">
        <v>33.116546999999997</v>
      </c>
      <c r="U122">
        <v>8.0999999999999996E-4</v>
      </c>
      <c r="V122" t="s">
        <v>7</v>
      </c>
      <c r="W122">
        <v>0.16713</v>
      </c>
      <c r="X122">
        <v>5.9800000000000001E-4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7.3913000000000006E-2</v>
      </c>
      <c r="AG122">
        <v>1.27E-4</v>
      </c>
      <c r="AH122" t="s">
        <v>11</v>
      </c>
      <c r="AI122">
        <v>0.92891900000000005</v>
      </c>
      <c r="AJ122">
        <v>3.3000000000000003E-5</v>
      </c>
      <c r="AK122" t="s">
        <v>12</v>
      </c>
      <c r="AL122">
        <v>0</v>
      </c>
      <c r="AM122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1942.29657</v>
      </c>
      <c r="I123">
        <v>18155.061328</v>
      </c>
      <c r="J123" t="s">
        <v>3</v>
      </c>
      <c r="K123">
        <v>1941.0932929999999</v>
      </c>
      <c r="L123">
        <v>18144.18867</v>
      </c>
      <c r="M123" t="s">
        <v>4</v>
      </c>
      <c r="N123">
        <v>1811.1794870000001</v>
      </c>
      <c r="O123">
        <v>18003.735280000001</v>
      </c>
      <c r="P123" t="s">
        <v>5</v>
      </c>
      <c r="Q123">
        <v>1.3700559999999999</v>
      </c>
      <c r="R123">
        <v>8.4510000000000002E-3</v>
      </c>
      <c r="S123" t="s">
        <v>6</v>
      </c>
      <c r="T123">
        <v>66.244622000000007</v>
      </c>
      <c r="U123">
        <v>2.8700000000000002E-3</v>
      </c>
      <c r="V123" t="s">
        <v>7</v>
      </c>
      <c r="W123">
        <v>0.33639599999999997</v>
      </c>
      <c r="X123">
        <v>1.2290000000000001E-3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6.4013E-2</v>
      </c>
      <c r="AG123">
        <v>1.37E-4</v>
      </c>
      <c r="AH123" t="s">
        <v>11</v>
      </c>
      <c r="AI123">
        <v>0.93351399999999995</v>
      </c>
      <c r="AJ123">
        <v>5.7000000000000003E-5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2903.3645019999999</v>
      </c>
      <c r="I124">
        <v>35793.315069999997</v>
      </c>
      <c r="J124" t="s">
        <v>3</v>
      </c>
      <c r="K124">
        <v>2901.5705469999998</v>
      </c>
      <c r="L124">
        <v>35771.046104000001</v>
      </c>
      <c r="M124" t="s">
        <v>4</v>
      </c>
      <c r="N124">
        <v>2708.4280960000001</v>
      </c>
      <c r="O124">
        <v>35107.621447999998</v>
      </c>
      <c r="P124" t="s">
        <v>5</v>
      </c>
      <c r="Q124">
        <v>2.0395840000000001</v>
      </c>
      <c r="R124">
        <v>1.3598000000000001E-2</v>
      </c>
      <c r="S124" t="s">
        <v>6</v>
      </c>
      <c r="T124">
        <v>99.380853000000002</v>
      </c>
      <c r="U124">
        <v>2.1031000000000001E-2</v>
      </c>
      <c r="V124" t="s">
        <v>7</v>
      </c>
      <c r="W124">
        <v>0.49785299999999999</v>
      </c>
      <c r="X124">
        <v>2.0639999999999999E-3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6.1256999999999999E-2</v>
      </c>
      <c r="AG124">
        <v>1.2799999999999999E-4</v>
      </c>
      <c r="AH124" t="s">
        <v>11</v>
      </c>
      <c r="AI124">
        <v>0.93521500000000002</v>
      </c>
      <c r="AJ124">
        <v>8.2999999999999998E-5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3889.2549899999999</v>
      </c>
      <c r="I125">
        <v>56141.927095999999</v>
      </c>
      <c r="J125" t="s">
        <v>3</v>
      </c>
      <c r="K125">
        <v>3886.8758979999998</v>
      </c>
      <c r="L125">
        <v>56115.164960000002</v>
      </c>
      <c r="M125" t="s">
        <v>4</v>
      </c>
      <c r="N125">
        <v>3630.2082180000002</v>
      </c>
      <c r="O125">
        <v>55057.604948</v>
      </c>
      <c r="P125" t="s">
        <v>5</v>
      </c>
      <c r="Q125">
        <v>2.70818</v>
      </c>
      <c r="R125">
        <v>1.7158E-2</v>
      </c>
      <c r="S125" t="s">
        <v>6</v>
      </c>
      <c r="T125">
        <v>132.507892</v>
      </c>
      <c r="U125">
        <v>2.3210999999999999E-2</v>
      </c>
      <c r="V125" t="s">
        <v>7</v>
      </c>
      <c r="W125">
        <v>0.66470899999999999</v>
      </c>
      <c r="X125">
        <v>3.042E-3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5.9288E-2</v>
      </c>
      <c r="AG125">
        <v>1.03E-4</v>
      </c>
      <c r="AH125" t="s">
        <v>11</v>
      </c>
      <c r="AI125">
        <v>0.93538600000000005</v>
      </c>
      <c r="AJ125">
        <v>8.3999999999999995E-5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4882.1490229999999</v>
      </c>
      <c r="I126">
        <v>65819.820133999994</v>
      </c>
      <c r="J126" t="s">
        <v>3</v>
      </c>
      <c r="K126">
        <v>4879.1889650000003</v>
      </c>
      <c r="L126">
        <v>65798.751449000003</v>
      </c>
      <c r="M126" t="s">
        <v>4</v>
      </c>
      <c r="N126">
        <v>4558.1090869999998</v>
      </c>
      <c r="O126">
        <v>65162.951045000002</v>
      </c>
      <c r="P126" t="s">
        <v>5</v>
      </c>
      <c r="Q126">
        <v>3.375578</v>
      </c>
      <c r="R126">
        <v>1.8837E-2</v>
      </c>
      <c r="S126" t="s">
        <v>6</v>
      </c>
      <c r="T126">
        <v>165.64855399999999</v>
      </c>
      <c r="U126">
        <v>2.7816E-2</v>
      </c>
      <c r="V126" t="s">
        <v>7</v>
      </c>
      <c r="W126">
        <v>0.83179499999999995</v>
      </c>
      <c r="X126">
        <v>3.8939999999999999E-3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5.7988999999999999E-2</v>
      </c>
      <c r="AG126">
        <v>9.1000000000000003E-5</v>
      </c>
      <c r="AH126" t="s">
        <v>11</v>
      </c>
      <c r="AI126">
        <v>0.93747199999999997</v>
      </c>
      <c r="AJ126">
        <v>1.05E-4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5840.0877440000004</v>
      </c>
      <c r="I127">
        <v>79775.379048000003</v>
      </c>
      <c r="J127" t="s">
        <v>3</v>
      </c>
      <c r="K127">
        <v>5836.5394040000001</v>
      </c>
      <c r="L127">
        <v>79749.521854000006</v>
      </c>
      <c r="M127" t="s">
        <v>4</v>
      </c>
      <c r="N127">
        <v>5450.8766210000003</v>
      </c>
      <c r="O127">
        <v>78799.452447999996</v>
      </c>
      <c r="P127" t="s">
        <v>5</v>
      </c>
      <c r="Q127">
        <v>4.0487330000000004</v>
      </c>
      <c r="R127">
        <v>2.8170000000000001E-2</v>
      </c>
      <c r="S127" t="s">
        <v>6</v>
      </c>
      <c r="T127">
        <v>198.79415900000001</v>
      </c>
      <c r="U127">
        <v>3.4694999999999997E-2</v>
      </c>
      <c r="V127" t="s">
        <v>7</v>
      </c>
      <c r="W127">
        <v>0.99682599999999999</v>
      </c>
      <c r="X127">
        <v>5.359E-3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5.6964000000000001E-2</v>
      </c>
      <c r="AG127">
        <v>7.1000000000000005E-5</v>
      </c>
      <c r="AH127" t="s">
        <v>11</v>
      </c>
      <c r="AI127">
        <v>0.93791899999999995</v>
      </c>
      <c r="AJ127">
        <v>1.12E-4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6767.0823440000004</v>
      </c>
      <c r="I128">
        <v>102638.993703</v>
      </c>
      <c r="J128" t="s">
        <v>3</v>
      </c>
      <c r="K128">
        <v>6762.9596389999997</v>
      </c>
      <c r="L128">
        <v>102607.890612</v>
      </c>
      <c r="M128" t="s">
        <v>4</v>
      </c>
      <c r="N128">
        <v>6313.3698729999996</v>
      </c>
      <c r="O128">
        <v>101260.919345</v>
      </c>
      <c r="P128" t="s">
        <v>5</v>
      </c>
      <c r="Q128">
        <v>4.699236</v>
      </c>
      <c r="R128">
        <v>2.9395999999999999E-2</v>
      </c>
      <c r="S128" t="s">
        <v>6</v>
      </c>
      <c r="T128">
        <v>231.92392899999999</v>
      </c>
      <c r="U128">
        <v>3.7386999999999997E-2</v>
      </c>
      <c r="V128" t="s">
        <v>7</v>
      </c>
      <c r="W128">
        <v>1.155707</v>
      </c>
      <c r="X128">
        <v>6.587E-3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5.6703000000000003E-2</v>
      </c>
      <c r="AG128">
        <v>6.8999999999999997E-5</v>
      </c>
      <c r="AH128" t="s">
        <v>11</v>
      </c>
      <c r="AI128">
        <v>0.93821500000000002</v>
      </c>
      <c r="AJ128">
        <v>1.13E-4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7698.3405659999999</v>
      </c>
      <c r="I129">
        <v>126650.846653</v>
      </c>
      <c r="J129" t="s">
        <v>3</v>
      </c>
      <c r="K129">
        <v>7693.6421970000001</v>
      </c>
      <c r="L129">
        <v>126614.14314099999</v>
      </c>
      <c r="M129" t="s">
        <v>4</v>
      </c>
      <c r="N129">
        <v>7181.8627930000002</v>
      </c>
      <c r="O129">
        <v>125361.22102300001</v>
      </c>
      <c r="P129" t="s">
        <v>5</v>
      </c>
      <c r="Q129">
        <v>5.3497729999999999</v>
      </c>
      <c r="R129">
        <v>3.6169E-2</v>
      </c>
      <c r="S129" t="s">
        <v>6</v>
      </c>
      <c r="T129">
        <v>265.055136</v>
      </c>
      <c r="U129">
        <v>4.1116E-2</v>
      </c>
      <c r="V129" t="s">
        <v>7</v>
      </c>
      <c r="W129">
        <v>1.3149420000000001</v>
      </c>
      <c r="X129">
        <v>7.9930000000000001E-3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5.5525999999999999E-2</v>
      </c>
      <c r="AG129">
        <v>7.2000000000000002E-5</v>
      </c>
      <c r="AH129" t="s">
        <v>11</v>
      </c>
      <c r="AI129">
        <v>0.93930000000000002</v>
      </c>
      <c r="AJ129">
        <v>1.2300000000000001E-4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8637.5195210000002</v>
      </c>
      <c r="I130">
        <v>155242.684343</v>
      </c>
      <c r="J130" t="s">
        <v>3</v>
      </c>
      <c r="K130">
        <v>8632.2293069999996</v>
      </c>
      <c r="L130">
        <v>155188.06420699999</v>
      </c>
      <c r="M130" t="s">
        <v>4</v>
      </c>
      <c r="N130">
        <v>8058.2454690000004</v>
      </c>
      <c r="O130">
        <v>153516.50218099999</v>
      </c>
      <c r="P130" t="s">
        <v>5</v>
      </c>
      <c r="Q130">
        <v>6.0147459999999997</v>
      </c>
      <c r="R130">
        <v>4.4499999999999998E-2</v>
      </c>
      <c r="S130" t="s">
        <v>6</v>
      </c>
      <c r="T130">
        <v>298.197653</v>
      </c>
      <c r="U130">
        <v>5.0214000000000002E-2</v>
      </c>
      <c r="V130" t="s">
        <v>7</v>
      </c>
      <c r="W130">
        <v>1.475803</v>
      </c>
      <c r="X130">
        <v>1.0198E-2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5.4833E-2</v>
      </c>
      <c r="AG130">
        <v>5.5000000000000002E-5</v>
      </c>
      <c r="AH130" t="s">
        <v>11</v>
      </c>
      <c r="AI130">
        <v>0.94016299999999997</v>
      </c>
      <c r="AJ130">
        <v>1.2899999999999999E-4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9588.4593550000009</v>
      </c>
      <c r="I131">
        <v>179654.55541900001</v>
      </c>
      <c r="J131" t="s">
        <v>3</v>
      </c>
      <c r="K131">
        <v>9582.5812700000006</v>
      </c>
      <c r="L131">
        <v>179582.54430899999</v>
      </c>
      <c r="M131" t="s">
        <v>4</v>
      </c>
      <c r="N131">
        <v>8945.4097750000001</v>
      </c>
      <c r="O131">
        <v>179421.01635600001</v>
      </c>
      <c r="P131" t="s">
        <v>5</v>
      </c>
      <c r="Q131">
        <v>6.6836070000000003</v>
      </c>
      <c r="R131">
        <v>5.3386000000000003E-2</v>
      </c>
      <c r="S131" t="s">
        <v>6</v>
      </c>
      <c r="T131">
        <v>331.340532</v>
      </c>
      <c r="U131">
        <v>5.3552000000000002E-2</v>
      </c>
      <c r="V131" t="s">
        <v>7</v>
      </c>
      <c r="W131">
        <v>1.6399919999999999</v>
      </c>
      <c r="X131">
        <v>1.1235999999999999E-2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5.4457999999999999E-2</v>
      </c>
      <c r="AG131">
        <v>4.1999999999999998E-5</v>
      </c>
      <c r="AH131" t="s">
        <v>11</v>
      </c>
      <c r="AI131">
        <v>0.94087299999999996</v>
      </c>
      <c r="AJ131">
        <v>1.34E-4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10553.832715</v>
      </c>
      <c r="I132">
        <v>205364.393515</v>
      </c>
      <c r="J132" t="s">
        <v>3</v>
      </c>
      <c r="K132">
        <v>10547.361016000001</v>
      </c>
      <c r="L132">
        <v>205282.03753199999</v>
      </c>
      <c r="M132" t="s">
        <v>4</v>
      </c>
      <c r="N132">
        <v>9846.0377339999995</v>
      </c>
      <c r="O132">
        <v>205729.25252499999</v>
      </c>
      <c r="P132" t="s">
        <v>5</v>
      </c>
      <c r="Q132">
        <v>7.3591519999999999</v>
      </c>
      <c r="R132">
        <v>5.7088E-2</v>
      </c>
      <c r="S132" t="s">
        <v>6</v>
      </c>
      <c r="T132">
        <v>364.49274800000001</v>
      </c>
      <c r="U132">
        <v>5.5979000000000001E-2</v>
      </c>
      <c r="V132" t="s">
        <v>7</v>
      </c>
      <c r="W132">
        <v>1.808608</v>
      </c>
      <c r="X132">
        <v>1.2905E-2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5.3957999999999999E-2</v>
      </c>
      <c r="AG132">
        <v>3.6000000000000001E-5</v>
      </c>
      <c r="AH132" t="s">
        <v>11</v>
      </c>
      <c r="AI132">
        <v>0.94170900000000002</v>
      </c>
      <c r="AJ132">
        <v>1.3899999999999999E-4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11513.241699</v>
      </c>
      <c r="I133">
        <v>243261.093788</v>
      </c>
      <c r="J133" t="s">
        <v>3</v>
      </c>
      <c r="K133">
        <v>11506.182305</v>
      </c>
      <c r="L133">
        <v>243132.96120300001</v>
      </c>
      <c r="M133" t="s">
        <v>4</v>
      </c>
      <c r="N133">
        <v>10740.756445000001</v>
      </c>
      <c r="O133">
        <v>243730.692427</v>
      </c>
      <c r="P133" t="s">
        <v>5</v>
      </c>
      <c r="Q133">
        <v>8.0296219999999998</v>
      </c>
      <c r="R133">
        <v>7.4662000000000006E-2</v>
      </c>
      <c r="S133" t="s">
        <v>6</v>
      </c>
      <c r="T133">
        <v>397.64626900000002</v>
      </c>
      <c r="U133">
        <v>6.1330999999999997E-2</v>
      </c>
      <c r="V133" t="s">
        <v>7</v>
      </c>
      <c r="W133">
        <v>1.9756339999999999</v>
      </c>
      <c r="X133">
        <v>1.5611E-2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5.3738000000000001E-2</v>
      </c>
      <c r="AG133">
        <v>3.4E-5</v>
      </c>
      <c r="AH133" t="s">
        <v>11</v>
      </c>
      <c r="AI133">
        <v>0.94270699999999996</v>
      </c>
      <c r="AJ133">
        <v>1.44E-4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12468.544453</v>
      </c>
      <c r="I134">
        <v>262703.90790699999</v>
      </c>
      <c r="J134" t="s">
        <v>3</v>
      </c>
      <c r="K134">
        <v>12460.903378999999</v>
      </c>
      <c r="L134">
        <v>262556.65559600003</v>
      </c>
      <c r="M134" t="s">
        <v>4</v>
      </c>
      <c r="N134">
        <v>11630.988828</v>
      </c>
      <c r="O134">
        <v>264141.136734</v>
      </c>
      <c r="P134" t="s">
        <v>5</v>
      </c>
      <c r="Q134">
        <v>8.6934629999999995</v>
      </c>
      <c r="R134">
        <v>8.3382999999999999E-2</v>
      </c>
      <c r="S134" t="s">
        <v>6</v>
      </c>
      <c r="T134">
        <v>430.80151699999999</v>
      </c>
      <c r="U134">
        <v>6.2978999999999993E-2</v>
      </c>
      <c r="V134" t="s">
        <v>7</v>
      </c>
      <c r="W134">
        <v>2.1417579999999998</v>
      </c>
      <c r="X134">
        <v>1.5893999999999998E-2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5.3642000000000002E-2</v>
      </c>
      <c r="AG134">
        <v>3.4E-5</v>
      </c>
      <c r="AH134" t="s">
        <v>11</v>
      </c>
      <c r="AI134">
        <v>0.94270699999999996</v>
      </c>
      <c r="AJ134">
        <v>1.44E-4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13422.285742</v>
      </c>
      <c r="I135">
        <v>290449.23781100003</v>
      </c>
      <c r="J135" t="s">
        <v>3</v>
      </c>
      <c r="K135">
        <v>13414.056836</v>
      </c>
      <c r="L135">
        <v>290286.35148000001</v>
      </c>
      <c r="M135" t="s">
        <v>4</v>
      </c>
      <c r="N135">
        <v>12520.964258</v>
      </c>
      <c r="O135">
        <v>291666.406678</v>
      </c>
      <c r="P135" t="s">
        <v>5</v>
      </c>
      <c r="Q135">
        <v>9.3589640000000003</v>
      </c>
      <c r="R135">
        <v>9.3146999999999994E-2</v>
      </c>
      <c r="S135" t="s">
        <v>6</v>
      </c>
      <c r="T135">
        <v>463.95530200000002</v>
      </c>
      <c r="U135">
        <v>6.5418000000000004E-2</v>
      </c>
      <c r="V135" t="s">
        <v>7</v>
      </c>
      <c r="W135">
        <v>2.3057620000000001</v>
      </c>
      <c r="X135">
        <v>1.6549999999999999E-2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5.3450999999999999E-2</v>
      </c>
      <c r="AG135">
        <v>3.3000000000000003E-5</v>
      </c>
      <c r="AH135" t="s">
        <v>11</v>
      </c>
      <c r="AI135">
        <v>0.94340299999999999</v>
      </c>
      <c r="AJ135">
        <v>1.4899999999999999E-4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14376.307871000001</v>
      </c>
      <c r="I136">
        <v>319392.26367299998</v>
      </c>
      <c r="J136" t="s">
        <v>3</v>
      </c>
      <c r="K136">
        <v>14367.495234</v>
      </c>
      <c r="L136">
        <v>319226.15675600001</v>
      </c>
      <c r="M136" t="s">
        <v>4</v>
      </c>
      <c r="N136">
        <v>13411.510351999999</v>
      </c>
      <c r="O136">
        <v>318802.293902</v>
      </c>
      <c r="P136" t="s">
        <v>5</v>
      </c>
      <c r="Q136">
        <v>10.019603999999999</v>
      </c>
      <c r="R136">
        <v>9.7971000000000003E-2</v>
      </c>
      <c r="S136" t="s">
        <v>6</v>
      </c>
      <c r="T136">
        <v>497.10825399999999</v>
      </c>
      <c r="U136">
        <v>6.8593000000000001E-2</v>
      </c>
      <c r="V136" t="s">
        <v>7</v>
      </c>
      <c r="W136">
        <v>2.466351</v>
      </c>
      <c r="X136">
        <v>1.8079000000000001E-2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5.3342000000000001E-2</v>
      </c>
      <c r="AG136">
        <v>3.1999999999999999E-5</v>
      </c>
      <c r="AH136" t="s">
        <v>11</v>
      </c>
      <c r="AI136">
        <v>0.94471499999999997</v>
      </c>
      <c r="AJ136">
        <v>1.46E-4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15342.262323999999</v>
      </c>
      <c r="I137">
        <v>342979.45486100001</v>
      </c>
      <c r="J137" t="s">
        <v>3</v>
      </c>
      <c r="K137">
        <v>15332.869511999999</v>
      </c>
      <c r="L137">
        <v>342825.78155800002</v>
      </c>
      <c r="M137" t="s">
        <v>4</v>
      </c>
      <c r="N137">
        <v>14313.976328000001</v>
      </c>
      <c r="O137">
        <v>341731.74923999998</v>
      </c>
      <c r="P137" t="s">
        <v>5</v>
      </c>
      <c r="Q137">
        <v>10.681352</v>
      </c>
      <c r="R137">
        <v>9.9731E-2</v>
      </c>
      <c r="S137" t="s">
        <v>6</v>
      </c>
      <c r="T137">
        <v>530.26825699999995</v>
      </c>
      <c r="U137">
        <v>7.1546999999999999E-2</v>
      </c>
      <c r="V137" t="s">
        <v>7</v>
      </c>
      <c r="W137">
        <v>2.6310549999999999</v>
      </c>
      <c r="X137">
        <v>1.9539999999999998E-2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5.3339999999999999E-2</v>
      </c>
      <c r="AG137">
        <v>3.1999999999999999E-5</v>
      </c>
      <c r="AH137" t="s">
        <v>11</v>
      </c>
      <c r="AI137">
        <v>0.94567000000000001</v>
      </c>
      <c r="AJ137">
        <v>1.4300000000000001E-4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16313.771054999999</v>
      </c>
      <c r="I138">
        <v>383887.78844500001</v>
      </c>
      <c r="J138" t="s">
        <v>3</v>
      </c>
      <c r="K138">
        <v>16303.789375</v>
      </c>
      <c r="L138">
        <v>383725.19097499998</v>
      </c>
      <c r="M138" t="s">
        <v>4</v>
      </c>
      <c r="N138">
        <v>15221.026484</v>
      </c>
      <c r="O138">
        <v>382873.98187900003</v>
      </c>
      <c r="P138" t="s">
        <v>5</v>
      </c>
      <c r="Q138">
        <v>11.350121</v>
      </c>
      <c r="R138">
        <v>0.10731400000000001</v>
      </c>
      <c r="S138" t="s">
        <v>6</v>
      </c>
      <c r="T138">
        <v>563.43293700000004</v>
      </c>
      <c r="U138">
        <v>7.6384999999999995E-2</v>
      </c>
      <c r="V138" t="s">
        <v>7</v>
      </c>
      <c r="W138">
        <v>2.7976809999999999</v>
      </c>
      <c r="X138">
        <v>2.2062999999999999E-2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5.3261000000000003E-2</v>
      </c>
      <c r="AG138">
        <v>3.1000000000000001E-5</v>
      </c>
      <c r="AH138" t="s">
        <v>11</v>
      </c>
      <c r="AI138">
        <v>0.94585300000000005</v>
      </c>
      <c r="AJ138">
        <v>1.47E-4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17275.847344000002</v>
      </c>
      <c r="I139">
        <v>427291.87989500002</v>
      </c>
      <c r="J139" t="s">
        <v>3</v>
      </c>
      <c r="K139">
        <v>17265.275996</v>
      </c>
      <c r="L139">
        <v>427110.25923000003</v>
      </c>
      <c r="M139" t="s">
        <v>4</v>
      </c>
      <c r="N139">
        <v>16118.530898000001</v>
      </c>
      <c r="O139">
        <v>426777.44196800003</v>
      </c>
      <c r="P139" t="s">
        <v>5</v>
      </c>
      <c r="Q139">
        <v>12.016942</v>
      </c>
      <c r="R139">
        <v>0.116273</v>
      </c>
      <c r="S139" t="s">
        <v>6</v>
      </c>
      <c r="T139">
        <v>596.60014899999999</v>
      </c>
      <c r="U139">
        <v>8.2354999999999998E-2</v>
      </c>
      <c r="V139" t="s">
        <v>7</v>
      </c>
      <c r="W139">
        <v>2.962726</v>
      </c>
      <c r="X139">
        <v>2.5006E-2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5.3161E-2</v>
      </c>
      <c r="AG139">
        <v>3.1000000000000001E-5</v>
      </c>
      <c r="AH139" t="s">
        <v>11</v>
      </c>
      <c r="AI139">
        <v>0.94655599999999995</v>
      </c>
      <c r="AJ139">
        <v>1.4200000000000001E-4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18243.014668</v>
      </c>
      <c r="I140">
        <v>453115.23734300002</v>
      </c>
      <c r="J140" t="s">
        <v>3</v>
      </c>
      <c r="K140">
        <v>18231.845879</v>
      </c>
      <c r="L140">
        <v>452921.451329</v>
      </c>
      <c r="M140" t="s">
        <v>4</v>
      </c>
      <c r="N140">
        <v>17021.462871</v>
      </c>
      <c r="O140">
        <v>453748.74825300003</v>
      </c>
      <c r="P140" t="s">
        <v>5</v>
      </c>
      <c r="Q140">
        <v>12.692307</v>
      </c>
      <c r="R140">
        <v>0.118024</v>
      </c>
      <c r="S140" t="s">
        <v>6</v>
      </c>
      <c r="T140">
        <v>629.76894500000003</v>
      </c>
      <c r="U140">
        <v>8.7529999999999997E-2</v>
      </c>
      <c r="V140" t="s">
        <v>7</v>
      </c>
      <c r="W140">
        <v>3.1285790000000002</v>
      </c>
      <c r="X140">
        <v>2.6447999999999999E-2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5.3103999999999998E-2</v>
      </c>
      <c r="AG140">
        <v>3.0000000000000001E-5</v>
      </c>
      <c r="AH140" t="s">
        <v>11</v>
      </c>
      <c r="AI140">
        <v>0.94694900000000004</v>
      </c>
      <c r="AJ140">
        <v>1.3799999999999999E-4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19209.591680000001</v>
      </c>
      <c r="I141">
        <v>475485.26526399999</v>
      </c>
      <c r="J141" t="s">
        <v>3</v>
      </c>
      <c r="K141">
        <v>19197.829102</v>
      </c>
      <c r="L141">
        <v>475283.417778</v>
      </c>
      <c r="M141" t="s">
        <v>4</v>
      </c>
      <c r="N141">
        <v>17923.218769999999</v>
      </c>
      <c r="O141">
        <v>475370.086977</v>
      </c>
      <c r="P141" t="s">
        <v>5</v>
      </c>
      <c r="Q141">
        <v>13.372655</v>
      </c>
      <c r="R141">
        <v>0.125361</v>
      </c>
      <c r="S141" t="s">
        <v>6</v>
      </c>
      <c r="T141">
        <v>662.94697499999995</v>
      </c>
      <c r="U141">
        <v>9.2179999999999998E-2</v>
      </c>
      <c r="V141" t="s">
        <v>7</v>
      </c>
      <c r="W141">
        <v>3.2985340000000001</v>
      </c>
      <c r="X141">
        <v>2.8278999999999999E-2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5.3103999999999998E-2</v>
      </c>
      <c r="AG141">
        <v>3.0000000000000001E-5</v>
      </c>
      <c r="AH141" t="s">
        <v>11</v>
      </c>
      <c r="AI141">
        <v>0.94718100000000005</v>
      </c>
      <c r="AJ141">
        <v>1.3999999999999999E-4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93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927.25944300000003</v>
      </c>
      <c r="I162">
        <v>6817.977938</v>
      </c>
      <c r="J162" t="s">
        <v>3</v>
      </c>
      <c r="K162">
        <v>926.65632600000004</v>
      </c>
      <c r="L162">
        <v>6810.7993370000004</v>
      </c>
      <c r="M162" t="s">
        <v>4</v>
      </c>
      <c r="N162">
        <v>871.40850699999999</v>
      </c>
      <c r="O162">
        <v>7101.711816</v>
      </c>
      <c r="P162" t="s">
        <v>5</v>
      </c>
      <c r="Q162">
        <v>0.679728</v>
      </c>
      <c r="R162">
        <v>4.287E-3</v>
      </c>
      <c r="S162" t="s">
        <v>6</v>
      </c>
      <c r="T162">
        <v>19.623238000000001</v>
      </c>
      <c r="U162">
        <v>4.9600000000000002E-4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7.3719999999999994E-2</v>
      </c>
      <c r="AG162">
        <v>1.26E-4</v>
      </c>
      <c r="AH162" t="s">
        <v>11</v>
      </c>
      <c r="AI162">
        <v>0.93046300000000004</v>
      </c>
      <c r="AJ162">
        <v>4.1E-5</v>
      </c>
      <c r="AK162" t="s">
        <v>12</v>
      </c>
      <c r="AL162">
        <v>0</v>
      </c>
      <c r="AM162">
        <v>0</v>
      </c>
    </row>
    <row r="163" spans="1:39" x14ac:dyDescent="0.25">
      <c r="A163" t="s">
        <v>93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1835.2824370000001</v>
      </c>
      <c r="I163">
        <v>18985.099499</v>
      </c>
      <c r="J163" t="s">
        <v>3</v>
      </c>
      <c r="K163">
        <v>1834.1016380000001</v>
      </c>
      <c r="L163">
        <v>18968.180503</v>
      </c>
      <c r="M163" t="s">
        <v>4</v>
      </c>
      <c r="N163">
        <v>1724.33458</v>
      </c>
      <c r="O163">
        <v>20015.422179000001</v>
      </c>
      <c r="P163" t="s">
        <v>5</v>
      </c>
      <c r="Q163">
        <v>1.334255</v>
      </c>
      <c r="R163">
        <v>1.0089000000000001E-2</v>
      </c>
      <c r="S163" t="s">
        <v>6</v>
      </c>
      <c r="T163">
        <v>39.238819999999997</v>
      </c>
      <c r="U163">
        <v>1.387E-3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6.5057000000000004E-2</v>
      </c>
      <c r="AG163">
        <v>1.22E-4</v>
      </c>
      <c r="AH163" t="s">
        <v>11</v>
      </c>
      <c r="AI163">
        <v>0.93342999999999998</v>
      </c>
      <c r="AJ163">
        <v>4.1E-5</v>
      </c>
      <c r="AK163" t="s">
        <v>12</v>
      </c>
      <c r="AL163">
        <v>0</v>
      </c>
      <c r="AM163">
        <v>0</v>
      </c>
    </row>
    <row r="164" spans="1:39" x14ac:dyDescent="0.25">
      <c r="A164" t="s">
        <v>93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2763.6046289999999</v>
      </c>
      <c r="I164">
        <v>36043.701095999997</v>
      </c>
      <c r="J164" t="s">
        <v>3</v>
      </c>
      <c r="K164">
        <v>2761.836675</v>
      </c>
      <c r="L164">
        <v>36010.509067999999</v>
      </c>
      <c r="M164" t="s">
        <v>4</v>
      </c>
      <c r="N164">
        <v>2597.9547710000002</v>
      </c>
      <c r="O164">
        <v>37872.807639999999</v>
      </c>
      <c r="P164" t="s">
        <v>5</v>
      </c>
      <c r="Q164">
        <v>1.9968649999999999</v>
      </c>
      <c r="R164">
        <v>1.8908000000000001E-2</v>
      </c>
      <c r="S164" t="s">
        <v>6</v>
      </c>
      <c r="T164">
        <v>58.857525000000003</v>
      </c>
      <c r="U164">
        <v>2.7000000000000001E-3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6.2191000000000003E-2</v>
      </c>
      <c r="AG164">
        <v>9.3999999999999994E-5</v>
      </c>
      <c r="AH164" t="s">
        <v>11</v>
      </c>
      <c r="AI164">
        <v>0.93465699999999996</v>
      </c>
      <c r="AJ164">
        <v>5.5000000000000002E-5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93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3696.653018</v>
      </c>
      <c r="I165">
        <v>56470.565928999997</v>
      </c>
      <c r="J165" t="s">
        <v>3</v>
      </c>
      <c r="K165">
        <v>3694.3010300000001</v>
      </c>
      <c r="L165">
        <v>56422.939504000002</v>
      </c>
      <c r="M165" t="s">
        <v>4</v>
      </c>
      <c r="N165">
        <v>3476.364912</v>
      </c>
      <c r="O165">
        <v>60101.856602</v>
      </c>
      <c r="P165" t="s">
        <v>5</v>
      </c>
      <c r="Q165">
        <v>2.6585160000000001</v>
      </c>
      <c r="R165">
        <v>2.6166999999999999E-2</v>
      </c>
      <c r="S165" t="s">
        <v>6</v>
      </c>
      <c r="T165">
        <v>78.480393000000007</v>
      </c>
      <c r="U165">
        <v>4.5999999999999999E-3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6.0145999999999998E-2</v>
      </c>
      <c r="AG165">
        <v>6.7999999999999999E-5</v>
      </c>
      <c r="AH165" t="s">
        <v>11</v>
      </c>
      <c r="AI165">
        <v>0.93524399999999996</v>
      </c>
      <c r="AJ165">
        <v>6.6000000000000005E-5</v>
      </c>
      <c r="AK165" t="s">
        <v>12</v>
      </c>
      <c r="AL165">
        <v>0</v>
      </c>
      <c r="AM165">
        <v>0</v>
      </c>
    </row>
    <row r="166" spans="1:39" x14ac:dyDescent="0.25">
      <c r="A166" t="s">
        <v>93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4627.1226269999997</v>
      </c>
      <c r="I166">
        <v>74798.109121999994</v>
      </c>
      <c r="J166" t="s">
        <v>3</v>
      </c>
      <c r="K166">
        <v>4624.1891210000003</v>
      </c>
      <c r="L166">
        <v>74735.675663999995</v>
      </c>
      <c r="M166" t="s">
        <v>4</v>
      </c>
      <c r="N166">
        <v>4352.2727249999998</v>
      </c>
      <c r="O166">
        <v>80597.426191999999</v>
      </c>
      <c r="P166" t="s">
        <v>5</v>
      </c>
      <c r="Q166">
        <v>3.3204099999999999</v>
      </c>
      <c r="R166">
        <v>3.4266999999999999E-2</v>
      </c>
      <c r="S166" t="s">
        <v>6</v>
      </c>
      <c r="T166">
        <v>98.106724</v>
      </c>
      <c r="U166">
        <v>7.2909999999999997E-3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5.9132999999999998E-2</v>
      </c>
      <c r="AG166">
        <v>5.3999999999999998E-5</v>
      </c>
      <c r="AH166" t="s">
        <v>11</v>
      </c>
      <c r="AI166">
        <v>0.93576800000000004</v>
      </c>
      <c r="AJ166">
        <v>7.4999999999999993E-5</v>
      </c>
      <c r="AK166" t="s">
        <v>12</v>
      </c>
      <c r="AL166">
        <v>0</v>
      </c>
      <c r="AM166">
        <v>0</v>
      </c>
    </row>
    <row r="167" spans="1:39" x14ac:dyDescent="0.25">
      <c r="A167" t="s">
        <v>93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5567.3293949999997</v>
      </c>
      <c r="I167">
        <v>98087.902637000007</v>
      </c>
      <c r="J167" t="s">
        <v>3</v>
      </c>
      <c r="K167">
        <v>5563.8111230000004</v>
      </c>
      <c r="L167">
        <v>98019.773256999993</v>
      </c>
      <c r="M167" t="s">
        <v>4</v>
      </c>
      <c r="N167">
        <v>5237.2768649999998</v>
      </c>
      <c r="O167">
        <v>105306.55418399999</v>
      </c>
      <c r="P167" t="s">
        <v>5</v>
      </c>
      <c r="Q167">
        <v>3.9918439999999999</v>
      </c>
      <c r="R167">
        <v>3.9246000000000003E-2</v>
      </c>
      <c r="S167" t="s">
        <v>6</v>
      </c>
      <c r="T167">
        <v>117.74163900000001</v>
      </c>
      <c r="U167">
        <v>1.0707E-2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5.6825000000000001E-2</v>
      </c>
      <c r="AG167">
        <v>3.8000000000000002E-5</v>
      </c>
      <c r="AH167" t="s">
        <v>11</v>
      </c>
      <c r="AI167">
        <v>0.93686599999999998</v>
      </c>
      <c r="AJ167">
        <v>9.5000000000000005E-5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93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6479.0805570000002</v>
      </c>
      <c r="I168">
        <v>113190.237326</v>
      </c>
      <c r="J168" t="s">
        <v>3</v>
      </c>
      <c r="K168">
        <v>6474.9728999999998</v>
      </c>
      <c r="L168">
        <v>113120.57965299999</v>
      </c>
      <c r="M168" t="s">
        <v>4</v>
      </c>
      <c r="N168">
        <v>6093.573848</v>
      </c>
      <c r="O168">
        <v>121619.64305899999</v>
      </c>
      <c r="P168" t="s">
        <v>5</v>
      </c>
      <c r="Q168">
        <v>4.6562720000000004</v>
      </c>
      <c r="R168">
        <v>4.3798999999999998E-2</v>
      </c>
      <c r="S168" t="s">
        <v>6</v>
      </c>
      <c r="T168">
        <v>137.384334</v>
      </c>
      <c r="U168">
        <v>2.8830000000000001E-2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5.6378999999999999E-2</v>
      </c>
      <c r="AG168">
        <v>3.1999999999999999E-5</v>
      </c>
      <c r="AH168" t="s">
        <v>11</v>
      </c>
      <c r="AI168">
        <v>0.937608</v>
      </c>
      <c r="AJ168">
        <v>9.7999999999999997E-5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93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7388.4758300000003</v>
      </c>
      <c r="I169">
        <v>131781.79349400001</v>
      </c>
      <c r="J169" t="s">
        <v>3</v>
      </c>
      <c r="K169">
        <v>7383.7843069999999</v>
      </c>
      <c r="L169">
        <v>131701.12206699999</v>
      </c>
      <c r="M169" t="s">
        <v>4</v>
      </c>
      <c r="N169">
        <v>6947.2635250000003</v>
      </c>
      <c r="O169">
        <v>140663.82650600001</v>
      </c>
      <c r="P169" t="s">
        <v>5</v>
      </c>
      <c r="Q169">
        <v>5.3186489999999997</v>
      </c>
      <c r="R169">
        <v>5.5874E-2</v>
      </c>
      <c r="S169" t="s">
        <v>6</v>
      </c>
      <c r="T169">
        <v>157.00616500000001</v>
      </c>
      <c r="U169">
        <v>3.2323999999999999E-2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5.5832E-2</v>
      </c>
      <c r="AG169">
        <v>2.8E-5</v>
      </c>
      <c r="AH169" t="s">
        <v>11</v>
      </c>
      <c r="AI169">
        <v>0.93857599999999997</v>
      </c>
      <c r="AJ169">
        <v>1.11E-4</v>
      </c>
      <c r="AK169" t="s">
        <v>12</v>
      </c>
      <c r="AL169">
        <v>0</v>
      </c>
      <c r="AM169">
        <v>0</v>
      </c>
    </row>
    <row r="170" spans="1:39" x14ac:dyDescent="0.25">
      <c r="A170" t="s">
        <v>93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8312.6150589999997</v>
      </c>
      <c r="I170">
        <v>156137.33530899999</v>
      </c>
      <c r="J170" t="s">
        <v>3</v>
      </c>
      <c r="K170">
        <v>8307.3353320000006</v>
      </c>
      <c r="L170">
        <v>156048.84083299999</v>
      </c>
      <c r="M170" t="s">
        <v>4</v>
      </c>
      <c r="N170">
        <v>7816.3094730000003</v>
      </c>
      <c r="O170">
        <v>166457.665462</v>
      </c>
      <c r="P170" t="s">
        <v>5</v>
      </c>
      <c r="Q170">
        <v>5.9816710000000004</v>
      </c>
      <c r="R170">
        <v>6.5946000000000005E-2</v>
      </c>
      <c r="S170" t="s">
        <v>6</v>
      </c>
      <c r="T170">
        <v>176.62499399999999</v>
      </c>
      <c r="U170">
        <v>3.6906000000000001E-2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5.5599000000000003E-2</v>
      </c>
      <c r="AG170">
        <v>2.6999999999999999E-5</v>
      </c>
      <c r="AH170" t="s">
        <v>11</v>
      </c>
      <c r="AI170">
        <v>0.93900300000000003</v>
      </c>
      <c r="AJ170">
        <v>1.1400000000000001E-4</v>
      </c>
      <c r="AK170" t="s">
        <v>12</v>
      </c>
      <c r="AL170">
        <v>0</v>
      </c>
      <c r="AM170">
        <v>0</v>
      </c>
    </row>
    <row r="171" spans="1:39" x14ac:dyDescent="0.25">
      <c r="A171" t="s">
        <v>93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9240.9677339999998</v>
      </c>
      <c r="I171">
        <v>178373.25721000001</v>
      </c>
      <c r="J171" t="s">
        <v>3</v>
      </c>
      <c r="K171">
        <v>9235.1024799999996</v>
      </c>
      <c r="L171">
        <v>178288.08896699999</v>
      </c>
      <c r="M171" t="s">
        <v>4</v>
      </c>
      <c r="N171">
        <v>8690.5714160000007</v>
      </c>
      <c r="O171">
        <v>190782.28236799999</v>
      </c>
      <c r="P171" t="s">
        <v>5</v>
      </c>
      <c r="Q171">
        <v>6.6462529999999997</v>
      </c>
      <c r="R171">
        <v>7.1258000000000002E-2</v>
      </c>
      <c r="S171" t="s">
        <v>6</v>
      </c>
      <c r="T171">
        <v>196.244271</v>
      </c>
      <c r="U171">
        <v>4.1057999999999997E-2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5.4761999999999998E-2</v>
      </c>
      <c r="AG171">
        <v>1.9000000000000001E-5</v>
      </c>
      <c r="AH171" t="s">
        <v>11</v>
      </c>
      <c r="AI171">
        <v>0.93995200000000001</v>
      </c>
      <c r="AJ171">
        <v>1.22E-4</v>
      </c>
      <c r="AK171" t="s">
        <v>12</v>
      </c>
      <c r="AL171">
        <v>0</v>
      </c>
      <c r="AM171">
        <v>0</v>
      </c>
    </row>
    <row r="172" spans="1:39" x14ac:dyDescent="0.25">
      <c r="A172" t="s">
        <v>93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10171.779296999999</v>
      </c>
      <c r="I172">
        <v>185718.83600499999</v>
      </c>
      <c r="J172" t="s">
        <v>3</v>
      </c>
      <c r="K172">
        <v>10165.330137000001</v>
      </c>
      <c r="L172">
        <v>185645.47186699999</v>
      </c>
      <c r="M172" t="s">
        <v>4</v>
      </c>
      <c r="N172">
        <v>9567.7800979999993</v>
      </c>
      <c r="O172">
        <v>200379.17929199999</v>
      </c>
      <c r="P172" t="s">
        <v>5</v>
      </c>
      <c r="Q172">
        <v>7.3056150000000004</v>
      </c>
      <c r="R172">
        <v>6.9467000000000001E-2</v>
      </c>
      <c r="S172" t="s">
        <v>6</v>
      </c>
      <c r="T172">
        <v>215.86495600000001</v>
      </c>
      <c r="U172">
        <v>4.3008999999999999E-2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5.4271E-2</v>
      </c>
      <c r="AG172">
        <v>1.5E-5</v>
      </c>
      <c r="AH172" t="s">
        <v>11</v>
      </c>
      <c r="AI172">
        <v>0.94095399999999996</v>
      </c>
      <c r="AJ172">
        <v>1.2999999999999999E-4</v>
      </c>
      <c r="AK172" t="s">
        <v>12</v>
      </c>
      <c r="AL172">
        <v>0</v>
      </c>
      <c r="AM172">
        <v>0</v>
      </c>
    </row>
    <row r="173" spans="1:39" x14ac:dyDescent="0.25">
      <c r="A173" t="s">
        <v>93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11097.243145</v>
      </c>
      <c r="I173">
        <v>217056.747836</v>
      </c>
      <c r="J173" t="s">
        <v>3</v>
      </c>
      <c r="K173">
        <v>11090.210214999999</v>
      </c>
      <c r="L173">
        <v>216975.47868299999</v>
      </c>
      <c r="M173" t="s">
        <v>4</v>
      </c>
      <c r="N173">
        <v>10439.400761999999</v>
      </c>
      <c r="O173">
        <v>235826.88442300001</v>
      </c>
      <c r="P173" t="s">
        <v>5</v>
      </c>
      <c r="Q173">
        <v>7.9587620000000001</v>
      </c>
      <c r="R173">
        <v>7.6744999999999994E-2</v>
      </c>
      <c r="S173" t="s">
        <v>6</v>
      </c>
      <c r="T173">
        <v>235.482325</v>
      </c>
      <c r="U173">
        <v>4.6424E-2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5.4264E-2</v>
      </c>
      <c r="AG173">
        <v>1.5E-5</v>
      </c>
      <c r="AH173" t="s">
        <v>11</v>
      </c>
      <c r="AI173">
        <v>0.94206299999999998</v>
      </c>
      <c r="AJ173">
        <v>1.2799999999999999E-4</v>
      </c>
      <c r="AK173" t="s">
        <v>12</v>
      </c>
      <c r="AL173">
        <v>0</v>
      </c>
      <c r="AM173">
        <v>0</v>
      </c>
    </row>
    <row r="174" spans="1:39" x14ac:dyDescent="0.25">
      <c r="A174" t="s">
        <v>93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12039.81877</v>
      </c>
      <c r="I174">
        <v>259517.69945799999</v>
      </c>
      <c r="J174" t="s">
        <v>3</v>
      </c>
      <c r="K174">
        <v>12032.198145</v>
      </c>
      <c r="L174">
        <v>259421.87429000001</v>
      </c>
      <c r="M174" t="s">
        <v>4</v>
      </c>
      <c r="N174">
        <v>11328.064961</v>
      </c>
      <c r="O174">
        <v>283379.69005199999</v>
      </c>
      <c r="P174" t="s">
        <v>5</v>
      </c>
      <c r="Q174">
        <v>8.6192770000000003</v>
      </c>
      <c r="R174">
        <v>8.6882000000000001E-2</v>
      </c>
      <c r="S174" t="s">
        <v>6</v>
      </c>
      <c r="T174">
        <v>255.10751400000001</v>
      </c>
      <c r="U174">
        <v>4.9239999999999999E-2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5.4264E-2</v>
      </c>
      <c r="AG174">
        <v>1.5E-5</v>
      </c>
      <c r="AH174" t="s">
        <v>11</v>
      </c>
      <c r="AI174">
        <v>0.94339300000000004</v>
      </c>
      <c r="AJ174">
        <v>1.3799999999999999E-4</v>
      </c>
      <c r="AK174" t="s">
        <v>12</v>
      </c>
      <c r="AL174">
        <v>0</v>
      </c>
      <c r="AM174">
        <v>0</v>
      </c>
    </row>
    <row r="175" spans="1:39" x14ac:dyDescent="0.25">
      <c r="A175" t="s">
        <v>93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12975.507871</v>
      </c>
      <c r="I175">
        <v>286097.742715</v>
      </c>
      <c r="J175" t="s">
        <v>3</v>
      </c>
      <c r="K175">
        <v>12967.308437</v>
      </c>
      <c r="L175">
        <v>286008.429474</v>
      </c>
      <c r="M175" t="s">
        <v>4</v>
      </c>
      <c r="N175">
        <v>12209.522773000001</v>
      </c>
      <c r="O175">
        <v>313374.05121399998</v>
      </c>
      <c r="P175" t="s">
        <v>5</v>
      </c>
      <c r="Q175">
        <v>9.2767529999999994</v>
      </c>
      <c r="R175">
        <v>8.9662000000000006E-2</v>
      </c>
      <c r="S175" t="s">
        <v>6</v>
      </c>
      <c r="T175">
        <v>274.72788200000002</v>
      </c>
      <c r="U175">
        <v>5.1831000000000002E-2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5.4113000000000001E-2</v>
      </c>
      <c r="AG175">
        <v>1.4E-5</v>
      </c>
      <c r="AH175" t="s">
        <v>11</v>
      </c>
      <c r="AI175">
        <v>0.94339300000000004</v>
      </c>
      <c r="AJ175">
        <v>1.3799999999999999E-4</v>
      </c>
      <c r="AK175" t="s">
        <v>12</v>
      </c>
      <c r="AL175">
        <v>0</v>
      </c>
      <c r="AM175">
        <v>0</v>
      </c>
    </row>
    <row r="176" spans="1:39" x14ac:dyDescent="0.25">
      <c r="A176" t="s">
        <v>93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13889.471328</v>
      </c>
      <c r="I176">
        <v>313749.049994</v>
      </c>
      <c r="J176" t="s">
        <v>3</v>
      </c>
      <c r="K176">
        <v>13880.696934</v>
      </c>
      <c r="L176">
        <v>313658.91821799998</v>
      </c>
      <c r="M176" t="s">
        <v>4</v>
      </c>
      <c r="N176">
        <v>13068.092694999999</v>
      </c>
      <c r="O176">
        <v>344376.04383500002</v>
      </c>
      <c r="P176" t="s">
        <v>5</v>
      </c>
      <c r="Q176">
        <v>9.9309530000000006</v>
      </c>
      <c r="R176">
        <v>9.7319000000000003E-2</v>
      </c>
      <c r="S176" t="s">
        <v>6</v>
      </c>
      <c r="T176">
        <v>294.34772800000002</v>
      </c>
      <c r="U176">
        <v>5.7370999999999998E-2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5.4045000000000003E-2</v>
      </c>
      <c r="AG176">
        <v>1.4E-5</v>
      </c>
      <c r="AH176" t="s">
        <v>11</v>
      </c>
      <c r="AI176">
        <v>0.94505799999999995</v>
      </c>
      <c r="AJ176">
        <v>1.4200000000000001E-4</v>
      </c>
      <c r="AK176" t="s">
        <v>12</v>
      </c>
      <c r="AL176">
        <v>0</v>
      </c>
      <c r="AM176">
        <v>0</v>
      </c>
    </row>
    <row r="177" spans="1:39" x14ac:dyDescent="0.25">
      <c r="A177" t="s">
        <v>93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14811.929355</v>
      </c>
      <c r="I177">
        <v>343535.55279599997</v>
      </c>
      <c r="J177" t="s">
        <v>3</v>
      </c>
      <c r="K177">
        <v>14802.566289</v>
      </c>
      <c r="L177">
        <v>343422.06337500003</v>
      </c>
      <c r="M177" t="s">
        <v>4</v>
      </c>
      <c r="N177">
        <v>13934.791992</v>
      </c>
      <c r="O177">
        <v>374302.07351800002</v>
      </c>
      <c r="P177" t="s">
        <v>5</v>
      </c>
      <c r="Q177">
        <v>10.594404000000001</v>
      </c>
      <c r="R177">
        <v>0.10846</v>
      </c>
      <c r="S177" t="s">
        <v>6</v>
      </c>
      <c r="T177">
        <v>313.96991800000001</v>
      </c>
      <c r="U177">
        <v>6.1726999999999997E-2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5.4045000000000003E-2</v>
      </c>
      <c r="AG177">
        <v>1.4E-5</v>
      </c>
      <c r="AH177" t="s">
        <v>11</v>
      </c>
      <c r="AI177">
        <v>0.94572199999999995</v>
      </c>
      <c r="AJ177">
        <v>1.44E-4</v>
      </c>
      <c r="AK177" t="s">
        <v>12</v>
      </c>
      <c r="AL177">
        <v>0</v>
      </c>
      <c r="AM177">
        <v>0</v>
      </c>
    </row>
    <row r="178" spans="1:39" x14ac:dyDescent="0.25">
      <c r="A178" t="s">
        <v>93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15734.927148000001</v>
      </c>
      <c r="I178">
        <v>372684.52244899998</v>
      </c>
      <c r="J178" t="s">
        <v>3</v>
      </c>
      <c r="K178">
        <v>15724.979238</v>
      </c>
      <c r="L178">
        <v>372561.68635700003</v>
      </c>
      <c r="M178" t="s">
        <v>4</v>
      </c>
      <c r="N178">
        <v>14802.920136999999</v>
      </c>
      <c r="O178">
        <v>406614.61533499998</v>
      </c>
      <c r="P178" t="s">
        <v>5</v>
      </c>
      <c r="Q178">
        <v>11.256284000000001</v>
      </c>
      <c r="R178">
        <v>0.117844</v>
      </c>
      <c r="S178" t="s">
        <v>6</v>
      </c>
      <c r="T178">
        <v>333.590577</v>
      </c>
      <c r="U178">
        <v>6.4884999999999998E-2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5.3982000000000002E-2</v>
      </c>
      <c r="AG178">
        <v>1.4E-5</v>
      </c>
      <c r="AH178" t="s">
        <v>11</v>
      </c>
      <c r="AI178">
        <v>0.946268</v>
      </c>
      <c r="AJ178">
        <v>1.44E-4</v>
      </c>
      <c r="AK178" t="s">
        <v>12</v>
      </c>
      <c r="AL178">
        <v>0</v>
      </c>
      <c r="AM178">
        <v>0</v>
      </c>
    </row>
    <row r="179" spans="1:39" x14ac:dyDescent="0.25">
      <c r="A179" t="s">
        <v>93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16676.741621000001</v>
      </c>
      <c r="I179">
        <v>444818.11779799999</v>
      </c>
      <c r="J179" t="s">
        <v>3</v>
      </c>
      <c r="K179">
        <v>16666.205898</v>
      </c>
      <c r="L179">
        <v>444656.341258</v>
      </c>
      <c r="M179" t="s">
        <v>4</v>
      </c>
      <c r="N179">
        <v>15691.21082</v>
      </c>
      <c r="O179">
        <v>485128.31898400001</v>
      </c>
      <c r="P179" t="s">
        <v>5</v>
      </c>
      <c r="Q179">
        <v>11.922800000000001</v>
      </c>
      <c r="R179">
        <v>0.13880799999999999</v>
      </c>
      <c r="S179" t="s">
        <v>6</v>
      </c>
      <c r="T179">
        <v>353.210262</v>
      </c>
      <c r="U179">
        <v>7.1948999999999999E-2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5.3955000000000003E-2</v>
      </c>
      <c r="AG179">
        <v>1.4E-5</v>
      </c>
      <c r="AH179" t="s">
        <v>11</v>
      </c>
      <c r="AI179">
        <v>0.94626900000000003</v>
      </c>
      <c r="AJ179">
        <v>1.44E-4</v>
      </c>
      <c r="AK179" t="s">
        <v>12</v>
      </c>
      <c r="AL179">
        <v>0</v>
      </c>
      <c r="AM179">
        <v>0</v>
      </c>
    </row>
    <row r="180" spans="1:39" x14ac:dyDescent="0.25">
      <c r="A180" t="s">
        <v>93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17619.451641</v>
      </c>
      <c r="I180">
        <v>510006.34211999999</v>
      </c>
      <c r="J180" t="s">
        <v>3</v>
      </c>
      <c r="K180">
        <v>17608.332968999999</v>
      </c>
      <c r="L180">
        <v>509834.39554200001</v>
      </c>
      <c r="M180" t="s">
        <v>4</v>
      </c>
      <c r="N180">
        <v>16580.911895000001</v>
      </c>
      <c r="O180">
        <v>557239.94257399999</v>
      </c>
      <c r="P180" t="s">
        <v>5</v>
      </c>
      <c r="Q180">
        <v>12.57794</v>
      </c>
      <c r="R180">
        <v>0.14364499999999999</v>
      </c>
      <c r="S180" t="s">
        <v>6</v>
      </c>
      <c r="T180">
        <v>372.82983000000002</v>
      </c>
      <c r="U180">
        <v>7.8972000000000001E-2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5.3534999999999999E-2</v>
      </c>
      <c r="AG180">
        <v>2.1999999999999999E-5</v>
      </c>
      <c r="AH180" t="s">
        <v>11</v>
      </c>
      <c r="AI180">
        <v>0.94677900000000004</v>
      </c>
      <c r="AJ180">
        <v>1.4200000000000001E-4</v>
      </c>
      <c r="AK180" t="s">
        <v>12</v>
      </c>
      <c r="AL180">
        <v>0</v>
      </c>
      <c r="AM180">
        <v>0</v>
      </c>
    </row>
    <row r="181" spans="1:39" x14ac:dyDescent="0.25">
      <c r="A181" t="s">
        <v>93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18561.164296999999</v>
      </c>
      <c r="I181">
        <v>590990.80806900002</v>
      </c>
      <c r="J181" t="s">
        <v>3</v>
      </c>
      <c r="K181">
        <v>18549.455859000002</v>
      </c>
      <c r="L181">
        <v>590786.78928899998</v>
      </c>
      <c r="M181" t="s">
        <v>4</v>
      </c>
      <c r="N181">
        <v>17468.072031</v>
      </c>
      <c r="O181">
        <v>644302.767979</v>
      </c>
      <c r="P181" t="s">
        <v>5</v>
      </c>
      <c r="Q181">
        <v>13.249186</v>
      </c>
      <c r="R181">
        <v>0.16211400000000001</v>
      </c>
      <c r="S181" t="s">
        <v>6</v>
      </c>
      <c r="T181">
        <v>392.45523400000002</v>
      </c>
      <c r="U181">
        <v>8.5902000000000006E-2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5.3048999999999999E-2</v>
      </c>
      <c r="AG181">
        <v>3.4E-5</v>
      </c>
      <c r="AH181" t="s">
        <v>11</v>
      </c>
      <c r="AI181">
        <v>0.94792600000000005</v>
      </c>
      <c r="AJ181">
        <v>1.3899999999999999E-4</v>
      </c>
      <c r="AK181" t="s">
        <v>12</v>
      </c>
      <c r="AL181">
        <v>0</v>
      </c>
      <c r="AM181">
        <v>0</v>
      </c>
    </row>
    <row r="182" spans="1:39" x14ac:dyDescent="0.25">
      <c r="A182" t="s">
        <v>94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4301.9814159999996</v>
      </c>
      <c r="I182">
        <v>33791.002311999997</v>
      </c>
      <c r="J182" t="s">
        <v>3</v>
      </c>
      <c r="K182">
        <v>4298.3493799999997</v>
      </c>
      <c r="L182">
        <v>34551.341640999999</v>
      </c>
      <c r="M182" t="s">
        <v>4</v>
      </c>
      <c r="N182">
        <v>55.469177000000002</v>
      </c>
      <c r="O182">
        <v>1.8530000000000001E-2</v>
      </c>
      <c r="P182" t="s">
        <v>5</v>
      </c>
      <c r="Q182">
        <v>4206.0826269999998</v>
      </c>
      <c r="R182">
        <v>34137.313789</v>
      </c>
      <c r="S182" t="s">
        <v>6</v>
      </c>
      <c r="T182">
        <v>4298.8496830000004</v>
      </c>
      <c r="U182">
        <v>34944.998657999997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7.3580000000000007E-2</v>
      </c>
      <c r="AG182">
        <v>1.4300000000000001E-4</v>
      </c>
      <c r="AH182" t="s">
        <v>11</v>
      </c>
      <c r="AI182">
        <v>0.93230000000000002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94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8609.7086130000007</v>
      </c>
      <c r="I183">
        <v>92517.309727999993</v>
      </c>
      <c r="J183" t="s">
        <v>3</v>
      </c>
      <c r="K183">
        <v>8605.7985640000006</v>
      </c>
      <c r="L183">
        <v>95120.197408000007</v>
      </c>
      <c r="M183" t="s">
        <v>4</v>
      </c>
      <c r="N183">
        <v>110.92412400000001</v>
      </c>
      <c r="O183">
        <v>2.5100999999999998E-2</v>
      </c>
      <c r="P183" t="s">
        <v>5</v>
      </c>
      <c r="Q183">
        <v>8421.6459570000006</v>
      </c>
      <c r="R183">
        <v>93357.718779000003</v>
      </c>
      <c r="S183" t="s">
        <v>6</v>
      </c>
      <c r="T183">
        <v>8607.2480570000007</v>
      </c>
      <c r="U183">
        <v>96593.918080000003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6.7103999999999997E-2</v>
      </c>
      <c r="AG183">
        <v>1.2999999999999999E-4</v>
      </c>
      <c r="AH183" t="s">
        <v>11</v>
      </c>
      <c r="AI183">
        <v>0.93391299999999999</v>
      </c>
      <c r="AJ183">
        <v>6.0000000000000002E-5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94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12953.151288999999</v>
      </c>
      <c r="I184">
        <v>149169.56408000001</v>
      </c>
      <c r="J184" t="s">
        <v>3</v>
      </c>
      <c r="K184">
        <v>12948.962245999999</v>
      </c>
      <c r="L184">
        <v>150248.618827</v>
      </c>
      <c r="M184" t="s">
        <v>4</v>
      </c>
      <c r="N184">
        <v>166.42021399999999</v>
      </c>
      <c r="O184">
        <v>4.6432000000000001E-2</v>
      </c>
      <c r="P184" t="s">
        <v>5</v>
      </c>
      <c r="Q184">
        <v>12673.051348000001</v>
      </c>
      <c r="R184">
        <v>148195.68386200001</v>
      </c>
      <c r="S184" t="s">
        <v>6</v>
      </c>
      <c r="T184">
        <v>12950.356738</v>
      </c>
      <c r="U184">
        <v>152179.54410900001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6.3589000000000007E-2</v>
      </c>
      <c r="AG184">
        <v>1.1900000000000001E-4</v>
      </c>
      <c r="AH184" t="s">
        <v>11</v>
      </c>
      <c r="AI184">
        <v>0.93416299999999997</v>
      </c>
      <c r="AJ184">
        <v>5.8E-5</v>
      </c>
      <c r="AK184" t="s">
        <v>12</v>
      </c>
      <c r="AL184">
        <v>0</v>
      </c>
      <c r="AM184">
        <v>0</v>
      </c>
    </row>
    <row r="185" spans="1:39" x14ac:dyDescent="0.25">
      <c r="A185" t="s">
        <v>94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17263.003671999999</v>
      </c>
      <c r="I185">
        <v>212446.244079</v>
      </c>
      <c r="J185" t="s">
        <v>3</v>
      </c>
      <c r="K185">
        <v>17258.533477000001</v>
      </c>
      <c r="L185">
        <v>213255.77368300001</v>
      </c>
      <c r="M185" t="s">
        <v>4</v>
      </c>
      <c r="N185">
        <v>221.89094299999999</v>
      </c>
      <c r="O185">
        <v>5.8540000000000002E-2</v>
      </c>
      <c r="P185" t="s">
        <v>5</v>
      </c>
      <c r="Q185">
        <v>16892.028163999999</v>
      </c>
      <c r="R185">
        <v>208931.842301</v>
      </c>
      <c r="S185" t="s">
        <v>6</v>
      </c>
      <c r="T185">
        <v>17259.822069999998</v>
      </c>
      <c r="U185">
        <v>215609.47542199999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6.1062999999999999E-2</v>
      </c>
      <c r="AG185">
        <v>9.1000000000000003E-5</v>
      </c>
      <c r="AH185" t="s">
        <v>11</v>
      </c>
      <c r="AI185">
        <v>0.93464700000000001</v>
      </c>
      <c r="AJ185">
        <v>6.0999999999999999E-5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94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21562.370703000001</v>
      </c>
      <c r="I186">
        <v>276057.71299600002</v>
      </c>
      <c r="J186" t="s">
        <v>3</v>
      </c>
      <c r="K186">
        <v>21557.617655999999</v>
      </c>
      <c r="L186">
        <v>276541.09322600003</v>
      </c>
      <c r="M186" t="s">
        <v>4</v>
      </c>
      <c r="N186">
        <v>277.40054800000001</v>
      </c>
      <c r="O186">
        <v>9.6970000000000001E-2</v>
      </c>
      <c r="P186" t="s">
        <v>5</v>
      </c>
      <c r="Q186">
        <v>21101.502031</v>
      </c>
      <c r="R186">
        <v>270905.04950700002</v>
      </c>
      <c r="S186" t="s">
        <v>6</v>
      </c>
      <c r="T186">
        <v>21559.724882999999</v>
      </c>
      <c r="U186">
        <v>279438.39300500002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5.9145999999999997E-2</v>
      </c>
      <c r="AG186">
        <v>6.6000000000000005E-5</v>
      </c>
      <c r="AH186" t="s">
        <v>11</v>
      </c>
      <c r="AI186">
        <v>0.93467999999999996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94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25885.810624999998</v>
      </c>
      <c r="I187">
        <v>319153.96904599998</v>
      </c>
      <c r="J187" t="s">
        <v>3</v>
      </c>
      <c r="K187">
        <v>25880.779569999999</v>
      </c>
      <c r="L187">
        <v>316700.13465000002</v>
      </c>
      <c r="M187" t="s">
        <v>4</v>
      </c>
      <c r="N187">
        <v>332.86568199999999</v>
      </c>
      <c r="O187">
        <v>0.120808</v>
      </c>
      <c r="P187" t="s">
        <v>5</v>
      </c>
      <c r="Q187">
        <v>25334.560430000001</v>
      </c>
      <c r="R187">
        <v>310874.726799</v>
      </c>
      <c r="S187" t="s">
        <v>6</v>
      </c>
      <c r="T187">
        <v>25883.565039000001</v>
      </c>
      <c r="U187">
        <v>319282.16052999999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5.8020000000000002E-2</v>
      </c>
      <c r="AG187">
        <v>4.3999999999999999E-5</v>
      </c>
      <c r="AH187" t="s">
        <v>11</v>
      </c>
      <c r="AI187">
        <v>0.93616900000000003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94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30202.996875000001</v>
      </c>
      <c r="I188">
        <v>377287.57576400001</v>
      </c>
      <c r="J188" t="s">
        <v>3</v>
      </c>
      <c r="K188">
        <v>30197.687266000001</v>
      </c>
      <c r="L188">
        <v>374810.819334</v>
      </c>
      <c r="M188" t="s">
        <v>4</v>
      </c>
      <c r="N188">
        <v>388.33706100000001</v>
      </c>
      <c r="O188">
        <v>0.13042200000000001</v>
      </c>
      <c r="P188" t="s">
        <v>5</v>
      </c>
      <c r="Q188">
        <v>29560.886171999999</v>
      </c>
      <c r="R188">
        <v>368591.82178599999</v>
      </c>
      <c r="S188" t="s">
        <v>6</v>
      </c>
      <c r="T188">
        <v>30200.379375</v>
      </c>
      <c r="U188">
        <v>377050.53650300001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5.6860000000000001E-2</v>
      </c>
      <c r="AG188">
        <v>2.8E-5</v>
      </c>
      <c r="AH188" t="s">
        <v>11</v>
      </c>
      <c r="AI188">
        <v>0.93792600000000004</v>
      </c>
      <c r="AJ188">
        <v>1.01E-4</v>
      </c>
      <c r="AK188" t="s">
        <v>12</v>
      </c>
      <c r="AL188">
        <v>87.42</v>
      </c>
      <c r="AM188">
        <v>158512.96359999999</v>
      </c>
    </row>
    <row r="189" spans="1:39" x14ac:dyDescent="0.25">
      <c r="A189" t="s">
        <v>94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34558.852734</v>
      </c>
      <c r="I189">
        <v>453769.588101</v>
      </c>
      <c r="J189" t="s">
        <v>3</v>
      </c>
      <c r="K189">
        <v>34553.261796999999</v>
      </c>
      <c r="L189">
        <v>450002.82153700001</v>
      </c>
      <c r="M189" t="s">
        <v>4</v>
      </c>
      <c r="N189">
        <v>443.84016400000002</v>
      </c>
      <c r="O189">
        <v>0.16667499999999999</v>
      </c>
      <c r="P189" t="s">
        <v>5</v>
      </c>
      <c r="Q189">
        <v>33826.368516000002</v>
      </c>
      <c r="R189">
        <v>440196.37525600003</v>
      </c>
      <c r="S189" t="s">
        <v>6</v>
      </c>
      <c r="T189">
        <v>34556.197187999998</v>
      </c>
      <c r="U189">
        <v>454208.908666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5.611E-2</v>
      </c>
      <c r="AG189">
        <v>1.5999999999999999E-5</v>
      </c>
      <c r="AH189" t="s">
        <v>11</v>
      </c>
      <c r="AI189">
        <v>0.940689</v>
      </c>
      <c r="AJ189">
        <v>1.2799999999999999E-4</v>
      </c>
      <c r="AK189" t="s">
        <v>12</v>
      </c>
      <c r="AL189">
        <v>87.42</v>
      </c>
      <c r="AM189">
        <v>158512.96359999999</v>
      </c>
    </row>
    <row r="190" spans="1:39" x14ac:dyDescent="0.25">
      <c r="A190" t="s">
        <v>94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38864.265233999999</v>
      </c>
      <c r="I190">
        <v>545012.345309</v>
      </c>
      <c r="J190" t="s">
        <v>3</v>
      </c>
      <c r="K190">
        <v>38858.393750000003</v>
      </c>
      <c r="L190">
        <v>542008.46955200005</v>
      </c>
      <c r="M190" t="s">
        <v>4</v>
      </c>
      <c r="N190">
        <v>499.31130300000001</v>
      </c>
      <c r="O190">
        <v>0.173148</v>
      </c>
      <c r="P190" t="s">
        <v>5</v>
      </c>
      <c r="Q190">
        <v>38042.749452999997</v>
      </c>
      <c r="R190">
        <v>529502.49993499997</v>
      </c>
      <c r="S190" t="s">
        <v>6</v>
      </c>
      <c r="T190">
        <v>38862.215390999998</v>
      </c>
      <c r="U190">
        <v>547494.97319699998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5.6021000000000001E-2</v>
      </c>
      <c r="AG190">
        <v>1.5999999999999999E-5</v>
      </c>
      <c r="AH190" t="s">
        <v>11</v>
      </c>
      <c r="AI190">
        <v>0.941496</v>
      </c>
      <c r="AJ190">
        <v>1.3100000000000001E-4</v>
      </c>
      <c r="AK190" t="s">
        <v>12</v>
      </c>
      <c r="AL190">
        <v>99.12</v>
      </c>
      <c r="AM190">
        <v>163174.94560000001</v>
      </c>
    </row>
    <row r="191" spans="1:39" x14ac:dyDescent="0.25">
      <c r="A191" t="s">
        <v>94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43186.32</v>
      </c>
      <c r="I191">
        <v>625560.00226600002</v>
      </c>
      <c r="J191" t="s">
        <v>3</v>
      </c>
      <c r="K191">
        <v>43180.169765999999</v>
      </c>
      <c r="L191">
        <v>619843.84271600004</v>
      </c>
      <c r="M191" t="s">
        <v>4</v>
      </c>
      <c r="N191">
        <v>554.77013699999998</v>
      </c>
      <c r="O191">
        <v>0.18771599999999999</v>
      </c>
      <c r="P191" t="s">
        <v>5</v>
      </c>
      <c r="Q191">
        <v>42274.266641000002</v>
      </c>
      <c r="R191">
        <v>603751.33409100003</v>
      </c>
      <c r="S191" t="s">
        <v>6</v>
      </c>
      <c r="T191">
        <v>43183.900312999998</v>
      </c>
      <c r="U191">
        <v>625461.04400800006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5.5731000000000003E-2</v>
      </c>
      <c r="AG191">
        <v>1.5E-5</v>
      </c>
      <c r="AH191" t="s">
        <v>11</v>
      </c>
      <c r="AI191">
        <v>0.94299999999999995</v>
      </c>
      <c r="AJ191">
        <v>1.3799999999999999E-4</v>
      </c>
      <c r="AK191" t="s">
        <v>12</v>
      </c>
      <c r="AL191">
        <v>99.12</v>
      </c>
      <c r="AM191">
        <v>163174.94560000001</v>
      </c>
    </row>
    <row r="192" spans="1:39" x14ac:dyDescent="0.25">
      <c r="A192" t="s">
        <v>94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47458.794297</v>
      </c>
      <c r="I192">
        <v>652731.80076100002</v>
      </c>
      <c r="J192" t="s">
        <v>3</v>
      </c>
      <c r="K192">
        <v>47452.365390999999</v>
      </c>
      <c r="L192">
        <v>648472.46867800003</v>
      </c>
      <c r="M192" t="s">
        <v>4</v>
      </c>
      <c r="N192">
        <v>610.24282800000003</v>
      </c>
      <c r="O192">
        <v>0.22575300000000001</v>
      </c>
      <c r="P192" t="s">
        <v>5</v>
      </c>
      <c r="Q192">
        <v>46455.409609000002</v>
      </c>
      <c r="R192">
        <v>633460.11625399999</v>
      </c>
      <c r="S192" t="s">
        <v>6</v>
      </c>
      <c r="T192">
        <v>47456.339921999999</v>
      </c>
      <c r="U192">
        <v>654932.64480200002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5.4654000000000001E-2</v>
      </c>
      <c r="AG192">
        <v>3.0000000000000001E-5</v>
      </c>
      <c r="AH192" t="s">
        <v>11</v>
      </c>
      <c r="AI192">
        <v>0.94401299999999999</v>
      </c>
      <c r="AJ192">
        <v>1.3999999999999999E-4</v>
      </c>
      <c r="AK192" t="s">
        <v>12</v>
      </c>
      <c r="AL192">
        <v>99.12</v>
      </c>
      <c r="AM192">
        <v>163174.94560000001</v>
      </c>
    </row>
    <row r="193" spans="1:39" x14ac:dyDescent="0.25">
      <c r="A193" t="s">
        <v>94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51751.044219000003</v>
      </c>
      <c r="I193">
        <v>774286.004586</v>
      </c>
      <c r="J193" t="s">
        <v>3</v>
      </c>
      <c r="K193">
        <v>51744.334297000001</v>
      </c>
      <c r="L193">
        <v>769803.55128799996</v>
      </c>
      <c r="M193" t="s">
        <v>4</v>
      </c>
      <c r="N193">
        <v>665.70699100000002</v>
      </c>
      <c r="O193">
        <v>0.25209999999999999</v>
      </c>
      <c r="P193" t="s">
        <v>5</v>
      </c>
      <c r="Q193">
        <v>50656.883906000003</v>
      </c>
      <c r="R193">
        <v>751025.748028</v>
      </c>
      <c r="S193" t="s">
        <v>6</v>
      </c>
      <c r="T193">
        <v>51748.649141000002</v>
      </c>
      <c r="U193">
        <v>778071.08384099999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5.4084E-2</v>
      </c>
      <c r="AG193">
        <v>1.8E-5</v>
      </c>
      <c r="AH193" t="s">
        <v>11</v>
      </c>
      <c r="AI193">
        <v>0.94480200000000003</v>
      </c>
      <c r="AJ193">
        <v>1.37E-4</v>
      </c>
      <c r="AK193" t="s">
        <v>12</v>
      </c>
      <c r="AL193">
        <v>120</v>
      </c>
      <c r="AM193">
        <v>180398.44</v>
      </c>
    </row>
    <row r="194" spans="1:39" x14ac:dyDescent="0.25">
      <c r="A194" t="s">
        <v>94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56052.273047000002</v>
      </c>
      <c r="I194">
        <v>848808.87023600005</v>
      </c>
      <c r="J194" t="s">
        <v>3</v>
      </c>
      <c r="K194">
        <v>56045.285078000001</v>
      </c>
      <c r="L194">
        <v>845475.23138600006</v>
      </c>
      <c r="M194" t="s">
        <v>4</v>
      </c>
      <c r="N194">
        <v>721.17150600000002</v>
      </c>
      <c r="O194">
        <v>0.28062500000000001</v>
      </c>
      <c r="P194" t="s">
        <v>5</v>
      </c>
      <c r="Q194">
        <v>54867.968202999997</v>
      </c>
      <c r="R194">
        <v>825532.43131100002</v>
      </c>
      <c r="S194" t="s">
        <v>6</v>
      </c>
      <c r="T194">
        <v>56050.072344</v>
      </c>
      <c r="U194">
        <v>853185.59522300004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5.4038999999999997E-2</v>
      </c>
      <c r="AG194">
        <v>1.8E-5</v>
      </c>
      <c r="AH194" t="s">
        <v>11</v>
      </c>
      <c r="AI194">
        <v>0.94583099999999998</v>
      </c>
      <c r="AJ194">
        <v>1.36E-4</v>
      </c>
      <c r="AK194" t="s">
        <v>12</v>
      </c>
      <c r="AL194">
        <v>130.36000000000001</v>
      </c>
      <c r="AM194">
        <v>225253.5104</v>
      </c>
    </row>
    <row r="195" spans="1:39" x14ac:dyDescent="0.25">
      <c r="A195" t="s">
        <v>94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60338.339844000002</v>
      </c>
      <c r="I195">
        <v>985742.53559600003</v>
      </c>
      <c r="J195" t="s">
        <v>3</v>
      </c>
      <c r="K195">
        <v>60331.075547</v>
      </c>
      <c r="L195">
        <v>982987.33716300002</v>
      </c>
      <c r="M195" t="s">
        <v>4</v>
      </c>
      <c r="N195">
        <v>776.63172099999997</v>
      </c>
      <c r="O195">
        <v>0.31459100000000001</v>
      </c>
      <c r="P195" t="s">
        <v>5</v>
      </c>
      <c r="Q195">
        <v>59063.916641000003</v>
      </c>
      <c r="R195">
        <v>955913.08253599994</v>
      </c>
      <c r="S195" t="s">
        <v>6</v>
      </c>
      <c r="T195">
        <v>60336.532656000003</v>
      </c>
      <c r="U195">
        <v>991433.83890700003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5.3837999999999997E-2</v>
      </c>
      <c r="AG195">
        <v>1.7E-5</v>
      </c>
      <c r="AH195" t="s">
        <v>11</v>
      </c>
      <c r="AI195">
        <v>0.946523</v>
      </c>
      <c r="AJ195">
        <v>1.37E-4</v>
      </c>
      <c r="AK195" t="s">
        <v>12</v>
      </c>
      <c r="AL195">
        <v>130.36000000000001</v>
      </c>
      <c r="AM195">
        <v>225253.5104</v>
      </c>
    </row>
    <row r="196" spans="1:39" x14ac:dyDescent="0.25">
      <c r="A196" t="s">
        <v>94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64672.572734000001</v>
      </c>
      <c r="I196">
        <v>1158030.58822</v>
      </c>
      <c r="J196" t="s">
        <v>3</v>
      </c>
      <c r="K196">
        <v>64665.028749999998</v>
      </c>
      <c r="L196">
        <v>1153433.915334</v>
      </c>
      <c r="M196" t="s">
        <v>4</v>
      </c>
      <c r="N196">
        <v>832.10025399999995</v>
      </c>
      <c r="O196">
        <v>0.349163</v>
      </c>
      <c r="P196" t="s">
        <v>5</v>
      </c>
      <c r="Q196">
        <v>63307.708047</v>
      </c>
      <c r="R196">
        <v>1118606.228015</v>
      </c>
      <c r="S196" t="s">
        <v>6</v>
      </c>
      <c r="T196">
        <v>64670.381718999997</v>
      </c>
      <c r="U196">
        <v>1161497.7187950001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5.373E-2</v>
      </c>
      <c r="AG196">
        <v>1.5999999999999999E-5</v>
      </c>
      <c r="AH196" t="s">
        <v>11</v>
      </c>
      <c r="AI196">
        <v>0.94767800000000002</v>
      </c>
      <c r="AJ196">
        <v>1.3300000000000001E-4</v>
      </c>
      <c r="AK196" t="s">
        <v>12</v>
      </c>
      <c r="AL196">
        <v>197.48</v>
      </c>
      <c r="AM196">
        <v>319240.24959999998</v>
      </c>
    </row>
    <row r="197" spans="1:39" x14ac:dyDescent="0.25">
      <c r="A197" t="s">
        <v>94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69002.052030999999</v>
      </c>
      <c r="I197">
        <v>1084361.559443</v>
      </c>
      <c r="J197" t="s">
        <v>3</v>
      </c>
      <c r="K197">
        <v>68994.227656000003</v>
      </c>
      <c r="L197">
        <v>1078160.124514</v>
      </c>
      <c r="M197" t="s">
        <v>4</v>
      </c>
      <c r="N197">
        <v>887.56997899999999</v>
      </c>
      <c r="O197">
        <v>0.381158</v>
      </c>
      <c r="P197" t="s">
        <v>5</v>
      </c>
      <c r="Q197">
        <v>67546.644453000001</v>
      </c>
      <c r="R197">
        <v>1043245.090245</v>
      </c>
      <c r="S197" t="s">
        <v>6</v>
      </c>
      <c r="T197">
        <v>68999.475156</v>
      </c>
      <c r="U197">
        <v>1085352.060519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5.3215999999999999E-2</v>
      </c>
      <c r="AG197">
        <v>2.8E-5</v>
      </c>
      <c r="AH197" t="s">
        <v>11</v>
      </c>
      <c r="AI197">
        <v>0.948542</v>
      </c>
      <c r="AJ197">
        <v>1.2E-4</v>
      </c>
      <c r="AK197" t="s">
        <v>12</v>
      </c>
      <c r="AL197">
        <v>246.96</v>
      </c>
      <c r="AM197">
        <v>419662.87839999999</v>
      </c>
    </row>
    <row r="198" spans="1:39" x14ac:dyDescent="0.25">
      <c r="A198" t="s">
        <v>94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73364.629375000004</v>
      </c>
      <c r="I198">
        <v>1168081.0031880001</v>
      </c>
      <c r="J198" t="s">
        <v>3</v>
      </c>
      <c r="K198">
        <v>73356.522186999995</v>
      </c>
      <c r="L198">
        <v>1160577.951509</v>
      </c>
      <c r="M198" t="s">
        <v>4</v>
      </c>
      <c r="N198">
        <v>943.07134799999994</v>
      </c>
      <c r="O198">
        <v>0.40112300000000001</v>
      </c>
      <c r="P198" t="s">
        <v>5</v>
      </c>
      <c r="Q198">
        <v>71817.662811999995</v>
      </c>
      <c r="R198">
        <v>1122048.732108</v>
      </c>
      <c r="S198" t="s">
        <v>6</v>
      </c>
      <c r="T198">
        <v>73362.023906000002</v>
      </c>
      <c r="U198">
        <v>1168060.0867000001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5.3192000000000003E-2</v>
      </c>
      <c r="AG198">
        <v>2.8E-5</v>
      </c>
      <c r="AH198" t="s">
        <v>11</v>
      </c>
      <c r="AI198">
        <v>0.94873499999999999</v>
      </c>
      <c r="AJ198">
        <v>1.16E-4</v>
      </c>
      <c r="AK198" t="s">
        <v>12</v>
      </c>
      <c r="AL198">
        <v>320.02</v>
      </c>
      <c r="AM198">
        <v>497814.37959999999</v>
      </c>
    </row>
    <row r="199" spans="1:39" x14ac:dyDescent="0.25">
      <c r="A199" t="s">
        <v>94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77663.272031</v>
      </c>
      <c r="I199">
        <v>1200332.4926169999</v>
      </c>
      <c r="J199" t="s">
        <v>3</v>
      </c>
      <c r="K199">
        <v>77654.878750000003</v>
      </c>
      <c r="L199">
        <v>1192721.7662259999</v>
      </c>
      <c r="M199" t="s">
        <v>4</v>
      </c>
      <c r="N199">
        <v>998.52874099999997</v>
      </c>
      <c r="O199">
        <v>0.42714400000000002</v>
      </c>
      <c r="P199" t="s">
        <v>5</v>
      </c>
      <c r="Q199">
        <v>76024.856719000003</v>
      </c>
      <c r="R199">
        <v>1151851.583048</v>
      </c>
      <c r="S199" t="s">
        <v>6</v>
      </c>
      <c r="T199">
        <v>77660.700937999994</v>
      </c>
      <c r="U199">
        <v>1199525.7722670001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5.3180999999999999E-2</v>
      </c>
      <c r="AG199">
        <v>2.8E-5</v>
      </c>
      <c r="AH199" t="s">
        <v>11</v>
      </c>
      <c r="AI199">
        <v>0.94873600000000002</v>
      </c>
      <c r="AJ199">
        <v>1.16E-4</v>
      </c>
      <c r="AK199" t="s">
        <v>12</v>
      </c>
      <c r="AL199">
        <v>412.54</v>
      </c>
      <c r="AM199">
        <v>761181.36840000004</v>
      </c>
    </row>
    <row r="200" spans="1:39" x14ac:dyDescent="0.25">
      <c r="A200" t="s">
        <v>94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82012.985625000001</v>
      </c>
      <c r="I200">
        <v>1273547.71897</v>
      </c>
      <c r="J200" t="s">
        <v>3</v>
      </c>
      <c r="K200">
        <v>82004.308749999997</v>
      </c>
      <c r="L200">
        <v>1266894.777645</v>
      </c>
      <c r="M200" t="s">
        <v>4</v>
      </c>
      <c r="N200">
        <v>1054.0088699999999</v>
      </c>
      <c r="O200">
        <v>0.47178799999999999</v>
      </c>
      <c r="P200" t="s">
        <v>5</v>
      </c>
      <c r="Q200">
        <v>80282.630311999994</v>
      </c>
      <c r="R200">
        <v>1219065.555563</v>
      </c>
      <c r="S200" t="s">
        <v>6</v>
      </c>
      <c r="T200">
        <v>82010.527969000002</v>
      </c>
      <c r="U200">
        <v>1273661.575643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5.3176000000000001E-2</v>
      </c>
      <c r="AG200">
        <v>2.8E-5</v>
      </c>
      <c r="AH200" t="s">
        <v>11</v>
      </c>
      <c r="AI200">
        <v>0.94958500000000001</v>
      </c>
      <c r="AJ200">
        <v>1.07E-4</v>
      </c>
      <c r="AK200" t="s">
        <v>12</v>
      </c>
      <c r="AL200">
        <v>412.54</v>
      </c>
      <c r="AM200">
        <v>761181.36840000004</v>
      </c>
    </row>
    <row r="201" spans="1:39" x14ac:dyDescent="0.25">
      <c r="A201" t="s">
        <v>94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86343.191405999998</v>
      </c>
      <c r="I201">
        <v>1378657.205079</v>
      </c>
      <c r="J201" t="s">
        <v>3</v>
      </c>
      <c r="K201">
        <v>86334.236562000006</v>
      </c>
      <c r="L201">
        <v>1372791.0907429999</v>
      </c>
      <c r="M201" t="s">
        <v>4</v>
      </c>
      <c r="N201">
        <v>1109.4816410000001</v>
      </c>
      <c r="O201">
        <v>0.49132700000000001</v>
      </c>
      <c r="P201" t="s">
        <v>5</v>
      </c>
      <c r="Q201">
        <v>84522.419687999994</v>
      </c>
      <c r="R201">
        <v>1321177.7108779999</v>
      </c>
      <c r="S201" t="s">
        <v>6</v>
      </c>
      <c r="T201">
        <v>86340.802030999999</v>
      </c>
      <c r="U201">
        <v>1380974.5076230001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5.3138999999999999E-2</v>
      </c>
      <c r="AG201">
        <v>2.8E-5</v>
      </c>
      <c r="AH201" t="s">
        <v>11</v>
      </c>
      <c r="AI201">
        <v>0.94958500000000001</v>
      </c>
      <c r="AJ201">
        <v>1.07E-4</v>
      </c>
      <c r="AK201" t="s">
        <v>12</v>
      </c>
      <c r="AL201">
        <v>412.54</v>
      </c>
      <c r="AM201">
        <v>761181.36840000004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137.22109699999999</v>
      </c>
      <c r="I222">
        <v>3.676E-3</v>
      </c>
      <c r="J222" t="s">
        <v>3</v>
      </c>
      <c r="K222">
        <v>92.072732999999999</v>
      </c>
      <c r="L222">
        <v>1.0970000000000001E-3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274.55553700000002</v>
      </c>
      <c r="I223">
        <v>5.8079999999999998E-3</v>
      </c>
      <c r="J223" t="s">
        <v>3</v>
      </c>
      <c r="K223">
        <v>184.15601000000001</v>
      </c>
      <c r="L223">
        <v>2.2100000000000002E-3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411.896951</v>
      </c>
      <c r="I224">
        <v>1.1336000000000001E-2</v>
      </c>
      <c r="J224" t="s">
        <v>3</v>
      </c>
      <c r="K224">
        <v>276.24023299999999</v>
      </c>
      <c r="L224">
        <v>3.3709999999999999E-3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549.22490800000003</v>
      </c>
      <c r="I225">
        <v>1.9081000000000001E-2</v>
      </c>
      <c r="J225" t="s">
        <v>3</v>
      </c>
      <c r="K225">
        <v>368.31868500000002</v>
      </c>
      <c r="L225">
        <v>4.6299999999999996E-3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686.54519500000004</v>
      </c>
      <c r="I226">
        <v>2.8240000000000001E-2</v>
      </c>
      <c r="J226" t="s">
        <v>3</v>
      </c>
      <c r="K226">
        <v>460.402038</v>
      </c>
      <c r="L226">
        <v>5.888E-3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823.87155900000005</v>
      </c>
      <c r="I227">
        <v>3.9030000000000002E-2</v>
      </c>
      <c r="J227" t="s">
        <v>3</v>
      </c>
      <c r="K227">
        <v>552.47997699999996</v>
      </c>
      <c r="L227">
        <v>9.2429999999999995E-3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961.19780600000001</v>
      </c>
      <c r="I228">
        <v>5.0019000000000001E-2</v>
      </c>
      <c r="J228" t="s">
        <v>3</v>
      </c>
      <c r="K228">
        <v>644.55650400000002</v>
      </c>
      <c r="L228">
        <v>8.3560000000000006E-3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1098.5305149999999</v>
      </c>
      <c r="I229">
        <v>6.1123999999999998E-2</v>
      </c>
      <c r="J229" t="s">
        <v>3</v>
      </c>
      <c r="K229">
        <v>736.64199099999996</v>
      </c>
      <c r="L229">
        <v>9.3290000000000005E-3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1235.893718</v>
      </c>
      <c r="I230">
        <v>9.4006000000000006E-2</v>
      </c>
      <c r="J230" t="s">
        <v>3</v>
      </c>
      <c r="K230">
        <v>828.75534900000002</v>
      </c>
      <c r="L230">
        <v>3.0294999999999999E-2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1373.2587739999999</v>
      </c>
      <c r="I231">
        <v>0.120311</v>
      </c>
      <c r="J231" t="s">
        <v>3</v>
      </c>
      <c r="K231">
        <v>920.86012100000005</v>
      </c>
      <c r="L231">
        <v>3.1189000000000001E-2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1510.648269</v>
      </c>
      <c r="I232">
        <v>0.222779</v>
      </c>
      <c r="J232" t="s">
        <v>3</v>
      </c>
      <c r="K232">
        <v>1012.989268</v>
      </c>
      <c r="L232">
        <v>6.9356000000000001E-2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1648.0604740000001</v>
      </c>
      <c r="I233">
        <v>0.27564</v>
      </c>
      <c r="J233" t="s">
        <v>3</v>
      </c>
      <c r="K233">
        <v>1105.0961649999999</v>
      </c>
      <c r="L233">
        <v>7.4977000000000002E-2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1785.4050070000001</v>
      </c>
      <c r="I234">
        <v>0.30018899999999998</v>
      </c>
      <c r="J234" t="s">
        <v>3</v>
      </c>
      <c r="K234">
        <v>1197.1975440000001</v>
      </c>
      <c r="L234">
        <v>7.8867000000000007E-2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1922.741702</v>
      </c>
      <c r="I235">
        <v>0.31592199999999998</v>
      </c>
      <c r="J235" t="s">
        <v>3</v>
      </c>
      <c r="K235">
        <v>1289.2911570000001</v>
      </c>
      <c r="L235">
        <v>8.0726000000000006E-2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2060.0959769999999</v>
      </c>
      <c r="I236">
        <v>0.33529999999999999</v>
      </c>
      <c r="J236" t="s">
        <v>3</v>
      </c>
      <c r="K236">
        <v>1381.394949</v>
      </c>
      <c r="L236">
        <v>8.4054000000000004E-2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2197.4372560000002</v>
      </c>
      <c r="I237">
        <v>0.36471500000000001</v>
      </c>
      <c r="J237" t="s">
        <v>3</v>
      </c>
      <c r="K237">
        <v>1473.4879570000001</v>
      </c>
      <c r="L237">
        <v>8.4168999999999994E-2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2334.8058639999999</v>
      </c>
      <c r="I238">
        <v>0.38053399999999998</v>
      </c>
      <c r="J238" t="s">
        <v>3</v>
      </c>
      <c r="K238">
        <v>1565.5975759999999</v>
      </c>
      <c r="L238">
        <v>8.4315000000000001E-2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2472.1551119999999</v>
      </c>
      <c r="I239">
        <v>0.386878</v>
      </c>
      <c r="J239" t="s">
        <v>3</v>
      </c>
      <c r="K239">
        <v>1657.697375</v>
      </c>
      <c r="L239">
        <v>8.1219E-2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2609.50666</v>
      </c>
      <c r="I240">
        <v>0.40826200000000001</v>
      </c>
      <c r="J240" t="s">
        <v>3</v>
      </c>
      <c r="K240">
        <v>1749.8040229999999</v>
      </c>
      <c r="L240">
        <v>8.5444999999999993E-2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2746.8572170000002</v>
      </c>
      <c r="I241">
        <v>0.439253</v>
      </c>
      <c r="J241" t="s">
        <v>3</v>
      </c>
      <c r="K241">
        <v>1841.907588</v>
      </c>
      <c r="L241">
        <v>9.0760999999999994E-2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134.41883999999999</v>
      </c>
      <c r="I242">
        <v>4.3340000000000002E-3</v>
      </c>
      <c r="J242" t="s">
        <v>3</v>
      </c>
      <c r="K242">
        <v>89.279428999999993</v>
      </c>
      <c r="L242">
        <v>2.513E-3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268.93521700000002</v>
      </c>
      <c r="I243">
        <v>1.0536999999999999E-2</v>
      </c>
      <c r="J243" t="s">
        <v>3</v>
      </c>
      <c r="K243">
        <v>178.567374</v>
      </c>
      <c r="L243">
        <v>6.8739999999999999E-3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403.444568</v>
      </c>
      <c r="I244">
        <v>2.1524000000000001E-2</v>
      </c>
      <c r="J244" t="s">
        <v>3</v>
      </c>
      <c r="K244">
        <v>267.85663499999998</v>
      </c>
      <c r="L244">
        <v>1.0855999999999999E-2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537.96313999999995</v>
      </c>
      <c r="I245">
        <v>3.0401999999999998E-2</v>
      </c>
      <c r="J245" t="s">
        <v>3</v>
      </c>
      <c r="K245">
        <v>357.14378699999997</v>
      </c>
      <c r="L245">
        <v>1.5092E-2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672.47663499999999</v>
      </c>
      <c r="I246">
        <v>4.4629000000000002E-2</v>
      </c>
      <c r="J246" t="s">
        <v>3</v>
      </c>
      <c r="K246">
        <v>446.42604499999999</v>
      </c>
      <c r="L246">
        <v>2.1561E-2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806.98166300000003</v>
      </c>
      <c r="I247">
        <v>6.0034999999999998E-2</v>
      </c>
      <c r="J247" t="s">
        <v>3</v>
      </c>
      <c r="K247">
        <v>535.70668599999999</v>
      </c>
      <c r="L247">
        <v>3.0748999999999999E-2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941.49061900000004</v>
      </c>
      <c r="I248">
        <v>7.8709000000000001E-2</v>
      </c>
      <c r="J248" t="s">
        <v>3</v>
      </c>
      <c r="K248">
        <v>624.99271899999997</v>
      </c>
      <c r="L248">
        <v>3.6988E-2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1075.9958810000001</v>
      </c>
      <c r="I249">
        <v>9.3118000000000006E-2</v>
      </c>
      <c r="J249" t="s">
        <v>3</v>
      </c>
      <c r="K249">
        <v>714.27439100000004</v>
      </c>
      <c r="L249">
        <v>4.2141999999999999E-2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1210.515071</v>
      </c>
      <c r="I250">
        <v>0.11304599999999999</v>
      </c>
      <c r="J250" t="s">
        <v>3</v>
      </c>
      <c r="K250">
        <v>803.56489699999997</v>
      </c>
      <c r="L250">
        <v>5.2283000000000003E-2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1345.028333</v>
      </c>
      <c r="I251">
        <v>0.14038</v>
      </c>
      <c r="J251" t="s">
        <v>3</v>
      </c>
      <c r="K251">
        <v>892.85081100000002</v>
      </c>
      <c r="L251">
        <v>6.1192000000000003E-2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1479.5441410000001</v>
      </c>
      <c r="I252">
        <v>0.170847</v>
      </c>
      <c r="J252" t="s">
        <v>3</v>
      </c>
      <c r="K252">
        <v>982.13617999999997</v>
      </c>
      <c r="L252">
        <v>7.0755999999999999E-2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1614.1822219999999</v>
      </c>
      <c r="I253">
        <v>0.303676</v>
      </c>
      <c r="J253" t="s">
        <v>3</v>
      </c>
      <c r="K253">
        <v>1071.4543920000001</v>
      </c>
      <c r="L253">
        <v>8.5815000000000002E-2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1748.748799</v>
      </c>
      <c r="I254">
        <v>0.34385399999999999</v>
      </c>
      <c r="J254" t="s">
        <v>3</v>
      </c>
      <c r="K254">
        <v>1160.7882930000001</v>
      </c>
      <c r="L254">
        <v>0.12803600000000001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1883.2579740000001</v>
      </c>
      <c r="I255">
        <v>0.37204900000000002</v>
      </c>
      <c r="J255" t="s">
        <v>3</v>
      </c>
      <c r="K255">
        <v>1250.0744119999999</v>
      </c>
      <c r="L255">
        <v>0.14651500000000001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2017.758611</v>
      </c>
      <c r="I256">
        <v>0.40837299999999999</v>
      </c>
      <c r="J256" t="s">
        <v>3</v>
      </c>
      <c r="K256">
        <v>1339.3478909999999</v>
      </c>
      <c r="L256">
        <v>0.159306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2152.2603559999998</v>
      </c>
      <c r="I257">
        <v>0.44886700000000002</v>
      </c>
      <c r="J257" t="s">
        <v>3</v>
      </c>
      <c r="K257">
        <v>1428.6283149999999</v>
      </c>
      <c r="L257">
        <v>0.171432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2286.7734129999999</v>
      </c>
      <c r="I258">
        <v>0.48759999999999998</v>
      </c>
      <c r="J258" t="s">
        <v>3</v>
      </c>
      <c r="K258">
        <v>1517.9229319999999</v>
      </c>
      <c r="L258">
        <v>0.18410199999999999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2421.281919</v>
      </c>
      <c r="I259">
        <v>0.50857699999999995</v>
      </c>
      <c r="J259" t="s">
        <v>3</v>
      </c>
      <c r="K259">
        <v>1607.201096</v>
      </c>
      <c r="L259">
        <v>0.189801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2555.7834619999999</v>
      </c>
      <c r="I260">
        <v>0.56904900000000003</v>
      </c>
      <c r="J260" t="s">
        <v>3</v>
      </c>
      <c r="K260">
        <v>1696.4807929999999</v>
      </c>
      <c r="L260">
        <v>0.20299200000000001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2690.298315</v>
      </c>
      <c r="I261">
        <v>0.60220899999999999</v>
      </c>
      <c r="J261" t="s">
        <v>3</v>
      </c>
      <c r="K261">
        <v>1785.7704080000001</v>
      </c>
      <c r="L261">
        <v>0.21577199999999999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60.539679999999997</v>
      </c>
      <c r="I262">
        <v>1.91E-3</v>
      </c>
      <c r="J262" t="s">
        <v>3</v>
      </c>
      <c r="K262">
        <v>28.214911000000001</v>
      </c>
      <c r="L262">
        <v>4.8999999999999998E-5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121.04777799999999</v>
      </c>
      <c r="I263">
        <v>6.94E-3</v>
      </c>
      <c r="J263" t="s">
        <v>3</v>
      </c>
      <c r="K263">
        <v>56.435791999999999</v>
      </c>
      <c r="L263">
        <v>8.7999999999999998E-5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181.56141600000001</v>
      </c>
      <c r="I264">
        <v>1.5259E-2</v>
      </c>
      <c r="J264" t="s">
        <v>3</v>
      </c>
      <c r="K264">
        <v>84.661441999999994</v>
      </c>
      <c r="L264">
        <v>1.27E-4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242.08528699999999</v>
      </c>
      <c r="I265">
        <v>2.8236000000000001E-2</v>
      </c>
      <c r="J265" t="s">
        <v>3</v>
      </c>
      <c r="K265">
        <v>112.89399299999999</v>
      </c>
      <c r="L265">
        <v>2.63E-4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302.61364099999997</v>
      </c>
      <c r="I266">
        <v>4.7673E-2</v>
      </c>
      <c r="J266" t="s">
        <v>3</v>
      </c>
      <c r="K266">
        <v>141.13047</v>
      </c>
      <c r="L266">
        <v>9.8700000000000003E-4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363.14621399999999</v>
      </c>
      <c r="I267">
        <v>6.5852999999999995E-2</v>
      </c>
      <c r="J267" t="s">
        <v>3</v>
      </c>
      <c r="K267">
        <v>169.36830699999999</v>
      </c>
      <c r="L267">
        <v>1.547E-3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423.68092300000001</v>
      </c>
      <c r="I268">
        <v>8.2869999999999999E-2</v>
      </c>
      <c r="J268" t="s">
        <v>3</v>
      </c>
      <c r="K268">
        <v>197.60743099999999</v>
      </c>
      <c r="L268">
        <v>1.6379999999999999E-3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484.21822900000001</v>
      </c>
      <c r="I269">
        <v>0.10491</v>
      </c>
      <c r="J269" t="s">
        <v>3</v>
      </c>
      <c r="K269">
        <v>225.84986699999999</v>
      </c>
      <c r="L269">
        <v>1.5640000000000001E-3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544.75820099999999</v>
      </c>
      <c r="I270">
        <v>0.130689</v>
      </c>
      <c r="J270" t="s">
        <v>3</v>
      </c>
      <c r="K270">
        <v>254.09536900000001</v>
      </c>
      <c r="L270">
        <v>1.4419999999999999E-3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605.30241699999999</v>
      </c>
      <c r="I271">
        <v>0.15992999999999999</v>
      </c>
      <c r="J271" t="s">
        <v>3</v>
      </c>
      <c r="K271">
        <v>282.34319599999998</v>
      </c>
      <c r="L271">
        <v>1.407E-3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665.84866899999997</v>
      </c>
      <c r="I272">
        <v>0.19019800000000001</v>
      </c>
      <c r="J272" t="s">
        <v>3</v>
      </c>
      <c r="K272">
        <v>310.59315199999998</v>
      </c>
      <c r="L272">
        <v>1.5020000000000001E-3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726.420209</v>
      </c>
      <c r="I273">
        <v>0.244202</v>
      </c>
      <c r="J273" t="s">
        <v>3</v>
      </c>
      <c r="K273">
        <v>338.86225300000001</v>
      </c>
      <c r="L273">
        <v>1.2181000000000001E-2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786.97308199999998</v>
      </c>
      <c r="I274">
        <v>0.28371200000000002</v>
      </c>
      <c r="J274" t="s">
        <v>3</v>
      </c>
      <c r="K274">
        <v>367.11736000000002</v>
      </c>
      <c r="L274">
        <v>1.2085E-2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847.533142</v>
      </c>
      <c r="I275">
        <v>0.32439099999999998</v>
      </c>
      <c r="J275" t="s">
        <v>3</v>
      </c>
      <c r="K275">
        <v>395.37422900000001</v>
      </c>
      <c r="L275">
        <v>1.1977E-2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908.11424299999999</v>
      </c>
      <c r="I276">
        <v>0.41466900000000001</v>
      </c>
      <c r="J276" t="s">
        <v>3</v>
      </c>
      <c r="K276">
        <v>423.641255</v>
      </c>
      <c r="L276">
        <v>1.3311E-2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968.72564199999999</v>
      </c>
      <c r="I277">
        <v>0.49511300000000003</v>
      </c>
      <c r="J277" t="s">
        <v>3</v>
      </c>
      <c r="K277">
        <v>451.92249800000002</v>
      </c>
      <c r="L277">
        <v>2.1097999999999999E-2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1029.3000730000001</v>
      </c>
      <c r="I278">
        <v>0.55871800000000005</v>
      </c>
      <c r="J278" t="s">
        <v>3</v>
      </c>
      <c r="K278">
        <v>480.18991999999997</v>
      </c>
      <c r="L278">
        <v>2.2449E-2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1089.8896729999999</v>
      </c>
      <c r="I279">
        <v>0.61222100000000002</v>
      </c>
      <c r="J279" t="s">
        <v>3</v>
      </c>
      <c r="K279">
        <v>508.45834000000002</v>
      </c>
      <c r="L279">
        <v>2.3845000000000002E-2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1150.4916969999999</v>
      </c>
      <c r="I280">
        <v>0.65154000000000001</v>
      </c>
      <c r="J280" t="s">
        <v>3</v>
      </c>
      <c r="K280">
        <v>536.73402799999997</v>
      </c>
      <c r="L280">
        <v>2.5654E-2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1211.069551</v>
      </c>
      <c r="I281">
        <v>0.70335000000000003</v>
      </c>
      <c r="J281" t="s">
        <v>3</v>
      </c>
      <c r="K281">
        <v>565.00449700000001</v>
      </c>
      <c r="L281">
        <v>2.5714999999999998E-2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51.292034999999998</v>
      </c>
      <c r="I282">
        <v>8.3100000000000003E-4</v>
      </c>
      <c r="J282" t="s">
        <v>3</v>
      </c>
      <c r="K282">
        <v>16.741108000000001</v>
      </c>
      <c r="L282">
        <v>1.8E-5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102.639934</v>
      </c>
      <c r="I283">
        <v>2.4130000000000002E-3</v>
      </c>
      <c r="J283" t="s">
        <v>3</v>
      </c>
      <c r="K283">
        <v>33.485194</v>
      </c>
      <c r="L283">
        <v>5.7000000000000003E-5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153.98223300000001</v>
      </c>
      <c r="I284">
        <v>4.4910000000000002E-3</v>
      </c>
      <c r="J284" t="s">
        <v>3</v>
      </c>
      <c r="K284">
        <v>50.227428000000003</v>
      </c>
      <c r="L284">
        <v>1.0399999999999999E-4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205.32600199999999</v>
      </c>
      <c r="I285">
        <v>6.646E-3</v>
      </c>
      <c r="J285" t="s">
        <v>3</v>
      </c>
      <c r="K285">
        <v>66.970805999999996</v>
      </c>
      <c r="L285">
        <v>1.6899999999999999E-4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257.12403699999999</v>
      </c>
      <c r="I286">
        <v>10.085991</v>
      </c>
      <c r="J286" t="s">
        <v>3</v>
      </c>
      <c r="K286">
        <v>84.168880999999999</v>
      </c>
      <c r="L286">
        <v>10.118688000000001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308.46932900000002</v>
      </c>
      <c r="I287">
        <v>10.070351</v>
      </c>
      <c r="J287" t="s">
        <v>3</v>
      </c>
      <c r="K287">
        <v>100.91142000000001</v>
      </c>
      <c r="L287">
        <v>10.110274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359.80870399999998</v>
      </c>
      <c r="I288">
        <v>10.079653</v>
      </c>
      <c r="J288" t="s">
        <v>3</v>
      </c>
      <c r="K288">
        <v>117.65324200000001</v>
      </c>
      <c r="L288">
        <v>10.104381999999999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411.14541600000001</v>
      </c>
      <c r="I289">
        <v>10.070225000000001</v>
      </c>
      <c r="J289" t="s">
        <v>3</v>
      </c>
      <c r="K289">
        <v>134.395253</v>
      </c>
      <c r="L289">
        <v>10.098281999999999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462.480388</v>
      </c>
      <c r="I290">
        <v>10.072977</v>
      </c>
      <c r="J290" t="s">
        <v>3</v>
      </c>
      <c r="K290">
        <v>151.136537</v>
      </c>
      <c r="L290">
        <v>10.095584000000001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513.81818999999996</v>
      </c>
      <c r="I291">
        <v>10.058007999999999</v>
      </c>
      <c r="J291" t="s">
        <v>3</v>
      </c>
      <c r="K291">
        <v>167.87867800000001</v>
      </c>
      <c r="L291">
        <v>10.094025999999999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565.15745600000002</v>
      </c>
      <c r="I292">
        <v>10.049880999999999</v>
      </c>
      <c r="J292" t="s">
        <v>3</v>
      </c>
      <c r="K292">
        <v>184.620329</v>
      </c>
      <c r="L292">
        <v>10.091127999999999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616.49819100000002</v>
      </c>
      <c r="I293">
        <v>10.042483000000001</v>
      </c>
      <c r="J293" t="s">
        <v>3</v>
      </c>
      <c r="K293">
        <v>201.363125</v>
      </c>
      <c r="L293">
        <v>10.087087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667.8415</v>
      </c>
      <c r="I294">
        <v>10.052091000000001</v>
      </c>
      <c r="J294" t="s">
        <v>3</v>
      </c>
      <c r="K294">
        <v>218.105164</v>
      </c>
      <c r="L294">
        <v>10.090222000000001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719.18660199999999</v>
      </c>
      <c r="I295">
        <v>10.048311</v>
      </c>
      <c r="J295" t="s">
        <v>3</v>
      </c>
      <c r="K295">
        <v>234.847081</v>
      </c>
      <c r="L295">
        <v>10.087952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770.52800000000002</v>
      </c>
      <c r="I296">
        <v>10.046694</v>
      </c>
      <c r="J296" t="s">
        <v>3</v>
      </c>
      <c r="K296">
        <v>251.589144</v>
      </c>
      <c r="L296">
        <v>10.084785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821.91254200000003</v>
      </c>
      <c r="I297">
        <v>10.048475</v>
      </c>
      <c r="J297" t="s">
        <v>3</v>
      </c>
      <c r="K297">
        <v>268.33124600000002</v>
      </c>
      <c r="L297">
        <v>10.07793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873.25172099999997</v>
      </c>
      <c r="I298">
        <v>10.047064000000001</v>
      </c>
      <c r="J298" t="s">
        <v>3</v>
      </c>
      <c r="K298">
        <v>285.07377100000002</v>
      </c>
      <c r="L298">
        <v>10.081788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924.58957499999997</v>
      </c>
      <c r="I299">
        <v>10.039602</v>
      </c>
      <c r="J299" t="s">
        <v>3</v>
      </c>
      <c r="K299">
        <v>301.81584500000002</v>
      </c>
      <c r="L299">
        <v>10.074007999999999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975.92969700000003</v>
      </c>
      <c r="I300">
        <v>10.052614</v>
      </c>
      <c r="J300" t="s">
        <v>3</v>
      </c>
      <c r="K300">
        <v>318.55839099999997</v>
      </c>
      <c r="L300">
        <v>10.079725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1027.2711870000001</v>
      </c>
      <c r="I301">
        <v>10.047112</v>
      </c>
      <c r="J301" t="s">
        <v>3</v>
      </c>
      <c r="K301">
        <v>335.300836</v>
      </c>
      <c r="L301">
        <v>10.07352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78.287586000000005</v>
      </c>
      <c r="I302">
        <v>7.2969999999999997E-3</v>
      </c>
      <c r="J302" t="s">
        <v>3</v>
      </c>
      <c r="K302">
        <v>28.213867</v>
      </c>
      <c r="L302">
        <v>3.4E-5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157.256867</v>
      </c>
      <c r="I303">
        <v>6.5147570000000004</v>
      </c>
      <c r="J303" t="s">
        <v>3</v>
      </c>
      <c r="K303">
        <v>56.799045999999997</v>
      </c>
      <c r="L303">
        <v>6.5089430000000004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235.83733799999999</v>
      </c>
      <c r="I304">
        <v>6.4392779999999998</v>
      </c>
      <c r="J304" t="s">
        <v>3</v>
      </c>
      <c r="K304">
        <v>85.023837</v>
      </c>
      <c r="L304">
        <v>6.5043069999999998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314.44941899999998</v>
      </c>
      <c r="I305">
        <v>6.4689100000000002</v>
      </c>
      <c r="J305" t="s">
        <v>3</v>
      </c>
      <c r="K305">
        <v>113.254525</v>
      </c>
      <c r="L305">
        <v>6.4984450000000002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393.03589499999998</v>
      </c>
      <c r="I306">
        <v>6.4112790000000004</v>
      </c>
      <c r="J306" t="s">
        <v>3</v>
      </c>
      <c r="K306">
        <v>141.48682500000001</v>
      </c>
      <c r="L306">
        <v>6.5032120000000004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471.65975700000001</v>
      </c>
      <c r="I307">
        <v>6.3846590000000001</v>
      </c>
      <c r="J307" t="s">
        <v>3</v>
      </c>
      <c r="K307">
        <v>169.72200100000001</v>
      </c>
      <c r="L307">
        <v>6.5081369999999996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550.29557699999998</v>
      </c>
      <c r="I308">
        <v>6.5015700000000001</v>
      </c>
      <c r="J308" t="s">
        <v>3</v>
      </c>
      <c r="K308">
        <v>197.96114299999999</v>
      </c>
      <c r="L308">
        <v>6.5131519999999998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628.921967</v>
      </c>
      <c r="I309">
        <v>6.5354179999999999</v>
      </c>
      <c r="J309" t="s">
        <v>3</v>
      </c>
      <c r="K309">
        <v>226.20253600000001</v>
      </c>
      <c r="L309">
        <v>6.5113820000000002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707.53272800000002</v>
      </c>
      <c r="I310">
        <v>6.566128</v>
      </c>
      <c r="J310" t="s">
        <v>3</v>
      </c>
      <c r="K310">
        <v>254.446527</v>
      </c>
      <c r="L310">
        <v>6.5099970000000003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786.14057000000003</v>
      </c>
      <c r="I311">
        <v>6.6073750000000002</v>
      </c>
      <c r="J311" t="s">
        <v>3</v>
      </c>
      <c r="K311">
        <v>282.69306799999998</v>
      </c>
      <c r="L311">
        <v>6.5074839999999998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864.78544399999998</v>
      </c>
      <c r="I312">
        <v>6.6927950000000003</v>
      </c>
      <c r="J312" t="s">
        <v>3</v>
      </c>
      <c r="K312">
        <v>310.943287</v>
      </c>
      <c r="L312">
        <v>6.5083450000000003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943.40384300000005</v>
      </c>
      <c r="I313">
        <v>6.6753539999999996</v>
      </c>
      <c r="J313" t="s">
        <v>3</v>
      </c>
      <c r="K313">
        <v>339.196191</v>
      </c>
      <c r="L313">
        <v>6.5117900000000004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1022.024141</v>
      </c>
      <c r="I314">
        <v>6.5396020000000004</v>
      </c>
      <c r="J314" t="s">
        <v>3</v>
      </c>
      <c r="K314">
        <v>367.44978200000003</v>
      </c>
      <c r="L314">
        <v>6.5138769999999999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1100.6665989999999</v>
      </c>
      <c r="I315">
        <v>6.5856940000000002</v>
      </c>
      <c r="J315" t="s">
        <v>3</v>
      </c>
      <c r="K315">
        <v>395.70681400000001</v>
      </c>
      <c r="L315">
        <v>6.5090409999999999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1179.2998849999999</v>
      </c>
      <c r="I316">
        <v>6.5697770000000002</v>
      </c>
      <c r="J316" t="s">
        <v>3</v>
      </c>
      <c r="K316">
        <v>423.966903</v>
      </c>
      <c r="L316">
        <v>6.5101560000000003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1257.936555</v>
      </c>
      <c r="I317">
        <v>6.6596950000000001</v>
      </c>
      <c r="J317" t="s">
        <v>3</v>
      </c>
      <c r="K317">
        <v>452.228272</v>
      </c>
      <c r="L317">
        <v>6.512524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1336.602114</v>
      </c>
      <c r="I318">
        <v>6.6383210000000004</v>
      </c>
      <c r="J318" t="s">
        <v>3</v>
      </c>
      <c r="K318">
        <v>480.49236100000002</v>
      </c>
      <c r="L318">
        <v>6.5143519999999997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1415.2496659999999</v>
      </c>
      <c r="I319">
        <v>6.6569060000000002</v>
      </c>
      <c r="J319" t="s">
        <v>3</v>
      </c>
      <c r="K319">
        <v>508.75799899999998</v>
      </c>
      <c r="L319">
        <v>6.5165189999999997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1493.8964309999999</v>
      </c>
      <c r="I320">
        <v>6.6884589999999999</v>
      </c>
      <c r="J320" t="s">
        <v>3</v>
      </c>
      <c r="K320">
        <v>537.02599399999997</v>
      </c>
      <c r="L320">
        <v>6.514831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1572.567366</v>
      </c>
      <c r="I321">
        <v>6.7608860000000002</v>
      </c>
      <c r="J321" t="s">
        <v>3</v>
      </c>
      <c r="K321">
        <v>565.29671800000006</v>
      </c>
      <c r="L321">
        <v>6.5156640000000001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5437.1142289999998</v>
      </c>
      <c r="I322">
        <v>34535.688966000002</v>
      </c>
      <c r="J322" t="s">
        <v>3</v>
      </c>
      <c r="K322">
        <v>5436.4422269999995</v>
      </c>
      <c r="L322">
        <v>34527.417576</v>
      </c>
      <c r="M322" t="s">
        <v>4</v>
      </c>
      <c r="N322">
        <v>709.902334</v>
      </c>
      <c r="O322">
        <v>1392.473843</v>
      </c>
      <c r="P322" t="s">
        <v>5</v>
      </c>
      <c r="Q322">
        <v>605.24514399999998</v>
      </c>
      <c r="R322">
        <v>1606.3903620000001</v>
      </c>
      <c r="S322" t="s">
        <v>6</v>
      </c>
      <c r="T322">
        <v>128.017988</v>
      </c>
      <c r="U322">
        <v>60.373984</v>
      </c>
      <c r="V322" t="s">
        <v>7</v>
      </c>
      <c r="W322">
        <v>128.45768000000001</v>
      </c>
      <c r="X322">
        <v>38.538226000000002</v>
      </c>
      <c r="Y322" t="s">
        <v>8</v>
      </c>
      <c r="Z322">
        <v>176.98717300000001</v>
      </c>
      <c r="AA322">
        <v>1151.95102</v>
      </c>
      <c r="AB322" t="s">
        <v>9</v>
      </c>
      <c r="AC322">
        <v>4002.9949609999999</v>
      </c>
      <c r="AD322">
        <v>16784.432922</v>
      </c>
      <c r="AE322" t="s">
        <v>10</v>
      </c>
      <c r="AF322">
        <v>7.3564000000000004E-2</v>
      </c>
      <c r="AG322">
        <v>1.2799999999999999E-4</v>
      </c>
      <c r="AH322" t="s">
        <v>11</v>
      </c>
      <c r="AI322">
        <v>0.92991299999999999</v>
      </c>
      <c r="AJ322">
        <v>1.2E-5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10936.366484</v>
      </c>
      <c r="I323">
        <v>96376.019339000006</v>
      </c>
      <c r="J323" t="s">
        <v>3</v>
      </c>
      <c r="K323">
        <v>10935.023633000001</v>
      </c>
      <c r="L323">
        <v>96359.577942000004</v>
      </c>
      <c r="M323" t="s">
        <v>4</v>
      </c>
      <c r="N323">
        <v>1419.511563</v>
      </c>
      <c r="O323">
        <v>4348.2531950000002</v>
      </c>
      <c r="P323" t="s">
        <v>5</v>
      </c>
      <c r="Q323">
        <v>1233.807935</v>
      </c>
      <c r="R323">
        <v>3654.8757869999999</v>
      </c>
      <c r="S323" t="s">
        <v>6</v>
      </c>
      <c r="T323">
        <v>255.70150599999999</v>
      </c>
      <c r="U323">
        <v>111.560462</v>
      </c>
      <c r="V323" t="s">
        <v>7</v>
      </c>
      <c r="W323">
        <v>259.26214099999999</v>
      </c>
      <c r="X323">
        <v>74.815436000000005</v>
      </c>
      <c r="Y323" t="s">
        <v>8</v>
      </c>
      <c r="Z323">
        <v>374.34962300000001</v>
      </c>
      <c r="AA323">
        <v>2328.732814</v>
      </c>
      <c r="AB323" t="s">
        <v>9</v>
      </c>
      <c r="AC323">
        <v>8046.1372950000004</v>
      </c>
      <c r="AD323">
        <v>42199.322823000002</v>
      </c>
      <c r="AE323" t="s">
        <v>10</v>
      </c>
      <c r="AF323">
        <v>6.9411E-2</v>
      </c>
      <c r="AG323">
        <v>1.54E-4</v>
      </c>
      <c r="AH323" t="s">
        <v>11</v>
      </c>
      <c r="AI323">
        <v>0.93249700000000002</v>
      </c>
      <c r="AJ323">
        <v>1.7E-5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16434.162597999999</v>
      </c>
      <c r="I324">
        <v>171971.089997</v>
      </c>
      <c r="J324" t="s">
        <v>3</v>
      </c>
      <c r="K324">
        <v>16432.141348000001</v>
      </c>
      <c r="L324">
        <v>171940.28954500001</v>
      </c>
      <c r="M324" t="s">
        <v>4</v>
      </c>
      <c r="N324">
        <v>2133.7867190000002</v>
      </c>
      <c r="O324">
        <v>7906.7122289999998</v>
      </c>
      <c r="P324" t="s">
        <v>5</v>
      </c>
      <c r="Q324">
        <v>1868.825374</v>
      </c>
      <c r="R324">
        <v>7389.7748780000002</v>
      </c>
      <c r="S324" t="s">
        <v>6</v>
      </c>
      <c r="T324">
        <v>384.493875</v>
      </c>
      <c r="U324">
        <v>206.21455</v>
      </c>
      <c r="V324" t="s">
        <v>7</v>
      </c>
      <c r="W324">
        <v>389.791946</v>
      </c>
      <c r="X324">
        <v>160.03597500000001</v>
      </c>
      <c r="Y324" t="s">
        <v>8</v>
      </c>
      <c r="Z324">
        <v>575.47761500000001</v>
      </c>
      <c r="AA324">
        <v>4356.8748509999996</v>
      </c>
      <c r="AB324" t="s">
        <v>9</v>
      </c>
      <c r="AC324">
        <v>12073.638066</v>
      </c>
      <c r="AD324">
        <v>69789.507037000003</v>
      </c>
      <c r="AE324" t="s">
        <v>10</v>
      </c>
      <c r="AF324">
        <v>6.4046000000000006E-2</v>
      </c>
      <c r="AG324">
        <v>1.34E-4</v>
      </c>
      <c r="AH324" t="s">
        <v>11</v>
      </c>
      <c r="AI324">
        <v>0.933894</v>
      </c>
      <c r="AJ324">
        <v>3.6000000000000001E-5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21922.575078000002</v>
      </c>
      <c r="I325">
        <v>241762.40911800001</v>
      </c>
      <c r="J325" t="s">
        <v>3</v>
      </c>
      <c r="K325">
        <v>21919.870741999999</v>
      </c>
      <c r="L325">
        <v>241718.875275</v>
      </c>
      <c r="M325" t="s">
        <v>4</v>
      </c>
      <c r="N325">
        <v>2855.7566550000001</v>
      </c>
      <c r="O325">
        <v>11895.176001</v>
      </c>
      <c r="P325" t="s">
        <v>5</v>
      </c>
      <c r="Q325">
        <v>2498.4691160000002</v>
      </c>
      <c r="R325">
        <v>11993.561976999999</v>
      </c>
      <c r="S325" t="s">
        <v>6</v>
      </c>
      <c r="T325">
        <v>512.19231500000001</v>
      </c>
      <c r="U325">
        <v>295.51023500000002</v>
      </c>
      <c r="V325" t="s">
        <v>7</v>
      </c>
      <c r="W325">
        <v>518.31410500000004</v>
      </c>
      <c r="X325">
        <v>250.86837199999999</v>
      </c>
      <c r="Y325" t="s">
        <v>8</v>
      </c>
      <c r="Z325">
        <v>775.25440300000002</v>
      </c>
      <c r="AA325">
        <v>8253.6912670000002</v>
      </c>
      <c r="AB325" t="s">
        <v>9</v>
      </c>
      <c r="AC325">
        <v>16091.106602</v>
      </c>
      <c r="AD325">
        <v>99126.678811999998</v>
      </c>
      <c r="AE325" t="s">
        <v>10</v>
      </c>
      <c r="AF325">
        <v>6.0995000000000001E-2</v>
      </c>
      <c r="AG325">
        <v>1.03E-4</v>
      </c>
      <c r="AH325" t="s">
        <v>11</v>
      </c>
      <c r="AI325">
        <v>0.93535299999999999</v>
      </c>
      <c r="AJ325">
        <v>5.3000000000000001E-5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27414.145117</v>
      </c>
      <c r="I326">
        <v>389001.67752899998</v>
      </c>
      <c r="J326" t="s">
        <v>3</v>
      </c>
      <c r="K326">
        <v>27410.769375</v>
      </c>
      <c r="L326">
        <v>388924.66658299998</v>
      </c>
      <c r="M326" t="s">
        <v>4</v>
      </c>
      <c r="N326">
        <v>3565.26604</v>
      </c>
      <c r="O326">
        <v>20166.326431000001</v>
      </c>
      <c r="P326" t="s">
        <v>5</v>
      </c>
      <c r="Q326">
        <v>3129.3906489999999</v>
      </c>
      <c r="R326">
        <v>16329.808948</v>
      </c>
      <c r="S326" t="s">
        <v>6</v>
      </c>
      <c r="T326">
        <v>641.22239300000001</v>
      </c>
      <c r="U326">
        <v>402.40398800000003</v>
      </c>
      <c r="V326" t="s">
        <v>7</v>
      </c>
      <c r="W326">
        <v>647.90273999999999</v>
      </c>
      <c r="X326">
        <v>401.93709999999999</v>
      </c>
      <c r="Y326" t="s">
        <v>8</v>
      </c>
      <c r="Z326">
        <v>974.84662600000001</v>
      </c>
      <c r="AA326">
        <v>11342.76815</v>
      </c>
      <c r="AB326" t="s">
        <v>9</v>
      </c>
      <c r="AC326">
        <v>20122.294922000001</v>
      </c>
      <c r="AD326">
        <v>159890.24216699999</v>
      </c>
      <c r="AE326" t="s">
        <v>10</v>
      </c>
      <c r="AF326">
        <v>5.7112999999999997E-2</v>
      </c>
      <c r="AG326">
        <v>3.6999999999999998E-5</v>
      </c>
      <c r="AH326" t="s">
        <v>11</v>
      </c>
      <c r="AI326">
        <v>0.936616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32879.079336000003</v>
      </c>
      <c r="I327">
        <v>437472.13133900001</v>
      </c>
      <c r="J327" t="s">
        <v>3</v>
      </c>
      <c r="K327">
        <v>32875.029453000003</v>
      </c>
      <c r="L327">
        <v>437386.49542699999</v>
      </c>
      <c r="M327" t="s">
        <v>4</v>
      </c>
      <c r="N327">
        <v>4274.7273830000004</v>
      </c>
      <c r="O327">
        <v>24477.100963000001</v>
      </c>
      <c r="P327" t="s">
        <v>5</v>
      </c>
      <c r="Q327">
        <v>3758.1855759999999</v>
      </c>
      <c r="R327">
        <v>20270.166335999998</v>
      </c>
      <c r="S327" t="s">
        <v>6</v>
      </c>
      <c r="T327">
        <v>768.72808999999995</v>
      </c>
      <c r="U327">
        <v>433.07754299999999</v>
      </c>
      <c r="V327" t="s">
        <v>7</v>
      </c>
      <c r="W327">
        <v>776.40886399999999</v>
      </c>
      <c r="X327">
        <v>525.90897399999994</v>
      </c>
      <c r="Y327" t="s">
        <v>8</v>
      </c>
      <c r="Z327">
        <v>1173.9589510000001</v>
      </c>
      <c r="AA327">
        <v>14592.563031</v>
      </c>
      <c r="AB327" t="s">
        <v>9</v>
      </c>
      <c r="AC327">
        <v>24128.250468999999</v>
      </c>
      <c r="AD327">
        <v>171070.51925899999</v>
      </c>
      <c r="AE327" t="s">
        <v>10</v>
      </c>
      <c r="AF327">
        <v>5.62E-2</v>
      </c>
      <c r="AG327">
        <v>2.5999999999999998E-5</v>
      </c>
      <c r="AH327" t="s">
        <v>11</v>
      </c>
      <c r="AI327">
        <v>0.937554</v>
      </c>
      <c r="AJ327">
        <v>8.8999999999999995E-5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38355.836406000002</v>
      </c>
      <c r="I328">
        <v>503852.306224</v>
      </c>
      <c r="J328" t="s">
        <v>3</v>
      </c>
      <c r="K328">
        <v>38351.112187999999</v>
      </c>
      <c r="L328">
        <v>503752.925109</v>
      </c>
      <c r="M328" t="s">
        <v>4</v>
      </c>
      <c r="N328">
        <v>4985.6475289999998</v>
      </c>
      <c r="O328">
        <v>32534.073175000001</v>
      </c>
      <c r="P328" t="s">
        <v>5</v>
      </c>
      <c r="Q328">
        <v>4394.2297269999999</v>
      </c>
      <c r="R328">
        <v>25534.212244999999</v>
      </c>
      <c r="S328" t="s">
        <v>6</v>
      </c>
      <c r="T328">
        <v>897.27314799999999</v>
      </c>
      <c r="U328">
        <v>458.31255199999998</v>
      </c>
      <c r="V328" t="s">
        <v>7</v>
      </c>
      <c r="W328">
        <v>905.95759599999997</v>
      </c>
      <c r="X328">
        <v>560.12784899999997</v>
      </c>
      <c r="Y328" t="s">
        <v>8</v>
      </c>
      <c r="Z328">
        <v>1375.8400240000001</v>
      </c>
      <c r="AA328">
        <v>19532.161176000001</v>
      </c>
      <c r="AB328" t="s">
        <v>9</v>
      </c>
      <c r="AC328">
        <v>28142.142539</v>
      </c>
      <c r="AD328">
        <v>186123.47584</v>
      </c>
      <c r="AE328" t="s">
        <v>10</v>
      </c>
      <c r="AF328">
        <v>5.5454999999999997E-2</v>
      </c>
      <c r="AG328">
        <v>2.3E-5</v>
      </c>
      <c r="AH328" t="s">
        <v>11</v>
      </c>
      <c r="AI328">
        <v>0.93867299999999998</v>
      </c>
      <c r="AJ328">
        <v>1E-4</v>
      </c>
      <c r="AK328" t="s">
        <v>12</v>
      </c>
      <c r="AL328">
        <v>47.82</v>
      </c>
      <c r="AM328">
        <v>81483.667600000001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43817.486562999999</v>
      </c>
      <c r="I329">
        <v>643928.80273899995</v>
      </c>
      <c r="J329" t="s">
        <v>3</v>
      </c>
      <c r="K329">
        <v>43812.093983999999</v>
      </c>
      <c r="L329">
        <v>643810.39662300004</v>
      </c>
      <c r="M329" t="s">
        <v>4</v>
      </c>
      <c r="N329">
        <v>5692.5455760000004</v>
      </c>
      <c r="O329">
        <v>38989.897617000002</v>
      </c>
      <c r="P329" t="s">
        <v>5</v>
      </c>
      <c r="Q329">
        <v>5026.1734569999999</v>
      </c>
      <c r="R329">
        <v>29622.817494999999</v>
      </c>
      <c r="S329" t="s">
        <v>6</v>
      </c>
      <c r="T329">
        <v>1026.2851290000001</v>
      </c>
      <c r="U329">
        <v>643.22580200000004</v>
      </c>
      <c r="V329" t="s">
        <v>7</v>
      </c>
      <c r="W329">
        <v>1032.846196</v>
      </c>
      <c r="X329">
        <v>620.24475900000004</v>
      </c>
      <c r="Y329" t="s">
        <v>8</v>
      </c>
      <c r="Z329">
        <v>1577.131396</v>
      </c>
      <c r="AA329">
        <v>22966.920278000001</v>
      </c>
      <c r="AB329" t="s">
        <v>9</v>
      </c>
      <c r="AC329">
        <v>32147.942030999999</v>
      </c>
      <c r="AD329">
        <v>249088.759536</v>
      </c>
      <c r="AE329" t="s">
        <v>10</v>
      </c>
      <c r="AF329">
        <v>5.5266999999999997E-2</v>
      </c>
      <c r="AG329">
        <v>2.3E-5</v>
      </c>
      <c r="AH329" t="s">
        <v>11</v>
      </c>
      <c r="AI329">
        <v>0.93886999999999998</v>
      </c>
      <c r="AJ329">
        <v>1.0399999999999999E-4</v>
      </c>
      <c r="AK329" t="s">
        <v>12</v>
      </c>
      <c r="AL329">
        <v>60.62</v>
      </c>
      <c r="AM329">
        <v>88287.635599999994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49307.784765999997</v>
      </c>
      <c r="I330">
        <v>824254.36966500001</v>
      </c>
      <c r="J330" t="s">
        <v>3</v>
      </c>
      <c r="K330">
        <v>49301.714765999997</v>
      </c>
      <c r="L330">
        <v>824102.23737600003</v>
      </c>
      <c r="M330" t="s">
        <v>4</v>
      </c>
      <c r="N330">
        <v>6404.0684469999997</v>
      </c>
      <c r="O330">
        <v>46187.784227999997</v>
      </c>
      <c r="P330" t="s">
        <v>5</v>
      </c>
      <c r="Q330">
        <v>5662.1748440000001</v>
      </c>
      <c r="R330">
        <v>37654.440761999998</v>
      </c>
      <c r="S330" t="s">
        <v>6</v>
      </c>
      <c r="T330">
        <v>1155.998137</v>
      </c>
      <c r="U330">
        <v>854.82052899999996</v>
      </c>
      <c r="V330" t="s">
        <v>7</v>
      </c>
      <c r="W330">
        <v>1159.1777489999999</v>
      </c>
      <c r="X330">
        <v>673.60905400000001</v>
      </c>
      <c r="Y330" t="s">
        <v>8</v>
      </c>
      <c r="Z330">
        <v>1777.6504150000001</v>
      </c>
      <c r="AA330">
        <v>28231.755555</v>
      </c>
      <c r="AB330" t="s">
        <v>9</v>
      </c>
      <c r="AC330">
        <v>36177.358203000003</v>
      </c>
      <c r="AD330">
        <v>325053.55234699999</v>
      </c>
      <c r="AE330" t="s">
        <v>10</v>
      </c>
      <c r="AF330">
        <v>5.5128999999999997E-2</v>
      </c>
      <c r="AG330">
        <v>2.1999999999999999E-5</v>
      </c>
      <c r="AH330" t="s">
        <v>11</v>
      </c>
      <c r="AI330">
        <v>0.93982100000000002</v>
      </c>
      <c r="AJ330">
        <v>1.12E-4</v>
      </c>
      <c r="AK330" t="s">
        <v>12</v>
      </c>
      <c r="AL330">
        <v>76.319999999999993</v>
      </c>
      <c r="AM330">
        <v>98462.177599999995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54801.999531000001</v>
      </c>
      <c r="I331">
        <v>1007387.1759189999</v>
      </c>
      <c r="J331" t="s">
        <v>3</v>
      </c>
      <c r="K331">
        <v>54795.258202999998</v>
      </c>
      <c r="L331">
        <v>1007186.266016</v>
      </c>
      <c r="M331" t="s">
        <v>4</v>
      </c>
      <c r="N331">
        <v>7115.6700680000004</v>
      </c>
      <c r="O331">
        <v>58161.099821999996</v>
      </c>
      <c r="P331" t="s">
        <v>5</v>
      </c>
      <c r="Q331">
        <v>6300.4637599999996</v>
      </c>
      <c r="R331">
        <v>43964.677769000002</v>
      </c>
      <c r="S331" t="s">
        <v>6</v>
      </c>
      <c r="T331">
        <v>1283.6347880000001</v>
      </c>
      <c r="U331">
        <v>933.69540400000005</v>
      </c>
      <c r="V331" t="s">
        <v>7</v>
      </c>
      <c r="W331">
        <v>1287.8060379999999</v>
      </c>
      <c r="X331">
        <v>734.97569499999997</v>
      </c>
      <c r="Y331" t="s">
        <v>8</v>
      </c>
      <c r="Z331">
        <v>1979.771667</v>
      </c>
      <c r="AA331">
        <v>32750.355525999999</v>
      </c>
      <c r="AB331" t="s">
        <v>9</v>
      </c>
      <c r="AC331">
        <v>40211.230546999999</v>
      </c>
      <c r="AD331">
        <v>399187.01901300001</v>
      </c>
      <c r="AE331" t="s">
        <v>10</v>
      </c>
      <c r="AF331">
        <v>5.4691999999999998E-2</v>
      </c>
      <c r="AG331">
        <v>9.0000000000000002E-6</v>
      </c>
      <c r="AH331" t="s">
        <v>11</v>
      </c>
      <c r="AI331">
        <v>0.94071899999999997</v>
      </c>
      <c r="AJ331">
        <v>1.17E-4</v>
      </c>
      <c r="AK331" t="s">
        <v>12</v>
      </c>
      <c r="AL331">
        <v>121.54</v>
      </c>
      <c r="AM331">
        <v>146924.64840000001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60286.056094</v>
      </c>
      <c r="I332">
        <v>1313995.193559</v>
      </c>
      <c r="J332" t="s">
        <v>3</v>
      </c>
      <c r="K332">
        <v>60278.641484</v>
      </c>
      <c r="L332">
        <v>1313738.7676200001</v>
      </c>
      <c r="M332" t="s">
        <v>4</v>
      </c>
      <c r="N332">
        <v>7828.6292290000001</v>
      </c>
      <c r="O332">
        <v>70936.020795000004</v>
      </c>
      <c r="P332" t="s">
        <v>5</v>
      </c>
      <c r="Q332">
        <v>6935.0164059999997</v>
      </c>
      <c r="R332">
        <v>52020.906799999997</v>
      </c>
      <c r="S332" t="s">
        <v>6</v>
      </c>
      <c r="T332">
        <v>1410.912466</v>
      </c>
      <c r="U332">
        <v>1104.008748</v>
      </c>
      <c r="V332" t="s">
        <v>7</v>
      </c>
      <c r="W332">
        <v>1416.8652440000001</v>
      </c>
      <c r="X332">
        <v>804.40683200000001</v>
      </c>
      <c r="Y332" t="s">
        <v>8</v>
      </c>
      <c r="Z332">
        <v>2180.9771390000001</v>
      </c>
      <c r="AA332">
        <v>38537.732313</v>
      </c>
      <c r="AB332" t="s">
        <v>9</v>
      </c>
      <c r="AC332">
        <v>44239.792344000001</v>
      </c>
      <c r="AD332">
        <v>512941.725164</v>
      </c>
      <c r="AE332" t="s">
        <v>10</v>
      </c>
      <c r="AF332">
        <v>5.4688000000000001E-2</v>
      </c>
      <c r="AG332">
        <v>9.0000000000000002E-6</v>
      </c>
      <c r="AH332" t="s">
        <v>11</v>
      </c>
      <c r="AI332">
        <v>0.94125099999999995</v>
      </c>
      <c r="AJ332">
        <v>1.2300000000000001E-4</v>
      </c>
      <c r="AK332" t="s">
        <v>12</v>
      </c>
      <c r="AL332">
        <v>132</v>
      </c>
      <c r="AM332">
        <v>149743.20000000001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65776.035390999998</v>
      </c>
      <c r="I333">
        <v>1678291.9203019999</v>
      </c>
      <c r="J333" t="s">
        <v>3</v>
      </c>
      <c r="K333">
        <v>65767.942421999993</v>
      </c>
      <c r="L333">
        <v>1677945.826346</v>
      </c>
      <c r="M333" t="s">
        <v>4</v>
      </c>
      <c r="N333">
        <v>8550.999785</v>
      </c>
      <c r="O333">
        <v>88198.257049000007</v>
      </c>
      <c r="P333" t="s">
        <v>5</v>
      </c>
      <c r="Q333">
        <v>7567.2789839999996</v>
      </c>
      <c r="R333">
        <v>62801.818493999999</v>
      </c>
      <c r="S333" t="s">
        <v>6</v>
      </c>
      <c r="T333">
        <v>1536.6736719999999</v>
      </c>
      <c r="U333">
        <v>1244.2348159999999</v>
      </c>
      <c r="V333" t="s">
        <v>7</v>
      </c>
      <c r="W333">
        <v>1545.789473</v>
      </c>
      <c r="X333">
        <v>877.13184799999999</v>
      </c>
      <c r="Y333" t="s">
        <v>8</v>
      </c>
      <c r="Z333">
        <v>2381.636465</v>
      </c>
      <c r="AA333">
        <v>45038.254204999997</v>
      </c>
      <c r="AB333" t="s">
        <v>9</v>
      </c>
      <c r="AC333">
        <v>48263.669843999996</v>
      </c>
      <c r="AD333">
        <v>655772.03955099999</v>
      </c>
      <c r="AE333" t="s">
        <v>10</v>
      </c>
      <c r="AF333">
        <v>5.4536000000000001E-2</v>
      </c>
      <c r="AG333">
        <v>7.9999999999999996E-6</v>
      </c>
      <c r="AH333" t="s">
        <v>11</v>
      </c>
      <c r="AI333">
        <v>0.94249300000000003</v>
      </c>
      <c r="AJ333">
        <v>1.3100000000000001E-4</v>
      </c>
      <c r="AK333" t="s">
        <v>12</v>
      </c>
      <c r="AL333">
        <v>147.38</v>
      </c>
      <c r="AM333">
        <v>157273.55559999999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71296.501719000007</v>
      </c>
      <c r="I334">
        <v>1903620.8285689999</v>
      </c>
      <c r="J334" t="s">
        <v>3</v>
      </c>
      <c r="K334">
        <v>71287.727343999999</v>
      </c>
      <c r="L334">
        <v>1903237.5966050001</v>
      </c>
      <c r="M334" t="s">
        <v>4</v>
      </c>
      <c r="N334">
        <v>9264.9147659999999</v>
      </c>
      <c r="O334">
        <v>96049.714838</v>
      </c>
      <c r="P334" t="s">
        <v>5</v>
      </c>
      <c r="Q334">
        <v>8207.7740919999997</v>
      </c>
      <c r="R334">
        <v>66844.388460000002</v>
      </c>
      <c r="S334" t="s">
        <v>6</v>
      </c>
      <c r="T334">
        <v>1663.8509059999999</v>
      </c>
      <c r="U334">
        <v>1390.549775</v>
      </c>
      <c r="V334" t="s">
        <v>7</v>
      </c>
      <c r="W334">
        <v>1673.8935059999999</v>
      </c>
      <c r="X334">
        <v>948.89001800000005</v>
      </c>
      <c r="Y334" t="s">
        <v>8</v>
      </c>
      <c r="Z334">
        <v>2589.9031639999998</v>
      </c>
      <c r="AA334">
        <v>48903.043266000001</v>
      </c>
      <c r="AB334" t="s">
        <v>9</v>
      </c>
      <c r="AC334">
        <v>52311.845077999998</v>
      </c>
      <c r="AD334">
        <v>771363.899202</v>
      </c>
      <c r="AE334" t="s">
        <v>10</v>
      </c>
      <c r="AF334">
        <v>5.4350999999999997E-2</v>
      </c>
      <c r="AG334">
        <v>6.9999999999999999E-6</v>
      </c>
      <c r="AH334" t="s">
        <v>11</v>
      </c>
      <c r="AI334">
        <v>0.94264599999999998</v>
      </c>
      <c r="AJ334">
        <v>1.3200000000000001E-4</v>
      </c>
      <c r="AK334" t="s">
        <v>12</v>
      </c>
      <c r="AL334">
        <v>175.8</v>
      </c>
      <c r="AM334">
        <v>188473.60000000001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76826.898125000007</v>
      </c>
      <c r="I335">
        <v>2207349.1190490001</v>
      </c>
      <c r="J335" t="s">
        <v>3</v>
      </c>
      <c r="K335">
        <v>76817.446249999994</v>
      </c>
      <c r="L335">
        <v>2206928.5740840002</v>
      </c>
      <c r="M335" t="s">
        <v>4</v>
      </c>
      <c r="N335">
        <v>9988.6990040000001</v>
      </c>
      <c r="O335">
        <v>112656.47665300001</v>
      </c>
      <c r="P335" t="s">
        <v>5</v>
      </c>
      <c r="Q335">
        <v>8846.9303130000008</v>
      </c>
      <c r="R335">
        <v>79089.592424000002</v>
      </c>
      <c r="S335" t="s">
        <v>6</v>
      </c>
      <c r="T335">
        <v>1792.7850679999999</v>
      </c>
      <c r="U335">
        <v>1597.9423529999999</v>
      </c>
      <c r="V335" t="s">
        <v>7</v>
      </c>
      <c r="W335">
        <v>1802.9270120000001</v>
      </c>
      <c r="X335">
        <v>1210.827305</v>
      </c>
      <c r="Y335" t="s">
        <v>8</v>
      </c>
      <c r="Z335">
        <v>2793.0568549999998</v>
      </c>
      <c r="AA335">
        <v>55169.505577999997</v>
      </c>
      <c r="AB335" t="s">
        <v>9</v>
      </c>
      <c r="AC335">
        <v>56363.535937000001</v>
      </c>
      <c r="AD335">
        <v>878932.06854000001</v>
      </c>
      <c r="AE335" t="s">
        <v>10</v>
      </c>
      <c r="AF335">
        <v>5.4303999999999998E-2</v>
      </c>
      <c r="AG335">
        <v>6.9999999999999999E-6</v>
      </c>
      <c r="AH335" t="s">
        <v>11</v>
      </c>
      <c r="AI335">
        <v>0.94328599999999996</v>
      </c>
      <c r="AJ335">
        <v>1.37E-4</v>
      </c>
      <c r="AK335" t="s">
        <v>12</v>
      </c>
      <c r="AL335">
        <v>230.12</v>
      </c>
      <c r="AM335">
        <v>259511.58559999999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82283.160312000007</v>
      </c>
      <c r="I336">
        <v>2428020.6032659998</v>
      </c>
      <c r="J336" t="s">
        <v>3</v>
      </c>
      <c r="K336">
        <v>82273.025313000006</v>
      </c>
      <c r="L336">
        <v>2427566.7133189999</v>
      </c>
      <c r="M336" t="s">
        <v>4</v>
      </c>
      <c r="N336">
        <v>10704.987051</v>
      </c>
      <c r="O336">
        <v>118386.846445</v>
      </c>
      <c r="P336" t="s">
        <v>5</v>
      </c>
      <c r="Q336">
        <v>9465.4863089999999</v>
      </c>
      <c r="R336">
        <v>86778.111915000001</v>
      </c>
      <c r="S336" t="s">
        <v>6</v>
      </c>
      <c r="T336">
        <v>1918.2584420000001</v>
      </c>
      <c r="U336">
        <v>1738.4245229999999</v>
      </c>
      <c r="V336" t="s">
        <v>7</v>
      </c>
      <c r="W336">
        <v>1930.357671</v>
      </c>
      <c r="X336">
        <v>1312.461859</v>
      </c>
      <c r="Y336" t="s">
        <v>8</v>
      </c>
      <c r="Z336">
        <v>2989.5422119999998</v>
      </c>
      <c r="AA336">
        <v>59895.446338000002</v>
      </c>
      <c r="AB336" t="s">
        <v>9</v>
      </c>
      <c r="AC336">
        <v>60365.597421999999</v>
      </c>
      <c r="AD336">
        <v>984123.36992700002</v>
      </c>
      <c r="AE336" t="s">
        <v>10</v>
      </c>
      <c r="AF336">
        <v>5.3774000000000002E-2</v>
      </c>
      <c r="AG336">
        <v>1.9000000000000001E-5</v>
      </c>
      <c r="AH336" t="s">
        <v>11</v>
      </c>
      <c r="AI336">
        <v>0.944048</v>
      </c>
      <c r="AJ336">
        <v>1.35E-4</v>
      </c>
      <c r="AK336" t="s">
        <v>12</v>
      </c>
      <c r="AL336">
        <v>230.12</v>
      </c>
      <c r="AM336">
        <v>259511.58559999999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87806.221562000006</v>
      </c>
      <c r="I337">
        <v>2606551.7823509998</v>
      </c>
      <c r="J337" t="s">
        <v>3</v>
      </c>
      <c r="K337">
        <v>87795.411718999996</v>
      </c>
      <c r="L337">
        <v>2606062.4916719999</v>
      </c>
      <c r="M337" t="s">
        <v>4</v>
      </c>
      <c r="N337">
        <v>11421.646640999999</v>
      </c>
      <c r="O337">
        <v>124531.486435</v>
      </c>
      <c r="P337" t="s">
        <v>5</v>
      </c>
      <c r="Q337">
        <v>10101.47957</v>
      </c>
      <c r="R337">
        <v>102899.471357</v>
      </c>
      <c r="S337" t="s">
        <v>6</v>
      </c>
      <c r="T337">
        <v>2047.639858</v>
      </c>
      <c r="U337">
        <v>1919.4060870000001</v>
      </c>
      <c r="V337" t="s">
        <v>7</v>
      </c>
      <c r="W337">
        <v>2059.5447389999999</v>
      </c>
      <c r="X337">
        <v>1400.0790239999999</v>
      </c>
      <c r="Y337" t="s">
        <v>8</v>
      </c>
      <c r="Z337">
        <v>3192.7879389999998</v>
      </c>
      <c r="AA337">
        <v>70479.551624</v>
      </c>
      <c r="AB337" t="s">
        <v>9</v>
      </c>
      <c r="AC337">
        <v>64416.040859000001</v>
      </c>
      <c r="AD337">
        <v>1032289.8456229999</v>
      </c>
      <c r="AE337" t="s">
        <v>10</v>
      </c>
      <c r="AF337">
        <v>5.3712999999999997E-2</v>
      </c>
      <c r="AG337">
        <v>1.9000000000000001E-5</v>
      </c>
      <c r="AH337" t="s">
        <v>11</v>
      </c>
      <c r="AI337">
        <v>0.94486800000000004</v>
      </c>
      <c r="AJ337">
        <v>1.36E-4</v>
      </c>
      <c r="AK337" t="s">
        <v>12</v>
      </c>
      <c r="AL337">
        <v>254.52</v>
      </c>
      <c r="AM337">
        <v>277454.36959999998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93325.245781000005</v>
      </c>
      <c r="I338">
        <v>2764412.8135890001</v>
      </c>
      <c r="J338" t="s">
        <v>3</v>
      </c>
      <c r="K338">
        <v>93313.757343999998</v>
      </c>
      <c r="L338">
        <v>2763909.5430109999</v>
      </c>
      <c r="M338" t="s">
        <v>4</v>
      </c>
      <c r="N338">
        <v>12147.009004</v>
      </c>
      <c r="O338">
        <v>133609.033318</v>
      </c>
      <c r="P338" t="s">
        <v>5</v>
      </c>
      <c r="Q338">
        <v>10730.291348000001</v>
      </c>
      <c r="R338">
        <v>112654.247325</v>
      </c>
      <c r="S338" t="s">
        <v>6</v>
      </c>
      <c r="T338">
        <v>2176.2276069999998</v>
      </c>
      <c r="U338">
        <v>1943.690967</v>
      </c>
      <c r="V338" t="s">
        <v>7</v>
      </c>
      <c r="W338">
        <v>2190.9143020000001</v>
      </c>
      <c r="X338">
        <v>1560.2413140000001</v>
      </c>
      <c r="Y338" t="s">
        <v>8</v>
      </c>
      <c r="Z338">
        <v>3390.8215279999999</v>
      </c>
      <c r="AA338">
        <v>79103.827650000007</v>
      </c>
      <c r="AB338" t="s">
        <v>9</v>
      </c>
      <c r="AC338">
        <v>68415.254530999999</v>
      </c>
      <c r="AD338">
        <v>1065079.9229689999</v>
      </c>
      <c r="AE338" t="s">
        <v>10</v>
      </c>
      <c r="AF338">
        <v>5.3573000000000003E-2</v>
      </c>
      <c r="AG338">
        <v>1.5999999999999999E-5</v>
      </c>
      <c r="AH338" t="s">
        <v>11</v>
      </c>
      <c r="AI338">
        <v>0.945469</v>
      </c>
      <c r="AJ338">
        <v>1.3300000000000001E-4</v>
      </c>
      <c r="AK338" t="s">
        <v>12</v>
      </c>
      <c r="AL338">
        <v>322.88</v>
      </c>
      <c r="AM338">
        <v>391905.30560000002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98828.989686999994</v>
      </c>
      <c r="I339">
        <v>2937232.1524160001</v>
      </c>
      <c r="J339" t="s">
        <v>3</v>
      </c>
      <c r="K339">
        <v>98816.823749999996</v>
      </c>
      <c r="L339">
        <v>2936734.4705810002</v>
      </c>
      <c r="M339" t="s">
        <v>4</v>
      </c>
      <c r="N339">
        <v>12860.432969</v>
      </c>
      <c r="O339">
        <v>140195.89783500001</v>
      </c>
      <c r="P339" t="s">
        <v>5</v>
      </c>
      <c r="Q339">
        <v>11358.357362999999</v>
      </c>
      <c r="R339">
        <v>124908.01573899999</v>
      </c>
      <c r="S339" t="s">
        <v>6</v>
      </c>
      <c r="T339">
        <v>2305.043662</v>
      </c>
      <c r="U339">
        <v>2097.8165779999999</v>
      </c>
      <c r="V339" t="s">
        <v>7</v>
      </c>
      <c r="W339">
        <v>2321.7801899999999</v>
      </c>
      <c r="X339">
        <v>1707.855785</v>
      </c>
      <c r="Y339" t="s">
        <v>8</v>
      </c>
      <c r="Z339">
        <v>3588.8603469999998</v>
      </c>
      <c r="AA339">
        <v>87219.022933</v>
      </c>
      <c r="AB339" t="s">
        <v>9</v>
      </c>
      <c r="AC339">
        <v>72401.837813000006</v>
      </c>
      <c r="AD339">
        <v>1145281.60087</v>
      </c>
      <c r="AE339" t="s">
        <v>10</v>
      </c>
      <c r="AF339">
        <v>5.3499999999999999E-2</v>
      </c>
      <c r="AG339">
        <v>1.5999999999999999E-5</v>
      </c>
      <c r="AH339" t="s">
        <v>11</v>
      </c>
      <c r="AI339">
        <v>0.94688799999999995</v>
      </c>
      <c r="AJ339">
        <v>1.25E-4</v>
      </c>
      <c r="AK339" t="s">
        <v>12</v>
      </c>
      <c r="AL339">
        <v>353.94</v>
      </c>
      <c r="AM339">
        <v>419119.45640000002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104317.526719</v>
      </c>
      <c r="I340">
        <v>3115108.7078570002</v>
      </c>
      <c r="J340" t="s">
        <v>3</v>
      </c>
      <c r="K340">
        <v>104304.67781199999</v>
      </c>
      <c r="L340">
        <v>3114545.1842209999</v>
      </c>
      <c r="M340" t="s">
        <v>4</v>
      </c>
      <c r="N340">
        <v>13572.298906</v>
      </c>
      <c r="O340">
        <v>148403.195637</v>
      </c>
      <c r="P340" t="s">
        <v>5</v>
      </c>
      <c r="Q340">
        <v>11987.010859</v>
      </c>
      <c r="R340">
        <v>138336.27290700001</v>
      </c>
      <c r="S340" t="s">
        <v>6</v>
      </c>
      <c r="T340">
        <v>2434.2266749999999</v>
      </c>
      <c r="U340">
        <v>2168.9613570000001</v>
      </c>
      <c r="V340" t="s">
        <v>7</v>
      </c>
      <c r="W340">
        <v>2453.0129200000001</v>
      </c>
      <c r="X340">
        <v>1896.6256900000001</v>
      </c>
      <c r="Y340" t="s">
        <v>8</v>
      </c>
      <c r="Z340">
        <v>3786.5165579999998</v>
      </c>
      <c r="AA340">
        <v>95944.626046000005</v>
      </c>
      <c r="AB340" t="s">
        <v>9</v>
      </c>
      <c r="AC340">
        <v>76372.430468999999</v>
      </c>
      <c r="AD340">
        <v>1201541.4014709999</v>
      </c>
      <c r="AE340" t="s">
        <v>10</v>
      </c>
      <c r="AF340">
        <v>5.3151999999999998E-2</v>
      </c>
      <c r="AG340">
        <v>2.1999999999999999E-5</v>
      </c>
      <c r="AH340" t="s">
        <v>11</v>
      </c>
      <c r="AI340">
        <v>0.94688799999999995</v>
      </c>
      <c r="AJ340">
        <v>1.25E-4</v>
      </c>
      <c r="AK340" t="s">
        <v>12</v>
      </c>
      <c r="AL340">
        <v>401.7</v>
      </c>
      <c r="AM340">
        <v>497080.97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109869.38187500001</v>
      </c>
      <c r="I341">
        <v>3382456.3445069999</v>
      </c>
      <c r="J341" t="s">
        <v>3</v>
      </c>
      <c r="K341">
        <v>109855.846406</v>
      </c>
      <c r="L341">
        <v>3381854.909149</v>
      </c>
      <c r="M341" t="s">
        <v>4</v>
      </c>
      <c r="N341">
        <v>14300.624902</v>
      </c>
      <c r="O341">
        <v>163698.438616</v>
      </c>
      <c r="P341" t="s">
        <v>5</v>
      </c>
      <c r="Q341">
        <v>12628.070175999999</v>
      </c>
      <c r="R341">
        <v>147970.640013</v>
      </c>
      <c r="S341" t="s">
        <v>6</v>
      </c>
      <c r="T341">
        <v>2562.703062</v>
      </c>
      <c r="U341">
        <v>2220.1303950000001</v>
      </c>
      <c r="V341" t="s">
        <v>7</v>
      </c>
      <c r="W341">
        <v>2584.2268260000001</v>
      </c>
      <c r="X341">
        <v>1945.6407770000001</v>
      </c>
      <c r="Y341" t="s">
        <v>8</v>
      </c>
      <c r="Z341">
        <v>3996.934722</v>
      </c>
      <c r="AA341">
        <v>101685.27052799999</v>
      </c>
      <c r="AB341" t="s">
        <v>9</v>
      </c>
      <c r="AC341">
        <v>80381.710938000004</v>
      </c>
      <c r="AD341">
        <v>1305740.6316140001</v>
      </c>
      <c r="AE341" t="s">
        <v>10</v>
      </c>
      <c r="AF341">
        <v>5.3150999999999997E-2</v>
      </c>
      <c r="AG341">
        <v>2.1999999999999999E-5</v>
      </c>
      <c r="AH341" t="s">
        <v>11</v>
      </c>
      <c r="AI341">
        <v>0.94738599999999995</v>
      </c>
      <c r="AJ341">
        <v>1.22E-4</v>
      </c>
      <c r="AK341" t="s">
        <v>12</v>
      </c>
      <c r="AL341">
        <v>418.18</v>
      </c>
      <c r="AM341">
        <v>514386.94760000001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4590.3298340000001</v>
      </c>
      <c r="I342">
        <v>56333.990691999999</v>
      </c>
      <c r="J342" t="s">
        <v>3</v>
      </c>
      <c r="K342">
        <v>4589.6822069999998</v>
      </c>
      <c r="L342">
        <v>56320.284982999998</v>
      </c>
      <c r="M342" t="s">
        <v>4</v>
      </c>
      <c r="N342">
        <v>617.94339000000002</v>
      </c>
      <c r="O342">
        <v>3498.0183099999999</v>
      </c>
      <c r="P342" t="s">
        <v>5</v>
      </c>
      <c r="Q342">
        <v>0</v>
      </c>
      <c r="R342">
        <v>0</v>
      </c>
      <c r="S342" t="s">
        <v>6</v>
      </c>
      <c r="T342">
        <v>125.465751</v>
      </c>
      <c r="U342">
        <v>49.948787000000003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7.6952999999999994E-2</v>
      </c>
      <c r="AD342">
        <v>1.06E-4</v>
      </c>
      <c r="AE342" t="s">
        <v>10</v>
      </c>
      <c r="AF342">
        <v>0</v>
      </c>
      <c r="AG342">
        <v>0</v>
      </c>
      <c r="AH342" t="s">
        <v>11</v>
      </c>
      <c r="AI342">
        <v>0.93008500000000005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9132.1289259999994</v>
      </c>
      <c r="I343">
        <v>93203.354275999998</v>
      </c>
      <c r="J343" t="s">
        <v>3</v>
      </c>
      <c r="K343">
        <v>9130.8390820000004</v>
      </c>
      <c r="L343">
        <v>93180.048767</v>
      </c>
      <c r="M343" t="s">
        <v>4</v>
      </c>
      <c r="N343">
        <v>1225.0572440000001</v>
      </c>
      <c r="O343">
        <v>6834.236441</v>
      </c>
      <c r="P343" t="s">
        <v>5</v>
      </c>
      <c r="Q343">
        <v>0</v>
      </c>
      <c r="R343">
        <v>0</v>
      </c>
      <c r="S343" t="s">
        <v>6</v>
      </c>
      <c r="T343">
        <v>249.21520599999999</v>
      </c>
      <c r="U343">
        <v>85.533799000000002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7.1138999999999994E-2</v>
      </c>
      <c r="AD343">
        <v>1.4200000000000001E-4</v>
      </c>
      <c r="AE343" t="s">
        <v>10</v>
      </c>
      <c r="AF343">
        <v>0</v>
      </c>
      <c r="AG343">
        <v>0</v>
      </c>
      <c r="AH343" t="s">
        <v>11</v>
      </c>
      <c r="AI343">
        <v>0.93194600000000005</v>
      </c>
      <c r="AJ343">
        <v>1.5999999999999999E-5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13733.994022999999</v>
      </c>
      <c r="I344">
        <v>215491.27787399999</v>
      </c>
      <c r="J344" t="s">
        <v>3</v>
      </c>
      <c r="K344">
        <v>13732.050605</v>
      </c>
      <c r="L344">
        <v>215438.17124600001</v>
      </c>
      <c r="M344" t="s">
        <v>4</v>
      </c>
      <c r="N344">
        <v>1850.8354589999999</v>
      </c>
      <c r="O344">
        <v>16394.058944</v>
      </c>
      <c r="P344" t="s">
        <v>5</v>
      </c>
      <c r="Q344">
        <v>0</v>
      </c>
      <c r="R344">
        <v>0</v>
      </c>
      <c r="S344" t="s">
        <v>6</v>
      </c>
      <c r="T344">
        <v>375.81603899999999</v>
      </c>
      <c r="U344">
        <v>147.26261700000001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6.5709000000000004E-2</v>
      </c>
      <c r="AD344">
        <v>1.5100000000000001E-4</v>
      </c>
      <c r="AE344" t="s">
        <v>10</v>
      </c>
      <c r="AF344">
        <v>0</v>
      </c>
      <c r="AG344">
        <v>0</v>
      </c>
      <c r="AH344" t="s">
        <v>11</v>
      </c>
      <c r="AI344">
        <v>0.93327499999999997</v>
      </c>
      <c r="AJ344">
        <v>3.6000000000000001E-5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18234.506719000001</v>
      </c>
      <c r="I345">
        <v>314136.03440300003</v>
      </c>
      <c r="J345" t="s">
        <v>3</v>
      </c>
      <c r="K345">
        <v>18231.925781000002</v>
      </c>
      <c r="L345">
        <v>314055.76965500001</v>
      </c>
      <c r="M345" t="s">
        <v>4</v>
      </c>
      <c r="N345">
        <v>2451.1239209999999</v>
      </c>
      <c r="O345">
        <v>23729.944436000002</v>
      </c>
      <c r="P345" t="s">
        <v>5</v>
      </c>
      <c r="Q345">
        <v>0</v>
      </c>
      <c r="R345">
        <v>0</v>
      </c>
      <c r="S345" t="s">
        <v>6</v>
      </c>
      <c r="T345">
        <v>498.65785199999999</v>
      </c>
      <c r="U345">
        <v>197.871927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6.0049999999999999E-2</v>
      </c>
      <c r="AD345">
        <v>8.7999999999999998E-5</v>
      </c>
      <c r="AE345" t="s">
        <v>10</v>
      </c>
      <c r="AF345">
        <v>0</v>
      </c>
      <c r="AG345">
        <v>0</v>
      </c>
      <c r="AH345" t="s">
        <v>11</v>
      </c>
      <c r="AI345">
        <v>0.93429099999999998</v>
      </c>
      <c r="AJ345">
        <v>5.1E-5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22824.377344</v>
      </c>
      <c r="I346">
        <v>457970.91471600003</v>
      </c>
      <c r="J346" t="s">
        <v>3</v>
      </c>
      <c r="K346">
        <v>22821.148438</v>
      </c>
      <c r="L346">
        <v>457847.58267600002</v>
      </c>
      <c r="M346" t="s">
        <v>4</v>
      </c>
      <c r="N346">
        <v>3067.8224660000001</v>
      </c>
      <c r="O346">
        <v>34438.166872000002</v>
      </c>
      <c r="P346" t="s">
        <v>5</v>
      </c>
      <c r="Q346">
        <v>0</v>
      </c>
      <c r="R346">
        <v>0</v>
      </c>
      <c r="S346" t="s">
        <v>6</v>
      </c>
      <c r="T346">
        <v>625.619282</v>
      </c>
      <c r="U346">
        <v>314.07106800000003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5.8539000000000001E-2</v>
      </c>
      <c r="AD346">
        <v>7.2000000000000002E-5</v>
      </c>
      <c r="AE346" t="s">
        <v>10</v>
      </c>
      <c r="AF346">
        <v>0</v>
      </c>
      <c r="AG346">
        <v>0</v>
      </c>
      <c r="AH346" t="s">
        <v>11</v>
      </c>
      <c r="AI346">
        <v>0.93598499999999996</v>
      </c>
      <c r="AJ346">
        <v>7.6000000000000004E-5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27328.391835999999</v>
      </c>
      <c r="I347">
        <v>635709.66842600005</v>
      </c>
      <c r="J347" t="s">
        <v>3</v>
      </c>
      <c r="K347">
        <v>27324.525194999998</v>
      </c>
      <c r="L347">
        <v>635545.65273800003</v>
      </c>
      <c r="M347" t="s">
        <v>4</v>
      </c>
      <c r="N347">
        <v>3673.1201460000002</v>
      </c>
      <c r="O347">
        <v>50611.435769000003</v>
      </c>
      <c r="P347" t="s">
        <v>5</v>
      </c>
      <c r="Q347">
        <v>0</v>
      </c>
      <c r="R347">
        <v>0</v>
      </c>
      <c r="S347" t="s">
        <v>6</v>
      </c>
      <c r="T347">
        <v>748.792239</v>
      </c>
      <c r="U347">
        <v>424.66344600000002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5.8539000000000001E-2</v>
      </c>
      <c r="AD347">
        <v>7.2000000000000002E-5</v>
      </c>
      <c r="AE347" t="s">
        <v>10</v>
      </c>
      <c r="AF347">
        <v>0</v>
      </c>
      <c r="AG347">
        <v>0</v>
      </c>
      <c r="AH347" t="s">
        <v>11</v>
      </c>
      <c r="AI347">
        <v>0.93598499999999996</v>
      </c>
      <c r="AJ347">
        <v>7.6000000000000004E-5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31919.231563000001</v>
      </c>
      <c r="I348">
        <v>891226.07120799995</v>
      </c>
      <c r="J348" t="s">
        <v>3</v>
      </c>
      <c r="K348">
        <v>31914.709219</v>
      </c>
      <c r="L348">
        <v>890979.30823299999</v>
      </c>
      <c r="M348" t="s">
        <v>4</v>
      </c>
      <c r="N348">
        <v>4292.9489789999998</v>
      </c>
      <c r="O348">
        <v>69333.168296999997</v>
      </c>
      <c r="P348" t="s">
        <v>5</v>
      </c>
      <c r="Q348">
        <v>0</v>
      </c>
      <c r="R348">
        <v>0</v>
      </c>
      <c r="S348" t="s">
        <v>6</v>
      </c>
      <c r="T348">
        <v>873.60854099999995</v>
      </c>
      <c r="U348">
        <v>513.18130799999994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5.8539000000000001E-2</v>
      </c>
      <c r="AD348">
        <v>7.2000000000000002E-5</v>
      </c>
      <c r="AE348" t="s">
        <v>10</v>
      </c>
      <c r="AF348">
        <v>0</v>
      </c>
      <c r="AG348">
        <v>0</v>
      </c>
      <c r="AH348" t="s">
        <v>11</v>
      </c>
      <c r="AI348">
        <v>0.93598499999999996</v>
      </c>
      <c r="AJ348">
        <v>7.6000000000000004E-5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36469.194766000001</v>
      </c>
      <c r="I349">
        <v>1213414.301859</v>
      </c>
      <c r="J349" t="s">
        <v>3</v>
      </c>
      <c r="K349">
        <v>36464.027188</v>
      </c>
      <c r="L349">
        <v>1213080.276111</v>
      </c>
      <c r="M349" t="s">
        <v>4</v>
      </c>
      <c r="N349">
        <v>4899.9361330000002</v>
      </c>
      <c r="O349">
        <v>89970.594691000006</v>
      </c>
      <c r="P349" t="s">
        <v>5</v>
      </c>
      <c r="Q349">
        <v>0</v>
      </c>
      <c r="R349">
        <v>0</v>
      </c>
      <c r="S349" t="s">
        <v>6</v>
      </c>
      <c r="T349">
        <v>997.95826299999999</v>
      </c>
      <c r="U349">
        <v>672.61699399999998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5.8539000000000001E-2</v>
      </c>
      <c r="AD349">
        <v>7.2000000000000002E-5</v>
      </c>
      <c r="AE349" t="s">
        <v>10</v>
      </c>
      <c r="AF349">
        <v>0</v>
      </c>
      <c r="AG349">
        <v>0</v>
      </c>
      <c r="AH349" t="s">
        <v>11</v>
      </c>
      <c r="AI349">
        <v>0.93598499999999996</v>
      </c>
      <c r="AJ349">
        <v>7.6000000000000004E-5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41034.824999999997</v>
      </c>
      <c r="I350">
        <v>1521160.4588889999</v>
      </c>
      <c r="J350" t="s">
        <v>3</v>
      </c>
      <c r="K350">
        <v>41029.013047</v>
      </c>
      <c r="L350">
        <v>1520737.0894210001</v>
      </c>
      <c r="M350" t="s">
        <v>4</v>
      </c>
      <c r="N350">
        <v>5512.5385059999999</v>
      </c>
      <c r="O350">
        <v>111506.25258499999</v>
      </c>
      <c r="P350" t="s">
        <v>5</v>
      </c>
      <c r="Q350">
        <v>0</v>
      </c>
      <c r="R350">
        <v>0</v>
      </c>
      <c r="S350" t="s">
        <v>6</v>
      </c>
      <c r="T350">
        <v>1123.1393680000001</v>
      </c>
      <c r="U350">
        <v>819.47400800000003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5.8539000000000001E-2</v>
      </c>
      <c r="AD350">
        <v>7.2000000000000002E-5</v>
      </c>
      <c r="AE350" t="s">
        <v>10</v>
      </c>
      <c r="AF350">
        <v>0</v>
      </c>
      <c r="AG350">
        <v>0</v>
      </c>
      <c r="AH350" t="s">
        <v>11</v>
      </c>
      <c r="AI350">
        <v>0.93598499999999996</v>
      </c>
      <c r="AJ350">
        <v>7.6000000000000004E-5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45606.125312999997</v>
      </c>
      <c r="I351">
        <v>1760429.4940559999</v>
      </c>
      <c r="J351" t="s">
        <v>3</v>
      </c>
      <c r="K351">
        <v>45599.662031</v>
      </c>
      <c r="L351">
        <v>1759929.9560130001</v>
      </c>
      <c r="M351" t="s">
        <v>4</v>
      </c>
      <c r="N351">
        <v>6120.4000980000001</v>
      </c>
      <c r="O351">
        <v>131046.80727</v>
      </c>
      <c r="P351" t="s">
        <v>5</v>
      </c>
      <c r="Q351">
        <v>0</v>
      </c>
      <c r="R351">
        <v>0</v>
      </c>
      <c r="S351" t="s">
        <v>6</v>
      </c>
      <c r="T351">
        <v>1249.0687479999999</v>
      </c>
      <c r="U351">
        <v>1023.54995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5.8539000000000001E-2</v>
      </c>
      <c r="AD351">
        <v>7.2000000000000002E-5</v>
      </c>
      <c r="AE351" t="s">
        <v>10</v>
      </c>
      <c r="AF351">
        <v>0</v>
      </c>
      <c r="AG351">
        <v>0</v>
      </c>
      <c r="AH351" t="s">
        <v>11</v>
      </c>
      <c r="AI351">
        <v>0.93598499999999996</v>
      </c>
      <c r="AJ351">
        <v>7.6000000000000004E-5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50163.688984</v>
      </c>
      <c r="I352">
        <v>2030593.28171</v>
      </c>
      <c r="J352" t="s">
        <v>3</v>
      </c>
      <c r="K352">
        <v>50156.582969000003</v>
      </c>
      <c r="L352">
        <v>2030025.1265519999</v>
      </c>
      <c r="M352" t="s">
        <v>4</v>
      </c>
      <c r="N352">
        <v>6727.4195410000002</v>
      </c>
      <c r="O352">
        <v>151277.40990200001</v>
      </c>
      <c r="P352" t="s">
        <v>5</v>
      </c>
      <c r="Q352">
        <v>0</v>
      </c>
      <c r="R352">
        <v>0</v>
      </c>
      <c r="S352" t="s">
        <v>6</v>
      </c>
      <c r="T352">
        <v>1373.637146</v>
      </c>
      <c r="U352">
        <v>1094.574924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5.8539000000000001E-2</v>
      </c>
      <c r="AD352">
        <v>7.2000000000000002E-5</v>
      </c>
      <c r="AE352" t="s">
        <v>10</v>
      </c>
      <c r="AF352">
        <v>0</v>
      </c>
      <c r="AG352">
        <v>0</v>
      </c>
      <c r="AH352" t="s">
        <v>11</v>
      </c>
      <c r="AI352">
        <v>0.93598499999999996</v>
      </c>
      <c r="AJ352">
        <v>7.6000000000000004E-5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54792.773358999999</v>
      </c>
      <c r="I353">
        <v>2406089.8013010002</v>
      </c>
      <c r="J353" t="s">
        <v>3</v>
      </c>
      <c r="K353">
        <v>54785.013828000003</v>
      </c>
      <c r="L353">
        <v>2405449.3437580001</v>
      </c>
      <c r="M353" t="s">
        <v>4</v>
      </c>
      <c r="N353">
        <v>7341.5213569999996</v>
      </c>
      <c r="O353">
        <v>175963.54815700001</v>
      </c>
      <c r="P353" t="s">
        <v>5</v>
      </c>
      <c r="Q353">
        <v>0</v>
      </c>
      <c r="R353">
        <v>0</v>
      </c>
      <c r="S353" t="s">
        <v>6</v>
      </c>
      <c r="T353">
        <v>1502.0140449999999</v>
      </c>
      <c r="U353">
        <v>1224.9946239999999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5.8539000000000001E-2</v>
      </c>
      <c r="AD353">
        <v>7.2000000000000002E-5</v>
      </c>
      <c r="AE353" t="s">
        <v>10</v>
      </c>
      <c r="AF353">
        <v>0</v>
      </c>
      <c r="AG353">
        <v>0</v>
      </c>
      <c r="AH353" t="s">
        <v>11</v>
      </c>
      <c r="AI353">
        <v>0.93598499999999996</v>
      </c>
      <c r="AJ353">
        <v>7.6000000000000004E-5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59351.711406000002</v>
      </c>
      <c r="I354">
        <v>2919921.9123650002</v>
      </c>
      <c r="J354" t="s">
        <v>3</v>
      </c>
      <c r="K354">
        <v>59343.307187999999</v>
      </c>
      <c r="L354">
        <v>2919141.7787199998</v>
      </c>
      <c r="M354" t="s">
        <v>4</v>
      </c>
      <c r="N354">
        <v>7955.5376459999998</v>
      </c>
      <c r="O354">
        <v>213941.65544900001</v>
      </c>
      <c r="P354" t="s">
        <v>5</v>
      </c>
      <c r="Q354">
        <v>0</v>
      </c>
      <c r="R354">
        <v>0</v>
      </c>
      <c r="S354" t="s">
        <v>6</v>
      </c>
      <c r="T354">
        <v>1626.644697</v>
      </c>
      <c r="U354">
        <v>1412.35438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5.8539000000000001E-2</v>
      </c>
      <c r="AD354">
        <v>7.2000000000000002E-5</v>
      </c>
      <c r="AE354" t="s">
        <v>10</v>
      </c>
      <c r="AF354">
        <v>0</v>
      </c>
      <c r="AG354">
        <v>0</v>
      </c>
      <c r="AH354" t="s">
        <v>11</v>
      </c>
      <c r="AI354">
        <v>0.93598499999999996</v>
      </c>
      <c r="AJ354">
        <v>7.6000000000000004E-5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63968.191250000003</v>
      </c>
      <c r="I355">
        <v>3273852.4719750001</v>
      </c>
      <c r="J355" t="s">
        <v>3</v>
      </c>
      <c r="K355">
        <v>63959.136640999997</v>
      </c>
      <c r="L355">
        <v>3272982.2589329998</v>
      </c>
      <c r="M355" t="s">
        <v>4</v>
      </c>
      <c r="N355">
        <v>8576.671875</v>
      </c>
      <c r="O355">
        <v>244453.51946400001</v>
      </c>
      <c r="P355" t="s">
        <v>5</v>
      </c>
      <c r="Q355">
        <v>0</v>
      </c>
      <c r="R355">
        <v>0</v>
      </c>
      <c r="S355" t="s">
        <v>6</v>
      </c>
      <c r="T355">
        <v>1753.0711429999999</v>
      </c>
      <c r="U355">
        <v>1527.7000310000001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5.8539000000000001E-2</v>
      </c>
      <c r="AD355">
        <v>7.2000000000000002E-5</v>
      </c>
      <c r="AE355" t="s">
        <v>10</v>
      </c>
      <c r="AF355">
        <v>0</v>
      </c>
      <c r="AG355">
        <v>0</v>
      </c>
      <c r="AH355" t="s">
        <v>11</v>
      </c>
      <c r="AI355">
        <v>0.93598499999999996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68461.803281</v>
      </c>
      <c r="I356">
        <v>3758339.5872260001</v>
      </c>
      <c r="J356" t="s">
        <v>3</v>
      </c>
      <c r="K356">
        <v>68452.109687000004</v>
      </c>
      <c r="L356">
        <v>3757327.091705</v>
      </c>
      <c r="M356" t="s">
        <v>4</v>
      </c>
      <c r="N356">
        <v>9172.7108790000002</v>
      </c>
      <c r="O356">
        <v>281549.39473</v>
      </c>
      <c r="P356" t="s">
        <v>5</v>
      </c>
      <c r="Q356">
        <v>0</v>
      </c>
      <c r="R356">
        <v>0</v>
      </c>
      <c r="S356" t="s">
        <v>6</v>
      </c>
      <c r="T356">
        <v>1876.43562</v>
      </c>
      <c r="U356">
        <v>1677.870482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5.8539000000000001E-2</v>
      </c>
      <c r="AD356">
        <v>7.2000000000000002E-5</v>
      </c>
      <c r="AE356" t="s">
        <v>10</v>
      </c>
      <c r="AF356">
        <v>0</v>
      </c>
      <c r="AG356">
        <v>0</v>
      </c>
      <c r="AH356" t="s">
        <v>11</v>
      </c>
      <c r="AI356">
        <v>0.93598499999999996</v>
      </c>
      <c r="AJ356">
        <v>7.6000000000000004E-5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73040.696719</v>
      </c>
      <c r="I357">
        <v>4066969.7548529999</v>
      </c>
      <c r="J357" t="s">
        <v>3</v>
      </c>
      <c r="K357">
        <v>73030.350625000006</v>
      </c>
      <c r="L357">
        <v>4065862.8605789999</v>
      </c>
      <c r="M357" t="s">
        <v>4</v>
      </c>
      <c r="N357">
        <v>9787.8833009999998</v>
      </c>
      <c r="O357">
        <v>303952.118365</v>
      </c>
      <c r="P357" t="s">
        <v>5</v>
      </c>
      <c r="Q357">
        <v>0</v>
      </c>
      <c r="R357">
        <v>0</v>
      </c>
      <c r="S357" t="s">
        <v>6</v>
      </c>
      <c r="T357">
        <v>2002.9553080000001</v>
      </c>
      <c r="U357">
        <v>1829.175397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5.8539000000000001E-2</v>
      </c>
      <c r="AD357">
        <v>7.2000000000000002E-5</v>
      </c>
      <c r="AE357" t="s">
        <v>10</v>
      </c>
      <c r="AF357">
        <v>0</v>
      </c>
      <c r="AG357">
        <v>0</v>
      </c>
      <c r="AH357" t="s">
        <v>11</v>
      </c>
      <c r="AI357">
        <v>0.93598499999999996</v>
      </c>
      <c r="AJ357">
        <v>7.6000000000000004E-5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77569.779219000004</v>
      </c>
      <c r="I358">
        <v>4399432.8371839998</v>
      </c>
      <c r="J358" t="s">
        <v>3</v>
      </c>
      <c r="K358">
        <v>77558.788906000002</v>
      </c>
      <c r="L358">
        <v>4398268.540271</v>
      </c>
      <c r="M358" t="s">
        <v>4</v>
      </c>
      <c r="N358">
        <v>10387.434590000001</v>
      </c>
      <c r="O358">
        <v>331508.08857800002</v>
      </c>
      <c r="P358" t="s">
        <v>5</v>
      </c>
      <c r="Q358">
        <v>0</v>
      </c>
      <c r="R358">
        <v>0</v>
      </c>
      <c r="S358" t="s">
        <v>6</v>
      </c>
      <c r="T358">
        <v>2127.217056</v>
      </c>
      <c r="U358">
        <v>2047.6396769999999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5.8539000000000001E-2</v>
      </c>
      <c r="AD358">
        <v>7.2000000000000002E-5</v>
      </c>
      <c r="AE358" t="s">
        <v>10</v>
      </c>
      <c r="AF358">
        <v>0</v>
      </c>
      <c r="AG358">
        <v>0</v>
      </c>
      <c r="AH358" t="s">
        <v>11</v>
      </c>
      <c r="AI358">
        <v>0.93598499999999996</v>
      </c>
      <c r="AJ358">
        <v>7.6000000000000004E-5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82138.112812000007</v>
      </c>
      <c r="I359">
        <v>4772469.5350710005</v>
      </c>
      <c r="J359" t="s">
        <v>3</v>
      </c>
      <c r="K359">
        <v>82126.479219000001</v>
      </c>
      <c r="L359">
        <v>4771206.8173089996</v>
      </c>
      <c r="M359" t="s">
        <v>4</v>
      </c>
      <c r="N359">
        <v>11003.444043</v>
      </c>
      <c r="O359">
        <v>365826.53382999997</v>
      </c>
      <c r="P359" t="s">
        <v>5</v>
      </c>
      <c r="Q359">
        <v>0</v>
      </c>
      <c r="R359">
        <v>0</v>
      </c>
      <c r="S359" t="s">
        <v>6</v>
      </c>
      <c r="T359">
        <v>2251.7430810000001</v>
      </c>
      <c r="U359">
        <v>2526.1849849999999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5.8539000000000001E-2</v>
      </c>
      <c r="AD359">
        <v>7.2000000000000002E-5</v>
      </c>
      <c r="AE359" t="s">
        <v>10</v>
      </c>
      <c r="AF359">
        <v>0</v>
      </c>
      <c r="AG359">
        <v>0</v>
      </c>
      <c r="AH359" t="s">
        <v>11</v>
      </c>
      <c r="AI359">
        <v>0.93598499999999996</v>
      </c>
      <c r="AJ359">
        <v>7.6000000000000004E-5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86674.378750000003</v>
      </c>
      <c r="I360">
        <v>5231663.7358820001</v>
      </c>
      <c r="J360" t="s">
        <v>3</v>
      </c>
      <c r="K360">
        <v>86662.100311999995</v>
      </c>
      <c r="L360">
        <v>5230291.9371549999</v>
      </c>
      <c r="M360" t="s">
        <v>4</v>
      </c>
      <c r="N360">
        <v>11611.271113000001</v>
      </c>
      <c r="O360">
        <v>401871.96016900003</v>
      </c>
      <c r="P360" t="s">
        <v>5</v>
      </c>
      <c r="Q360">
        <v>0</v>
      </c>
      <c r="R360">
        <v>0</v>
      </c>
      <c r="S360" t="s">
        <v>6</v>
      </c>
      <c r="T360">
        <v>2373.343218</v>
      </c>
      <c r="U360">
        <v>2814.243226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5.8539000000000001E-2</v>
      </c>
      <c r="AD360">
        <v>7.2000000000000002E-5</v>
      </c>
      <c r="AE360" t="s">
        <v>10</v>
      </c>
      <c r="AF360">
        <v>0</v>
      </c>
      <c r="AG360">
        <v>0</v>
      </c>
      <c r="AH360" t="s">
        <v>11</v>
      </c>
      <c r="AI360">
        <v>0.93598499999999996</v>
      </c>
      <c r="AJ360">
        <v>7.6000000000000004E-5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91264.502187000006</v>
      </c>
      <c r="I361">
        <v>5896239.3944539996</v>
      </c>
      <c r="J361" t="s">
        <v>3</v>
      </c>
      <c r="K361">
        <v>91251.571093999999</v>
      </c>
      <c r="L361">
        <v>5894688.2633069996</v>
      </c>
      <c r="M361" t="s">
        <v>4</v>
      </c>
      <c r="N361">
        <v>12229.762812000001</v>
      </c>
      <c r="O361">
        <v>450710.85093000002</v>
      </c>
      <c r="P361" t="s">
        <v>5</v>
      </c>
      <c r="Q361">
        <v>0</v>
      </c>
      <c r="R361">
        <v>0</v>
      </c>
      <c r="S361" t="s">
        <v>6</v>
      </c>
      <c r="T361">
        <v>2497.5301370000002</v>
      </c>
      <c r="U361">
        <v>3167.69524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5.8539000000000001E-2</v>
      </c>
      <c r="AD361">
        <v>7.2000000000000002E-5</v>
      </c>
      <c r="AE361" t="s">
        <v>10</v>
      </c>
      <c r="AF361">
        <v>0</v>
      </c>
      <c r="AG361">
        <v>0</v>
      </c>
      <c r="AH361" t="s">
        <v>11</v>
      </c>
      <c r="AI361">
        <v>0.93598499999999996</v>
      </c>
      <c r="AJ361">
        <v>7.6000000000000004E-5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8718.5384959999992</v>
      </c>
      <c r="I362">
        <v>94029.993382999994</v>
      </c>
      <c r="J362" t="s">
        <v>3</v>
      </c>
      <c r="K362">
        <v>8717.4848829999992</v>
      </c>
      <c r="L362">
        <v>94008.823453999998</v>
      </c>
      <c r="M362" t="s">
        <v>4</v>
      </c>
      <c r="N362">
        <v>372.20115500000003</v>
      </c>
      <c r="O362">
        <v>182.71520100000001</v>
      </c>
      <c r="P362" t="s">
        <v>5</v>
      </c>
      <c r="Q362">
        <v>994.37473799999998</v>
      </c>
      <c r="R362">
        <v>1753.374519</v>
      </c>
      <c r="S362" t="s">
        <v>6</v>
      </c>
      <c r="T362">
        <v>348.37450699999999</v>
      </c>
      <c r="U362">
        <v>193.401669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7.4230000000000004E-2</v>
      </c>
      <c r="AG362">
        <v>1.4200000000000001E-4</v>
      </c>
      <c r="AH362" t="s">
        <v>11</v>
      </c>
      <c r="AI362">
        <v>0.92989599999999994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17415.892500000002</v>
      </c>
      <c r="I363">
        <v>251384.29487000001</v>
      </c>
      <c r="J363" t="s">
        <v>3</v>
      </c>
      <c r="K363">
        <v>17413.742538999999</v>
      </c>
      <c r="L363">
        <v>251326.042403</v>
      </c>
      <c r="M363" t="s">
        <v>4</v>
      </c>
      <c r="N363">
        <v>744.09112900000002</v>
      </c>
      <c r="O363">
        <v>507.69686200000001</v>
      </c>
      <c r="P363" t="s">
        <v>5</v>
      </c>
      <c r="Q363">
        <v>2011.1207449999999</v>
      </c>
      <c r="R363">
        <v>3855.5548319999998</v>
      </c>
      <c r="S363" t="s">
        <v>6</v>
      </c>
      <c r="T363">
        <v>694.51682100000005</v>
      </c>
      <c r="U363">
        <v>422.88887899999997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6.8473000000000006E-2</v>
      </c>
      <c r="AG363">
        <v>1.37E-4</v>
      </c>
      <c r="AH363" t="s">
        <v>11</v>
      </c>
      <c r="AI363">
        <v>0.93366300000000002</v>
      </c>
      <c r="AJ363">
        <v>5.0000000000000002E-5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26184.598320000001</v>
      </c>
      <c r="I364">
        <v>430151.87200500001</v>
      </c>
      <c r="J364" t="s">
        <v>3</v>
      </c>
      <c r="K364">
        <v>26181.395742000001</v>
      </c>
      <c r="L364">
        <v>430094.70936899999</v>
      </c>
      <c r="M364" t="s">
        <v>4</v>
      </c>
      <c r="N364">
        <v>1117.5269069999999</v>
      </c>
      <c r="O364">
        <v>842.46448399999997</v>
      </c>
      <c r="P364" t="s">
        <v>5</v>
      </c>
      <c r="Q364">
        <v>3027.220073</v>
      </c>
      <c r="R364">
        <v>5855.8319799999999</v>
      </c>
      <c r="S364" t="s">
        <v>6</v>
      </c>
      <c r="T364">
        <v>1042.5401870000001</v>
      </c>
      <c r="U364">
        <v>720.87535400000002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6.4455999999999999E-2</v>
      </c>
      <c r="AG364">
        <v>1.18E-4</v>
      </c>
      <c r="AH364" t="s">
        <v>11</v>
      </c>
      <c r="AI364">
        <v>0.93553500000000001</v>
      </c>
      <c r="AJ364">
        <v>7.1000000000000005E-5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34990.780702999997</v>
      </c>
      <c r="I365">
        <v>724896.16366700002</v>
      </c>
      <c r="J365" t="s">
        <v>3</v>
      </c>
      <c r="K365">
        <v>34986.524921999997</v>
      </c>
      <c r="L365">
        <v>724774.86341999995</v>
      </c>
      <c r="M365" t="s">
        <v>4</v>
      </c>
      <c r="N365">
        <v>1491.9111720000001</v>
      </c>
      <c r="O365">
        <v>1465.416788</v>
      </c>
      <c r="P365" t="s">
        <v>5</v>
      </c>
      <c r="Q365">
        <v>4065.616743</v>
      </c>
      <c r="R365">
        <v>9445.2756509999999</v>
      </c>
      <c r="S365" t="s">
        <v>6</v>
      </c>
      <c r="T365">
        <v>1392.578076</v>
      </c>
      <c r="U365">
        <v>1147.0919550000001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6.1276999999999998E-2</v>
      </c>
      <c r="AG365">
        <v>1.01E-4</v>
      </c>
      <c r="AH365" t="s">
        <v>11</v>
      </c>
      <c r="AI365">
        <v>0.93587399999999998</v>
      </c>
      <c r="AJ365">
        <v>7.1000000000000005E-5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43743.491952999997</v>
      </c>
      <c r="I366">
        <v>1095466.879186</v>
      </c>
      <c r="J366" t="s">
        <v>3</v>
      </c>
      <c r="K366">
        <v>43738.184999999998</v>
      </c>
      <c r="L366">
        <v>1095267.921443</v>
      </c>
      <c r="M366" t="s">
        <v>4</v>
      </c>
      <c r="N366">
        <v>1864.382104</v>
      </c>
      <c r="O366">
        <v>2130.025427</v>
      </c>
      <c r="P366" t="s">
        <v>5</v>
      </c>
      <c r="Q366">
        <v>5076.4416499999998</v>
      </c>
      <c r="R366">
        <v>13641.291474</v>
      </c>
      <c r="S366" t="s">
        <v>6</v>
      </c>
      <c r="T366">
        <v>1740.8383349999999</v>
      </c>
      <c r="U366">
        <v>1720.6105990000001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5.9901999999999997E-2</v>
      </c>
      <c r="AG366">
        <v>9.1000000000000003E-5</v>
      </c>
      <c r="AH366" t="s">
        <v>11</v>
      </c>
      <c r="AI366">
        <v>0.93761300000000003</v>
      </c>
      <c r="AJ366">
        <v>9.3999999999999994E-5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52458.893984000002</v>
      </c>
      <c r="I367">
        <v>1274449.8485650001</v>
      </c>
      <c r="J367" t="s">
        <v>3</v>
      </c>
      <c r="K367">
        <v>52452.542578000001</v>
      </c>
      <c r="L367">
        <v>1274248.6510620001</v>
      </c>
      <c r="M367" t="s">
        <v>4</v>
      </c>
      <c r="N367">
        <v>2234.9443160000001</v>
      </c>
      <c r="O367">
        <v>2388.0697890000001</v>
      </c>
      <c r="P367" t="s">
        <v>5</v>
      </c>
      <c r="Q367">
        <v>6097.6003810000002</v>
      </c>
      <c r="R367">
        <v>16479.254067000002</v>
      </c>
      <c r="S367" t="s">
        <v>6</v>
      </c>
      <c r="T367">
        <v>2087.1806270000002</v>
      </c>
      <c r="U367">
        <v>2045.889046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5.7515999999999998E-2</v>
      </c>
      <c r="AG367">
        <v>8.6000000000000003E-5</v>
      </c>
      <c r="AH367" t="s">
        <v>11</v>
      </c>
      <c r="AI367">
        <v>0.937998</v>
      </c>
      <c r="AJ367">
        <v>1.02E-4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61267.573594000001</v>
      </c>
      <c r="I368">
        <v>1404629.0506249999</v>
      </c>
      <c r="J368" t="s">
        <v>3</v>
      </c>
      <c r="K368">
        <v>61260.162422000001</v>
      </c>
      <c r="L368">
        <v>1404415.6053299999</v>
      </c>
      <c r="M368" t="s">
        <v>4</v>
      </c>
      <c r="N368">
        <v>2608.3292919999999</v>
      </c>
      <c r="O368">
        <v>2703.6782490000001</v>
      </c>
      <c r="P368" t="s">
        <v>5</v>
      </c>
      <c r="Q368">
        <v>7124.382979</v>
      </c>
      <c r="R368">
        <v>17596.511073000001</v>
      </c>
      <c r="S368" t="s">
        <v>6</v>
      </c>
      <c r="T368">
        <v>2439.643071</v>
      </c>
      <c r="U368">
        <v>2236.7971259999999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5.5789999999999999E-2</v>
      </c>
      <c r="AG368">
        <v>5.8E-5</v>
      </c>
      <c r="AH368" t="s">
        <v>11</v>
      </c>
      <c r="AI368">
        <v>0.93845500000000004</v>
      </c>
      <c r="AJ368">
        <v>1.03E-4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69921.224531</v>
      </c>
      <c r="I369">
        <v>1644621.4926700001</v>
      </c>
      <c r="J369" t="s">
        <v>3</v>
      </c>
      <c r="K369">
        <v>69912.770780999999</v>
      </c>
      <c r="L369">
        <v>1644344.6575430001</v>
      </c>
      <c r="M369" t="s">
        <v>4</v>
      </c>
      <c r="N369">
        <v>2978.1367140000002</v>
      </c>
      <c r="O369">
        <v>3007.8654540000002</v>
      </c>
      <c r="P369" t="s">
        <v>5</v>
      </c>
      <c r="Q369">
        <v>8126.1098929999998</v>
      </c>
      <c r="R369">
        <v>21111.729434000001</v>
      </c>
      <c r="S369" t="s">
        <v>6</v>
      </c>
      <c r="T369">
        <v>2786.286055</v>
      </c>
      <c r="U369">
        <v>2538.449517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5.5162999999999997E-2</v>
      </c>
      <c r="AG369">
        <v>4.8000000000000001E-5</v>
      </c>
      <c r="AH369" t="s">
        <v>11</v>
      </c>
      <c r="AI369">
        <v>0.93942400000000004</v>
      </c>
      <c r="AJ369">
        <v>1.12E-4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78678.228749999995</v>
      </c>
      <c r="I370">
        <v>1781496.2369589999</v>
      </c>
      <c r="J370" t="s">
        <v>3</v>
      </c>
      <c r="K370">
        <v>78668.726406000002</v>
      </c>
      <c r="L370">
        <v>1781197.764554</v>
      </c>
      <c r="M370" t="s">
        <v>4</v>
      </c>
      <c r="N370">
        <v>3350.439644</v>
      </c>
      <c r="O370">
        <v>3484.118109</v>
      </c>
      <c r="P370" t="s">
        <v>5</v>
      </c>
      <c r="Q370">
        <v>9153.3214260000004</v>
      </c>
      <c r="R370">
        <v>22078.709378</v>
      </c>
      <c r="S370" t="s">
        <v>6</v>
      </c>
      <c r="T370">
        <v>3136.6084569999998</v>
      </c>
      <c r="U370">
        <v>2717.170071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5.4794000000000002E-2</v>
      </c>
      <c r="AG370">
        <v>3.6000000000000001E-5</v>
      </c>
      <c r="AH370" t="s">
        <v>11</v>
      </c>
      <c r="AI370">
        <v>0.93977999999999995</v>
      </c>
      <c r="AJ370">
        <v>1.1E-4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87417.329062000004</v>
      </c>
      <c r="I371">
        <v>1713198.6135549999</v>
      </c>
      <c r="J371" t="s">
        <v>3</v>
      </c>
      <c r="K371">
        <v>87406.777969000002</v>
      </c>
      <c r="L371">
        <v>1712885.5928829999</v>
      </c>
      <c r="M371" t="s">
        <v>4</v>
      </c>
      <c r="N371">
        <v>3724.0407279999999</v>
      </c>
      <c r="O371">
        <v>3450.0461959999998</v>
      </c>
      <c r="P371" t="s">
        <v>5</v>
      </c>
      <c r="Q371">
        <v>10155.752578</v>
      </c>
      <c r="R371">
        <v>20068.910243999999</v>
      </c>
      <c r="S371" t="s">
        <v>6</v>
      </c>
      <c r="T371">
        <v>3486.1039890000002</v>
      </c>
      <c r="U371">
        <v>2591.5157570000001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5.4586999999999997E-2</v>
      </c>
      <c r="AG371">
        <v>3.1000000000000001E-5</v>
      </c>
      <c r="AH371" t="s">
        <v>11</v>
      </c>
      <c r="AI371">
        <v>0.94036600000000004</v>
      </c>
      <c r="AJ371">
        <v>1.17E-4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96261.675937000007</v>
      </c>
      <c r="I372">
        <v>2051779.4006399999</v>
      </c>
      <c r="J372" t="s">
        <v>3</v>
      </c>
      <c r="K372">
        <v>96250.069061999995</v>
      </c>
      <c r="L372">
        <v>2051432.9377059999</v>
      </c>
      <c r="M372" t="s">
        <v>4</v>
      </c>
      <c r="N372">
        <v>4099.3643899999997</v>
      </c>
      <c r="O372">
        <v>4189.4102640000001</v>
      </c>
      <c r="P372" t="s">
        <v>5</v>
      </c>
      <c r="Q372">
        <v>11199.844784999999</v>
      </c>
      <c r="R372">
        <v>25061.037090999998</v>
      </c>
      <c r="S372" t="s">
        <v>6</v>
      </c>
      <c r="T372">
        <v>3840.8478909999999</v>
      </c>
      <c r="U372">
        <v>3201.2808319999999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5.4418000000000001E-2</v>
      </c>
      <c r="AG372">
        <v>3.1000000000000001E-5</v>
      </c>
      <c r="AH372" t="s">
        <v>11</v>
      </c>
      <c r="AI372">
        <v>0.94254499999999997</v>
      </c>
      <c r="AJ372">
        <v>1.27E-4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104990.75406200001</v>
      </c>
      <c r="I373">
        <v>2346880.052681</v>
      </c>
      <c r="J373" t="s">
        <v>3</v>
      </c>
      <c r="K373">
        <v>104978.098125</v>
      </c>
      <c r="L373">
        <v>2346510.0664229998</v>
      </c>
      <c r="M373" t="s">
        <v>4</v>
      </c>
      <c r="N373">
        <v>4473.5846780000002</v>
      </c>
      <c r="O373">
        <v>4955.1508400000002</v>
      </c>
      <c r="P373" t="s">
        <v>5</v>
      </c>
      <c r="Q373">
        <v>12210.826055</v>
      </c>
      <c r="R373">
        <v>27952.343632</v>
      </c>
      <c r="S373" t="s">
        <v>6</v>
      </c>
      <c r="T373">
        <v>4191.3352100000002</v>
      </c>
      <c r="U373">
        <v>3776.784122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5.3996000000000002E-2</v>
      </c>
      <c r="AG373">
        <v>2.5999999999999998E-5</v>
      </c>
      <c r="AH373" t="s">
        <v>11</v>
      </c>
      <c r="AI373">
        <v>0.94271499999999997</v>
      </c>
      <c r="AJ373">
        <v>1.25E-4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113794.664844</v>
      </c>
      <c r="I374">
        <v>2791629.2183929998</v>
      </c>
      <c r="J374" t="s">
        <v>3</v>
      </c>
      <c r="K374">
        <v>113780.951719</v>
      </c>
      <c r="L374">
        <v>2791171.725143</v>
      </c>
      <c r="M374" t="s">
        <v>4</v>
      </c>
      <c r="N374">
        <v>4848.1528520000002</v>
      </c>
      <c r="O374">
        <v>5861.9849990000002</v>
      </c>
      <c r="P374" t="s">
        <v>5</v>
      </c>
      <c r="Q374">
        <v>13238.083398000001</v>
      </c>
      <c r="R374">
        <v>34615.633902000001</v>
      </c>
      <c r="S374" t="s">
        <v>6</v>
      </c>
      <c r="T374">
        <v>4546.3298930000001</v>
      </c>
      <c r="U374">
        <v>4444.8840920000002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5.3782000000000003E-2</v>
      </c>
      <c r="AG374">
        <v>2.4000000000000001E-5</v>
      </c>
      <c r="AH374" t="s">
        <v>11</v>
      </c>
      <c r="AI374">
        <v>0.94343500000000002</v>
      </c>
      <c r="AJ374">
        <v>1.2999999999999999E-4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122579.745469</v>
      </c>
      <c r="I375">
        <v>3066680.0418210002</v>
      </c>
      <c r="J375" t="s">
        <v>3</v>
      </c>
      <c r="K375">
        <v>122564.98125</v>
      </c>
      <c r="L375">
        <v>3066096.8477400001</v>
      </c>
      <c r="M375" t="s">
        <v>4</v>
      </c>
      <c r="N375">
        <v>5220.7209860000003</v>
      </c>
      <c r="O375">
        <v>6304.0052880000003</v>
      </c>
      <c r="P375" t="s">
        <v>5</v>
      </c>
      <c r="Q375">
        <v>14268.577148</v>
      </c>
      <c r="R375">
        <v>36694.041663000004</v>
      </c>
      <c r="S375" t="s">
        <v>6</v>
      </c>
      <c r="T375">
        <v>4899.149375</v>
      </c>
      <c r="U375">
        <v>5153.3507079999999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5.3671000000000003E-2</v>
      </c>
      <c r="AG375">
        <v>2.3E-5</v>
      </c>
      <c r="AH375" t="s">
        <v>11</v>
      </c>
      <c r="AI375">
        <v>0.94424200000000003</v>
      </c>
      <c r="AJ375">
        <v>1.2899999999999999E-4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131289.89281300001</v>
      </c>
      <c r="I376">
        <v>2910677.3284109998</v>
      </c>
      <c r="J376" t="s">
        <v>3</v>
      </c>
      <c r="K376">
        <v>131274.07734399999</v>
      </c>
      <c r="L376">
        <v>2910101.367542</v>
      </c>
      <c r="M376" t="s">
        <v>4</v>
      </c>
      <c r="N376">
        <v>5593.3032320000002</v>
      </c>
      <c r="O376">
        <v>6128.6533740000004</v>
      </c>
      <c r="P376" t="s">
        <v>5</v>
      </c>
      <c r="Q376">
        <v>15273.327090000001</v>
      </c>
      <c r="R376">
        <v>32782.686258000002</v>
      </c>
      <c r="S376" t="s">
        <v>6</v>
      </c>
      <c r="T376">
        <v>5248.7882030000001</v>
      </c>
      <c r="U376">
        <v>5008.0148790000003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5.3475000000000002E-2</v>
      </c>
      <c r="AG376">
        <v>2.1999999999999999E-5</v>
      </c>
      <c r="AH376" t="s">
        <v>11</v>
      </c>
      <c r="AI376">
        <v>0.94498700000000002</v>
      </c>
      <c r="AJ376">
        <v>1.2899999999999999E-4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140112.083125</v>
      </c>
      <c r="I377">
        <v>2855849.1480029998</v>
      </c>
      <c r="J377" t="s">
        <v>3</v>
      </c>
      <c r="K377">
        <v>140095.210938</v>
      </c>
      <c r="L377">
        <v>2855280.0501290001</v>
      </c>
      <c r="M377" t="s">
        <v>4</v>
      </c>
      <c r="N377">
        <v>5968.678398</v>
      </c>
      <c r="O377">
        <v>6084.8081359999996</v>
      </c>
      <c r="P377" t="s">
        <v>5</v>
      </c>
      <c r="Q377">
        <v>16308.434961000001</v>
      </c>
      <c r="R377">
        <v>34722.919390000003</v>
      </c>
      <c r="S377" t="s">
        <v>6</v>
      </c>
      <c r="T377">
        <v>5601.7194820000004</v>
      </c>
      <c r="U377">
        <v>4985.3758719999996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5.3475000000000002E-2</v>
      </c>
      <c r="AG377">
        <v>2.1999999999999999E-5</v>
      </c>
      <c r="AH377" t="s">
        <v>11</v>
      </c>
      <c r="AI377">
        <v>0.94560999999999995</v>
      </c>
      <c r="AJ377">
        <v>1.27E-4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148858.94500000001</v>
      </c>
      <c r="I378">
        <v>3123119.20499</v>
      </c>
      <c r="J378" t="s">
        <v>3</v>
      </c>
      <c r="K378">
        <v>148841.0275</v>
      </c>
      <c r="L378">
        <v>3122479.188412</v>
      </c>
      <c r="M378" t="s">
        <v>4</v>
      </c>
      <c r="N378">
        <v>6340.5199119999997</v>
      </c>
      <c r="O378">
        <v>6841.577284</v>
      </c>
      <c r="P378" t="s">
        <v>5</v>
      </c>
      <c r="Q378">
        <v>17339.665313000001</v>
      </c>
      <c r="R378">
        <v>36861.165850999998</v>
      </c>
      <c r="S378" t="s">
        <v>6</v>
      </c>
      <c r="T378">
        <v>5953.9129000000003</v>
      </c>
      <c r="U378">
        <v>5926.2282750000004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5.3260000000000002E-2</v>
      </c>
      <c r="AG378">
        <v>2.0000000000000002E-5</v>
      </c>
      <c r="AH378" t="s">
        <v>11</v>
      </c>
      <c r="AI378">
        <v>0.946658</v>
      </c>
      <c r="AJ378">
        <v>1.27E-4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157604.88312499999</v>
      </c>
      <c r="I379">
        <v>3618963.7694589999</v>
      </c>
      <c r="J379" t="s">
        <v>3</v>
      </c>
      <c r="K379">
        <v>157585.90625</v>
      </c>
      <c r="L379">
        <v>3618239.9229580001</v>
      </c>
      <c r="M379" t="s">
        <v>4</v>
      </c>
      <c r="N379">
        <v>6713.8471579999996</v>
      </c>
      <c r="O379">
        <v>7913.8271889999996</v>
      </c>
      <c r="P379" t="s">
        <v>5</v>
      </c>
      <c r="Q379">
        <v>18349.916172000001</v>
      </c>
      <c r="R379">
        <v>40595.062787000003</v>
      </c>
      <c r="S379" t="s">
        <v>6</v>
      </c>
      <c r="T379">
        <v>6305.9633690000001</v>
      </c>
      <c r="U379">
        <v>6725.0437060000004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5.3259000000000001E-2</v>
      </c>
      <c r="AG379">
        <v>2.0000000000000002E-5</v>
      </c>
      <c r="AH379" t="s">
        <v>11</v>
      </c>
      <c r="AI379">
        <v>0.946658</v>
      </c>
      <c r="AJ379">
        <v>1.27E-4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166410.821563</v>
      </c>
      <c r="I380">
        <v>4009219.7973139999</v>
      </c>
      <c r="J380" t="s">
        <v>3</v>
      </c>
      <c r="K380">
        <v>166390.79656300001</v>
      </c>
      <c r="L380">
        <v>4008409.818645</v>
      </c>
      <c r="M380" t="s">
        <v>4</v>
      </c>
      <c r="N380">
        <v>7086.9812599999996</v>
      </c>
      <c r="O380">
        <v>8470.1815389999992</v>
      </c>
      <c r="P380" t="s">
        <v>5</v>
      </c>
      <c r="Q380">
        <v>19393.385936999999</v>
      </c>
      <c r="R380">
        <v>47873.424393000001</v>
      </c>
      <c r="S380" t="s">
        <v>6</v>
      </c>
      <c r="T380">
        <v>6658.344102</v>
      </c>
      <c r="U380">
        <v>7141.9014909999996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5.3259000000000001E-2</v>
      </c>
      <c r="AG380">
        <v>2.0000000000000002E-5</v>
      </c>
      <c r="AH380" t="s">
        <v>11</v>
      </c>
      <c r="AI380">
        <v>0.946658</v>
      </c>
      <c r="AJ380">
        <v>1.27E-4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175224.86749999999</v>
      </c>
      <c r="I381">
        <v>4382574.9394650003</v>
      </c>
      <c r="J381" t="s">
        <v>3</v>
      </c>
      <c r="K381">
        <v>175203.793125</v>
      </c>
      <c r="L381">
        <v>4381625.4686620003</v>
      </c>
      <c r="M381" t="s">
        <v>4</v>
      </c>
      <c r="N381">
        <v>7461.6038870000002</v>
      </c>
      <c r="O381">
        <v>9312.6416969999991</v>
      </c>
      <c r="P381" t="s">
        <v>5</v>
      </c>
      <c r="Q381">
        <v>20431.931522999999</v>
      </c>
      <c r="R381">
        <v>49711.242393</v>
      </c>
      <c r="S381" t="s">
        <v>6</v>
      </c>
      <c r="T381">
        <v>7012.8822849999997</v>
      </c>
      <c r="U381">
        <v>7928.6743239999996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5.3180999999999999E-2</v>
      </c>
      <c r="AG381">
        <v>1.9000000000000001E-5</v>
      </c>
      <c r="AH381" t="s">
        <v>11</v>
      </c>
      <c r="AI381">
        <v>0.94682500000000003</v>
      </c>
      <c r="AJ381">
        <v>1.26E-4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7959.343672</v>
      </c>
      <c r="I382">
        <v>45964.587876999998</v>
      </c>
      <c r="J382" t="s">
        <v>3</v>
      </c>
      <c r="K382">
        <v>7958.3155370000004</v>
      </c>
      <c r="L382">
        <v>45951.121573999997</v>
      </c>
      <c r="M382" t="s">
        <v>4</v>
      </c>
      <c r="N382">
        <v>365.54791399999999</v>
      </c>
      <c r="O382">
        <v>124.384062</v>
      </c>
      <c r="P382" t="s">
        <v>5</v>
      </c>
      <c r="Q382">
        <v>0</v>
      </c>
      <c r="R382">
        <v>0</v>
      </c>
      <c r="S382" t="s">
        <v>6</v>
      </c>
      <c r="T382">
        <v>345.41566499999999</v>
      </c>
      <c r="U382">
        <v>181.46558099999999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7.5036000000000005E-2</v>
      </c>
      <c r="AG382">
        <v>1.4300000000000001E-4</v>
      </c>
      <c r="AH382" t="s">
        <v>11</v>
      </c>
      <c r="AI382">
        <v>0.93135299999999999</v>
      </c>
      <c r="AJ382">
        <v>1.4E-5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15961.880370999999</v>
      </c>
      <c r="I383">
        <v>172022.15899699999</v>
      </c>
      <c r="J383" t="s">
        <v>3</v>
      </c>
      <c r="K383">
        <v>15959.825918</v>
      </c>
      <c r="L383">
        <v>171980.20246</v>
      </c>
      <c r="M383" t="s">
        <v>4</v>
      </c>
      <c r="N383">
        <v>734.01475000000005</v>
      </c>
      <c r="O383">
        <v>368.06586700000003</v>
      </c>
      <c r="P383" t="s">
        <v>5</v>
      </c>
      <c r="Q383">
        <v>0</v>
      </c>
      <c r="R383">
        <v>0</v>
      </c>
      <c r="S383" t="s">
        <v>6</v>
      </c>
      <c r="T383">
        <v>694.325557</v>
      </c>
      <c r="U383">
        <v>544.94843500000002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6.7849999999999994E-2</v>
      </c>
      <c r="AG383">
        <v>1.7100000000000001E-4</v>
      </c>
      <c r="AH383" t="s">
        <v>11</v>
      </c>
      <c r="AI383">
        <v>0.93260600000000005</v>
      </c>
      <c r="AJ383">
        <v>2.3E-5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24014.924297000001</v>
      </c>
      <c r="I384">
        <v>323658.53063699999</v>
      </c>
      <c r="J384" t="s">
        <v>3</v>
      </c>
      <c r="K384">
        <v>24011.840508000001</v>
      </c>
      <c r="L384">
        <v>323585.73412199999</v>
      </c>
      <c r="M384" t="s">
        <v>4</v>
      </c>
      <c r="N384">
        <v>1103.509814</v>
      </c>
      <c r="O384">
        <v>705.10103600000002</v>
      </c>
      <c r="P384" t="s">
        <v>5</v>
      </c>
      <c r="Q384">
        <v>0</v>
      </c>
      <c r="R384">
        <v>0</v>
      </c>
      <c r="S384" t="s">
        <v>6</v>
      </c>
      <c r="T384">
        <v>1045.0120139999999</v>
      </c>
      <c r="U384">
        <v>1064.869966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6.3552999999999998E-2</v>
      </c>
      <c r="AG384">
        <v>1.3100000000000001E-4</v>
      </c>
      <c r="AH384" t="s">
        <v>11</v>
      </c>
      <c r="AI384">
        <v>0.93422799999999995</v>
      </c>
      <c r="AJ384">
        <v>4.8999999999999998E-5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32040.320976999999</v>
      </c>
      <c r="I385">
        <v>462823.55397200002</v>
      </c>
      <c r="J385" t="s">
        <v>3</v>
      </c>
      <c r="K385">
        <v>32036.212656</v>
      </c>
      <c r="L385">
        <v>462724.83621400001</v>
      </c>
      <c r="M385" t="s">
        <v>4</v>
      </c>
      <c r="N385">
        <v>1474.067957</v>
      </c>
      <c r="O385">
        <v>862.35751900000002</v>
      </c>
      <c r="P385" t="s">
        <v>5</v>
      </c>
      <c r="Q385">
        <v>0</v>
      </c>
      <c r="R385">
        <v>0</v>
      </c>
      <c r="S385" t="s">
        <v>6</v>
      </c>
      <c r="T385">
        <v>1392.4759590000001</v>
      </c>
      <c r="U385">
        <v>1393.877479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6.1768000000000003E-2</v>
      </c>
      <c r="AG385">
        <v>1.06E-4</v>
      </c>
      <c r="AH385" t="s">
        <v>11</v>
      </c>
      <c r="AI385">
        <v>0.93547899999999995</v>
      </c>
      <c r="AJ385">
        <v>7.2000000000000002E-5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40030.881797000002</v>
      </c>
      <c r="I386">
        <v>689048.26027099998</v>
      </c>
      <c r="J386" t="s">
        <v>3</v>
      </c>
      <c r="K386">
        <v>40025.749297000002</v>
      </c>
      <c r="L386">
        <v>688883.53051900002</v>
      </c>
      <c r="M386" t="s">
        <v>4</v>
      </c>
      <c r="N386">
        <v>1841.4425510000001</v>
      </c>
      <c r="O386">
        <v>1380.8904689999999</v>
      </c>
      <c r="P386" t="s">
        <v>5</v>
      </c>
      <c r="Q386">
        <v>0</v>
      </c>
      <c r="R386">
        <v>0</v>
      </c>
      <c r="S386" t="s">
        <v>6</v>
      </c>
      <c r="T386">
        <v>1738.765889</v>
      </c>
      <c r="U386">
        <v>1900.0529959999999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5.8638000000000003E-2</v>
      </c>
      <c r="AG386">
        <v>8.6000000000000003E-5</v>
      </c>
      <c r="AH386" t="s">
        <v>11</v>
      </c>
      <c r="AI386">
        <v>0.93562400000000001</v>
      </c>
      <c r="AJ386">
        <v>7.1000000000000005E-5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48005.670781000001</v>
      </c>
      <c r="I387">
        <v>947179.45154799998</v>
      </c>
      <c r="J387" t="s">
        <v>3</v>
      </c>
      <c r="K387">
        <v>47999.519765999998</v>
      </c>
      <c r="L387">
        <v>946954.53219299996</v>
      </c>
      <c r="M387" t="s">
        <v>4</v>
      </c>
      <c r="N387">
        <v>2209.8922710000002</v>
      </c>
      <c r="O387">
        <v>1745.464641</v>
      </c>
      <c r="P387" t="s">
        <v>5</v>
      </c>
      <c r="Q387">
        <v>0</v>
      </c>
      <c r="R387">
        <v>0</v>
      </c>
      <c r="S387" t="s">
        <v>6</v>
      </c>
      <c r="T387">
        <v>2085.4272850000002</v>
      </c>
      <c r="U387">
        <v>2604.9399680000001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5.8305999999999997E-2</v>
      </c>
      <c r="AG387">
        <v>8.2999999999999998E-5</v>
      </c>
      <c r="AH387" t="s">
        <v>11</v>
      </c>
      <c r="AI387">
        <v>0.93787200000000004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56037.730859000003</v>
      </c>
      <c r="I388">
        <v>1328695.2918839999</v>
      </c>
      <c r="J388" t="s">
        <v>3</v>
      </c>
      <c r="K388">
        <v>56030.551797</v>
      </c>
      <c r="L388">
        <v>1328368.2089249999</v>
      </c>
      <c r="M388" t="s">
        <v>4</v>
      </c>
      <c r="N388">
        <v>2580.8783149999999</v>
      </c>
      <c r="O388">
        <v>2778.1809429999998</v>
      </c>
      <c r="P388" t="s">
        <v>5</v>
      </c>
      <c r="Q388">
        <v>0</v>
      </c>
      <c r="R388">
        <v>0</v>
      </c>
      <c r="S388" t="s">
        <v>6</v>
      </c>
      <c r="T388">
        <v>2434.8685209999999</v>
      </c>
      <c r="U388">
        <v>3365.5574809999998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5.6283E-2</v>
      </c>
      <c r="AG388">
        <v>4.8000000000000001E-5</v>
      </c>
      <c r="AH388" t="s">
        <v>11</v>
      </c>
      <c r="AI388">
        <v>0.93838200000000005</v>
      </c>
      <c r="AJ388">
        <v>1.07E-4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64022.797891000002</v>
      </c>
      <c r="I389">
        <v>1771906.2654240001</v>
      </c>
      <c r="J389" t="s">
        <v>3</v>
      </c>
      <c r="K389">
        <v>64014.594766000002</v>
      </c>
      <c r="L389">
        <v>1771452.128796</v>
      </c>
      <c r="M389" t="s">
        <v>4</v>
      </c>
      <c r="N389">
        <v>2948.5133350000001</v>
      </c>
      <c r="O389">
        <v>4576.3588209999998</v>
      </c>
      <c r="P389" t="s">
        <v>5</v>
      </c>
      <c r="Q389">
        <v>0</v>
      </c>
      <c r="R389">
        <v>0</v>
      </c>
      <c r="S389" t="s">
        <v>6</v>
      </c>
      <c r="T389">
        <v>2783.0169729999998</v>
      </c>
      <c r="U389">
        <v>4160.7741489999999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5.6154999999999997E-2</v>
      </c>
      <c r="AG389">
        <v>4.8000000000000001E-5</v>
      </c>
      <c r="AH389" t="s">
        <v>11</v>
      </c>
      <c r="AI389">
        <v>0.93979800000000002</v>
      </c>
      <c r="AJ389">
        <v>1.1900000000000001E-4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72119.467344000004</v>
      </c>
      <c r="I390">
        <v>2015420.2299589999</v>
      </c>
      <c r="J390" t="s">
        <v>3</v>
      </c>
      <c r="K390">
        <v>72110.228906000004</v>
      </c>
      <c r="L390">
        <v>2014898.3462449999</v>
      </c>
      <c r="M390" t="s">
        <v>4</v>
      </c>
      <c r="N390">
        <v>3321.519624</v>
      </c>
      <c r="O390">
        <v>4984.6974309999996</v>
      </c>
      <c r="P390" t="s">
        <v>5</v>
      </c>
      <c r="Q390">
        <v>0</v>
      </c>
      <c r="R390">
        <v>0</v>
      </c>
      <c r="S390" t="s">
        <v>6</v>
      </c>
      <c r="T390">
        <v>3134.2439650000001</v>
      </c>
      <c r="U390">
        <v>4465.1322920000002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5.5483999999999999E-2</v>
      </c>
      <c r="AG390">
        <v>3.1999999999999999E-5</v>
      </c>
      <c r="AH390" t="s">
        <v>11</v>
      </c>
      <c r="AI390">
        <v>0.940164</v>
      </c>
      <c r="AJ390">
        <v>1.2E-4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80113.136562999993</v>
      </c>
      <c r="I391">
        <v>2468072.1115819998</v>
      </c>
      <c r="J391" t="s">
        <v>3</v>
      </c>
      <c r="K391">
        <v>80102.877343999993</v>
      </c>
      <c r="L391">
        <v>2467437.3817750001</v>
      </c>
      <c r="M391" t="s">
        <v>4</v>
      </c>
      <c r="N391">
        <v>3689.0147459999998</v>
      </c>
      <c r="O391">
        <v>6414.0279209999999</v>
      </c>
      <c r="P391" t="s">
        <v>5</v>
      </c>
      <c r="Q391">
        <v>0</v>
      </c>
      <c r="R391">
        <v>0</v>
      </c>
      <c r="S391" t="s">
        <v>6</v>
      </c>
      <c r="T391">
        <v>3484.6050100000002</v>
      </c>
      <c r="U391">
        <v>5464.9140390000002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5.4981000000000002E-2</v>
      </c>
      <c r="AG391">
        <v>3.8000000000000002E-5</v>
      </c>
      <c r="AH391" t="s">
        <v>11</v>
      </c>
      <c r="AI391">
        <v>0.94116200000000005</v>
      </c>
      <c r="AJ391">
        <v>1.27E-4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88156.892500000002</v>
      </c>
      <c r="I392">
        <v>3003537.911725</v>
      </c>
      <c r="J392" t="s">
        <v>3</v>
      </c>
      <c r="K392">
        <v>88145.605937999993</v>
      </c>
      <c r="L392">
        <v>3002759.157538</v>
      </c>
      <c r="M392" t="s">
        <v>4</v>
      </c>
      <c r="N392">
        <v>4060.9287300000001</v>
      </c>
      <c r="O392">
        <v>7772.2807460000004</v>
      </c>
      <c r="P392" t="s">
        <v>5</v>
      </c>
      <c r="Q392">
        <v>0</v>
      </c>
      <c r="R392">
        <v>0</v>
      </c>
      <c r="S392" t="s">
        <v>6</v>
      </c>
      <c r="T392">
        <v>3835.8320509999999</v>
      </c>
      <c r="U392">
        <v>6603.4552199999998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5.4476999999999998E-2</v>
      </c>
      <c r="AG392">
        <v>2.6999999999999999E-5</v>
      </c>
      <c r="AH392" t="s">
        <v>11</v>
      </c>
      <c r="AI392">
        <v>0.94118500000000005</v>
      </c>
      <c r="AJ392">
        <v>1.27E-4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96151.990936999995</v>
      </c>
      <c r="I393">
        <v>3593779.7117940001</v>
      </c>
      <c r="J393" t="s">
        <v>3</v>
      </c>
      <c r="K393">
        <v>96139.686405999993</v>
      </c>
      <c r="L393">
        <v>3592878.0417960002</v>
      </c>
      <c r="M393" t="s">
        <v>4</v>
      </c>
      <c r="N393">
        <v>4427.3678319999999</v>
      </c>
      <c r="O393">
        <v>8474.1226619999998</v>
      </c>
      <c r="P393" t="s">
        <v>5</v>
      </c>
      <c r="Q393">
        <v>0</v>
      </c>
      <c r="R393">
        <v>0</v>
      </c>
      <c r="S393" t="s">
        <v>6</v>
      </c>
      <c r="T393">
        <v>4185.5601859999997</v>
      </c>
      <c r="U393">
        <v>8391.691374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5.398E-2</v>
      </c>
      <c r="AG393">
        <v>3.6999999999999998E-5</v>
      </c>
      <c r="AH393" t="s">
        <v>11</v>
      </c>
      <c r="AI393">
        <v>0.94159899999999996</v>
      </c>
      <c r="AJ393">
        <v>1.27E-4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104180.825</v>
      </c>
      <c r="I394">
        <v>3997336.7366999998</v>
      </c>
      <c r="J394" t="s">
        <v>3</v>
      </c>
      <c r="K394">
        <v>104167.49312499999</v>
      </c>
      <c r="L394">
        <v>3996313.7446960001</v>
      </c>
      <c r="M394" t="s">
        <v>4</v>
      </c>
      <c r="N394">
        <v>4798.3253130000003</v>
      </c>
      <c r="O394">
        <v>9964.6052340000006</v>
      </c>
      <c r="P394" t="s">
        <v>5</v>
      </c>
      <c r="Q394">
        <v>0</v>
      </c>
      <c r="R394">
        <v>0</v>
      </c>
      <c r="S394" t="s">
        <v>6</v>
      </c>
      <c r="T394">
        <v>4535.1148139999996</v>
      </c>
      <c r="U394">
        <v>9126.1965550000004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5.3754999999999997E-2</v>
      </c>
      <c r="AG394">
        <v>3.3000000000000003E-5</v>
      </c>
      <c r="AH394" t="s">
        <v>11</v>
      </c>
      <c r="AI394">
        <v>0.94402299999999995</v>
      </c>
      <c r="AJ394">
        <v>1.2400000000000001E-4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112145.44109399999</v>
      </c>
      <c r="I395">
        <v>4362325.0769389998</v>
      </c>
      <c r="J395" t="s">
        <v>3</v>
      </c>
      <c r="K395">
        <v>112131.087031</v>
      </c>
      <c r="L395">
        <v>4361200.9082049998</v>
      </c>
      <c r="M395" t="s">
        <v>4</v>
      </c>
      <c r="N395">
        <v>5165.2618750000001</v>
      </c>
      <c r="O395">
        <v>10775.659505</v>
      </c>
      <c r="P395" t="s">
        <v>5</v>
      </c>
      <c r="Q395">
        <v>0</v>
      </c>
      <c r="R395">
        <v>0</v>
      </c>
      <c r="S395" t="s">
        <v>6</v>
      </c>
      <c r="T395">
        <v>4882.2003029999996</v>
      </c>
      <c r="U395">
        <v>9489.2636399999992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5.3703000000000001E-2</v>
      </c>
      <c r="AG395">
        <v>3.3000000000000003E-5</v>
      </c>
      <c r="AH395" t="s">
        <v>11</v>
      </c>
      <c r="AI395">
        <v>0.94402399999999997</v>
      </c>
      <c r="AJ395">
        <v>1.2400000000000001E-4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120146.009844</v>
      </c>
      <c r="I396">
        <v>4903928.4390049996</v>
      </c>
      <c r="J396" t="s">
        <v>3</v>
      </c>
      <c r="K396">
        <v>120130.63953099999</v>
      </c>
      <c r="L396">
        <v>4902713.7495839996</v>
      </c>
      <c r="M396" t="s">
        <v>4</v>
      </c>
      <c r="N396">
        <v>5534.1293070000002</v>
      </c>
      <c r="O396">
        <v>11742.602425999999</v>
      </c>
      <c r="P396" t="s">
        <v>5</v>
      </c>
      <c r="Q396">
        <v>0</v>
      </c>
      <c r="R396">
        <v>0</v>
      </c>
      <c r="S396" t="s">
        <v>6</v>
      </c>
      <c r="T396">
        <v>5232.6049220000004</v>
      </c>
      <c r="U396">
        <v>10338.121918999999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5.3516000000000001E-2</v>
      </c>
      <c r="AG396">
        <v>3.3000000000000003E-5</v>
      </c>
      <c r="AH396" t="s">
        <v>11</v>
      </c>
      <c r="AI396">
        <v>0.94533100000000003</v>
      </c>
      <c r="AJ396">
        <v>1.2E-4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128157.055156</v>
      </c>
      <c r="I397">
        <v>5530131.5640869997</v>
      </c>
      <c r="J397" t="s">
        <v>3</v>
      </c>
      <c r="K397">
        <v>128140.662656</v>
      </c>
      <c r="L397">
        <v>5528733.9109589998</v>
      </c>
      <c r="M397" t="s">
        <v>4</v>
      </c>
      <c r="N397">
        <v>5905.496494</v>
      </c>
      <c r="O397">
        <v>14172.211899</v>
      </c>
      <c r="P397" t="s">
        <v>5</v>
      </c>
      <c r="Q397">
        <v>0</v>
      </c>
      <c r="R397">
        <v>0</v>
      </c>
      <c r="S397" t="s">
        <v>6</v>
      </c>
      <c r="T397">
        <v>5583.4526269999997</v>
      </c>
      <c r="U397">
        <v>11397.697827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5.3351999999999997E-2</v>
      </c>
      <c r="AG397">
        <v>3.3000000000000003E-5</v>
      </c>
      <c r="AH397" t="s">
        <v>11</v>
      </c>
      <c r="AI397">
        <v>0.94547199999999998</v>
      </c>
      <c r="AJ397">
        <v>1.18E-4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136125.61499999999</v>
      </c>
      <c r="I398">
        <v>6113455.0838090004</v>
      </c>
      <c r="J398" t="s">
        <v>3</v>
      </c>
      <c r="K398">
        <v>136108.20281300001</v>
      </c>
      <c r="L398">
        <v>6111901.5590930004</v>
      </c>
      <c r="M398" t="s">
        <v>4</v>
      </c>
      <c r="N398">
        <v>6273.7882520000003</v>
      </c>
      <c r="O398">
        <v>16419.511268999999</v>
      </c>
      <c r="P398" t="s">
        <v>5</v>
      </c>
      <c r="Q398">
        <v>0</v>
      </c>
      <c r="R398">
        <v>0</v>
      </c>
      <c r="S398" t="s">
        <v>6</v>
      </c>
      <c r="T398">
        <v>5932.2051659999997</v>
      </c>
      <c r="U398">
        <v>12863.894985999999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5.2671000000000003E-2</v>
      </c>
      <c r="AG398">
        <v>3.8000000000000002E-5</v>
      </c>
      <c r="AH398" t="s">
        <v>11</v>
      </c>
      <c r="AI398">
        <v>0.94597600000000004</v>
      </c>
      <c r="AJ398">
        <v>1.16E-4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144147.08406299999</v>
      </c>
      <c r="I399">
        <v>6668179.9359130003</v>
      </c>
      <c r="J399" t="s">
        <v>3</v>
      </c>
      <c r="K399">
        <v>144128.66031199999</v>
      </c>
      <c r="L399">
        <v>6666471.965202</v>
      </c>
      <c r="M399" t="s">
        <v>4</v>
      </c>
      <c r="N399">
        <v>6641.542109</v>
      </c>
      <c r="O399">
        <v>17603.672663000001</v>
      </c>
      <c r="P399" t="s">
        <v>5</v>
      </c>
      <c r="Q399">
        <v>0</v>
      </c>
      <c r="R399">
        <v>0</v>
      </c>
      <c r="S399" t="s">
        <v>6</v>
      </c>
      <c r="T399">
        <v>6283.6112789999997</v>
      </c>
      <c r="U399">
        <v>13895.126388999999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5.2670000000000002E-2</v>
      </c>
      <c r="AG399">
        <v>3.8000000000000002E-5</v>
      </c>
      <c r="AH399" t="s">
        <v>11</v>
      </c>
      <c r="AI399">
        <v>0.94640100000000005</v>
      </c>
      <c r="AJ399">
        <v>1.13E-4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152137.09375</v>
      </c>
      <c r="I400">
        <v>7365045.6282310002</v>
      </c>
      <c r="J400" t="s">
        <v>3</v>
      </c>
      <c r="K400">
        <v>152117.65875</v>
      </c>
      <c r="L400">
        <v>7363131.5103839999</v>
      </c>
      <c r="M400" t="s">
        <v>4</v>
      </c>
      <c r="N400">
        <v>7008.2844729999997</v>
      </c>
      <c r="O400">
        <v>19530.32517</v>
      </c>
      <c r="P400" t="s">
        <v>5</v>
      </c>
      <c r="Q400">
        <v>0</v>
      </c>
      <c r="R400">
        <v>0</v>
      </c>
      <c r="S400" t="s">
        <v>6</v>
      </c>
      <c r="T400">
        <v>6630.3984179999998</v>
      </c>
      <c r="U400">
        <v>15054.11234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5.2615000000000002E-2</v>
      </c>
      <c r="AG400">
        <v>3.6999999999999998E-5</v>
      </c>
      <c r="AH400" t="s">
        <v>11</v>
      </c>
      <c r="AI400">
        <v>0.94713899999999995</v>
      </c>
      <c r="AJ400">
        <v>1.1400000000000001E-4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160133.25625000001</v>
      </c>
      <c r="I401">
        <v>8083525.7583889998</v>
      </c>
      <c r="J401" t="s">
        <v>3</v>
      </c>
      <c r="K401">
        <v>160112.80374999999</v>
      </c>
      <c r="L401">
        <v>8081414.3295250004</v>
      </c>
      <c r="M401" t="s">
        <v>4</v>
      </c>
      <c r="N401">
        <v>7378.5631149999999</v>
      </c>
      <c r="O401">
        <v>21646.229352999999</v>
      </c>
      <c r="P401" t="s">
        <v>5</v>
      </c>
      <c r="Q401">
        <v>0</v>
      </c>
      <c r="R401">
        <v>0</v>
      </c>
      <c r="S401" t="s">
        <v>6</v>
      </c>
      <c r="T401">
        <v>6979.5582809999996</v>
      </c>
      <c r="U401">
        <v>16634.806498000002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5.2549999999999999E-2</v>
      </c>
      <c r="AG401">
        <v>3.6999999999999998E-5</v>
      </c>
      <c r="AH401" t="s">
        <v>11</v>
      </c>
      <c r="AI401">
        <v>0.94769499999999995</v>
      </c>
      <c r="AJ401">
        <v>1.12E-4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4974.0208199999997</v>
      </c>
      <c r="I402">
        <v>74063.084424000001</v>
      </c>
      <c r="J402" t="s">
        <v>3</v>
      </c>
      <c r="K402">
        <v>4973.3621480000002</v>
      </c>
      <c r="L402">
        <v>74046.773837999994</v>
      </c>
      <c r="M402" t="s">
        <v>4</v>
      </c>
      <c r="N402">
        <v>639.52716699999996</v>
      </c>
      <c r="O402">
        <v>4147.0715149999996</v>
      </c>
      <c r="P402" t="s">
        <v>5</v>
      </c>
      <c r="Q402">
        <v>408.49502100000001</v>
      </c>
      <c r="R402">
        <v>1253.858332</v>
      </c>
      <c r="S402" t="s">
        <v>6</v>
      </c>
      <c r="T402">
        <v>125.34654999999999</v>
      </c>
      <c r="U402">
        <v>91.621041000000005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7.2951000000000002E-2</v>
      </c>
      <c r="AG402">
        <v>1.44E-4</v>
      </c>
      <c r="AH402" t="s">
        <v>11</v>
      </c>
      <c r="AI402">
        <v>0.93149899999999997</v>
      </c>
      <c r="AJ402">
        <v>3.1000000000000001E-5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9928.6579099999999</v>
      </c>
      <c r="I403">
        <v>218709.988687</v>
      </c>
      <c r="J403" t="s">
        <v>3</v>
      </c>
      <c r="K403">
        <v>9927.3458589999991</v>
      </c>
      <c r="L403">
        <v>218665.241022</v>
      </c>
      <c r="M403" t="s">
        <v>4</v>
      </c>
      <c r="N403">
        <v>1263.2162699999999</v>
      </c>
      <c r="O403">
        <v>10857.464844</v>
      </c>
      <c r="P403" t="s">
        <v>5</v>
      </c>
      <c r="Q403">
        <v>828.18424900000002</v>
      </c>
      <c r="R403">
        <v>4168.5265499999996</v>
      </c>
      <c r="S403" t="s">
        <v>6</v>
      </c>
      <c r="T403">
        <v>250.55074200000001</v>
      </c>
      <c r="U403">
        <v>215.605133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6.9288000000000002E-2</v>
      </c>
      <c r="AG403">
        <v>1.37E-4</v>
      </c>
      <c r="AH403" t="s">
        <v>11</v>
      </c>
      <c r="AI403">
        <v>0.93445500000000004</v>
      </c>
      <c r="AJ403">
        <v>5.7000000000000003E-5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14895.706445</v>
      </c>
      <c r="I404">
        <v>442872.99224699999</v>
      </c>
      <c r="J404" t="s">
        <v>3</v>
      </c>
      <c r="K404">
        <v>14893.740371</v>
      </c>
      <c r="L404">
        <v>442778.35538600001</v>
      </c>
      <c r="M404" t="s">
        <v>4</v>
      </c>
      <c r="N404">
        <v>1893.548503</v>
      </c>
      <c r="O404">
        <v>25541.945753</v>
      </c>
      <c r="P404" t="s">
        <v>5</v>
      </c>
      <c r="Q404">
        <v>1251.328254</v>
      </c>
      <c r="R404">
        <v>8447.5194460000002</v>
      </c>
      <c r="S404" t="s">
        <v>6</v>
      </c>
      <c r="T404">
        <v>374.60788100000002</v>
      </c>
      <c r="U404">
        <v>298.04510199999999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6.5173999999999996E-2</v>
      </c>
      <c r="AG404">
        <v>1.2E-4</v>
      </c>
      <c r="AH404" t="s">
        <v>11</v>
      </c>
      <c r="AI404">
        <v>0.935975</v>
      </c>
      <c r="AJ404">
        <v>8.2000000000000001E-5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19837.884687999998</v>
      </c>
      <c r="I405">
        <v>689095.562637</v>
      </c>
      <c r="J405" t="s">
        <v>3</v>
      </c>
      <c r="K405">
        <v>19835.261913999999</v>
      </c>
      <c r="L405">
        <v>688931.22232199996</v>
      </c>
      <c r="M405" t="s">
        <v>4</v>
      </c>
      <c r="N405">
        <v>2518.2129150000001</v>
      </c>
      <c r="O405">
        <v>41604.084128000002</v>
      </c>
      <c r="P405" t="s">
        <v>5</v>
      </c>
      <c r="Q405">
        <v>1668.3097190000001</v>
      </c>
      <c r="R405">
        <v>15307.843031</v>
      </c>
      <c r="S405" t="s">
        <v>6</v>
      </c>
      <c r="T405">
        <v>498.69794300000001</v>
      </c>
      <c r="U405">
        <v>430.07009599999998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6.1004000000000003E-2</v>
      </c>
      <c r="AG405">
        <v>8.7999999999999998E-5</v>
      </c>
      <c r="AH405" t="s">
        <v>11</v>
      </c>
      <c r="AI405">
        <v>0.937276</v>
      </c>
      <c r="AJ405">
        <v>9.6000000000000002E-5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24824.927890999999</v>
      </c>
      <c r="I406">
        <v>1067249.726697</v>
      </c>
      <c r="J406" t="s">
        <v>3</v>
      </c>
      <c r="K406">
        <v>24821.642305000001</v>
      </c>
      <c r="L406">
        <v>1066981.17881</v>
      </c>
      <c r="M406" t="s">
        <v>4</v>
      </c>
      <c r="N406">
        <v>3151.1368309999998</v>
      </c>
      <c r="O406">
        <v>68308.558136000007</v>
      </c>
      <c r="P406" t="s">
        <v>5</v>
      </c>
      <c r="Q406">
        <v>2090.0771920000002</v>
      </c>
      <c r="R406">
        <v>22010.217789999999</v>
      </c>
      <c r="S406" t="s">
        <v>6</v>
      </c>
      <c r="T406">
        <v>624.03500199999996</v>
      </c>
      <c r="U406">
        <v>661.18791399999998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5.8313999999999998E-2</v>
      </c>
      <c r="AG406">
        <v>5.8E-5</v>
      </c>
      <c r="AH406" t="s">
        <v>11</v>
      </c>
      <c r="AI406">
        <v>0.93826100000000001</v>
      </c>
      <c r="AJ406">
        <v>9.7999999999999997E-5</v>
      </c>
      <c r="AK406" t="s">
        <v>12</v>
      </c>
      <c r="AL406">
        <v>6.14</v>
      </c>
      <c r="AM406">
        <v>1847.2804000000001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29818.437891000001</v>
      </c>
      <c r="I407">
        <v>1595589.4534819999</v>
      </c>
      <c r="J407" t="s">
        <v>3</v>
      </c>
      <c r="K407">
        <v>29814.492031000002</v>
      </c>
      <c r="L407">
        <v>1595170.4347930001</v>
      </c>
      <c r="M407" t="s">
        <v>4</v>
      </c>
      <c r="N407">
        <v>3788.2166309999998</v>
      </c>
      <c r="O407">
        <v>103727.976941</v>
      </c>
      <c r="P407" t="s">
        <v>5</v>
      </c>
      <c r="Q407">
        <v>2513.5843650000002</v>
      </c>
      <c r="R407">
        <v>32948.330178999997</v>
      </c>
      <c r="S407" t="s">
        <v>6</v>
      </c>
      <c r="T407">
        <v>748.69849999999997</v>
      </c>
      <c r="U407">
        <v>771.11931900000002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5.7174999999999997E-2</v>
      </c>
      <c r="AG407">
        <v>3.8000000000000002E-5</v>
      </c>
      <c r="AH407" t="s">
        <v>11</v>
      </c>
      <c r="AI407">
        <v>0.93933500000000003</v>
      </c>
      <c r="AJ407">
        <v>1.0900000000000001E-4</v>
      </c>
      <c r="AK407" t="s">
        <v>12</v>
      </c>
      <c r="AL407">
        <v>6.14</v>
      </c>
      <c r="AM407">
        <v>1847.2804000000001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34770.988437</v>
      </c>
      <c r="I408">
        <v>2136251.758771</v>
      </c>
      <c r="J408" t="s">
        <v>3</v>
      </c>
      <c r="K408">
        <v>34766.388906</v>
      </c>
      <c r="L408">
        <v>2135696.764281</v>
      </c>
      <c r="M408" t="s">
        <v>4</v>
      </c>
      <c r="N408">
        <v>4422.1647409999996</v>
      </c>
      <c r="O408">
        <v>144477.647211</v>
      </c>
      <c r="P408" t="s">
        <v>5</v>
      </c>
      <c r="Q408">
        <v>2932.5183889999998</v>
      </c>
      <c r="R408">
        <v>43118.693276999998</v>
      </c>
      <c r="S408" t="s">
        <v>6</v>
      </c>
      <c r="T408">
        <v>873.24115500000005</v>
      </c>
      <c r="U408">
        <v>980.90627700000005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5.5962999999999999E-2</v>
      </c>
      <c r="AG408">
        <v>1.0000000000000001E-5</v>
      </c>
      <c r="AH408" t="s">
        <v>11</v>
      </c>
      <c r="AI408">
        <v>0.93945699999999999</v>
      </c>
      <c r="AJ408">
        <v>1.07E-4</v>
      </c>
      <c r="AK408" t="s">
        <v>12</v>
      </c>
      <c r="AL408">
        <v>6.14</v>
      </c>
      <c r="AM408">
        <v>1847.2804000000001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39711.069297000002</v>
      </c>
      <c r="I409">
        <v>2741002.9198019998</v>
      </c>
      <c r="J409" t="s">
        <v>3</v>
      </c>
      <c r="K409">
        <v>39705.812577999997</v>
      </c>
      <c r="L409">
        <v>2740291.1075169998</v>
      </c>
      <c r="M409" t="s">
        <v>4</v>
      </c>
      <c r="N409">
        <v>5047.398604</v>
      </c>
      <c r="O409">
        <v>184755.98452599999</v>
      </c>
      <c r="P409" t="s">
        <v>5</v>
      </c>
      <c r="Q409">
        <v>3354.4266259999999</v>
      </c>
      <c r="R409">
        <v>56140.101220999997</v>
      </c>
      <c r="S409" t="s">
        <v>6</v>
      </c>
      <c r="T409">
        <v>997.76219200000003</v>
      </c>
      <c r="U409">
        <v>1071.6334039999999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5.5687E-2</v>
      </c>
      <c r="AG409">
        <v>9.0000000000000002E-6</v>
      </c>
      <c r="AH409" t="s">
        <v>11</v>
      </c>
      <c r="AI409">
        <v>0.93973799999999996</v>
      </c>
      <c r="AJ409">
        <v>1.07E-4</v>
      </c>
      <c r="AK409" t="s">
        <v>12</v>
      </c>
      <c r="AL409">
        <v>63.3</v>
      </c>
      <c r="AM409">
        <v>161241.37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44741.439609000001</v>
      </c>
      <c r="I410">
        <v>3472313.6080669998</v>
      </c>
      <c r="J410" t="s">
        <v>3</v>
      </c>
      <c r="K410">
        <v>44735.521953000003</v>
      </c>
      <c r="L410">
        <v>3471447.8374290001</v>
      </c>
      <c r="M410" t="s">
        <v>4</v>
      </c>
      <c r="N410">
        <v>5690.6703610000004</v>
      </c>
      <c r="O410">
        <v>231084.98489699999</v>
      </c>
      <c r="P410" t="s">
        <v>5</v>
      </c>
      <c r="Q410">
        <v>3781.9771289999999</v>
      </c>
      <c r="R410">
        <v>75292.361497000005</v>
      </c>
      <c r="S410" t="s">
        <v>6</v>
      </c>
      <c r="T410">
        <v>1123.7815330000001</v>
      </c>
      <c r="U410">
        <v>1340.24009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5.5051999999999997E-2</v>
      </c>
      <c r="AG410">
        <v>3.0000000000000001E-6</v>
      </c>
      <c r="AH410" t="s">
        <v>11</v>
      </c>
      <c r="AI410">
        <v>0.94008499999999995</v>
      </c>
      <c r="AJ410">
        <v>1.07E-4</v>
      </c>
      <c r="AK410" t="s">
        <v>12</v>
      </c>
      <c r="AL410">
        <v>63.3</v>
      </c>
      <c r="AM410">
        <v>161241.37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49684.927733999997</v>
      </c>
      <c r="I411">
        <v>4427354.5722070001</v>
      </c>
      <c r="J411" t="s">
        <v>3</v>
      </c>
      <c r="K411">
        <v>49678.356953000002</v>
      </c>
      <c r="L411">
        <v>4426250.0507220002</v>
      </c>
      <c r="M411" t="s">
        <v>4</v>
      </c>
      <c r="N411">
        <v>6315.6576949999999</v>
      </c>
      <c r="O411">
        <v>285011.488151</v>
      </c>
      <c r="P411" t="s">
        <v>5</v>
      </c>
      <c r="Q411">
        <v>4200.0373339999996</v>
      </c>
      <c r="R411">
        <v>92506.726230999993</v>
      </c>
      <c r="S411" t="s">
        <v>6</v>
      </c>
      <c r="T411">
        <v>1246.5096659999999</v>
      </c>
      <c r="U411">
        <v>1756.606385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5.4901999999999999E-2</v>
      </c>
      <c r="AG411">
        <v>1.9999999999999999E-6</v>
      </c>
      <c r="AH411" t="s">
        <v>11</v>
      </c>
      <c r="AI411">
        <v>0.941187</v>
      </c>
      <c r="AJ411">
        <v>1.1E-4</v>
      </c>
      <c r="AK411" t="s">
        <v>12</v>
      </c>
      <c r="AL411">
        <v>63.3</v>
      </c>
      <c r="AM411">
        <v>161241.37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54658.508281000002</v>
      </c>
      <c r="I412">
        <v>5459387.474401</v>
      </c>
      <c r="J412" t="s">
        <v>3</v>
      </c>
      <c r="K412">
        <v>54651.284140999996</v>
      </c>
      <c r="L412">
        <v>5458033.4094200004</v>
      </c>
      <c r="M412" t="s">
        <v>4</v>
      </c>
      <c r="N412">
        <v>6949.3157419999998</v>
      </c>
      <c r="O412">
        <v>347330.69568900001</v>
      </c>
      <c r="P412" t="s">
        <v>5</v>
      </c>
      <c r="Q412">
        <v>4617.6285349999998</v>
      </c>
      <c r="R412">
        <v>108037.410171</v>
      </c>
      <c r="S412" t="s">
        <v>6</v>
      </c>
      <c r="T412">
        <v>1369.7147170000001</v>
      </c>
      <c r="U412">
        <v>2291.4048229999999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5.4898000000000002E-2</v>
      </c>
      <c r="AG412">
        <v>1.9999999999999999E-6</v>
      </c>
      <c r="AH412" t="s">
        <v>11</v>
      </c>
      <c r="AI412">
        <v>0.94143200000000005</v>
      </c>
      <c r="AJ412">
        <v>1.08E-4</v>
      </c>
      <c r="AK412" t="s">
        <v>12</v>
      </c>
      <c r="AL412">
        <v>63.3</v>
      </c>
      <c r="AM412">
        <v>161241.37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59668.714688</v>
      </c>
      <c r="I413">
        <v>6403236.727314</v>
      </c>
      <c r="J413" t="s">
        <v>3</v>
      </c>
      <c r="K413">
        <v>59660.828437999997</v>
      </c>
      <c r="L413">
        <v>6401620.3345889999</v>
      </c>
      <c r="M413" t="s">
        <v>4</v>
      </c>
      <c r="N413">
        <v>7585.4267970000001</v>
      </c>
      <c r="O413">
        <v>410984.38833300001</v>
      </c>
      <c r="P413" t="s">
        <v>5</v>
      </c>
      <c r="Q413">
        <v>5037.8725489999997</v>
      </c>
      <c r="R413">
        <v>124105.457658</v>
      </c>
      <c r="S413" t="s">
        <v>6</v>
      </c>
      <c r="T413">
        <v>1495.3665550000001</v>
      </c>
      <c r="U413">
        <v>2731.1623060000002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5.4800000000000001E-2</v>
      </c>
      <c r="AG413">
        <v>1.9999999999999999E-6</v>
      </c>
      <c r="AH413" t="s">
        <v>11</v>
      </c>
      <c r="AI413">
        <v>0.94276099999999996</v>
      </c>
      <c r="AJ413">
        <v>1.11E-4</v>
      </c>
      <c r="AK413" t="s">
        <v>12</v>
      </c>
      <c r="AL413">
        <v>63.3</v>
      </c>
      <c r="AM413">
        <v>161241.37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64697.715234000003</v>
      </c>
      <c r="I414">
        <v>7539181.1319399998</v>
      </c>
      <c r="J414" t="s">
        <v>3</v>
      </c>
      <c r="K414">
        <v>64689.163983999999</v>
      </c>
      <c r="L414">
        <v>7537281.8865160001</v>
      </c>
      <c r="M414" t="s">
        <v>4</v>
      </c>
      <c r="N414">
        <v>8224.7929299999996</v>
      </c>
      <c r="O414">
        <v>483938.96742499998</v>
      </c>
      <c r="P414" t="s">
        <v>5</v>
      </c>
      <c r="Q414">
        <v>5465.794277</v>
      </c>
      <c r="R414">
        <v>140802.88655600001</v>
      </c>
      <c r="S414" t="s">
        <v>6</v>
      </c>
      <c r="T414">
        <v>1620.2275</v>
      </c>
      <c r="U414">
        <v>3147.251964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5.4586999999999997E-2</v>
      </c>
      <c r="AG414">
        <v>9.9999999999999995E-7</v>
      </c>
      <c r="AH414" t="s">
        <v>11</v>
      </c>
      <c r="AI414">
        <v>0.94278700000000004</v>
      </c>
      <c r="AJ414">
        <v>1.11E-4</v>
      </c>
      <c r="AK414" t="s">
        <v>12</v>
      </c>
      <c r="AL414">
        <v>63.3</v>
      </c>
      <c r="AM414">
        <v>161241.37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69684.394062000007</v>
      </c>
      <c r="I415">
        <v>8707309.7056089994</v>
      </c>
      <c r="J415" t="s">
        <v>3</v>
      </c>
      <c r="K415">
        <v>69675.183124999996</v>
      </c>
      <c r="L415">
        <v>8705095.7982630003</v>
      </c>
      <c r="M415" t="s">
        <v>4</v>
      </c>
      <c r="N415">
        <v>8860.3694730000007</v>
      </c>
      <c r="O415">
        <v>565298.47114299994</v>
      </c>
      <c r="P415" t="s">
        <v>5</v>
      </c>
      <c r="Q415">
        <v>5887.9974510000002</v>
      </c>
      <c r="R415">
        <v>155212.560554</v>
      </c>
      <c r="S415" t="s">
        <v>6</v>
      </c>
      <c r="T415">
        <v>1745.671902</v>
      </c>
      <c r="U415">
        <v>3351.777169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5.4537000000000002E-2</v>
      </c>
      <c r="AG415">
        <v>9.9999999999999995E-7</v>
      </c>
      <c r="AH415" t="s">
        <v>11</v>
      </c>
      <c r="AI415">
        <v>0.94354099999999996</v>
      </c>
      <c r="AJ415">
        <v>1.1E-4</v>
      </c>
      <c r="AK415" t="s">
        <v>12</v>
      </c>
      <c r="AL415">
        <v>131.19999999999999</v>
      </c>
      <c r="AM415">
        <v>378555.32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74650.573749999996</v>
      </c>
      <c r="I416">
        <v>10058275.359356999</v>
      </c>
      <c r="J416" t="s">
        <v>3</v>
      </c>
      <c r="K416">
        <v>74640.706250000003</v>
      </c>
      <c r="L416">
        <v>10055752.290394999</v>
      </c>
      <c r="M416" t="s">
        <v>4</v>
      </c>
      <c r="N416">
        <v>9489.0241600000008</v>
      </c>
      <c r="O416">
        <v>645280.85758399998</v>
      </c>
      <c r="P416" t="s">
        <v>5</v>
      </c>
      <c r="Q416">
        <v>6310.0481540000001</v>
      </c>
      <c r="R416">
        <v>174601.686166</v>
      </c>
      <c r="S416" t="s">
        <v>6</v>
      </c>
      <c r="T416">
        <v>1869.148516</v>
      </c>
      <c r="U416">
        <v>4045.1281570000001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5.4420999999999997E-2</v>
      </c>
      <c r="AG416">
        <v>9.9999999999999995E-7</v>
      </c>
      <c r="AH416" t="s">
        <v>11</v>
      </c>
      <c r="AI416">
        <v>0.94461799999999996</v>
      </c>
      <c r="AJ416">
        <v>1.12E-4</v>
      </c>
      <c r="AK416" t="s">
        <v>12</v>
      </c>
      <c r="AL416">
        <v>242.24</v>
      </c>
      <c r="AM416">
        <v>608115.54240000003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79623.088594000001</v>
      </c>
      <c r="I417">
        <v>11537908.976813</v>
      </c>
      <c r="J417" t="s">
        <v>3</v>
      </c>
      <c r="K417">
        <v>79612.562187999996</v>
      </c>
      <c r="L417">
        <v>11534967.623672999</v>
      </c>
      <c r="M417" t="s">
        <v>4</v>
      </c>
      <c r="N417">
        <v>10120.151094000001</v>
      </c>
      <c r="O417">
        <v>737332.58870600001</v>
      </c>
      <c r="P417" t="s">
        <v>5</v>
      </c>
      <c r="Q417">
        <v>6733.1423139999997</v>
      </c>
      <c r="R417">
        <v>192991.905516</v>
      </c>
      <c r="S417" t="s">
        <v>6</v>
      </c>
      <c r="T417">
        <v>1994.665945</v>
      </c>
      <c r="U417">
        <v>4738.5559510000003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5.4357000000000003E-2</v>
      </c>
      <c r="AG417">
        <v>9.9999999999999995E-7</v>
      </c>
      <c r="AH417" t="s">
        <v>11</v>
      </c>
      <c r="AI417">
        <v>0.94501299999999999</v>
      </c>
      <c r="AJ417">
        <v>1.06E-4</v>
      </c>
      <c r="AK417" t="s">
        <v>12</v>
      </c>
      <c r="AL417">
        <v>332</v>
      </c>
      <c r="AM417">
        <v>774326.04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84625.708280999999</v>
      </c>
      <c r="I418">
        <v>12947006.281986</v>
      </c>
      <c r="J418" t="s">
        <v>3</v>
      </c>
      <c r="K418">
        <v>84614.520155999999</v>
      </c>
      <c r="L418">
        <v>12943685.792194</v>
      </c>
      <c r="M418" t="s">
        <v>4</v>
      </c>
      <c r="N418">
        <v>10753.508789</v>
      </c>
      <c r="O418">
        <v>832372.28119000001</v>
      </c>
      <c r="P418" t="s">
        <v>5</v>
      </c>
      <c r="Q418">
        <v>7157.9522850000003</v>
      </c>
      <c r="R418">
        <v>211025.14018700001</v>
      </c>
      <c r="S418" t="s">
        <v>6</v>
      </c>
      <c r="T418">
        <v>2119.2166139999999</v>
      </c>
      <c r="U418">
        <v>5397.3727790000003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5.4330000000000003E-2</v>
      </c>
      <c r="AG418">
        <v>9.9999999999999995E-7</v>
      </c>
      <c r="AH418" t="s">
        <v>11</v>
      </c>
      <c r="AI418">
        <v>0.94506800000000002</v>
      </c>
      <c r="AJ418">
        <v>1.07E-4</v>
      </c>
      <c r="AK418" t="s">
        <v>12</v>
      </c>
      <c r="AL418">
        <v>464.92</v>
      </c>
      <c r="AM418">
        <v>1425289.4336000001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89642.418124999997</v>
      </c>
      <c r="I419">
        <v>15076154.880411001</v>
      </c>
      <c r="J419" t="s">
        <v>3</v>
      </c>
      <c r="K419">
        <v>89630.569375000006</v>
      </c>
      <c r="L419">
        <v>15072312.794691</v>
      </c>
      <c r="M419" t="s">
        <v>4</v>
      </c>
      <c r="N419">
        <v>11397.438867000001</v>
      </c>
      <c r="O419">
        <v>961619.37804099999</v>
      </c>
      <c r="P419" t="s">
        <v>5</v>
      </c>
      <c r="Q419">
        <v>7594.6091800000004</v>
      </c>
      <c r="R419">
        <v>245484.21442999999</v>
      </c>
      <c r="S419" t="s">
        <v>6</v>
      </c>
      <c r="T419">
        <v>2245.3554490000001</v>
      </c>
      <c r="U419">
        <v>6162.089457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5.3786E-2</v>
      </c>
      <c r="AG419">
        <v>1.1E-5</v>
      </c>
      <c r="AH419" t="s">
        <v>11</v>
      </c>
      <c r="AI419">
        <v>0.94703800000000005</v>
      </c>
      <c r="AJ419">
        <v>9.7999999999999997E-5</v>
      </c>
      <c r="AK419" t="s">
        <v>12</v>
      </c>
      <c r="AL419">
        <v>606.46</v>
      </c>
      <c r="AM419">
        <v>1943425.6084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94608.370313000007</v>
      </c>
      <c r="I420">
        <v>16753103.005835</v>
      </c>
      <c r="J420" t="s">
        <v>3</v>
      </c>
      <c r="K420">
        <v>94595.863750000004</v>
      </c>
      <c r="L420">
        <v>16748801.687906001</v>
      </c>
      <c r="M420" t="s">
        <v>4</v>
      </c>
      <c r="N420">
        <v>12026.426582</v>
      </c>
      <c r="O420">
        <v>1052908.2054099999</v>
      </c>
      <c r="P420" t="s">
        <v>5</v>
      </c>
      <c r="Q420">
        <v>8012.2926269999998</v>
      </c>
      <c r="R420">
        <v>268732.38331300003</v>
      </c>
      <c r="S420" t="s">
        <v>6</v>
      </c>
      <c r="T420">
        <v>2369.741626</v>
      </c>
      <c r="U420">
        <v>6772.3567359999997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5.3767000000000002E-2</v>
      </c>
      <c r="AG420">
        <v>1.1E-5</v>
      </c>
      <c r="AH420" t="s">
        <v>11</v>
      </c>
      <c r="AI420">
        <v>0.94703800000000005</v>
      </c>
      <c r="AJ420">
        <v>9.7999999999999997E-5</v>
      </c>
      <c r="AK420" t="s">
        <v>12</v>
      </c>
      <c r="AL420">
        <v>632.14</v>
      </c>
      <c r="AM420">
        <v>1944591.4804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99598.610469000007</v>
      </c>
      <c r="I421">
        <v>18514028.495962001</v>
      </c>
      <c r="J421" t="s">
        <v>3</v>
      </c>
      <c r="K421">
        <v>99585.441562000007</v>
      </c>
      <c r="L421">
        <v>18509235.746817</v>
      </c>
      <c r="M421" t="s">
        <v>4</v>
      </c>
      <c r="N421">
        <v>12660.24293</v>
      </c>
      <c r="O421">
        <v>1161857.824848</v>
      </c>
      <c r="P421" t="s">
        <v>5</v>
      </c>
      <c r="Q421">
        <v>8433.4225000000006</v>
      </c>
      <c r="R421">
        <v>295741.053679</v>
      </c>
      <c r="S421" t="s">
        <v>6</v>
      </c>
      <c r="T421">
        <v>2495.5992970000002</v>
      </c>
      <c r="U421">
        <v>7210.1996740000004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5.3672999999999998E-2</v>
      </c>
      <c r="AG421">
        <v>1.1E-5</v>
      </c>
      <c r="AH421" t="s">
        <v>11</v>
      </c>
      <c r="AI421">
        <v>0.947218</v>
      </c>
      <c r="AJ421">
        <v>9.3999999999999994E-5</v>
      </c>
      <c r="AK421" t="s">
        <v>12</v>
      </c>
      <c r="AL421">
        <v>691.68</v>
      </c>
      <c r="AM421">
        <v>2398951.9375999998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4485.8290720000005</v>
      </c>
      <c r="I422">
        <v>14952.041624</v>
      </c>
      <c r="J422" t="s">
        <v>3</v>
      </c>
      <c r="K422">
        <v>4485.1947559999999</v>
      </c>
      <c r="L422">
        <v>14946.56846</v>
      </c>
      <c r="M422" t="s">
        <v>4</v>
      </c>
      <c r="N422">
        <v>589.20585400000004</v>
      </c>
      <c r="O422">
        <v>1155.25739</v>
      </c>
      <c r="P422" t="s">
        <v>5</v>
      </c>
      <c r="Q422">
        <v>0</v>
      </c>
      <c r="R422">
        <v>0</v>
      </c>
      <c r="S422" t="s">
        <v>6</v>
      </c>
      <c r="T422">
        <v>121.797246</v>
      </c>
      <c r="U422">
        <v>20.894848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7.4827000000000005E-2</v>
      </c>
      <c r="AG422">
        <v>1.25E-4</v>
      </c>
      <c r="AH422" t="s">
        <v>11</v>
      </c>
      <c r="AI422">
        <v>0.93144400000000005</v>
      </c>
      <c r="AJ422">
        <v>5.5999999999999999E-5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8989.5990230000007</v>
      </c>
      <c r="I423">
        <v>55437.411926000001</v>
      </c>
      <c r="J423" t="s">
        <v>3</v>
      </c>
      <c r="K423">
        <v>8988.3285940000005</v>
      </c>
      <c r="L423">
        <v>55420.801842000001</v>
      </c>
      <c r="M423" t="s">
        <v>4</v>
      </c>
      <c r="N423">
        <v>1178.5978170000001</v>
      </c>
      <c r="O423">
        <v>2243.2712889999998</v>
      </c>
      <c r="P423" t="s">
        <v>5</v>
      </c>
      <c r="Q423">
        <v>0</v>
      </c>
      <c r="R423">
        <v>0</v>
      </c>
      <c r="S423" t="s">
        <v>6</v>
      </c>
      <c r="T423">
        <v>244.206433</v>
      </c>
      <c r="U423">
        <v>62.288272999999997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6.7760000000000001E-2</v>
      </c>
      <c r="AG423">
        <v>1.4200000000000001E-4</v>
      </c>
      <c r="AH423" t="s">
        <v>11</v>
      </c>
      <c r="AI423">
        <v>0.93416600000000005</v>
      </c>
      <c r="AJ423">
        <v>6.0000000000000002E-5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13465.976425999999</v>
      </c>
      <c r="I424">
        <v>115136.41686899999</v>
      </c>
      <c r="J424" t="s">
        <v>3</v>
      </c>
      <c r="K424">
        <v>13464.075078</v>
      </c>
      <c r="L424">
        <v>115103.575822</v>
      </c>
      <c r="M424" t="s">
        <v>4</v>
      </c>
      <c r="N424">
        <v>1762.377375</v>
      </c>
      <c r="O424">
        <v>3427.2201479999999</v>
      </c>
      <c r="P424" t="s">
        <v>5</v>
      </c>
      <c r="Q424">
        <v>0</v>
      </c>
      <c r="R424">
        <v>0</v>
      </c>
      <c r="S424" t="s">
        <v>6</v>
      </c>
      <c r="T424">
        <v>365.75038999999998</v>
      </c>
      <c r="U424">
        <v>132.47498400000001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6.2385999999999997E-2</v>
      </c>
      <c r="AG424">
        <v>8.5000000000000006E-5</v>
      </c>
      <c r="AH424" t="s">
        <v>11</v>
      </c>
      <c r="AI424">
        <v>0.934751</v>
      </c>
      <c r="AJ424">
        <v>5.8999999999999998E-5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17968.879296999999</v>
      </c>
      <c r="I425">
        <v>189096.52616099999</v>
      </c>
      <c r="J425" t="s">
        <v>3</v>
      </c>
      <c r="K425">
        <v>17966.344609</v>
      </c>
      <c r="L425">
        <v>189042.322289</v>
      </c>
      <c r="M425" t="s">
        <v>4</v>
      </c>
      <c r="N425">
        <v>2353.0856450000001</v>
      </c>
      <c r="O425">
        <v>5598.0693380000002</v>
      </c>
      <c r="P425" t="s">
        <v>5</v>
      </c>
      <c r="Q425">
        <v>0</v>
      </c>
      <c r="R425">
        <v>0</v>
      </c>
      <c r="S425" t="s">
        <v>6</v>
      </c>
      <c r="T425">
        <v>488.343478</v>
      </c>
      <c r="U425">
        <v>189.13061999999999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5.8881999999999997E-2</v>
      </c>
      <c r="AG425">
        <v>6.0999999999999999E-5</v>
      </c>
      <c r="AH425" t="s">
        <v>11</v>
      </c>
      <c r="AI425">
        <v>0.93493599999999999</v>
      </c>
      <c r="AJ425">
        <v>5.7000000000000003E-5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22500.146992000002</v>
      </c>
      <c r="I426">
        <v>243993.32420199999</v>
      </c>
      <c r="J426" t="s">
        <v>3</v>
      </c>
      <c r="K426">
        <v>22496.973046999999</v>
      </c>
      <c r="L426">
        <v>243924.28724500001</v>
      </c>
      <c r="M426" t="s">
        <v>4</v>
      </c>
      <c r="N426">
        <v>2947.1230569999998</v>
      </c>
      <c r="O426">
        <v>6833.4187140000004</v>
      </c>
      <c r="P426" t="s">
        <v>5</v>
      </c>
      <c r="Q426">
        <v>0</v>
      </c>
      <c r="R426">
        <v>0</v>
      </c>
      <c r="S426" t="s">
        <v>6</v>
      </c>
      <c r="T426">
        <v>610.94994299999996</v>
      </c>
      <c r="U426">
        <v>226.41800699999999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5.7896999999999997E-2</v>
      </c>
      <c r="AG426">
        <v>6.0999999999999999E-5</v>
      </c>
      <c r="AH426" t="s">
        <v>11</v>
      </c>
      <c r="AI426">
        <v>0.93530999999999997</v>
      </c>
      <c r="AJ426">
        <v>6.0999999999999999E-5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26981.656601999999</v>
      </c>
      <c r="I427">
        <v>284155.33480299998</v>
      </c>
      <c r="J427" t="s">
        <v>3</v>
      </c>
      <c r="K427">
        <v>26977.849805000002</v>
      </c>
      <c r="L427">
        <v>284074.981424</v>
      </c>
      <c r="M427" t="s">
        <v>4</v>
      </c>
      <c r="N427">
        <v>3533.6014009999999</v>
      </c>
      <c r="O427">
        <v>7919.2714539999997</v>
      </c>
      <c r="P427" t="s">
        <v>5</v>
      </c>
      <c r="Q427">
        <v>0</v>
      </c>
      <c r="R427">
        <v>0</v>
      </c>
      <c r="S427" t="s">
        <v>6</v>
      </c>
      <c r="T427">
        <v>734.42700300000001</v>
      </c>
      <c r="U427">
        <v>298.54199499999999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5.7632999999999997E-2</v>
      </c>
      <c r="AG427">
        <v>6.0999999999999999E-5</v>
      </c>
      <c r="AH427" t="s">
        <v>11</v>
      </c>
      <c r="AI427">
        <v>0.93532499999999996</v>
      </c>
      <c r="AJ427">
        <v>6.0999999999999999E-5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31499.110195000001</v>
      </c>
      <c r="I428">
        <v>299727.14387600002</v>
      </c>
      <c r="J428" t="s">
        <v>3</v>
      </c>
      <c r="K428">
        <v>31494.668555</v>
      </c>
      <c r="L428">
        <v>299644.07120100001</v>
      </c>
      <c r="M428" t="s">
        <v>4</v>
      </c>
      <c r="N428">
        <v>4125.3747800000001</v>
      </c>
      <c r="O428">
        <v>9912.8367880000005</v>
      </c>
      <c r="P428" t="s">
        <v>5</v>
      </c>
      <c r="Q428">
        <v>0</v>
      </c>
      <c r="R428">
        <v>0</v>
      </c>
      <c r="S428" t="s">
        <v>6</v>
      </c>
      <c r="T428">
        <v>856.38985100000002</v>
      </c>
      <c r="U428">
        <v>304.21234600000003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5.6256E-2</v>
      </c>
      <c r="AG428">
        <v>4.1E-5</v>
      </c>
      <c r="AH428" t="s">
        <v>11</v>
      </c>
      <c r="AI428">
        <v>0.93567900000000004</v>
      </c>
      <c r="AJ428">
        <v>6.3999999999999997E-5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35994.147031</v>
      </c>
      <c r="I429">
        <v>347676.65927</v>
      </c>
      <c r="J429" t="s">
        <v>3</v>
      </c>
      <c r="K429">
        <v>35989.072734000001</v>
      </c>
      <c r="L429">
        <v>347578.61801099998</v>
      </c>
      <c r="M429" t="s">
        <v>4</v>
      </c>
      <c r="N429">
        <v>4713.5140229999997</v>
      </c>
      <c r="O429">
        <v>11122.538159</v>
      </c>
      <c r="P429" t="s">
        <v>5</v>
      </c>
      <c r="Q429">
        <v>0</v>
      </c>
      <c r="R429">
        <v>0</v>
      </c>
      <c r="S429" t="s">
        <v>6</v>
      </c>
      <c r="T429">
        <v>979.414581</v>
      </c>
      <c r="U429">
        <v>388.204925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5.5642999999999998E-2</v>
      </c>
      <c r="AG429">
        <v>2.4000000000000001E-5</v>
      </c>
      <c r="AH429" t="s">
        <v>11</v>
      </c>
      <c r="AI429">
        <v>0.93729899999999999</v>
      </c>
      <c r="AJ429">
        <v>8.2999999999999998E-5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40529.872499999998</v>
      </c>
      <c r="I430">
        <v>383061.84190399997</v>
      </c>
      <c r="J430" t="s">
        <v>3</v>
      </c>
      <c r="K430">
        <v>40524.160234000003</v>
      </c>
      <c r="L430">
        <v>382955.93499500002</v>
      </c>
      <c r="M430" t="s">
        <v>4</v>
      </c>
      <c r="N430">
        <v>5305.9197560000002</v>
      </c>
      <c r="O430">
        <v>13237.126731</v>
      </c>
      <c r="P430" t="s">
        <v>5</v>
      </c>
      <c r="Q430">
        <v>0</v>
      </c>
      <c r="R430">
        <v>0</v>
      </c>
      <c r="S430" t="s">
        <v>6</v>
      </c>
      <c r="T430">
        <v>1102.3503470000001</v>
      </c>
      <c r="U430">
        <v>418.89113900000001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5.5076E-2</v>
      </c>
      <c r="AG430">
        <v>1.9000000000000001E-5</v>
      </c>
      <c r="AH430" t="s">
        <v>11</v>
      </c>
      <c r="AI430">
        <v>0.93869000000000002</v>
      </c>
      <c r="AJ430">
        <v>9.8999999999999994E-5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45037.080234000001</v>
      </c>
      <c r="I431">
        <v>477349.609773</v>
      </c>
      <c r="J431" t="s">
        <v>3</v>
      </c>
      <c r="K431">
        <v>45030.734218999998</v>
      </c>
      <c r="L431">
        <v>477220.30604699999</v>
      </c>
      <c r="M431" t="s">
        <v>4</v>
      </c>
      <c r="N431">
        <v>5895.4402149999996</v>
      </c>
      <c r="O431">
        <v>15428.674497</v>
      </c>
      <c r="P431" t="s">
        <v>5</v>
      </c>
      <c r="Q431">
        <v>0</v>
      </c>
      <c r="R431">
        <v>0</v>
      </c>
      <c r="S431" t="s">
        <v>6</v>
      </c>
      <c r="T431">
        <v>1224.0929590000001</v>
      </c>
      <c r="U431">
        <v>456.69185700000003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5.4760000000000003E-2</v>
      </c>
      <c r="AG431">
        <v>1.7E-5</v>
      </c>
      <c r="AH431" t="s">
        <v>11</v>
      </c>
      <c r="AI431">
        <v>0.93923900000000005</v>
      </c>
      <c r="AJ431">
        <v>1.07E-4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49555.234218999998</v>
      </c>
      <c r="I432">
        <v>575318.15335799998</v>
      </c>
      <c r="J432" t="s">
        <v>3</v>
      </c>
      <c r="K432">
        <v>49548.253984000003</v>
      </c>
      <c r="L432">
        <v>575167.26002000005</v>
      </c>
      <c r="M432" t="s">
        <v>4</v>
      </c>
      <c r="N432">
        <v>6488.6661329999997</v>
      </c>
      <c r="O432">
        <v>17385.167331000001</v>
      </c>
      <c r="P432" t="s">
        <v>5</v>
      </c>
      <c r="Q432">
        <v>0</v>
      </c>
      <c r="R432">
        <v>0</v>
      </c>
      <c r="S432" t="s">
        <v>6</v>
      </c>
      <c r="T432">
        <v>1346.0379539999999</v>
      </c>
      <c r="U432">
        <v>520.48749199999997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5.3927999999999997E-2</v>
      </c>
      <c r="AG432">
        <v>2.8E-5</v>
      </c>
      <c r="AH432" t="s">
        <v>11</v>
      </c>
      <c r="AI432">
        <v>0.93984699999999999</v>
      </c>
      <c r="AJ432">
        <v>1.11E-4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54058.615703000003</v>
      </c>
      <c r="I433">
        <v>701663.53338299994</v>
      </c>
      <c r="J433" t="s">
        <v>3</v>
      </c>
      <c r="K433">
        <v>54050.998749999999</v>
      </c>
      <c r="L433">
        <v>701473.27276900003</v>
      </c>
      <c r="M433" t="s">
        <v>4</v>
      </c>
      <c r="N433">
        <v>7078.5395699999999</v>
      </c>
      <c r="O433">
        <v>21955.506987000001</v>
      </c>
      <c r="P433" t="s">
        <v>5</v>
      </c>
      <c r="Q433">
        <v>0</v>
      </c>
      <c r="R433">
        <v>0</v>
      </c>
      <c r="S433" t="s">
        <v>6</v>
      </c>
      <c r="T433">
        <v>1468.4819259999999</v>
      </c>
      <c r="U433">
        <v>565.117435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5.3615000000000003E-2</v>
      </c>
      <c r="AG433">
        <v>2.3E-5</v>
      </c>
      <c r="AH433" t="s">
        <v>11</v>
      </c>
      <c r="AI433">
        <v>0.94194299999999997</v>
      </c>
      <c r="AJ433">
        <v>1.18E-4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58539.601718999998</v>
      </c>
      <c r="I434">
        <v>768456.19281200005</v>
      </c>
      <c r="J434" t="s">
        <v>3</v>
      </c>
      <c r="K434">
        <v>58531.351641000001</v>
      </c>
      <c r="L434">
        <v>768249.95055499999</v>
      </c>
      <c r="M434" t="s">
        <v>4</v>
      </c>
      <c r="N434">
        <v>7663.8570019999997</v>
      </c>
      <c r="O434">
        <v>24277.155870999999</v>
      </c>
      <c r="P434" t="s">
        <v>5</v>
      </c>
      <c r="Q434">
        <v>0</v>
      </c>
      <c r="R434">
        <v>0</v>
      </c>
      <c r="S434" t="s">
        <v>6</v>
      </c>
      <c r="T434">
        <v>1590.102222</v>
      </c>
      <c r="U434">
        <v>636.412104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5.3469999999999997E-2</v>
      </c>
      <c r="AG434">
        <v>2.1999999999999999E-5</v>
      </c>
      <c r="AH434" t="s">
        <v>11</v>
      </c>
      <c r="AI434">
        <v>0.942442</v>
      </c>
      <c r="AJ434">
        <v>1.2E-4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63032.522266</v>
      </c>
      <c r="I435">
        <v>868520.54882100003</v>
      </c>
      <c r="J435" t="s">
        <v>3</v>
      </c>
      <c r="K435">
        <v>63023.638124999998</v>
      </c>
      <c r="L435">
        <v>868287.59102099994</v>
      </c>
      <c r="M435" t="s">
        <v>4</v>
      </c>
      <c r="N435">
        <v>8246.7247659999994</v>
      </c>
      <c r="O435">
        <v>25597.763039000001</v>
      </c>
      <c r="P435" t="s">
        <v>5</v>
      </c>
      <c r="Q435">
        <v>0</v>
      </c>
      <c r="R435">
        <v>0</v>
      </c>
      <c r="S435" t="s">
        <v>6</v>
      </c>
      <c r="T435">
        <v>1712.6999980000001</v>
      </c>
      <c r="U435">
        <v>793.87997499999994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5.3441000000000002E-2</v>
      </c>
      <c r="AG435">
        <v>2.1999999999999999E-5</v>
      </c>
      <c r="AH435" t="s">
        <v>11</v>
      </c>
      <c r="AI435">
        <v>0.94258200000000003</v>
      </c>
      <c r="AJ435">
        <v>1.2300000000000001E-4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67537.960781000002</v>
      </c>
      <c r="I436">
        <v>960485.19359000004</v>
      </c>
      <c r="J436" t="s">
        <v>3</v>
      </c>
      <c r="K436">
        <v>67528.441093999994</v>
      </c>
      <c r="L436">
        <v>960224.38692600001</v>
      </c>
      <c r="M436" t="s">
        <v>4</v>
      </c>
      <c r="N436">
        <v>8834.0709769999994</v>
      </c>
      <c r="O436">
        <v>28023.254846</v>
      </c>
      <c r="P436" t="s">
        <v>5</v>
      </c>
      <c r="Q436">
        <v>0</v>
      </c>
      <c r="R436">
        <v>0</v>
      </c>
      <c r="S436" t="s">
        <v>6</v>
      </c>
      <c r="T436">
        <v>1835.011045</v>
      </c>
      <c r="U436">
        <v>852.20128599999998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5.3273000000000001E-2</v>
      </c>
      <c r="AG436">
        <v>2.0999999999999999E-5</v>
      </c>
      <c r="AH436" t="s">
        <v>11</v>
      </c>
      <c r="AI436">
        <v>0.94355800000000001</v>
      </c>
      <c r="AJ436">
        <v>1.2999999999999999E-4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72077.145468999996</v>
      </c>
      <c r="I437">
        <v>961974.71108000004</v>
      </c>
      <c r="J437" t="s">
        <v>3</v>
      </c>
      <c r="K437">
        <v>72066.989061999993</v>
      </c>
      <c r="L437">
        <v>961714.53782700002</v>
      </c>
      <c r="M437" t="s">
        <v>4</v>
      </c>
      <c r="N437">
        <v>9426.9293749999997</v>
      </c>
      <c r="O437">
        <v>30123.430519000001</v>
      </c>
      <c r="P437" t="s">
        <v>5</v>
      </c>
      <c r="Q437">
        <v>0</v>
      </c>
      <c r="R437">
        <v>0</v>
      </c>
      <c r="S437" t="s">
        <v>6</v>
      </c>
      <c r="T437">
        <v>1960.3816650000001</v>
      </c>
      <c r="U437">
        <v>876.86347499999999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5.3212000000000002E-2</v>
      </c>
      <c r="AG437">
        <v>2.0999999999999999E-5</v>
      </c>
      <c r="AH437" t="s">
        <v>11</v>
      </c>
      <c r="AI437">
        <v>0.94364300000000001</v>
      </c>
      <c r="AJ437">
        <v>1.2799999999999999E-4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76577.777969000002</v>
      </c>
      <c r="I438">
        <v>1045959.410044</v>
      </c>
      <c r="J438" t="s">
        <v>3</v>
      </c>
      <c r="K438">
        <v>76566.990311999994</v>
      </c>
      <c r="L438">
        <v>1045683.036667</v>
      </c>
      <c r="M438" t="s">
        <v>4</v>
      </c>
      <c r="N438">
        <v>10013.879648</v>
      </c>
      <c r="O438">
        <v>31200.29824</v>
      </c>
      <c r="P438" t="s">
        <v>5</v>
      </c>
      <c r="Q438">
        <v>0</v>
      </c>
      <c r="R438">
        <v>0</v>
      </c>
      <c r="S438" t="s">
        <v>6</v>
      </c>
      <c r="T438">
        <v>2084.0873780000002</v>
      </c>
      <c r="U438">
        <v>1029.259442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5.3201999999999999E-2</v>
      </c>
      <c r="AG438">
        <v>2.0999999999999999E-5</v>
      </c>
      <c r="AH438" t="s">
        <v>11</v>
      </c>
      <c r="AI438">
        <v>0.94406599999999996</v>
      </c>
      <c r="AJ438">
        <v>1.2799999999999999E-4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81101.954219000007</v>
      </c>
      <c r="I439">
        <v>1154772.6587370001</v>
      </c>
      <c r="J439" t="s">
        <v>3</v>
      </c>
      <c r="K439">
        <v>81090.531562000004</v>
      </c>
      <c r="L439">
        <v>1154468.6137369999</v>
      </c>
      <c r="M439" t="s">
        <v>4</v>
      </c>
      <c r="N439">
        <v>10604.689727000001</v>
      </c>
      <c r="O439">
        <v>34021.392216</v>
      </c>
      <c r="P439" t="s">
        <v>5</v>
      </c>
      <c r="Q439">
        <v>0</v>
      </c>
      <c r="R439">
        <v>0</v>
      </c>
      <c r="S439" t="s">
        <v>6</v>
      </c>
      <c r="T439">
        <v>2207.8479200000002</v>
      </c>
      <c r="U439">
        <v>1153.239088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5.3141000000000001E-2</v>
      </c>
      <c r="AG439">
        <v>2.0999999999999999E-5</v>
      </c>
      <c r="AH439" t="s">
        <v>11</v>
      </c>
      <c r="AI439">
        <v>0.94455500000000003</v>
      </c>
      <c r="AJ439">
        <v>1.22E-4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85597.310780999993</v>
      </c>
      <c r="I440">
        <v>1322300.6503290001</v>
      </c>
      <c r="J440" t="s">
        <v>3</v>
      </c>
      <c r="K440">
        <v>85585.256093999997</v>
      </c>
      <c r="L440">
        <v>1321950.304951</v>
      </c>
      <c r="M440" t="s">
        <v>4</v>
      </c>
      <c r="N440">
        <v>11195.496797</v>
      </c>
      <c r="O440">
        <v>39890.979418000003</v>
      </c>
      <c r="P440" t="s">
        <v>5</v>
      </c>
      <c r="Q440">
        <v>0</v>
      </c>
      <c r="R440">
        <v>0</v>
      </c>
      <c r="S440" t="s">
        <v>6</v>
      </c>
      <c r="T440">
        <v>2330.7890670000002</v>
      </c>
      <c r="U440">
        <v>1252.8533130000001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5.3141000000000001E-2</v>
      </c>
      <c r="AG440">
        <v>2.0999999999999999E-5</v>
      </c>
      <c r="AH440" t="s">
        <v>11</v>
      </c>
      <c r="AI440">
        <v>0.94505099999999997</v>
      </c>
      <c r="AJ440">
        <v>1.2300000000000001E-4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90132.450156000006</v>
      </c>
      <c r="I441">
        <v>1431654.9913659999</v>
      </c>
      <c r="J441" t="s">
        <v>3</v>
      </c>
      <c r="K441">
        <v>90119.757656000002</v>
      </c>
      <c r="L441">
        <v>1431272.35195</v>
      </c>
      <c r="M441" t="s">
        <v>4</v>
      </c>
      <c r="N441">
        <v>11790.275957</v>
      </c>
      <c r="O441">
        <v>45109.720589999997</v>
      </c>
      <c r="P441" t="s">
        <v>5</v>
      </c>
      <c r="Q441">
        <v>0</v>
      </c>
      <c r="R441">
        <v>0</v>
      </c>
      <c r="S441" t="s">
        <v>6</v>
      </c>
      <c r="T441">
        <v>2457.5925000000002</v>
      </c>
      <c r="U441">
        <v>1314.521536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5.3134000000000001E-2</v>
      </c>
      <c r="AG441">
        <v>2.0999999999999999E-5</v>
      </c>
      <c r="AH441" t="s">
        <v>11</v>
      </c>
      <c r="AI441">
        <v>0.94556700000000005</v>
      </c>
      <c r="AJ441">
        <v>1.22E-4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4625.1875</v>
      </c>
      <c r="I442">
        <v>10889.906371999999</v>
      </c>
      <c r="J442" t="s">
        <v>3</v>
      </c>
      <c r="K442">
        <v>4624.4772069999999</v>
      </c>
      <c r="L442">
        <v>10886.724689000001</v>
      </c>
      <c r="M442" t="s">
        <v>4</v>
      </c>
      <c r="N442">
        <v>164.01716200000001</v>
      </c>
      <c r="O442">
        <v>20.413153000000001</v>
      </c>
      <c r="P442" t="s">
        <v>5</v>
      </c>
      <c r="Q442">
        <v>544.92968399999995</v>
      </c>
      <c r="R442">
        <v>370.26216199999999</v>
      </c>
      <c r="S442" t="s">
        <v>6</v>
      </c>
      <c r="T442">
        <v>120.16898399999999</v>
      </c>
      <c r="U442">
        <v>13.448171</v>
      </c>
      <c r="V442" t="s">
        <v>7</v>
      </c>
      <c r="W442">
        <v>120.625247</v>
      </c>
      <c r="X442">
        <v>20.709295000000001</v>
      </c>
      <c r="Y442" t="s">
        <v>8</v>
      </c>
      <c r="Z442">
        <v>141.571584</v>
      </c>
      <c r="AA442">
        <v>220.790009</v>
      </c>
      <c r="AB442" t="s">
        <v>9</v>
      </c>
      <c r="AC442">
        <v>3805.7498780000001</v>
      </c>
      <c r="AD442">
        <v>7282.147841</v>
      </c>
      <c r="AE442" t="s">
        <v>10</v>
      </c>
      <c r="AF442">
        <v>7.0407999999999998E-2</v>
      </c>
      <c r="AG442">
        <v>1.65E-4</v>
      </c>
      <c r="AH442" t="s">
        <v>11</v>
      </c>
      <c r="AI442">
        <v>0.93142199999999997</v>
      </c>
      <c r="AJ442">
        <v>8.0000000000000007E-5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9238.3051169999999</v>
      </c>
      <c r="I443">
        <v>38717.127479000002</v>
      </c>
      <c r="J443" t="s">
        <v>3</v>
      </c>
      <c r="K443">
        <v>9236.8911520000001</v>
      </c>
      <c r="L443">
        <v>38705.557901</v>
      </c>
      <c r="M443" t="s">
        <v>4</v>
      </c>
      <c r="N443">
        <v>328.2799</v>
      </c>
      <c r="O443">
        <v>96.912059999999997</v>
      </c>
      <c r="P443" t="s">
        <v>5</v>
      </c>
      <c r="Q443">
        <v>1092.222986</v>
      </c>
      <c r="R443">
        <v>1032.7991959999999</v>
      </c>
      <c r="S443" t="s">
        <v>6</v>
      </c>
      <c r="T443">
        <v>239.893867</v>
      </c>
      <c r="U443">
        <v>31.786691999999999</v>
      </c>
      <c r="V443" t="s">
        <v>7</v>
      </c>
      <c r="W443">
        <v>240.85970599999999</v>
      </c>
      <c r="X443">
        <v>37.620857000000001</v>
      </c>
      <c r="Y443" t="s">
        <v>8</v>
      </c>
      <c r="Z443">
        <v>284.64216299999998</v>
      </c>
      <c r="AA443">
        <v>421.62183399999998</v>
      </c>
      <c r="AB443" t="s">
        <v>9</v>
      </c>
      <c r="AC443">
        <v>7596.5730370000001</v>
      </c>
      <c r="AD443">
        <v>25622.677302</v>
      </c>
      <c r="AE443" t="s">
        <v>10</v>
      </c>
      <c r="AF443">
        <v>6.5822000000000006E-2</v>
      </c>
      <c r="AG443">
        <v>1.5200000000000001E-4</v>
      </c>
      <c r="AH443" t="s">
        <v>11</v>
      </c>
      <c r="AI443">
        <v>0.93406900000000004</v>
      </c>
      <c r="AJ443">
        <v>5.1999999999999997E-5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13882.339473</v>
      </c>
      <c r="I444">
        <v>109172.360956</v>
      </c>
      <c r="J444" t="s">
        <v>3</v>
      </c>
      <c r="K444">
        <v>13880.216270000001</v>
      </c>
      <c r="L444">
        <v>109140.151019</v>
      </c>
      <c r="M444" t="s">
        <v>4</v>
      </c>
      <c r="N444">
        <v>492.99172099999998</v>
      </c>
      <c r="O444">
        <v>211.053787</v>
      </c>
      <c r="P444" t="s">
        <v>5</v>
      </c>
      <c r="Q444">
        <v>1644.62491</v>
      </c>
      <c r="R444">
        <v>2013.685637</v>
      </c>
      <c r="S444" t="s">
        <v>6</v>
      </c>
      <c r="T444">
        <v>360.417665</v>
      </c>
      <c r="U444">
        <v>75.543762999999998</v>
      </c>
      <c r="V444" t="s">
        <v>7</v>
      </c>
      <c r="W444">
        <v>361.95048200000002</v>
      </c>
      <c r="X444">
        <v>121.904889</v>
      </c>
      <c r="Y444" t="s">
        <v>8</v>
      </c>
      <c r="Z444">
        <v>432.67313200000001</v>
      </c>
      <c r="AA444">
        <v>437.67876899999999</v>
      </c>
      <c r="AB444" t="s">
        <v>9</v>
      </c>
      <c r="AC444">
        <v>11411.963476999999</v>
      </c>
      <c r="AD444">
        <v>73957.122203000006</v>
      </c>
      <c r="AE444" t="s">
        <v>10</v>
      </c>
      <c r="AF444">
        <v>5.9818000000000003E-2</v>
      </c>
      <c r="AG444">
        <v>9.2999999999999997E-5</v>
      </c>
      <c r="AH444" t="s">
        <v>11</v>
      </c>
      <c r="AI444">
        <v>0.93528999999999995</v>
      </c>
      <c r="AJ444">
        <v>6.6000000000000005E-5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18509.195195</v>
      </c>
      <c r="I445">
        <v>181100.98797300001</v>
      </c>
      <c r="J445" t="s">
        <v>3</v>
      </c>
      <c r="K445">
        <v>18506.366211</v>
      </c>
      <c r="L445">
        <v>181045.24604200001</v>
      </c>
      <c r="M445" t="s">
        <v>4</v>
      </c>
      <c r="N445">
        <v>658.092534</v>
      </c>
      <c r="O445">
        <v>359.219404</v>
      </c>
      <c r="P445" t="s">
        <v>5</v>
      </c>
      <c r="Q445">
        <v>2197.1770999999999</v>
      </c>
      <c r="R445">
        <v>3455.426727</v>
      </c>
      <c r="S445" t="s">
        <v>6</v>
      </c>
      <c r="T445">
        <v>480.34689100000003</v>
      </c>
      <c r="U445">
        <v>120.65225100000001</v>
      </c>
      <c r="V445" t="s">
        <v>7</v>
      </c>
      <c r="W445">
        <v>482.41630600000002</v>
      </c>
      <c r="X445">
        <v>194.69020599999999</v>
      </c>
      <c r="Y445" t="s">
        <v>8</v>
      </c>
      <c r="Z445">
        <v>580.85732099999996</v>
      </c>
      <c r="AA445">
        <v>810.42824499999995</v>
      </c>
      <c r="AB445" t="s">
        <v>9</v>
      </c>
      <c r="AC445">
        <v>15212.368925999999</v>
      </c>
      <c r="AD445">
        <v>122030.01826300001</v>
      </c>
      <c r="AE445" t="s">
        <v>10</v>
      </c>
      <c r="AF445">
        <v>5.6863999999999998E-2</v>
      </c>
      <c r="AG445">
        <v>4.0000000000000003E-5</v>
      </c>
      <c r="AH445" t="s">
        <v>11</v>
      </c>
      <c r="AI445">
        <v>0.93538100000000002</v>
      </c>
      <c r="AJ445">
        <v>6.4999999999999994E-5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23144.46918</v>
      </c>
      <c r="I446">
        <v>251722.102469</v>
      </c>
      <c r="J446" t="s">
        <v>3</v>
      </c>
      <c r="K446">
        <v>23140.933593999998</v>
      </c>
      <c r="L446">
        <v>251640.74091200001</v>
      </c>
      <c r="M446" t="s">
        <v>4</v>
      </c>
      <c r="N446">
        <v>822.56457799999998</v>
      </c>
      <c r="O446">
        <v>460.895985</v>
      </c>
      <c r="P446" t="s">
        <v>5</v>
      </c>
      <c r="Q446">
        <v>2747.3480909999998</v>
      </c>
      <c r="R446">
        <v>5209.8876769999997</v>
      </c>
      <c r="S446" t="s">
        <v>6</v>
      </c>
      <c r="T446">
        <v>600.97647300000006</v>
      </c>
      <c r="U446">
        <v>166.92079100000001</v>
      </c>
      <c r="V446" t="s">
        <v>7</v>
      </c>
      <c r="W446">
        <v>602.60773200000006</v>
      </c>
      <c r="X446">
        <v>247.698126</v>
      </c>
      <c r="Y446" t="s">
        <v>8</v>
      </c>
      <c r="Z446">
        <v>725.57457599999998</v>
      </c>
      <c r="AA446">
        <v>1012.753549</v>
      </c>
      <c r="AB446" t="s">
        <v>9</v>
      </c>
      <c r="AC446">
        <v>19019.653750000001</v>
      </c>
      <c r="AD446">
        <v>169111.86898100001</v>
      </c>
      <c r="AE446" t="s">
        <v>10</v>
      </c>
      <c r="AF446">
        <v>5.6314999999999997E-2</v>
      </c>
      <c r="AG446">
        <v>3.1999999999999999E-5</v>
      </c>
      <c r="AH446" t="s">
        <v>11</v>
      </c>
      <c r="AI446">
        <v>0.93672299999999997</v>
      </c>
      <c r="AJ446">
        <v>7.7999999999999999E-5</v>
      </c>
      <c r="AK446" t="s">
        <v>12</v>
      </c>
      <c r="AL446">
        <v>37.58</v>
      </c>
      <c r="AM446">
        <v>69200.563599999994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27739.137343999999</v>
      </c>
      <c r="I447">
        <v>299952.62419100001</v>
      </c>
      <c r="J447" t="s">
        <v>3</v>
      </c>
      <c r="K447">
        <v>27734.138397999999</v>
      </c>
      <c r="L447">
        <v>299263.13174799999</v>
      </c>
      <c r="M447" t="s">
        <v>4</v>
      </c>
      <c r="N447">
        <v>986.42165399999999</v>
      </c>
      <c r="O447">
        <v>502.89746100000002</v>
      </c>
      <c r="P447" t="s">
        <v>5</v>
      </c>
      <c r="Q447">
        <v>3298.086147</v>
      </c>
      <c r="R447">
        <v>6364.0932350000003</v>
      </c>
      <c r="S447" t="s">
        <v>6</v>
      </c>
      <c r="T447">
        <v>721.30233799999996</v>
      </c>
      <c r="U447">
        <v>180.87324799999999</v>
      </c>
      <c r="V447" t="s">
        <v>7</v>
      </c>
      <c r="W447">
        <v>722.79515000000004</v>
      </c>
      <c r="X447">
        <v>311.89468799999997</v>
      </c>
      <c r="Y447" t="s">
        <v>8</v>
      </c>
      <c r="Z447">
        <v>872.97877400000004</v>
      </c>
      <c r="AA447">
        <v>1189.2771680000001</v>
      </c>
      <c r="AB447" t="s">
        <v>9</v>
      </c>
      <c r="AC447">
        <v>22782.288671999999</v>
      </c>
      <c r="AD447">
        <v>202921.88686699999</v>
      </c>
      <c r="AE447" t="s">
        <v>10</v>
      </c>
      <c r="AF447">
        <v>5.6001000000000002E-2</v>
      </c>
      <c r="AG447">
        <v>2.6999999999999999E-5</v>
      </c>
      <c r="AH447" t="s">
        <v>11</v>
      </c>
      <c r="AI447">
        <v>0.93708899999999995</v>
      </c>
      <c r="AJ447">
        <v>8.0000000000000007E-5</v>
      </c>
      <c r="AK447" t="s">
        <v>12</v>
      </c>
      <c r="AL447">
        <v>42.94</v>
      </c>
      <c r="AM447">
        <v>70205.456399999995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32321.702186999999</v>
      </c>
      <c r="I448">
        <v>320106.67369199998</v>
      </c>
      <c r="J448" t="s">
        <v>3</v>
      </c>
      <c r="K448">
        <v>32316.003436999999</v>
      </c>
      <c r="L448">
        <v>319419.85874200001</v>
      </c>
      <c r="M448" t="s">
        <v>4</v>
      </c>
      <c r="N448">
        <v>1148.7459940000001</v>
      </c>
      <c r="O448">
        <v>531.31133299999999</v>
      </c>
      <c r="P448" t="s">
        <v>5</v>
      </c>
      <c r="Q448">
        <v>3847.2060499999998</v>
      </c>
      <c r="R448">
        <v>7036.5856329999997</v>
      </c>
      <c r="S448" t="s">
        <v>6</v>
      </c>
      <c r="T448">
        <v>841.747073</v>
      </c>
      <c r="U448">
        <v>237.60449199999999</v>
      </c>
      <c r="V448" t="s">
        <v>7</v>
      </c>
      <c r="W448">
        <v>842.98953100000006</v>
      </c>
      <c r="X448">
        <v>346.22771699999998</v>
      </c>
      <c r="Y448" t="s">
        <v>8</v>
      </c>
      <c r="Z448">
        <v>1020.0033519999999</v>
      </c>
      <c r="AA448">
        <v>1503.893902</v>
      </c>
      <c r="AB448" t="s">
        <v>9</v>
      </c>
      <c r="AC448">
        <v>26539.106680000001</v>
      </c>
      <c r="AD448">
        <v>218299.577968</v>
      </c>
      <c r="AE448" t="s">
        <v>10</v>
      </c>
      <c r="AF448">
        <v>5.5493000000000001E-2</v>
      </c>
      <c r="AG448">
        <v>2.0999999999999999E-5</v>
      </c>
      <c r="AH448" t="s">
        <v>11</v>
      </c>
      <c r="AI448">
        <v>0.93757100000000004</v>
      </c>
      <c r="AJ448">
        <v>8.6000000000000003E-5</v>
      </c>
      <c r="AK448" t="s">
        <v>12</v>
      </c>
      <c r="AL448">
        <v>53.42</v>
      </c>
      <c r="AM448">
        <v>74687.123600000006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36943.769375000003</v>
      </c>
      <c r="I449">
        <v>367328.97655199998</v>
      </c>
      <c r="J449" t="s">
        <v>3</v>
      </c>
      <c r="K449">
        <v>36937.362969000002</v>
      </c>
      <c r="L449">
        <v>366632.40716900001</v>
      </c>
      <c r="M449" t="s">
        <v>4</v>
      </c>
      <c r="N449">
        <v>1312.7428030000001</v>
      </c>
      <c r="O449">
        <v>598.07530299999996</v>
      </c>
      <c r="P449" t="s">
        <v>5</v>
      </c>
      <c r="Q449">
        <v>4397.257861</v>
      </c>
      <c r="R449">
        <v>8160.3496500000001</v>
      </c>
      <c r="S449" t="s">
        <v>6</v>
      </c>
      <c r="T449">
        <v>962.53088100000002</v>
      </c>
      <c r="U449">
        <v>256.07817299999999</v>
      </c>
      <c r="V449" t="s">
        <v>7</v>
      </c>
      <c r="W449">
        <v>963.75620100000003</v>
      </c>
      <c r="X449">
        <v>392.67777100000001</v>
      </c>
      <c r="Y449" t="s">
        <v>8</v>
      </c>
      <c r="Z449">
        <v>1164.4854270000001</v>
      </c>
      <c r="AA449">
        <v>1756.817757</v>
      </c>
      <c r="AB449" t="s">
        <v>9</v>
      </c>
      <c r="AC449">
        <v>30331.908047000001</v>
      </c>
      <c r="AD449">
        <v>254859.85690000001</v>
      </c>
      <c r="AE449" t="s">
        <v>10</v>
      </c>
      <c r="AF449">
        <v>5.5156999999999998E-2</v>
      </c>
      <c r="AG449">
        <v>2.0999999999999999E-5</v>
      </c>
      <c r="AH449" t="s">
        <v>11</v>
      </c>
      <c r="AI449">
        <v>0.937805</v>
      </c>
      <c r="AJ449">
        <v>9.0000000000000006E-5</v>
      </c>
      <c r="AK449" t="s">
        <v>12</v>
      </c>
      <c r="AL449">
        <v>53.42</v>
      </c>
      <c r="AM449">
        <v>74687.123600000006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41580.850781000001</v>
      </c>
      <c r="I450">
        <v>418191.949203</v>
      </c>
      <c r="J450" t="s">
        <v>3</v>
      </c>
      <c r="K450">
        <v>41573.732891</v>
      </c>
      <c r="L450">
        <v>417458.90194399998</v>
      </c>
      <c r="M450" t="s">
        <v>4</v>
      </c>
      <c r="N450">
        <v>1477.9309029999999</v>
      </c>
      <c r="O450">
        <v>669.20598199999995</v>
      </c>
      <c r="P450" t="s">
        <v>5</v>
      </c>
      <c r="Q450">
        <v>4955.206846</v>
      </c>
      <c r="R450">
        <v>9354.3569850000003</v>
      </c>
      <c r="S450" t="s">
        <v>6</v>
      </c>
      <c r="T450">
        <v>1082.4721360000001</v>
      </c>
      <c r="U450">
        <v>287.28739100000001</v>
      </c>
      <c r="V450" t="s">
        <v>7</v>
      </c>
      <c r="W450">
        <v>1083.6513669999999</v>
      </c>
      <c r="X450">
        <v>408.65661899999998</v>
      </c>
      <c r="Y450" t="s">
        <v>8</v>
      </c>
      <c r="Z450">
        <v>1312.8533669999999</v>
      </c>
      <c r="AA450">
        <v>1995.3026359999999</v>
      </c>
      <c r="AB450" t="s">
        <v>9</v>
      </c>
      <c r="AC450">
        <v>34131.109375</v>
      </c>
      <c r="AD450">
        <v>289064.37614900002</v>
      </c>
      <c r="AE450" t="s">
        <v>10</v>
      </c>
      <c r="AF450">
        <v>5.4925000000000002E-2</v>
      </c>
      <c r="AG450">
        <v>2.0000000000000002E-5</v>
      </c>
      <c r="AH450" t="s">
        <v>11</v>
      </c>
      <c r="AI450">
        <v>0.93974899999999995</v>
      </c>
      <c r="AJ450">
        <v>1.12E-4</v>
      </c>
      <c r="AK450" t="s">
        <v>12</v>
      </c>
      <c r="AL450">
        <v>76.2</v>
      </c>
      <c r="AM450">
        <v>97680.8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46209.781641000001</v>
      </c>
      <c r="I451">
        <v>496274.53150600003</v>
      </c>
      <c r="J451" t="s">
        <v>3</v>
      </c>
      <c r="K451">
        <v>46201.554687999997</v>
      </c>
      <c r="L451">
        <v>496213.65296600002</v>
      </c>
      <c r="M451" t="s">
        <v>4</v>
      </c>
      <c r="N451">
        <v>1642.351633</v>
      </c>
      <c r="O451">
        <v>842.03695800000003</v>
      </c>
      <c r="P451" t="s">
        <v>5</v>
      </c>
      <c r="Q451">
        <v>5513.9847749999999</v>
      </c>
      <c r="R451">
        <v>11168.295447</v>
      </c>
      <c r="S451" t="s">
        <v>6</v>
      </c>
      <c r="T451">
        <v>1202.8571750000001</v>
      </c>
      <c r="U451">
        <v>354.47738199999998</v>
      </c>
      <c r="V451" t="s">
        <v>7</v>
      </c>
      <c r="W451">
        <v>1202.673945</v>
      </c>
      <c r="X451">
        <v>485.70284900000001</v>
      </c>
      <c r="Y451" t="s">
        <v>8</v>
      </c>
      <c r="Z451">
        <v>1460.495359</v>
      </c>
      <c r="AA451">
        <v>2456.6782520000002</v>
      </c>
      <c r="AB451" t="s">
        <v>9</v>
      </c>
      <c r="AC451">
        <v>37918.116483999998</v>
      </c>
      <c r="AD451">
        <v>341805.98193000001</v>
      </c>
      <c r="AE451" t="s">
        <v>10</v>
      </c>
      <c r="AF451">
        <v>5.4697999999999997E-2</v>
      </c>
      <c r="AG451">
        <v>1.8E-5</v>
      </c>
      <c r="AH451" t="s">
        <v>11</v>
      </c>
      <c r="AI451">
        <v>0.94094900000000004</v>
      </c>
      <c r="AJ451">
        <v>1.16E-4</v>
      </c>
      <c r="AK451" t="s">
        <v>12</v>
      </c>
      <c r="AL451">
        <v>128.86000000000001</v>
      </c>
      <c r="AM451">
        <v>253761.88039999999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50822.201718999997</v>
      </c>
      <c r="I452">
        <v>535094.86921799998</v>
      </c>
      <c r="J452" t="s">
        <v>3</v>
      </c>
      <c r="K452">
        <v>50813.272733999998</v>
      </c>
      <c r="L452">
        <v>535191.76739199995</v>
      </c>
      <c r="M452" t="s">
        <v>4</v>
      </c>
      <c r="N452">
        <v>1807.0683469999999</v>
      </c>
      <c r="O452">
        <v>875.39962500000001</v>
      </c>
      <c r="P452" t="s">
        <v>5</v>
      </c>
      <c r="Q452">
        <v>6065.1215920000004</v>
      </c>
      <c r="R452">
        <v>11820.114664999999</v>
      </c>
      <c r="S452" t="s">
        <v>6</v>
      </c>
      <c r="T452">
        <v>1321.773643</v>
      </c>
      <c r="U452">
        <v>360.61291199999999</v>
      </c>
      <c r="V452" t="s">
        <v>7</v>
      </c>
      <c r="W452">
        <v>1321.771563</v>
      </c>
      <c r="X452">
        <v>551.25629700000002</v>
      </c>
      <c r="Y452" t="s">
        <v>8</v>
      </c>
      <c r="Z452">
        <v>1604.3925119999999</v>
      </c>
      <c r="AA452">
        <v>2859.7471650000002</v>
      </c>
      <c r="AB452" t="s">
        <v>9</v>
      </c>
      <c r="AC452">
        <v>41698.684530999999</v>
      </c>
      <c r="AD452">
        <v>365702.95702700003</v>
      </c>
      <c r="AE452" t="s">
        <v>10</v>
      </c>
      <c r="AF452">
        <v>5.4024000000000003E-2</v>
      </c>
      <c r="AG452">
        <v>1.2999999999999999E-5</v>
      </c>
      <c r="AH452" t="s">
        <v>11</v>
      </c>
      <c r="AI452">
        <v>0.94095499999999999</v>
      </c>
      <c r="AJ452">
        <v>1.16E-4</v>
      </c>
      <c r="AK452" t="s">
        <v>12</v>
      </c>
      <c r="AL452">
        <v>174.18</v>
      </c>
      <c r="AM452">
        <v>342723.22759999998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55427.044062000001</v>
      </c>
      <c r="I453">
        <v>637227.86233499995</v>
      </c>
      <c r="J453" t="s">
        <v>3</v>
      </c>
      <c r="K453">
        <v>55417.412578000003</v>
      </c>
      <c r="L453">
        <v>637058.29935300001</v>
      </c>
      <c r="M453" t="s">
        <v>4</v>
      </c>
      <c r="N453">
        <v>1970.245852</v>
      </c>
      <c r="O453">
        <v>1010.53683</v>
      </c>
      <c r="P453" t="s">
        <v>5</v>
      </c>
      <c r="Q453">
        <v>6615.990264</v>
      </c>
      <c r="R453">
        <v>13977.545991000001</v>
      </c>
      <c r="S453" t="s">
        <v>6</v>
      </c>
      <c r="T453">
        <v>1440.829031</v>
      </c>
      <c r="U453">
        <v>458.70144900000003</v>
      </c>
      <c r="V453" t="s">
        <v>7</v>
      </c>
      <c r="W453">
        <v>1439.9514939999999</v>
      </c>
      <c r="X453">
        <v>682.55351900000005</v>
      </c>
      <c r="Y453" t="s">
        <v>8</v>
      </c>
      <c r="Z453">
        <v>1750.9115260000001</v>
      </c>
      <c r="AA453">
        <v>3321.9532789999998</v>
      </c>
      <c r="AB453" t="s">
        <v>9</v>
      </c>
      <c r="AC453">
        <v>45468.999218999998</v>
      </c>
      <c r="AD453">
        <v>427054.296194</v>
      </c>
      <c r="AE453" t="s">
        <v>10</v>
      </c>
      <c r="AF453">
        <v>5.3947000000000002E-2</v>
      </c>
      <c r="AG453">
        <v>1.2999999999999999E-5</v>
      </c>
      <c r="AH453" t="s">
        <v>11</v>
      </c>
      <c r="AI453">
        <v>0.94163200000000002</v>
      </c>
      <c r="AJ453">
        <v>1.2400000000000001E-4</v>
      </c>
      <c r="AK453" t="s">
        <v>12</v>
      </c>
      <c r="AL453">
        <v>174.18</v>
      </c>
      <c r="AM453">
        <v>342723.22759999998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60058.386796999999</v>
      </c>
      <c r="I454">
        <v>721183.144738</v>
      </c>
      <c r="J454" t="s">
        <v>3</v>
      </c>
      <c r="K454">
        <v>60048.047500000001</v>
      </c>
      <c r="L454">
        <v>721087.67046599998</v>
      </c>
      <c r="M454" t="s">
        <v>4</v>
      </c>
      <c r="N454">
        <v>2136.2540869999998</v>
      </c>
      <c r="O454">
        <v>1029.6898369999999</v>
      </c>
      <c r="P454" t="s">
        <v>5</v>
      </c>
      <c r="Q454">
        <v>7177.4514650000001</v>
      </c>
      <c r="R454">
        <v>16832.012710999999</v>
      </c>
      <c r="S454" t="s">
        <v>6</v>
      </c>
      <c r="T454">
        <v>1563.636677</v>
      </c>
      <c r="U454">
        <v>493.506237</v>
      </c>
      <c r="V454" t="s">
        <v>7</v>
      </c>
      <c r="W454">
        <v>1559.9684910000001</v>
      </c>
      <c r="X454">
        <v>801.13760500000001</v>
      </c>
      <c r="Y454" t="s">
        <v>8</v>
      </c>
      <c r="Z454">
        <v>1898.364963</v>
      </c>
      <c r="AA454">
        <v>4078.7974220000001</v>
      </c>
      <c r="AB454" t="s">
        <v>9</v>
      </c>
      <c r="AC454">
        <v>49259.808203000001</v>
      </c>
      <c r="AD454">
        <v>488604.60968400002</v>
      </c>
      <c r="AE454" t="s">
        <v>10</v>
      </c>
      <c r="AF454">
        <v>5.2979999999999999E-2</v>
      </c>
      <c r="AG454">
        <v>2.9E-5</v>
      </c>
      <c r="AH454" t="s">
        <v>11</v>
      </c>
      <c r="AI454">
        <v>0.94213899999999995</v>
      </c>
      <c r="AJ454">
        <v>1.27E-4</v>
      </c>
      <c r="AK454" t="s">
        <v>12</v>
      </c>
      <c r="AL454">
        <v>246.2</v>
      </c>
      <c r="AM454">
        <v>468015.32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64702.844452999998</v>
      </c>
      <c r="I455">
        <v>849488.09159099997</v>
      </c>
      <c r="J455" t="s">
        <v>3</v>
      </c>
      <c r="K455">
        <v>64691.792109000002</v>
      </c>
      <c r="L455">
        <v>849496.285882</v>
      </c>
      <c r="M455" t="s">
        <v>4</v>
      </c>
      <c r="N455">
        <v>2301.2185549999999</v>
      </c>
      <c r="O455">
        <v>1233.633212</v>
      </c>
      <c r="P455" t="s">
        <v>5</v>
      </c>
      <c r="Q455">
        <v>7736.4311040000002</v>
      </c>
      <c r="R455">
        <v>19969.881150000001</v>
      </c>
      <c r="S455" t="s">
        <v>6</v>
      </c>
      <c r="T455">
        <v>1684.869021</v>
      </c>
      <c r="U455">
        <v>672.52806299999997</v>
      </c>
      <c r="V455" t="s">
        <v>7</v>
      </c>
      <c r="W455">
        <v>1680.032944</v>
      </c>
      <c r="X455">
        <v>922.79158199999995</v>
      </c>
      <c r="Y455" t="s">
        <v>8</v>
      </c>
      <c r="Z455">
        <v>2045.1189649999999</v>
      </c>
      <c r="AA455">
        <v>5326.5706030000001</v>
      </c>
      <c r="AB455" t="s">
        <v>9</v>
      </c>
      <c r="AC455">
        <v>53061.844609</v>
      </c>
      <c r="AD455">
        <v>573735.12439699995</v>
      </c>
      <c r="AE455" t="s">
        <v>10</v>
      </c>
      <c r="AF455">
        <v>5.2853999999999998E-2</v>
      </c>
      <c r="AG455">
        <v>2.8E-5</v>
      </c>
      <c r="AH455" t="s">
        <v>11</v>
      </c>
      <c r="AI455">
        <v>0.942214</v>
      </c>
      <c r="AJ455">
        <v>1.25E-4</v>
      </c>
      <c r="AK455" t="s">
        <v>12</v>
      </c>
      <c r="AL455">
        <v>298.7</v>
      </c>
      <c r="AM455">
        <v>569471.61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69353.064062000005</v>
      </c>
      <c r="I456">
        <v>933358.745918</v>
      </c>
      <c r="J456" t="s">
        <v>3</v>
      </c>
      <c r="K456">
        <v>69341.301875000005</v>
      </c>
      <c r="L456">
        <v>933360.65471999999</v>
      </c>
      <c r="M456" t="s">
        <v>4</v>
      </c>
      <c r="N456">
        <v>2466.4328030000001</v>
      </c>
      <c r="O456">
        <v>1353.914773</v>
      </c>
      <c r="P456" t="s">
        <v>5</v>
      </c>
      <c r="Q456">
        <v>8294.0119340000001</v>
      </c>
      <c r="R456">
        <v>22075.751451</v>
      </c>
      <c r="S456" t="s">
        <v>6</v>
      </c>
      <c r="T456">
        <v>1805.112664</v>
      </c>
      <c r="U456">
        <v>801.61868700000002</v>
      </c>
      <c r="V456" t="s">
        <v>7</v>
      </c>
      <c r="W456">
        <v>1800.1217549999999</v>
      </c>
      <c r="X456">
        <v>979.25938799999994</v>
      </c>
      <c r="Y456" t="s">
        <v>8</v>
      </c>
      <c r="Z456">
        <v>2195.3152340000001</v>
      </c>
      <c r="AA456">
        <v>6083.8748320000004</v>
      </c>
      <c r="AB456" t="s">
        <v>9</v>
      </c>
      <c r="AC456">
        <v>56863.734452999997</v>
      </c>
      <c r="AD456">
        <v>622082.90221199999</v>
      </c>
      <c r="AE456" t="s">
        <v>10</v>
      </c>
      <c r="AF456">
        <v>5.2756999999999998E-2</v>
      </c>
      <c r="AG456">
        <v>2.6999999999999999E-5</v>
      </c>
      <c r="AH456" t="s">
        <v>11</v>
      </c>
      <c r="AI456">
        <v>0.94227499999999997</v>
      </c>
      <c r="AJ456">
        <v>1.2400000000000001E-4</v>
      </c>
      <c r="AK456" t="s">
        <v>12</v>
      </c>
      <c r="AL456">
        <v>322.45999999999998</v>
      </c>
      <c r="AM456">
        <v>582939.72840000002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73996.700624999998</v>
      </c>
      <c r="I457">
        <v>1030528.757367</v>
      </c>
      <c r="J457" t="s">
        <v>3</v>
      </c>
      <c r="K457">
        <v>73984.228749999995</v>
      </c>
      <c r="L457">
        <v>1030673.12483</v>
      </c>
      <c r="M457" t="s">
        <v>4</v>
      </c>
      <c r="N457">
        <v>2631.7313089999998</v>
      </c>
      <c r="O457">
        <v>1597.2407430000001</v>
      </c>
      <c r="P457" t="s">
        <v>5</v>
      </c>
      <c r="Q457">
        <v>8846.5676949999997</v>
      </c>
      <c r="R457">
        <v>23981.160520000001</v>
      </c>
      <c r="S457" t="s">
        <v>6</v>
      </c>
      <c r="T457">
        <v>1924.5488310000001</v>
      </c>
      <c r="U457">
        <v>905.31355099999996</v>
      </c>
      <c r="V457" t="s">
        <v>7</v>
      </c>
      <c r="W457">
        <v>1919.6775419999999</v>
      </c>
      <c r="X457">
        <v>1077.805384</v>
      </c>
      <c r="Y457" t="s">
        <v>8</v>
      </c>
      <c r="Z457">
        <v>2345.155244</v>
      </c>
      <c r="AA457">
        <v>6986.8172869999999</v>
      </c>
      <c r="AB457" t="s">
        <v>9</v>
      </c>
      <c r="AC457">
        <v>60656.949140999997</v>
      </c>
      <c r="AD457">
        <v>690257.58600300003</v>
      </c>
      <c r="AE457" t="s">
        <v>10</v>
      </c>
      <c r="AF457">
        <v>5.2729999999999999E-2</v>
      </c>
      <c r="AG457">
        <v>2.6999999999999999E-5</v>
      </c>
      <c r="AH457" t="s">
        <v>11</v>
      </c>
      <c r="AI457">
        <v>0.94345299999999999</v>
      </c>
      <c r="AJ457">
        <v>1.3100000000000001E-4</v>
      </c>
      <c r="AK457" t="s">
        <v>12</v>
      </c>
      <c r="AL457">
        <v>417</v>
      </c>
      <c r="AM457">
        <v>737178.72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78627.657030999995</v>
      </c>
      <c r="I458">
        <v>1221910.85693</v>
      </c>
      <c r="J458" t="s">
        <v>3</v>
      </c>
      <c r="K458">
        <v>78614.478906000004</v>
      </c>
      <c r="L458">
        <v>1221898.253242</v>
      </c>
      <c r="M458" t="s">
        <v>4</v>
      </c>
      <c r="N458">
        <v>2795.7786569999998</v>
      </c>
      <c r="O458">
        <v>1750.8412760000001</v>
      </c>
      <c r="P458" t="s">
        <v>5</v>
      </c>
      <c r="Q458">
        <v>9392.1307030000007</v>
      </c>
      <c r="R458">
        <v>31106.549397999999</v>
      </c>
      <c r="S458" t="s">
        <v>6</v>
      </c>
      <c r="T458">
        <v>2043.5588889999999</v>
      </c>
      <c r="U458">
        <v>972.07398799999999</v>
      </c>
      <c r="V458" t="s">
        <v>7</v>
      </c>
      <c r="W458">
        <v>2039.047712</v>
      </c>
      <c r="X458">
        <v>1190.531675</v>
      </c>
      <c r="Y458" t="s">
        <v>8</v>
      </c>
      <c r="Z458">
        <v>2491.517378</v>
      </c>
      <c r="AA458">
        <v>8301.3031219999993</v>
      </c>
      <c r="AB458" t="s">
        <v>9</v>
      </c>
      <c r="AC458">
        <v>64457.101562000003</v>
      </c>
      <c r="AD458">
        <v>817061.42634200002</v>
      </c>
      <c r="AE458" t="s">
        <v>10</v>
      </c>
      <c r="AF458">
        <v>5.2706999999999997E-2</v>
      </c>
      <c r="AG458">
        <v>2.6999999999999999E-5</v>
      </c>
      <c r="AH458" t="s">
        <v>11</v>
      </c>
      <c r="AI458">
        <v>0.94411199999999995</v>
      </c>
      <c r="AJ458">
        <v>1.35E-4</v>
      </c>
      <c r="AK458" t="s">
        <v>12</v>
      </c>
      <c r="AL458">
        <v>498.4</v>
      </c>
      <c r="AM458">
        <v>828395.16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83219.224843999997</v>
      </c>
      <c r="I459">
        <v>1300314.730092</v>
      </c>
      <c r="J459" t="s">
        <v>3</v>
      </c>
      <c r="K459">
        <v>83205.342187999995</v>
      </c>
      <c r="L459">
        <v>1300315.2191280001</v>
      </c>
      <c r="M459" t="s">
        <v>4</v>
      </c>
      <c r="N459">
        <v>2959.1718649999998</v>
      </c>
      <c r="O459">
        <v>1792.1112820000001</v>
      </c>
      <c r="P459" t="s">
        <v>5</v>
      </c>
      <c r="Q459">
        <v>9939.5110160000004</v>
      </c>
      <c r="R459">
        <v>33495.513906</v>
      </c>
      <c r="S459" t="s">
        <v>6</v>
      </c>
      <c r="T459">
        <v>2162.7562889999999</v>
      </c>
      <c r="U459">
        <v>1133.1688240000001</v>
      </c>
      <c r="V459" t="s">
        <v>7</v>
      </c>
      <c r="W459">
        <v>2158.2439359999998</v>
      </c>
      <c r="X459">
        <v>1272.7155729999999</v>
      </c>
      <c r="Y459" t="s">
        <v>8</v>
      </c>
      <c r="Z459">
        <v>2640.7923930000002</v>
      </c>
      <c r="AA459">
        <v>9015.6762120000003</v>
      </c>
      <c r="AB459" t="s">
        <v>9</v>
      </c>
      <c r="AC459">
        <v>68195.214374999996</v>
      </c>
      <c r="AD459">
        <v>879983.05929500004</v>
      </c>
      <c r="AE459" t="s">
        <v>10</v>
      </c>
      <c r="AF459">
        <v>5.2666999999999999E-2</v>
      </c>
      <c r="AG459">
        <v>2.6999999999999999E-5</v>
      </c>
      <c r="AH459" t="s">
        <v>11</v>
      </c>
      <c r="AI459">
        <v>0.94589699999999999</v>
      </c>
      <c r="AJ459">
        <v>1.34E-4</v>
      </c>
      <c r="AK459" t="s">
        <v>12</v>
      </c>
      <c r="AL459">
        <v>559.38</v>
      </c>
      <c r="AM459">
        <v>914823.39560000005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87848.831718999994</v>
      </c>
      <c r="I460">
        <v>1366489.057941</v>
      </c>
      <c r="J460" t="s">
        <v>3</v>
      </c>
      <c r="K460">
        <v>87834.241561999996</v>
      </c>
      <c r="L460">
        <v>1366473.870383</v>
      </c>
      <c r="M460" t="s">
        <v>4</v>
      </c>
      <c r="N460">
        <v>3125.33626</v>
      </c>
      <c r="O460">
        <v>1957.9288079999999</v>
      </c>
      <c r="P460" t="s">
        <v>5</v>
      </c>
      <c r="Q460">
        <v>10487.41582</v>
      </c>
      <c r="R460">
        <v>35198.771464999998</v>
      </c>
      <c r="S460" t="s">
        <v>6</v>
      </c>
      <c r="T460">
        <v>2283.6380319999998</v>
      </c>
      <c r="U460">
        <v>1186.1387999999999</v>
      </c>
      <c r="V460" t="s">
        <v>7</v>
      </c>
      <c r="W460">
        <v>2280.442153</v>
      </c>
      <c r="X460">
        <v>1420.3973980000001</v>
      </c>
      <c r="Y460" t="s">
        <v>8</v>
      </c>
      <c r="Z460">
        <v>2789.8333689999999</v>
      </c>
      <c r="AA460">
        <v>10335.508347000001</v>
      </c>
      <c r="AB460" t="s">
        <v>9</v>
      </c>
      <c r="AC460">
        <v>71957.53125</v>
      </c>
      <c r="AD460">
        <v>983079.59565899998</v>
      </c>
      <c r="AE460" t="s">
        <v>10</v>
      </c>
      <c r="AF460">
        <v>5.2666999999999999E-2</v>
      </c>
      <c r="AG460">
        <v>2.6999999999999999E-5</v>
      </c>
      <c r="AH460" t="s">
        <v>11</v>
      </c>
      <c r="AI460">
        <v>0.94624699999999995</v>
      </c>
      <c r="AJ460">
        <v>1.2999999999999999E-4</v>
      </c>
      <c r="AK460" t="s">
        <v>12</v>
      </c>
      <c r="AL460">
        <v>610.34</v>
      </c>
      <c r="AM460">
        <v>956378.14439999999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92478.681719</v>
      </c>
      <c r="I461">
        <v>1434923.764282</v>
      </c>
      <c r="J461" t="s">
        <v>3</v>
      </c>
      <c r="K461">
        <v>92463.382031000001</v>
      </c>
      <c r="L461">
        <v>1435040.2146000001</v>
      </c>
      <c r="M461" t="s">
        <v>4</v>
      </c>
      <c r="N461">
        <v>3289.692129</v>
      </c>
      <c r="O461">
        <v>2118.7717830000001</v>
      </c>
      <c r="P461" t="s">
        <v>5</v>
      </c>
      <c r="Q461">
        <v>11035.724883000001</v>
      </c>
      <c r="R461">
        <v>35381.744321999999</v>
      </c>
      <c r="S461" t="s">
        <v>6</v>
      </c>
      <c r="T461">
        <v>2404.0696630000002</v>
      </c>
      <c r="U461">
        <v>1261.6837559999999</v>
      </c>
      <c r="V461" t="s">
        <v>7</v>
      </c>
      <c r="W461">
        <v>2401.9716360000002</v>
      </c>
      <c r="X461">
        <v>1552.4772949999999</v>
      </c>
      <c r="Y461" t="s">
        <v>8</v>
      </c>
      <c r="Z461">
        <v>2937.048135</v>
      </c>
      <c r="AA461">
        <v>10687.894736</v>
      </c>
      <c r="AB461" t="s">
        <v>9</v>
      </c>
      <c r="AC461">
        <v>75713.093594000005</v>
      </c>
      <c r="AD461">
        <v>1031976.7634769999</v>
      </c>
      <c r="AE461" t="s">
        <v>10</v>
      </c>
      <c r="AF461">
        <v>5.2629000000000002E-2</v>
      </c>
      <c r="AG461">
        <v>2.6999999999999999E-5</v>
      </c>
      <c r="AH461" t="s">
        <v>11</v>
      </c>
      <c r="AI461">
        <v>0.94679899999999995</v>
      </c>
      <c r="AJ461">
        <v>1.2899999999999999E-4</v>
      </c>
      <c r="AK461" t="s">
        <v>12</v>
      </c>
      <c r="AL461">
        <v>710.28</v>
      </c>
      <c r="AM461">
        <v>1036601.1616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4067.0667429999999</v>
      </c>
      <c r="I482">
        <v>15541.135138</v>
      </c>
      <c r="J482" t="s">
        <v>3</v>
      </c>
      <c r="K482">
        <v>4066.3587349999998</v>
      </c>
      <c r="L482">
        <v>15533.873995</v>
      </c>
      <c r="M482" t="s">
        <v>4</v>
      </c>
      <c r="N482">
        <v>164.03715800000001</v>
      </c>
      <c r="O482">
        <v>35.525806000000003</v>
      </c>
      <c r="P482" t="s">
        <v>5</v>
      </c>
      <c r="Q482">
        <v>0</v>
      </c>
      <c r="R482">
        <v>0</v>
      </c>
      <c r="S482" t="s">
        <v>6</v>
      </c>
      <c r="T482">
        <v>123.30821</v>
      </c>
      <c r="U482">
        <v>40.667109000000004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7.0394999999999999E-2</v>
      </c>
      <c r="AD482">
        <v>1.4300000000000001E-4</v>
      </c>
      <c r="AE482" t="s">
        <v>10</v>
      </c>
      <c r="AF482">
        <v>0</v>
      </c>
      <c r="AG482">
        <v>0</v>
      </c>
      <c r="AH482" t="s">
        <v>11</v>
      </c>
      <c r="AI482">
        <v>0.93015800000000004</v>
      </c>
      <c r="AJ482">
        <v>6.0000000000000002E-5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8164.245664</v>
      </c>
      <c r="I483">
        <v>48531.166488000003</v>
      </c>
      <c r="J483" t="s">
        <v>3</v>
      </c>
      <c r="K483">
        <v>8162.8292289999999</v>
      </c>
      <c r="L483">
        <v>48509.487014999999</v>
      </c>
      <c r="M483" t="s">
        <v>4</v>
      </c>
      <c r="N483">
        <v>329.632181</v>
      </c>
      <c r="O483">
        <v>128.74444500000001</v>
      </c>
      <c r="P483" t="s">
        <v>5</v>
      </c>
      <c r="Q483">
        <v>0</v>
      </c>
      <c r="R483">
        <v>0</v>
      </c>
      <c r="S483" t="s">
        <v>6</v>
      </c>
      <c r="T483">
        <v>248.150721</v>
      </c>
      <c r="U483">
        <v>100.217422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6.4737000000000003E-2</v>
      </c>
      <c r="AD483">
        <v>1.1E-4</v>
      </c>
      <c r="AE483" t="s">
        <v>10</v>
      </c>
      <c r="AF483">
        <v>0</v>
      </c>
      <c r="AG483">
        <v>0</v>
      </c>
      <c r="AH483" t="s">
        <v>11</v>
      </c>
      <c r="AI483">
        <v>0.93420300000000001</v>
      </c>
      <c r="AJ483">
        <v>5.8999999999999998E-5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12217.930410000001</v>
      </c>
      <c r="I484">
        <v>79557.793074999994</v>
      </c>
      <c r="J484" t="s">
        <v>3</v>
      </c>
      <c r="K484">
        <v>12215.806621</v>
      </c>
      <c r="L484">
        <v>79524.360837</v>
      </c>
      <c r="M484" t="s">
        <v>4</v>
      </c>
      <c r="N484">
        <v>493.31224800000001</v>
      </c>
      <c r="O484">
        <v>187.45550399999999</v>
      </c>
      <c r="P484" t="s">
        <v>5</v>
      </c>
      <c r="Q484">
        <v>0</v>
      </c>
      <c r="R484">
        <v>0</v>
      </c>
      <c r="S484" t="s">
        <v>6</v>
      </c>
      <c r="T484">
        <v>372.22266200000001</v>
      </c>
      <c r="U484">
        <v>152.599965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6.1387999999999998E-2</v>
      </c>
      <c r="AD484">
        <v>8.2999999999999998E-5</v>
      </c>
      <c r="AE484" t="s">
        <v>10</v>
      </c>
      <c r="AF484">
        <v>0</v>
      </c>
      <c r="AG484">
        <v>0</v>
      </c>
      <c r="AH484" t="s">
        <v>11</v>
      </c>
      <c r="AI484">
        <v>0.93593700000000002</v>
      </c>
      <c r="AJ484">
        <v>8.0000000000000007E-5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16282.009862999999</v>
      </c>
      <c r="I485">
        <v>125137.37933500001</v>
      </c>
      <c r="J485" t="s">
        <v>3</v>
      </c>
      <c r="K485">
        <v>16279.180351999999</v>
      </c>
      <c r="L485">
        <v>125088.51804900001</v>
      </c>
      <c r="M485" t="s">
        <v>4</v>
      </c>
      <c r="N485">
        <v>657.56409199999996</v>
      </c>
      <c r="O485">
        <v>252.56214900000001</v>
      </c>
      <c r="P485" t="s">
        <v>5</v>
      </c>
      <c r="Q485">
        <v>0</v>
      </c>
      <c r="R485">
        <v>0</v>
      </c>
      <c r="S485" t="s">
        <v>6</v>
      </c>
      <c r="T485">
        <v>495.16402599999998</v>
      </c>
      <c r="U485">
        <v>181.99927500000001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5.7851E-2</v>
      </c>
      <c r="AD485">
        <v>4.6E-5</v>
      </c>
      <c r="AE485" t="s">
        <v>10</v>
      </c>
      <c r="AF485">
        <v>0</v>
      </c>
      <c r="AG485">
        <v>0</v>
      </c>
      <c r="AH485" t="s">
        <v>11</v>
      </c>
      <c r="AI485">
        <v>0.93607200000000002</v>
      </c>
      <c r="AJ485">
        <v>7.8999999999999996E-5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20325.759375000001</v>
      </c>
      <c r="I486">
        <v>185511.90423700001</v>
      </c>
      <c r="J486" t="s">
        <v>3</v>
      </c>
      <c r="K486">
        <v>20322.227695000001</v>
      </c>
      <c r="L486">
        <v>185436.95958699999</v>
      </c>
      <c r="M486" t="s">
        <v>4</v>
      </c>
      <c r="N486">
        <v>821.69039899999996</v>
      </c>
      <c r="O486">
        <v>397.47571799999997</v>
      </c>
      <c r="P486" t="s">
        <v>5</v>
      </c>
      <c r="Q486">
        <v>0</v>
      </c>
      <c r="R486">
        <v>0</v>
      </c>
      <c r="S486" t="s">
        <v>6</v>
      </c>
      <c r="T486">
        <v>617.99384899999995</v>
      </c>
      <c r="U486">
        <v>262.699861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5.6882000000000002E-2</v>
      </c>
      <c r="AD486">
        <v>2.3E-5</v>
      </c>
      <c r="AE486" t="s">
        <v>10</v>
      </c>
      <c r="AF486">
        <v>0</v>
      </c>
      <c r="AG486">
        <v>0</v>
      </c>
      <c r="AH486" t="s">
        <v>11</v>
      </c>
      <c r="AI486">
        <v>0.93648100000000001</v>
      </c>
      <c r="AJ486">
        <v>8.2000000000000001E-5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24372.810117000001</v>
      </c>
      <c r="I487">
        <v>246360.40445100001</v>
      </c>
      <c r="J487" t="s">
        <v>3</v>
      </c>
      <c r="K487">
        <v>24368.527773000002</v>
      </c>
      <c r="L487">
        <v>246265.538405</v>
      </c>
      <c r="M487" t="s">
        <v>4</v>
      </c>
      <c r="N487">
        <v>986.85084800000004</v>
      </c>
      <c r="O487">
        <v>506.205941</v>
      </c>
      <c r="P487" t="s">
        <v>5</v>
      </c>
      <c r="Q487">
        <v>0</v>
      </c>
      <c r="R487">
        <v>0</v>
      </c>
      <c r="S487" t="s">
        <v>6</v>
      </c>
      <c r="T487">
        <v>740.185292</v>
      </c>
      <c r="U487">
        <v>320.49335500000001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5.6751999999999997E-2</v>
      </c>
      <c r="AD487">
        <v>2.3E-5</v>
      </c>
      <c r="AE487" t="s">
        <v>10</v>
      </c>
      <c r="AF487">
        <v>0</v>
      </c>
      <c r="AG487">
        <v>0</v>
      </c>
      <c r="AH487" t="s">
        <v>11</v>
      </c>
      <c r="AI487">
        <v>0.93648299999999995</v>
      </c>
      <c r="AJ487">
        <v>8.2000000000000001E-5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28457.445116999999</v>
      </c>
      <c r="I488">
        <v>291304.64282299997</v>
      </c>
      <c r="J488" t="s">
        <v>3</v>
      </c>
      <c r="K488">
        <v>28452.455039</v>
      </c>
      <c r="L488">
        <v>291184.107036</v>
      </c>
      <c r="M488" t="s">
        <v>4</v>
      </c>
      <c r="N488">
        <v>1152.8966089999999</v>
      </c>
      <c r="O488">
        <v>579.98978499999998</v>
      </c>
      <c r="P488" t="s">
        <v>5</v>
      </c>
      <c r="Q488">
        <v>0</v>
      </c>
      <c r="R488">
        <v>0</v>
      </c>
      <c r="S488" t="s">
        <v>6</v>
      </c>
      <c r="T488">
        <v>863.03032499999995</v>
      </c>
      <c r="U488">
        <v>366.58448299999998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5.6751999999999997E-2</v>
      </c>
      <c r="AD488">
        <v>2.3E-5</v>
      </c>
      <c r="AE488" t="s">
        <v>10</v>
      </c>
      <c r="AF488">
        <v>0</v>
      </c>
      <c r="AG488">
        <v>0</v>
      </c>
      <c r="AH488" t="s">
        <v>11</v>
      </c>
      <c r="AI488">
        <v>0.93648299999999995</v>
      </c>
      <c r="AJ488">
        <v>8.2000000000000001E-5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32482.649453000002</v>
      </c>
      <c r="I489">
        <v>350431.84161599999</v>
      </c>
      <c r="J489" t="s">
        <v>3</v>
      </c>
      <c r="K489">
        <v>32476.960741999999</v>
      </c>
      <c r="L489">
        <v>350291.351111</v>
      </c>
      <c r="M489" t="s">
        <v>4</v>
      </c>
      <c r="N489">
        <v>1316.455708</v>
      </c>
      <c r="O489">
        <v>719.74386500000003</v>
      </c>
      <c r="P489" t="s">
        <v>5</v>
      </c>
      <c r="Q489">
        <v>0</v>
      </c>
      <c r="R489">
        <v>0</v>
      </c>
      <c r="S489" t="s">
        <v>6</v>
      </c>
      <c r="T489">
        <v>985.51338299999998</v>
      </c>
      <c r="U489">
        <v>462.87754200000001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5.6751999999999997E-2</v>
      </c>
      <c r="AD489">
        <v>2.3E-5</v>
      </c>
      <c r="AE489" t="s">
        <v>10</v>
      </c>
      <c r="AF489">
        <v>0</v>
      </c>
      <c r="AG489">
        <v>0</v>
      </c>
      <c r="AH489" t="s">
        <v>11</v>
      </c>
      <c r="AI489">
        <v>0.93648299999999995</v>
      </c>
      <c r="AJ489">
        <v>8.2000000000000001E-5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36560.581796999999</v>
      </c>
      <c r="I490">
        <v>421990.76602500002</v>
      </c>
      <c r="J490" t="s">
        <v>3</v>
      </c>
      <c r="K490">
        <v>36554.186562000003</v>
      </c>
      <c r="L490">
        <v>421836.37714699999</v>
      </c>
      <c r="M490" t="s">
        <v>4</v>
      </c>
      <c r="N490">
        <v>1481.643523</v>
      </c>
      <c r="O490">
        <v>880.87040999999999</v>
      </c>
      <c r="P490" t="s">
        <v>5</v>
      </c>
      <c r="Q490">
        <v>0</v>
      </c>
      <c r="R490">
        <v>0</v>
      </c>
      <c r="S490" t="s">
        <v>6</v>
      </c>
      <c r="T490">
        <v>1109.741814</v>
      </c>
      <c r="U490">
        <v>547.31340999999998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5.6751999999999997E-2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0.93648299999999995</v>
      </c>
      <c r="AJ490">
        <v>8.2000000000000001E-5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40606.806562999998</v>
      </c>
      <c r="I491">
        <v>468742.36300000001</v>
      </c>
      <c r="J491" t="s">
        <v>3</v>
      </c>
      <c r="K491">
        <v>40599.714844000002</v>
      </c>
      <c r="L491">
        <v>468568.96476599999</v>
      </c>
      <c r="M491" t="s">
        <v>4</v>
      </c>
      <c r="N491">
        <v>1644.5328709999999</v>
      </c>
      <c r="O491">
        <v>963.55409599999996</v>
      </c>
      <c r="P491" t="s">
        <v>5</v>
      </c>
      <c r="Q491">
        <v>0</v>
      </c>
      <c r="R491">
        <v>0</v>
      </c>
      <c r="S491" t="s">
        <v>6</v>
      </c>
      <c r="T491">
        <v>1233.072903</v>
      </c>
      <c r="U491">
        <v>582.65648999999996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5.6751999999999997E-2</v>
      </c>
      <c r="AD491">
        <v>2.3E-5</v>
      </c>
      <c r="AE491" t="s">
        <v>10</v>
      </c>
      <c r="AF491">
        <v>0</v>
      </c>
      <c r="AG491">
        <v>0</v>
      </c>
      <c r="AH491" t="s">
        <v>11</v>
      </c>
      <c r="AI491">
        <v>0.93648299999999995</v>
      </c>
      <c r="AJ491">
        <v>8.2000000000000001E-5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44648.249297000002</v>
      </c>
      <c r="I492">
        <v>552132.12638499995</v>
      </c>
      <c r="J492" t="s">
        <v>3</v>
      </c>
      <c r="K492">
        <v>44640.454844</v>
      </c>
      <c r="L492">
        <v>551932.03375299997</v>
      </c>
      <c r="M492" t="s">
        <v>4</v>
      </c>
      <c r="N492">
        <v>1808.803975</v>
      </c>
      <c r="O492">
        <v>1109.4878590000001</v>
      </c>
      <c r="P492" t="s">
        <v>5</v>
      </c>
      <c r="Q492">
        <v>0</v>
      </c>
      <c r="R492">
        <v>0</v>
      </c>
      <c r="S492" t="s">
        <v>6</v>
      </c>
      <c r="T492">
        <v>1355.1156619999999</v>
      </c>
      <c r="U492">
        <v>644.03299200000004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5.6751999999999997E-2</v>
      </c>
      <c r="AD492">
        <v>2.3E-5</v>
      </c>
      <c r="AE492" t="s">
        <v>10</v>
      </c>
      <c r="AF492">
        <v>0</v>
      </c>
      <c r="AG492">
        <v>0</v>
      </c>
      <c r="AH492" t="s">
        <v>11</v>
      </c>
      <c r="AI492">
        <v>0.93648299999999995</v>
      </c>
      <c r="AJ492">
        <v>8.2000000000000001E-5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48734.899687999998</v>
      </c>
      <c r="I493">
        <v>604445.28128400003</v>
      </c>
      <c r="J493" t="s">
        <v>3</v>
      </c>
      <c r="K493">
        <v>48726.349062000001</v>
      </c>
      <c r="L493">
        <v>604309.89322700002</v>
      </c>
      <c r="M493" t="s">
        <v>4</v>
      </c>
      <c r="N493">
        <v>1973.889915</v>
      </c>
      <c r="O493">
        <v>1209.50458</v>
      </c>
      <c r="P493" t="s">
        <v>5</v>
      </c>
      <c r="Q493">
        <v>0</v>
      </c>
      <c r="R493">
        <v>0</v>
      </c>
      <c r="S493" t="s">
        <v>6</v>
      </c>
      <c r="T493">
        <v>1480.056826</v>
      </c>
      <c r="U493">
        <v>690.43252099999995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5.6751999999999997E-2</v>
      </c>
      <c r="AD493">
        <v>2.3E-5</v>
      </c>
      <c r="AE493" t="s">
        <v>10</v>
      </c>
      <c r="AF493">
        <v>0</v>
      </c>
      <c r="AG493">
        <v>0</v>
      </c>
      <c r="AH493" t="s">
        <v>11</v>
      </c>
      <c r="AI493">
        <v>0.93648299999999995</v>
      </c>
      <c r="AJ493">
        <v>8.2000000000000001E-5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52799.547108999999</v>
      </c>
      <c r="I494">
        <v>719892.85016100004</v>
      </c>
      <c r="J494" t="s">
        <v>3</v>
      </c>
      <c r="K494">
        <v>52790.295468999997</v>
      </c>
      <c r="L494">
        <v>719746.54487999994</v>
      </c>
      <c r="M494" t="s">
        <v>4</v>
      </c>
      <c r="N494">
        <v>2139.8749950000001</v>
      </c>
      <c r="O494">
        <v>1358.3493350000001</v>
      </c>
      <c r="P494" t="s">
        <v>5</v>
      </c>
      <c r="Q494">
        <v>0</v>
      </c>
      <c r="R494">
        <v>0</v>
      </c>
      <c r="S494" t="s">
        <v>6</v>
      </c>
      <c r="T494">
        <v>1603.580835</v>
      </c>
      <c r="U494">
        <v>834.29991900000005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5.6751999999999997E-2</v>
      </c>
      <c r="AD494">
        <v>2.3E-5</v>
      </c>
      <c r="AE494" t="s">
        <v>10</v>
      </c>
      <c r="AF494">
        <v>0</v>
      </c>
      <c r="AG494">
        <v>0</v>
      </c>
      <c r="AH494" t="s">
        <v>11</v>
      </c>
      <c r="AI494">
        <v>0.93648299999999995</v>
      </c>
      <c r="AJ494">
        <v>8.2000000000000001E-5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56852.343672000003</v>
      </c>
      <c r="I495">
        <v>770184.40127300005</v>
      </c>
      <c r="J495" t="s">
        <v>3</v>
      </c>
      <c r="K495">
        <v>56842.387187</v>
      </c>
      <c r="L495">
        <v>770043.57578299998</v>
      </c>
      <c r="M495" t="s">
        <v>4</v>
      </c>
      <c r="N495">
        <v>2303.3525880000002</v>
      </c>
      <c r="O495">
        <v>1493.3895680000001</v>
      </c>
      <c r="P495" t="s">
        <v>5</v>
      </c>
      <c r="Q495">
        <v>0</v>
      </c>
      <c r="R495">
        <v>0</v>
      </c>
      <c r="S495" t="s">
        <v>6</v>
      </c>
      <c r="T495">
        <v>1728.1120530000001</v>
      </c>
      <c r="U495">
        <v>856.46828500000004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5.6751999999999997E-2</v>
      </c>
      <c r="AD495">
        <v>2.3E-5</v>
      </c>
      <c r="AE495" t="s">
        <v>10</v>
      </c>
      <c r="AF495">
        <v>0</v>
      </c>
      <c r="AG495">
        <v>0</v>
      </c>
      <c r="AH495" t="s">
        <v>11</v>
      </c>
      <c r="AI495">
        <v>0.93648299999999995</v>
      </c>
      <c r="AJ495">
        <v>8.2000000000000001E-5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60936.583594000003</v>
      </c>
      <c r="I496">
        <v>906314.51687299996</v>
      </c>
      <c r="J496" t="s">
        <v>3</v>
      </c>
      <c r="K496">
        <v>60925.919297</v>
      </c>
      <c r="L496">
        <v>906143.53529100004</v>
      </c>
      <c r="M496" t="s">
        <v>4</v>
      </c>
      <c r="N496">
        <v>2469.2428759999998</v>
      </c>
      <c r="O496">
        <v>1710.674321</v>
      </c>
      <c r="P496" t="s">
        <v>5</v>
      </c>
      <c r="Q496">
        <v>0</v>
      </c>
      <c r="R496">
        <v>0</v>
      </c>
      <c r="S496" t="s">
        <v>6</v>
      </c>
      <c r="T496">
        <v>1852.0565360000001</v>
      </c>
      <c r="U496">
        <v>996.90549099999998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5.6751999999999997E-2</v>
      </c>
      <c r="AD496">
        <v>2.3E-5</v>
      </c>
      <c r="AE496" t="s">
        <v>10</v>
      </c>
      <c r="AF496">
        <v>0</v>
      </c>
      <c r="AG496">
        <v>0</v>
      </c>
      <c r="AH496" t="s">
        <v>11</v>
      </c>
      <c r="AI496">
        <v>0.93648299999999995</v>
      </c>
      <c r="AJ496">
        <v>8.2000000000000001E-5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65006.333280999999</v>
      </c>
      <c r="I497">
        <v>1059594.622831</v>
      </c>
      <c r="J497" t="s">
        <v>3</v>
      </c>
      <c r="K497">
        <v>64994.961641000002</v>
      </c>
      <c r="L497">
        <v>1059381.5423049999</v>
      </c>
      <c r="M497" t="s">
        <v>4</v>
      </c>
      <c r="N497">
        <v>2635.5434909999999</v>
      </c>
      <c r="O497">
        <v>1983.3212659999999</v>
      </c>
      <c r="P497" t="s">
        <v>5</v>
      </c>
      <c r="Q497">
        <v>0</v>
      </c>
      <c r="R497">
        <v>0</v>
      </c>
      <c r="S497" t="s">
        <v>6</v>
      </c>
      <c r="T497">
        <v>1976.1895360000001</v>
      </c>
      <c r="U497">
        <v>1085.458873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5.6751999999999997E-2</v>
      </c>
      <c r="AD497">
        <v>2.3E-5</v>
      </c>
      <c r="AE497" t="s">
        <v>10</v>
      </c>
      <c r="AF497">
        <v>0</v>
      </c>
      <c r="AG497">
        <v>0</v>
      </c>
      <c r="AH497" t="s">
        <v>11</v>
      </c>
      <c r="AI497">
        <v>0.93648299999999995</v>
      </c>
      <c r="AJ497">
        <v>8.2000000000000001E-5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69071.187344000005</v>
      </c>
      <c r="I498">
        <v>1116708.948509</v>
      </c>
      <c r="J498" t="s">
        <v>3</v>
      </c>
      <c r="K498">
        <v>69059.111405999996</v>
      </c>
      <c r="L498">
        <v>1116491.5941590001</v>
      </c>
      <c r="M498" t="s">
        <v>4</v>
      </c>
      <c r="N498">
        <v>2799.690415</v>
      </c>
      <c r="O498">
        <v>2142.3820470000001</v>
      </c>
      <c r="P498" t="s">
        <v>5</v>
      </c>
      <c r="Q498">
        <v>0</v>
      </c>
      <c r="R498">
        <v>0</v>
      </c>
      <c r="S498" t="s">
        <v>6</v>
      </c>
      <c r="T498">
        <v>2100.0030029999998</v>
      </c>
      <c r="U498">
        <v>1159.1974439999999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5.6751999999999997E-2</v>
      </c>
      <c r="AD498">
        <v>2.3E-5</v>
      </c>
      <c r="AE498" t="s">
        <v>10</v>
      </c>
      <c r="AF498">
        <v>0</v>
      </c>
      <c r="AG498">
        <v>0</v>
      </c>
      <c r="AH498" t="s">
        <v>11</v>
      </c>
      <c r="AI498">
        <v>0.93648299999999995</v>
      </c>
      <c r="AJ498">
        <v>8.2000000000000001E-5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73107.737187000006</v>
      </c>
      <c r="I499">
        <v>1227174.1956130001</v>
      </c>
      <c r="J499" t="s">
        <v>3</v>
      </c>
      <c r="K499">
        <v>73094.957500000004</v>
      </c>
      <c r="L499">
        <v>1226910.1935769999</v>
      </c>
      <c r="M499" t="s">
        <v>4</v>
      </c>
      <c r="N499">
        <v>2963.2499760000001</v>
      </c>
      <c r="O499">
        <v>2433.1477450000002</v>
      </c>
      <c r="P499" t="s">
        <v>5</v>
      </c>
      <c r="Q499">
        <v>0</v>
      </c>
      <c r="R499">
        <v>0</v>
      </c>
      <c r="S499" t="s">
        <v>6</v>
      </c>
      <c r="T499">
        <v>2222.0318160000002</v>
      </c>
      <c r="U499">
        <v>1362.4915920000001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5.6751999999999997E-2</v>
      </c>
      <c r="AD499">
        <v>2.3E-5</v>
      </c>
      <c r="AE499" t="s">
        <v>10</v>
      </c>
      <c r="AF499">
        <v>0</v>
      </c>
      <c r="AG499">
        <v>0</v>
      </c>
      <c r="AH499" t="s">
        <v>11</v>
      </c>
      <c r="AI499">
        <v>0.93648299999999995</v>
      </c>
      <c r="AJ499">
        <v>8.2000000000000001E-5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77174.295624999999</v>
      </c>
      <c r="I500">
        <v>1321183.554214</v>
      </c>
      <c r="J500" t="s">
        <v>3</v>
      </c>
      <c r="K500">
        <v>77160.815468999994</v>
      </c>
      <c r="L500">
        <v>1320907.8139510001</v>
      </c>
      <c r="M500" t="s">
        <v>4</v>
      </c>
      <c r="N500">
        <v>3128.2377780000002</v>
      </c>
      <c r="O500">
        <v>2744.854022</v>
      </c>
      <c r="P500" t="s">
        <v>5</v>
      </c>
      <c r="Q500">
        <v>0</v>
      </c>
      <c r="R500">
        <v>0</v>
      </c>
      <c r="S500" t="s">
        <v>6</v>
      </c>
      <c r="T500">
        <v>2346.2346240000002</v>
      </c>
      <c r="U500">
        <v>1547.873333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5.6751999999999997E-2</v>
      </c>
      <c r="AD500">
        <v>2.3E-5</v>
      </c>
      <c r="AE500" t="s">
        <v>10</v>
      </c>
      <c r="AF500">
        <v>0</v>
      </c>
      <c r="AG500">
        <v>0</v>
      </c>
      <c r="AH500" t="s">
        <v>11</v>
      </c>
      <c r="AI500">
        <v>0.93648299999999995</v>
      </c>
      <c r="AJ500">
        <v>8.2000000000000001E-5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81236.080937000006</v>
      </c>
      <c r="I501">
        <v>1423559.156409</v>
      </c>
      <c r="J501" t="s">
        <v>3</v>
      </c>
      <c r="K501">
        <v>81221.895780999999</v>
      </c>
      <c r="L501">
        <v>1423254.8222769999</v>
      </c>
      <c r="M501" t="s">
        <v>4</v>
      </c>
      <c r="N501">
        <v>3292.9776860000002</v>
      </c>
      <c r="O501">
        <v>2996.6509850000002</v>
      </c>
      <c r="P501" t="s">
        <v>5</v>
      </c>
      <c r="Q501">
        <v>0</v>
      </c>
      <c r="R501">
        <v>0</v>
      </c>
      <c r="S501" t="s">
        <v>6</v>
      </c>
      <c r="T501">
        <v>2470.8117430000002</v>
      </c>
      <c r="U501">
        <v>1632.375755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5.6751999999999997E-2</v>
      </c>
      <c r="AD501">
        <v>2.3E-5</v>
      </c>
      <c r="AE501" t="s">
        <v>10</v>
      </c>
      <c r="AF501">
        <v>0</v>
      </c>
      <c r="AG501">
        <v>0</v>
      </c>
      <c r="AH501" t="s">
        <v>11</v>
      </c>
      <c r="AI501">
        <v>0.93648299999999995</v>
      </c>
      <c r="AJ501">
        <v>8.2000000000000001E-5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="115" zoomScaleNormal="115" workbookViewId="0">
      <selection sqref="A1:Q140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144</v>
      </c>
      <c r="F1" t="s">
        <v>24</v>
      </c>
      <c r="G1" t="s">
        <v>145</v>
      </c>
      <c r="H1" t="s">
        <v>163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4474.93</v>
      </c>
      <c r="C2">
        <v>2781.38</v>
      </c>
      <c r="D2">
        <v>2758.38</v>
      </c>
      <c r="E2">
        <v>2753.97</v>
      </c>
      <c r="F2">
        <v>910.005</v>
      </c>
      <c r="G2">
        <v>0</v>
      </c>
      <c r="H2">
        <v>910.005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2776.64</v>
      </c>
      <c r="C3">
        <v>2773.27</v>
      </c>
      <c r="D3">
        <v>2748.53</v>
      </c>
      <c r="E3">
        <v>2744.18</v>
      </c>
      <c r="F3">
        <v>902.42700000000002</v>
      </c>
      <c r="G3">
        <v>0</v>
      </c>
      <c r="H3" s="11">
        <v>902.42700000000002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2775.26</v>
      </c>
      <c r="C4">
        <v>2772.67</v>
      </c>
      <c r="D4">
        <v>2749.44</v>
      </c>
      <c r="E4">
        <v>2745.04</v>
      </c>
      <c r="F4">
        <v>902.84699999999998</v>
      </c>
      <c r="G4">
        <v>0</v>
      </c>
      <c r="H4">
        <v>902.84699999999998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2774.06</v>
      </c>
      <c r="C5">
        <v>2771.71</v>
      </c>
      <c r="D5">
        <v>2748.98</v>
      </c>
      <c r="E5">
        <v>2744.66</v>
      </c>
      <c r="F5">
        <v>902.43399999999997</v>
      </c>
      <c r="G5">
        <v>0</v>
      </c>
      <c r="H5">
        <v>902.43399999999997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2776.13</v>
      </c>
      <c r="C6">
        <v>2773.62</v>
      </c>
      <c r="D6">
        <v>2750.31</v>
      </c>
      <c r="E6">
        <v>2745.86</v>
      </c>
      <c r="F6">
        <v>902.45600000000002</v>
      </c>
      <c r="G6">
        <v>0</v>
      </c>
      <c r="H6">
        <v>902.45600000000002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2775.41</v>
      </c>
      <c r="C7">
        <v>2772.06</v>
      </c>
      <c r="D7">
        <v>2748.92</v>
      </c>
      <c r="E7">
        <v>2744.53</v>
      </c>
      <c r="F7">
        <v>902.86500000000001</v>
      </c>
      <c r="G7">
        <v>0</v>
      </c>
      <c r="H7">
        <v>902.86500000000001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2775.72</v>
      </c>
      <c r="C8">
        <v>2773.2</v>
      </c>
      <c r="D8">
        <v>2749.01</v>
      </c>
      <c r="E8">
        <v>2744.45</v>
      </c>
      <c r="F8">
        <v>902.42499999999995</v>
      </c>
      <c r="G8">
        <v>0</v>
      </c>
      <c r="H8">
        <v>902.42499999999995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3367.84</v>
      </c>
      <c r="C9">
        <v>2772.57</v>
      </c>
      <c r="D9">
        <v>2749.48</v>
      </c>
      <c r="E9">
        <v>2745.09</v>
      </c>
      <c r="F9">
        <v>903.03899999999999</v>
      </c>
      <c r="G9">
        <v>0</v>
      </c>
      <c r="H9">
        <v>903.03899999999999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2777.23</v>
      </c>
      <c r="C10">
        <v>2773.84</v>
      </c>
      <c r="D10">
        <v>2748.96</v>
      </c>
      <c r="E10">
        <v>2744.29</v>
      </c>
      <c r="F10">
        <v>902.55899999999997</v>
      </c>
      <c r="G10">
        <v>0</v>
      </c>
      <c r="H10">
        <v>902.55899999999997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2775.98</v>
      </c>
      <c r="C11">
        <v>2773.62</v>
      </c>
      <c r="D11">
        <v>2749.52</v>
      </c>
      <c r="E11">
        <v>2744.99</v>
      </c>
      <c r="F11">
        <v>902.697</v>
      </c>
      <c r="G11">
        <v>0</v>
      </c>
      <c r="H11" s="11">
        <v>902.697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2773.89</v>
      </c>
      <c r="C12">
        <v>2771.52</v>
      </c>
      <c r="D12">
        <v>2748.81</v>
      </c>
      <c r="E12">
        <v>2744.47</v>
      </c>
      <c r="F12">
        <v>902.54499999999996</v>
      </c>
      <c r="G12">
        <v>0</v>
      </c>
      <c r="H12" s="11">
        <v>902.54499999999996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2775.92</v>
      </c>
      <c r="C13">
        <v>2773.54</v>
      </c>
      <c r="D13">
        <v>2750.76</v>
      </c>
      <c r="E13">
        <v>2746.38</v>
      </c>
      <c r="F13">
        <v>903.63</v>
      </c>
      <c r="G13">
        <v>0</v>
      </c>
      <c r="H13" s="11">
        <v>903.63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2775.64</v>
      </c>
      <c r="C14">
        <v>2773</v>
      </c>
      <c r="D14">
        <v>2748.86</v>
      </c>
      <c r="E14">
        <v>2744.36</v>
      </c>
      <c r="F14">
        <v>902.57399999999996</v>
      </c>
      <c r="G14">
        <v>0</v>
      </c>
      <c r="H14">
        <v>902.57399999999996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2773.03</v>
      </c>
      <c r="C15">
        <v>2770.81</v>
      </c>
      <c r="D15">
        <v>2749.49</v>
      </c>
      <c r="E15">
        <v>2745.33</v>
      </c>
      <c r="F15">
        <v>903.27200000000005</v>
      </c>
      <c r="G15">
        <v>0</v>
      </c>
      <c r="H15">
        <v>903.27200000000005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3331.35</v>
      </c>
      <c r="C16">
        <v>2770.41</v>
      </c>
      <c r="D16">
        <v>2748.85</v>
      </c>
      <c r="E16">
        <v>2744.63</v>
      </c>
      <c r="F16">
        <v>902.649</v>
      </c>
      <c r="G16">
        <v>0</v>
      </c>
      <c r="H16">
        <v>902.649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2773.7</v>
      </c>
      <c r="C17">
        <v>2770.35</v>
      </c>
      <c r="D17">
        <v>2748.8</v>
      </c>
      <c r="E17">
        <v>2744.61</v>
      </c>
      <c r="F17">
        <v>902.88800000000003</v>
      </c>
      <c r="G17">
        <v>0</v>
      </c>
      <c r="H17" s="11">
        <v>902.88800000000003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2772.42</v>
      </c>
      <c r="C18">
        <v>2770.22</v>
      </c>
      <c r="D18">
        <v>2748.73</v>
      </c>
      <c r="E18">
        <v>2744.53</v>
      </c>
      <c r="F18">
        <v>902.55600000000004</v>
      </c>
      <c r="G18">
        <v>0</v>
      </c>
      <c r="H18">
        <v>902.55600000000004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2772.7</v>
      </c>
      <c r="C19">
        <v>2770.62</v>
      </c>
      <c r="D19">
        <v>2749.35</v>
      </c>
      <c r="E19">
        <v>2745.17</v>
      </c>
      <c r="F19">
        <v>903.12199999999996</v>
      </c>
      <c r="G19">
        <v>0</v>
      </c>
      <c r="H19">
        <v>903.12199999999996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2775.48</v>
      </c>
      <c r="C20">
        <v>2772.6</v>
      </c>
      <c r="D20">
        <v>2750.29</v>
      </c>
      <c r="E20">
        <v>2746.01</v>
      </c>
      <c r="F20">
        <v>902.41</v>
      </c>
      <c r="G20">
        <v>0</v>
      </c>
      <c r="H20">
        <v>902.41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2774.93</v>
      </c>
      <c r="C21">
        <v>2771.88</v>
      </c>
      <c r="D21">
        <v>2749.52</v>
      </c>
      <c r="E21">
        <v>2745.24</v>
      </c>
      <c r="F21">
        <v>903.08500000000004</v>
      </c>
      <c r="G21">
        <v>0</v>
      </c>
      <c r="H21">
        <v>903.08500000000004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2772.08</v>
      </c>
      <c r="C22">
        <v>2769.98</v>
      </c>
      <c r="D22">
        <v>2748.64</v>
      </c>
      <c r="E22">
        <v>2744.46</v>
      </c>
      <c r="F22">
        <v>902.41899999999998</v>
      </c>
      <c r="G22">
        <v>0</v>
      </c>
      <c r="H22">
        <v>902.41899999999998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3353.4</v>
      </c>
      <c r="C23">
        <v>2770.49</v>
      </c>
      <c r="D23">
        <v>2749.07</v>
      </c>
      <c r="E23">
        <v>2744.9</v>
      </c>
      <c r="F23">
        <v>902.84100000000001</v>
      </c>
      <c r="G23">
        <v>0</v>
      </c>
      <c r="H23">
        <v>902.84100000000001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2774.86</v>
      </c>
      <c r="C24">
        <v>2770.53</v>
      </c>
      <c r="D24">
        <v>2748.65</v>
      </c>
      <c r="E24">
        <v>2744.4</v>
      </c>
      <c r="F24">
        <v>902.42399999999998</v>
      </c>
      <c r="G24">
        <v>0</v>
      </c>
      <c r="H24">
        <v>902.42399999999998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2772.39</v>
      </c>
      <c r="C25">
        <v>2770.27</v>
      </c>
      <c r="D25">
        <v>2749</v>
      </c>
      <c r="E25">
        <v>2744.81</v>
      </c>
      <c r="F25">
        <v>902.78</v>
      </c>
      <c r="G25">
        <v>0</v>
      </c>
      <c r="H25">
        <v>902.78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2771.76</v>
      </c>
      <c r="C26">
        <v>2769.68</v>
      </c>
      <c r="D26">
        <v>2748.43</v>
      </c>
      <c r="E26">
        <v>2744.24</v>
      </c>
      <c r="F26">
        <v>902.178</v>
      </c>
      <c r="G26">
        <v>0</v>
      </c>
      <c r="H26">
        <v>902.178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2774.28</v>
      </c>
      <c r="C27">
        <v>2772.12</v>
      </c>
      <c r="D27">
        <v>2750.53</v>
      </c>
      <c r="E27">
        <v>2746.33</v>
      </c>
      <c r="F27">
        <v>902.59100000000001</v>
      </c>
      <c r="G27">
        <v>0</v>
      </c>
      <c r="H27">
        <v>902.59100000000001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2772.78</v>
      </c>
      <c r="C28">
        <v>2770.45</v>
      </c>
      <c r="D28">
        <v>2748.85</v>
      </c>
      <c r="E28">
        <v>2744.64</v>
      </c>
      <c r="F28">
        <v>902.59900000000005</v>
      </c>
      <c r="G28">
        <v>0</v>
      </c>
      <c r="H28">
        <v>902.59900000000005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2772.2</v>
      </c>
      <c r="C29">
        <v>2770.07</v>
      </c>
      <c r="D29">
        <v>2748.75</v>
      </c>
      <c r="E29">
        <v>2744.56</v>
      </c>
      <c r="F29">
        <v>902.61900000000003</v>
      </c>
      <c r="G29">
        <v>0</v>
      </c>
      <c r="H29">
        <v>902.61900000000003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3370.8</v>
      </c>
      <c r="C30">
        <v>2769.61</v>
      </c>
      <c r="D30">
        <v>2748.23</v>
      </c>
      <c r="E30">
        <v>2744.02</v>
      </c>
      <c r="F30">
        <v>902.04399999999998</v>
      </c>
      <c r="G30">
        <v>0</v>
      </c>
      <c r="H30">
        <v>902.04399999999998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2773.62</v>
      </c>
      <c r="C31">
        <v>2770.54</v>
      </c>
      <c r="D31">
        <v>2748.93</v>
      </c>
      <c r="E31">
        <v>2744.69</v>
      </c>
      <c r="F31">
        <v>902.822</v>
      </c>
      <c r="G31">
        <v>0</v>
      </c>
      <c r="H31">
        <v>902.822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2772.26</v>
      </c>
      <c r="C32">
        <v>2770.14</v>
      </c>
      <c r="D32">
        <v>2748.73</v>
      </c>
      <c r="E32">
        <v>2744.53</v>
      </c>
      <c r="F32">
        <v>902.36400000000003</v>
      </c>
      <c r="G32">
        <v>0</v>
      </c>
      <c r="H32">
        <v>902.36400000000003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2772</v>
      </c>
      <c r="C33">
        <v>2769.94</v>
      </c>
      <c r="D33">
        <v>2748.71</v>
      </c>
      <c r="E33">
        <v>2744.52</v>
      </c>
      <c r="F33">
        <v>902.50599999999997</v>
      </c>
      <c r="G33">
        <v>0</v>
      </c>
      <c r="H33">
        <v>902.50599999999997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2773.4</v>
      </c>
      <c r="C34">
        <v>2771.2</v>
      </c>
      <c r="D34">
        <v>2749.51</v>
      </c>
      <c r="E34">
        <v>2745.28</v>
      </c>
      <c r="F34">
        <v>902.75800000000004</v>
      </c>
      <c r="G34">
        <v>0</v>
      </c>
      <c r="H34">
        <v>902.75800000000004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2772.17</v>
      </c>
      <c r="C35">
        <v>2769.98</v>
      </c>
      <c r="D35">
        <v>2748.61</v>
      </c>
      <c r="E35">
        <v>2744.42</v>
      </c>
      <c r="F35">
        <v>902.48199999999997</v>
      </c>
      <c r="G35">
        <v>0</v>
      </c>
      <c r="H35">
        <v>902.48199999999997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2772.08</v>
      </c>
      <c r="C36">
        <v>2769.98</v>
      </c>
      <c r="D36">
        <v>2748.73</v>
      </c>
      <c r="E36">
        <v>2744.53</v>
      </c>
      <c r="F36">
        <v>902.42700000000002</v>
      </c>
      <c r="G36">
        <v>0</v>
      </c>
      <c r="H36">
        <v>902.42700000000002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3370.92</v>
      </c>
      <c r="C37">
        <v>2770.04</v>
      </c>
      <c r="D37">
        <v>2748.68</v>
      </c>
      <c r="E37">
        <v>2744.51</v>
      </c>
      <c r="F37">
        <v>902.54100000000005</v>
      </c>
      <c r="G37">
        <v>0</v>
      </c>
      <c r="H37">
        <v>902.54100000000005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2773.68</v>
      </c>
      <c r="C38">
        <v>2770.41</v>
      </c>
      <c r="D38">
        <v>2748.86</v>
      </c>
      <c r="E38">
        <v>2744.64</v>
      </c>
      <c r="F38">
        <v>902.62800000000004</v>
      </c>
      <c r="G38">
        <v>0</v>
      </c>
      <c r="H38" s="11">
        <v>902.62800000000004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2772.08</v>
      </c>
      <c r="C39">
        <v>2769.98</v>
      </c>
      <c r="D39">
        <v>2748.68</v>
      </c>
      <c r="E39">
        <v>2744.5</v>
      </c>
      <c r="F39">
        <v>902.42100000000005</v>
      </c>
      <c r="G39">
        <v>0</v>
      </c>
      <c r="H39">
        <v>902.42100000000005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2772.25</v>
      </c>
      <c r="C40">
        <v>2770.15</v>
      </c>
      <c r="D40">
        <v>2748.83</v>
      </c>
      <c r="E40">
        <v>2744.64</v>
      </c>
      <c r="F40">
        <v>902.63400000000001</v>
      </c>
      <c r="G40">
        <v>0</v>
      </c>
      <c r="H40">
        <v>902.63400000000001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2774.27</v>
      </c>
      <c r="C41">
        <v>2772.03</v>
      </c>
      <c r="D41">
        <v>2750.56</v>
      </c>
      <c r="E41">
        <v>2746.39</v>
      </c>
      <c r="F41">
        <v>902.73900000000003</v>
      </c>
      <c r="G41">
        <v>0</v>
      </c>
      <c r="H41">
        <v>902.73900000000003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2772.93</v>
      </c>
      <c r="C42">
        <v>2770.63</v>
      </c>
      <c r="D42">
        <v>2748.98</v>
      </c>
      <c r="E42">
        <v>2744.79</v>
      </c>
      <c r="F42">
        <v>902.80700000000002</v>
      </c>
      <c r="G42">
        <v>0</v>
      </c>
      <c r="H42" s="11">
        <v>902.80700000000002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2771.68</v>
      </c>
      <c r="C43">
        <v>2769.56</v>
      </c>
      <c r="D43">
        <v>2748.31</v>
      </c>
      <c r="E43">
        <v>2744.14</v>
      </c>
      <c r="F43">
        <v>902.56200000000001</v>
      </c>
      <c r="G43">
        <v>0</v>
      </c>
      <c r="H43">
        <v>902.56200000000001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3359.75</v>
      </c>
      <c r="C44">
        <v>2770.48</v>
      </c>
      <c r="D44">
        <v>2749.06</v>
      </c>
      <c r="E44">
        <v>2744.86</v>
      </c>
      <c r="F44">
        <v>902.62099999999998</v>
      </c>
      <c r="G44">
        <v>0</v>
      </c>
      <c r="H44">
        <v>902.62099999999998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2774.45</v>
      </c>
      <c r="C45">
        <v>2770.12</v>
      </c>
      <c r="D45">
        <v>2748.35</v>
      </c>
      <c r="E45">
        <v>2744.14</v>
      </c>
      <c r="F45">
        <v>902.56799999999998</v>
      </c>
      <c r="G45">
        <v>0</v>
      </c>
      <c r="H45" s="11">
        <v>902.56799999999998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2771.69</v>
      </c>
      <c r="C46">
        <v>2769.61</v>
      </c>
      <c r="D46">
        <v>2748.34</v>
      </c>
      <c r="E46">
        <v>2744.15</v>
      </c>
      <c r="F46">
        <v>902.32100000000003</v>
      </c>
      <c r="G46">
        <v>0</v>
      </c>
      <c r="H46" s="11">
        <v>902.32100000000003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2772.01</v>
      </c>
      <c r="C47">
        <v>2769.93</v>
      </c>
      <c r="D47">
        <v>2748.66</v>
      </c>
      <c r="E47">
        <v>2744.49</v>
      </c>
      <c r="F47">
        <v>902.428</v>
      </c>
      <c r="G47">
        <v>0</v>
      </c>
      <c r="H47">
        <v>902.428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2773.58</v>
      </c>
      <c r="C48">
        <v>2771.45</v>
      </c>
      <c r="D48">
        <v>2750.05</v>
      </c>
      <c r="E48">
        <v>2745.85</v>
      </c>
      <c r="F48">
        <v>902.35</v>
      </c>
      <c r="G48">
        <v>0</v>
      </c>
      <c r="H48" s="11">
        <v>902.35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2773.77</v>
      </c>
      <c r="C49">
        <v>2771.63</v>
      </c>
      <c r="D49">
        <v>2749.02</v>
      </c>
      <c r="E49">
        <v>2744.69</v>
      </c>
      <c r="F49">
        <v>902.52599999999995</v>
      </c>
      <c r="G49">
        <v>0</v>
      </c>
      <c r="H49">
        <v>902.52599999999995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2774.43</v>
      </c>
      <c r="C50">
        <v>2772.08</v>
      </c>
      <c r="D50">
        <v>2748.69</v>
      </c>
      <c r="E50">
        <v>2744.23</v>
      </c>
      <c r="F50">
        <v>902.15700000000004</v>
      </c>
      <c r="G50">
        <v>0</v>
      </c>
      <c r="H50">
        <v>902.15700000000004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3347.74</v>
      </c>
      <c r="C51">
        <v>2772.66</v>
      </c>
      <c r="D51">
        <v>2749.25</v>
      </c>
      <c r="E51">
        <v>2744.8</v>
      </c>
      <c r="F51">
        <v>902.73599999999999</v>
      </c>
      <c r="G51">
        <v>0</v>
      </c>
      <c r="H51">
        <v>902.73599999999999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2778.84</v>
      </c>
      <c r="C52">
        <v>2774.24</v>
      </c>
      <c r="D52">
        <v>2749.38</v>
      </c>
      <c r="E52">
        <v>2744.7</v>
      </c>
      <c r="F52">
        <v>902.572</v>
      </c>
      <c r="G52">
        <v>0</v>
      </c>
      <c r="H52">
        <v>902.572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2773.83</v>
      </c>
      <c r="C53">
        <v>2770.92</v>
      </c>
      <c r="D53">
        <v>2748.62</v>
      </c>
      <c r="E53">
        <v>2744.31</v>
      </c>
      <c r="F53">
        <v>902.59100000000001</v>
      </c>
      <c r="G53">
        <v>0</v>
      </c>
      <c r="H53" s="11">
        <v>902.59100000000001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2775.13</v>
      </c>
      <c r="C54">
        <v>2772.87</v>
      </c>
      <c r="D54">
        <v>2749.14</v>
      </c>
      <c r="E54">
        <v>2744.61</v>
      </c>
      <c r="F54">
        <v>902.48</v>
      </c>
      <c r="G54">
        <v>0</v>
      </c>
      <c r="H54">
        <v>902.48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2773.55</v>
      </c>
      <c r="C55">
        <v>2771.37</v>
      </c>
      <c r="D55">
        <v>2749.84</v>
      </c>
      <c r="E55">
        <v>2745.65</v>
      </c>
      <c r="F55">
        <v>903.23699999999997</v>
      </c>
      <c r="G55">
        <v>0</v>
      </c>
      <c r="H55">
        <v>903.23699999999997</v>
      </c>
      <c r="I55">
        <v>1</v>
      </c>
      <c r="J55">
        <v>1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2774</v>
      </c>
      <c r="C56">
        <v>2771.87</v>
      </c>
      <c r="D56">
        <v>2749.05</v>
      </c>
      <c r="E56">
        <v>2744.66</v>
      </c>
      <c r="F56">
        <v>902.54700000000003</v>
      </c>
      <c r="G56">
        <v>0</v>
      </c>
      <c r="H56">
        <v>902.54700000000003</v>
      </c>
      <c r="I56">
        <v>1</v>
      </c>
      <c r="J56">
        <v>1</v>
      </c>
      <c r="K56">
        <v>0</v>
      </c>
      <c r="R56">
        <f>AVERAGE(B7:B56)</f>
        <v>2855.4379999999987</v>
      </c>
      <c r="S56">
        <f>AVERAGE(C7:C56)</f>
        <v>2771.1449999999986</v>
      </c>
      <c r="U56">
        <f>_xlfn.VAR.P(B7:B56)</f>
        <v>41045.199619999999</v>
      </c>
      <c r="V56">
        <f>_xlfn.VAR.P(C7:C56)</f>
        <v>1.6022249999999698</v>
      </c>
      <c r="X56">
        <f>1.96*SQRT(U56)/50</f>
        <v>7.941769043738101</v>
      </c>
      <c r="Y56">
        <f>1.96*SQRT(V56)/50</f>
        <v>4.9618978465905093E-2</v>
      </c>
    </row>
    <row r="57" spans="1:25" x14ac:dyDescent="0.25">
      <c r="A57" t="s">
        <v>99</v>
      </c>
      <c r="B57">
        <v>142774.62395400001</v>
      </c>
      <c r="C57" t="s">
        <v>36</v>
      </c>
    </row>
    <row r="58" spans="1:25" x14ac:dyDescent="0.25">
      <c r="A58" t="s">
        <v>35</v>
      </c>
      <c r="B58">
        <v>2766.68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3362.27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2768.73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2766.26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2765.24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2764.54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2764.74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2766.11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3417.32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2768.66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2764.63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2765.37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2764.67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2764.57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2764.65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3422.98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2768.74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2765.84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2764.87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2764.81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2764.45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2765.7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3370.88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2766.64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2765.83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2766.96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2766.89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2765.96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2765.19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3414.16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2769.12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2764.47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2765.46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2799.02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2765.25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2766.65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3364.01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2769.19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2766.09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2765.5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2764.42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2764.9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2766.06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3404.23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2768.62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2767.43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2765.26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2764.38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2765.19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2764.86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3397.31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2768.19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2766.2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2765.29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2764.81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2855.1414</v>
      </c>
      <c r="S112">
        <f>AVERAGE(C63:C112)</f>
        <v>0</v>
      </c>
      <c r="U112">
        <f>_xlfn.VAR.P(B63:B112)</f>
        <v>48184.017352039999</v>
      </c>
      <c r="V112">
        <f>_xlfn.VAR.P(C63:C112)</f>
        <v>0</v>
      </c>
      <c r="X112">
        <f>1.96*SQRT(U112)/50</f>
        <v>8.6047363947908799</v>
      </c>
      <c r="Y112">
        <f>1.96*SQRT(V112)/50</f>
        <v>0</v>
      </c>
    </row>
    <row r="113" spans="1:9" x14ac:dyDescent="0.25">
      <c r="A113" t="s">
        <v>35</v>
      </c>
      <c r="B113">
        <v>142759.90336299999</v>
      </c>
      <c r="C113" t="s">
        <v>36</v>
      </c>
    </row>
    <row r="114" spans="1:9" x14ac:dyDescent="0.25">
      <c r="A114" t="s">
        <v>37</v>
      </c>
      <c r="B114">
        <v>73226</v>
      </c>
      <c r="C114">
        <v>73222.899999999994</v>
      </c>
      <c r="D114">
        <v>73197.100000000006</v>
      </c>
      <c r="E114">
        <v>73192.100000000006</v>
      </c>
      <c r="F114">
        <v>1023.12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74308.100000000006</v>
      </c>
      <c r="C115">
        <v>74306.399999999994</v>
      </c>
      <c r="D115">
        <v>74280.100000000006</v>
      </c>
      <c r="E115">
        <v>74275</v>
      </c>
      <c r="F115">
        <v>1027.3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71409</v>
      </c>
      <c r="C116">
        <v>71269.3</v>
      </c>
      <c r="D116">
        <v>71224.7</v>
      </c>
      <c r="E116">
        <v>71219.7</v>
      </c>
      <c r="F116">
        <v>1028.21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73168</v>
      </c>
      <c r="C117">
        <v>73165.7</v>
      </c>
      <c r="D117">
        <v>73136.899999999994</v>
      </c>
      <c r="E117">
        <v>73131.7</v>
      </c>
      <c r="F117">
        <v>1067.6500000000001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72986.399999999994</v>
      </c>
      <c r="C118">
        <v>72984.899999999994</v>
      </c>
      <c r="D118">
        <v>72957.899999999994</v>
      </c>
      <c r="E118">
        <v>72952.800000000003</v>
      </c>
      <c r="F118">
        <v>1027.6600000000001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73852</v>
      </c>
      <c r="C119">
        <v>73759.199999999997</v>
      </c>
      <c r="D119">
        <v>73732.800000000003</v>
      </c>
      <c r="E119">
        <v>73727.8</v>
      </c>
      <c r="F119">
        <v>1027.82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73152.800000000003</v>
      </c>
      <c r="C120">
        <v>73150.7</v>
      </c>
      <c r="D120">
        <v>73124.2</v>
      </c>
      <c r="E120">
        <v>73119.100000000006</v>
      </c>
      <c r="F120">
        <v>1029.18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73294.399999999994</v>
      </c>
      <c r="C121">
        <v>73293.100000000006</v>
      </c>
      <c r="D121">
        <v>73267</v>
      </c>
      <c r="E121">
        <v>73262.100000000006</v>
      </c>
      <c r="F121">
        <v>1027.07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72363.8</v>
      </c>
      <c r="C122">
        <v>72362.399999999994</v>
      </c>
      <c r="D122">
        <v>72269.7</v>
      </c>
      <c r="E122">
        <v>72264.600000000006</v>
      </c>
      <c r="F122">
        <v>1027.7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73475.5</v>
      </c>
      <c r="C123">
        <v>73473.8</v>
      </c>
      <c r="D123">
        <v>73447.5</v>
      </c>
      <c r="E123">
        <v>73442.5</v>
      </c>
      <c r="F123">
        <v>1027.74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73181.5</v>
      </c>
      <c r="C124">
        <v>73179.600000000006</v>
      </c>
      <c r="D124">
        <v>73153.100000000006</v>
      </c>
      <c r="E124">
        <v>73148</v>
      </c>
      <c r="F124">
        <v>1027.98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73298.399999999994</v>
      </c>
      <c r="C125">
        <v>73297</v>
      </c>
      <c r="D125">
        <v>73270.5</v>
      </c>
      <c r="E125">
        <v>73265.399999999994</v>
      </c>
      <c r="F125">
        <v>1027.76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72781.8</v>
      </c>
      <c r="C126">
        <v>72780.399999999994</v>
      </c>
      <c r="D126">
        <v>72754.3</v>
      </c>
      <c r="E126">
        <v>72749.2</v>
      </c>
      <c r="F126">
        <v>1027.67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71248.100000000006</v>
      </c>
      <c r="C127">
        <v>71246.8</v>
      </c>
      <c r="D127">
        <v>71220.600000000006</v>
      </c>
      <c r="E127">
        <v>71215.7</v>
      </c>
      <c r="F127">
        <v>1027.8499999999999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73010.100000000006</v>
      </c>
      <c r="C128">
        <v>73008.399999999994</v>
      </c>
      <c r="D128">
        <v>72981.8</v>
      </c>
      <c r="E128">
        <v>72976.7</v>
      </c>
      <c r="F128">
        <v>1027.8900000000001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70396</v>
      </c>
      <c r="C129">
        <v>70394</v>
      </c>
      <c r="D129">
        <v>70369.100000000006</v>
      </c>
      <c r="E129">
        <v>70364.2</v>
      </c>
      <c r="F129">
        <v>1027.6500000000001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68893.8</v>
      </c>
      <c r="C130">
        <v>68892.399999999994</v>
      </c>
      <c r="D130">
        <v>68867.899999999994</v>
      </c>
      <c r="E130">
        <v>68863.199999999997</v>
      </c>
      <c r="F130">
        <v>1027.6300000000001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69422.7</v>
      </c>
      <c r="C131">
        <v>69421.3</v>
      </c>
      <c r="D131">
        <v>69396.7</v>
      </c>
      <c r="E131">
        <v>69392</v>
      </c>
      <c r="F131">
        <v>1028.44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68652.2</v>
      </c>
      <c r="C132">
        <v>68650.8</v>
      </c>
      <c r="D132">
        <v>68626.3</v>
      </c>
      <c r="E132">
        <v>68621.5</v>
      </c>
      <c r="F132">
        <v>1028.1300000000001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68538.8</v>
      </c>
      <c r="C133">
        <v>68537.399999999994</v>
      </c>
      <c r="D133">
        <v>68513</v>
      </c>
      <c r="E133">
        <v>68508.3</v>
      </c>
      <c r="F133">
        <v>1027.68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68810</v>
      </c>
      <c r="C134">
        <v>68808.5</v>
      </c>
      <c r="D134">
        <v>68783.8</v>
      </c>
      <c r="E134">
        <v>68779</v>
      </c>
      <c r="F134">
        <v>1027.57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69487.5</v>
      </c>
      <c r="C135">
        <v>69466.3</v>
      </c>
      <c r="D135">
        <v>69441.2</v>
      </c>
      <c r="E135">
        <v>69436.399999999994</v>
      </c>
      <c r="F135">
        <v>1027.26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68142.2</v>
      </c>
      <c r="C136">
        <v>68140.7</v>
      </c>
      <c r="D136">
        <v>68115.8</v>
      </c>
      <c r="E136">
        <v>68111</v>
      </c>
      <c r="F136">
        <v>1027.6300000000001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68463.3</v>
      </c>
      <c r="C137">
        <v>68461.899999999994</v>
      </c>
      <c r="D137">
        <v>68436.7</v>
      </c>
      <c r="E137">
        <v>68431.899999999994</v>
      </c>
      <c r="F137">
        <v>1027.99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67939.600000000006</v>
      </c>
      <c r="C138">
        <v>67938.2</v>
      </c>
      <c r="D138">
        <v>67913.5</v>
      </c>
      <c r="E138">
        <v>67908.800000000003</v>
      </c>
      <c r="F138">
        <v>1027.98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68263.399999999994</v>
      </c>
      <c r="C139">
        <v>68262</v>
      </c>
      <c r="D139">
        <v>68237.5</v>
      </c>
      <c r="E139">
        <v>68232.800000000003</v>
      </c>
      <c r="F139">
        <v>1027.68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68625.3</v>
      </c>
      <c r="C140">
        <v>68624</v>
      </c>
      <c r="D140">
        <v>68599.5</v>
      </c>
      <c r="E140">
        <v>68594.8</v>
      </c>
      <c r="F140">
        <v>1027.22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68545.100000000006</v>
      </c>
      <c r="C141">
        <v>68506.399999999994</v>
      </c>
      <c r="D141">
        <v>68482</v>
      </c>
      <c r="E141">
        <v>68477.3</v>
      </c>
      <c r="F141">
        <v>1027.53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68725.8</v>
      </c>
      <c r="C142">
        <v>68724</v>
      </c>
      <c r="D142">
        <v>68699.100000000006</v>
      </c>
      <c r="E142">
        <v>68694.3</v>
      </c>
      <c r="F142">
        <v>1027.3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69090.399999999994</v>
      </c>
      <c r="C143">
        <v>69089</v>
      </c>
      <c r="D143">
        <v>69064</v>
      </c>
      <c r="E143">
        <v>69059.199999999997</v>
      </c>
      <c r="F143">
        <v>1027.3499999999999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69221.600000000006</v>
      </c>
      <c r="C144">
        <v>69220.2</v>
      </c>
      <c r="D144">
        <v>69195</v>
      </c>
      <c r="E144">
        <v>69190.2</v>
      </c>
      <c r="F144">
        <v>1027.48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68084.100000000006</v>
      </c>
      <c r="C145">
        <v>68082.8</v>
      </c>
      <c r="D145">
        <v>68058</v>
      </c>
      <c r="E145">
        <v>68053.3</v>
      </c>
      <c r="F145">
        <v>1028.02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69140.899999999994</v>
      </c>
      <c r="C146">
        <v>69139.600000000006</v>
      </c>
      <c r="D146">
        <v>69114.399999999994</v>
      </c>
      <c r="E146">
        <v>69109.600000000006</v>
      </c>
      <c r="F146">
        <v>1027.9000000000001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68210.399999999994</v>
      </c>
      <c r="C147">
        <v>68209.100000000006</v>
      </c>
      <c r="D147">
        <v>68184.5</v>
      </c>
      <c r="E147">
        <v>68179.7</v>
      </c>
      <c r="F147">
        <v>1027.53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68614</v>
      </c>
      <c r="C148">
        <v>68612.600000000006</v>
      </c>
      <c r="D148">
        <v>68587.7</v>
      </c>
      <c r="E148">
        <v>68582.899999999994</v>
      </c>
      <c r="F148">
        <v>1027.9000000000001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69550.8</v>
      </c>
      <c r="C149">
        <v>69549.3</v>
      </c>
      <c r="D149">
        <v>69523.899999999994</v>
      </c>
      <c r="E149">
        <v>69519.100000000006</v>
      </c>
      <c r="F149">
        <v>1027.5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69390.899999999994</v>
      </c>
      <c r="C150">
        <v>69299.100000000006</v>
      </c>
      <c r="D150">
        <v>69273.600000000006</v>
      </c>
      <c r="E150">
        <v>69268.600000000006</v>
      </c>
      <c r="F150">
        <v>1027.6500000000001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69983.100000000006</v>
      </c>
      <c r="C151">
        <v>69249.3</v>
      </c>
      <c r="D151">
        <v>69224</v>
      </c>
      <c r="E151">
        <v>69219.199999999997</v>
      </c>
      <c r="F151">
        <v>1027.72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71072.800000000003</v>
      </c>
      <c r="C152">
        <v>70817.600000000006</v>
      </c>
      <c r="D152">
        <v>70791.5</v>
      </c>
      <c r="E152">
        <v>70786.5</v>
      </c>
      <c r="F152">
        <v>1027.6600000000001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68927.100000000006</v>
      </c>
      <c r="C153">
        <v>68907.100000000006</v>
      </c>
      <c r="D153">
        <v>68882</v>
      </c>
      <c r="E153">
        <v>68877.100000000006</v>
      </c>
      <c r="F153">
        <v>1027.8599999999999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70001</v>
      </c>
      <c r="C154">
        <v>69593.399999999994</v>
      </c>
      <c r="D154">
        <v>69567.600000000006</v>
      </c>
      <c r="E154">
        <v>69562.7</v>
      </c>
      <c r="F154">
        <v>1028.69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70014.8</v>
      </c>
      <c r="C155">
        <v>69265.899999999994</v>
      </c>
      <c r="D155">
        <v>69241</v>
      </c>
      <c r="E155">
        <v>69236.2</v>
      </c>
      <c r="F155">
        <v>1027.8599999999999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69983.7</v>
      </c>
      <c r="C156">
        <v>69161.2</v>
      </c>
      <c r="D156">
        <v>69136.100000000006</v>
      </c>
      <c r="E156">
        <v>69131.100000000006</v>
      </c>
      <c r="F156">
        <v>1028.6600000000001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68731.7</v>
      </c>
      <c r="C157">
        <v>68729.399999999994</v>
      </c>
      <c r="D157">
        <v>68704.399999999994</v>
      </c>
      <c r="E157">
        <v>68699.600000000006</v>
      </c>
      <c r="F157">
        <v>1028.05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69565.3</v>
      </c>
      <c r="C158">
        <v>69563.899999999994</v>
      </c>
      <c r="D158">
        <v>69536.399999999994</v>
      </c>
      <c r="E158">
        <v>69531.399999999994</v>
      </c>
      <c r="F158">
        <v>1028.1099999999999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69006.600000000006</v>
      </c>
      <c r="C159">
        <v>69005.2</v>
      </c>
      <c r="D159">
        <v>68978.600000000006</v>
      </c>
      <c r="E159">
        <v>68973.7</v>
      </c>
      <c r="F159">
        <v>1027.71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68385.399999999994</v>
      </c>
      <c r="C160">
        <v>68384.100000000006</v>
      </c>
      <c r="D160">
        <v>68359.100000000006</v>
      </c>
      <c r="E160">
        <v>68354.2</v>
      </c>
      <c r="F160">
        <v>1027.8699999999999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68469.600000000006</v>
      </c>
      <c r="C161">
        <v>68468.3</v>
      </c>
      <c r="D161">
        <v>68443.5</v>
      </c>
      <c r="E161">
        <v>68438.7</v>
      </c>
      <c r="F161">
        <v>1028.07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68231.899999999994</v>
      </c>
      <c r="C162">
        <v>68230.5</v>
      </c>
      <c r="D162">
        <v>68205.399999999994</v>
      </c>
      <c r="E162">
        <v>68200.600000000006</v>
      </c>
      <c r="F162">
        <v>1028.0899999999999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69207</v>
      </c>
      <c r="C163">
        <v>69205.600000000006</v>
      </c>
      <c r="D163">
        <v>69179.8</v>
      </c>
      <c r="E163">
        <v>69175</v>
      </c>
      <c r="F163">
        <v>1027.56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68418.7</v>
      </c>
      <c r="C164">
        <v>68256.399999999994</v>
      </c>
      <c r="D164">
        <v>68231.5</v>
      </c>
      <c r="E164">
        <v>68226.7</v>
      </c>
      <c r="F164">
        <v>1027.93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68957.7</v>
      </c>
      <c r="C165">
        <v>68954.2</v>
      </c>
      <c r="D165">
        <v>68928.899999999994</v>
      </c>
      <c r="E165">
        <v>68924</v>
      </c>
      <c r="F165">
        <v>1028.08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68819.399999999994</v>
      </c>
      <c r="C166">
        <v>68818</v>
      </c>
      <c r="D166">
        <v>68792.399999999994</v>
      </c>
      <c r="E166">
        <v>68787.5</v>
      </c>
      <c r="F166">
        <v>1027.48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68510.899999999994</v>
      </c>
      <c r="C167">
        <v>68509.5</v>
      </c>
      <c r="D167">
        <v>68483.899999999994</v>
      </c>
      <c r="E167">
        <v>68479</v>
      </c>
      <c r="F167">
        <v>1027.6400000000001</v>
      </c>
      <c r="G167">
        <v>1</v>
      </c>
      <c r="H167">
        <v>1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68532.899999999994</v>
      </c>
      <c r="C168">
        <v>68531.600000000006</v>
      </c>
      <c r="D168">
        <v>68506.600000000006</v>
      </c>
      <c r="E168">
        <v>68501.8</v>
      </c>
      <c r="F168">
        <v>1027.74</v>
      </c>
      <c r="G168">
        <v>1</v>
      </c>
      <c r="H168">
        <v>1</v>
      </c>
      <c r="I168">
        <v>0</v>
      </c>
      <c r="R168">
        <f>AVERAGE(B119:B168)</f>
        <v>69773.73599999999</v>
      </c>
      <c r="S168">
        <f>AVERAGE(C119:C168)</f>
        <v>69704.644</v>
      </c>
      <c r="U168">
        <f>_xlfn.VAR.P(B119:B168)</f>
        <v>3016493.9539040034</v>
      </c>
      <c r="V168">
        <f>_xlfn.VAR.P(C119:C168)</f>
        <v>3013402.5504639996</v>
      </c>
      <c r="X168">
        <f>1.96*SQRT(U168)/50</f>
        <v>68.082782473449541</v>
      </c>
      <c r="Y168">
        <f>1.96*SQRT(V168)/50</f>
        <v>68.047886779421745</v>
      </c>
    </row>
    <row r="169" spans="1:25" x14ac:dyDescent="0.25">
      <c r="A169" t="s">
        <v>37</v>
      </c>
      <c r="B169">
        <v>3488671.8987050001</v>
      </c>
      <c r="C169" t="s">
        <v>36</v>
      </c>
    </row>
    <row r="170" spans="1:25" x14ac:dyDescent="0.25">
      <c r="A170" t="s">
        <v>85</v>
      </c>
      <c r="B170">
        <v>1267.7</v>
      </c>
      <c r="C170">
        <v>1265.53</v>
      </c>
      <c r="D170">
        <v>1244.19</v>
      </c>
      <c r="E170">
        <v>1240.32</v>
      </c>
      <c r="F170">
        <v>657.572</v>
      </c>
      <c r="G170">
        <v>5.3941599999999999E-2</v>
      </c>
      <c r="H170">
        <v>0.94377299999999997</v>
      </c>
      <c r="I170">
        <v>0</v>
      </c>
    </row>
    <row r="171" spans="1:25" x14ac:dyDescent="0.25">
      <c r="A171" t="s">
        <v>85</v>
      </c>
      <c r="B171">
        <v>1238.47</v>
      </c>
      <c r="C171">
        <v>1236.06</v>
      </c>
      <c r="D171">
        <v>1212.78</v>
      </c>
      <c r="E171">
        <v>1208.9000000000001</v>
      </c>
      <c r="F171">
        <v>642.71</v>
      </c>
      <c r="G171">
        <v>5.4066099999999999E-2</v>
      </c>
      <c r="H171">
        <v>0.93183700000000003</v>
      </c>
      <c r="I171">
        <v>0</v>
      </c>
    </row>
    <row r="172" spans="1:25" x14ac:dyDescent="0.25">
      <c r="A172" t="s">
        <v>85</v>
      </c>
      <c r="B172">
        <v>1237.1199999999999</v>
      </c>
      <c r="C172">
        <v>1234.82</v>
      </c>
      <c r="D172">
        <v>1211.22</v>
      </c>
      <c r="E172">
        <v>1207.31</v>
      </c>
      <c r="F172">
        <v>641.09400000000005</v>
      </c>
      <c r="G172">
        <v>5.3998900000000002E-2</v>
      </c>
      <c r="H172">
        <v>0.95273200000000002</v>
      </c>
      <c r="I172">
        <v>0</v>
      </c>
    </row>
    <row r="173" spans="1:25" x14ac:dyDescent="0.25">
      <c r="A173" t="s">
        <v>85</v>
      </c>
      <c r="B173">
        <v>1427.94</v>
      </c>
      <c r="C173">
        <v>1239.43</v>
      </c>
      <c r="D173">
        <v>1215.47</v>
      </c>
      <c r="E173">
        <v>1211.53</v>
      </c>
      <c r="F173">
        <v>645.40499999999997</v>
      </c>
      <c r="G173">
        <v>3.5674600000000001E-2</v>
      </c>
      <c r="H173">
        <v>0.95398499999999997</v>
      </c>
      <c r="I173">
        <v>0</v>
      </c>
    </row>
    <row r="174" spans="1:25" x14ac:dyDescent="0.25">
      <c r="A174" t="s">
        <v>85</v>
      </c>
      <c r="B174">
        <v>1243.53</v>
      </c>
      <c r="C174">
        <v>1239.1099999999999</v>
      </c>
      <c r="D174">
        <v>1214.04</v>
      </c>
      <c r="E174">
        <v>1209.94</v>
      </c>
      <c r="F174">
        <v>643.74</v>
      </c>
      <c r="G174">
        <v>2.96371E-2</v>
      </c>
      <c r="H174">
        <v>0.93183000000000005</v>
      </c>
      <c r="I174">
        <v>0</v>
      </c>
    </row>
    <row r="175" spans="1:25" x14ac:dyDescent="0.25">
      <c r="A175" t="s">
        <v>85</v>
      </c>
      <c r="B175">
        <v>1240.48</v>
      </c>
      <c r="C175">
        <v>1238.1600000000001</v>
      </c>
      <c r="D175">
        <v>1215.24</v>
      </c>
      <c r="E175">
        <v>1211.48</v>
      </c>
      <c r="F175">
        <v>645.351</v>
      </c>
      <c r="G175">
        <v>5.3911300000000002E-2</v>
      </c>
      <c r="H175">
        <v>0.95922700000000005</v>
      </c>
      <c r="I175">
        <v>0</v>
      </c>
    </row>
    <row r="176" spans="1:25" x14ac:dyDescent="0.25">
      <c r="A176" t="s">
        <v>85</v>
      </c>
      <c r="B176">
        <v>1237.1199999999999</v>
      </c>
      <c r="C176">
        <v>1234.8900000000001</v>
      </c>
      <c r="D176">
        <v>1213.68</v>
      </c>
      <c r="E176">
        <v>1210.08</v>
      </c>
      <c r="F176">
        <v>643.94299999999998</v>
      </c>
      <c r="G176">
        <v>5.5078799999999997E-2</v>
      </c>
      <c r="H176">
        <v>0.95324399999999998</v>
      </c>
      <c r="I176">
        <v>0</v>
      </c>
    </row>
    <row r="177" spans="1:9" x14ac:dyDescent="0.25">
      <c r="A177" t="s">
        <v>85</v>
      </c>
      <c r="B177">
        <v>1241.4000000000001</v>
      </c>
      <c r="C177">
        <v>1239.0899999999999</v>
      </c>
      <c r="D177">
        <v>1215.57</v>
      </c>
      <c r="E177">
        <v>1211.6500000000001</v>
      </c>
      <c r="F177">
        <v>645.43899999999996</v>
      </c>
      <c r="G177">
        <v>5.6883799999999998E-2</v>
      </c>
      <c r="H177">
        <v>0.93183300000000002</v>
      </c>
      <c r="I177">
        <v>0</v>
      </c>
    </row>
    <row r="178" spans="1:9" x14ac:dyDescent="0.25">
      <c r="A178" t="s">
        <v>85</v>
      </c>
      <c r="B178">
        <v>1240.02</v>
      </c>
      <c r="C178">
        <v>1237.72</v>
      </c>
      <c r="D178">
        <v>1214.06</v>
      </c>
      <c r="E178">
        <v>1210.1300000000001</v>
      </c>
      <c r="F178">
        <v>643.97699999999998</v>
      </c>
      <c r="G178">
        <v>5.3972899999999997E-2</v>
      </c>
      <c r="H178">
        <v>0.95918300000000001</v>
      </c>
      <c r="I178">
        <v>0</v>
      </c>
    </row>
    <row r="179" spans="1:9" x14ac:dyDescent="0.25">
      <c r="A179" t="s">
        <v>85</v>
      </c>
      <c r="B179">
        <v>1241.4000000000001</v>
      </c>
      <c r="C179">
        <v>1239.1400000000001</v>
      </c>
      <c r="D179">
        <v>1215.49</v>
      </c>
      <c r="E179">
        <v>1211.58</v>
      </c>
      <c r="F179">
        <v>645.45799999999997</v>
      </c>
      <c r="G179">
        <v>5.4263400000000003E-2</v>
      </c>
      <c r="H179">
        <v>0.95891300000000002</v>
      </c>
      <c r="I179">
        <v>0</v>
      </c>
    </row>
    <row r="180" spans="1:9" x14ac:dyDescent="0.25">
      <c r="A180" t="s">
        <v>85</v>
      </c>
      <c r="B180">
        <v>1240.1400000000001</v>
      </c>
      <c r="C180">
        <v>1237.92</v>
      </c>
      <c r="D180">
        <v>1214.06</v>
      </c>
      <c r="E180">
        <v>1210.1400000000001</v>
      </c>
      <c r="F180">
        <v>643.90499999999997</v>
      </c>
      <c r="G180">
        <v>5.3916199999999997E-2</v>
      </c>
      <c r="H180">
        <v>0.931836</v>
      </c>
      <c r="I180">
        <v>0</v>
      </c>
    </row>
    <row r="181" spans="1:9" x14ac:dyDescent="0.25">
      <c r="A181" t="s">
        <v>85</v>
      </c>
      <c r="B181">
        <v>1310.6400000000001</v>
      </c>
      <c r="C181">
        <v>1236.3800000000001</v>
      </c>
      <c r="D181">
        <v>1215.04</v>
      </c>
      <c r="E181">
        <v>1211.46</v>
      </c>
      <c r="F181">
        <v>645.33100000000002</v>
      </c>
      <c r="G181">
        <v>5.3909899999999997E-2</v>
      </c>
      <c r="H181">
        <v>0.931836</v>
      </c>
      <c r="I181">
        <v>0</v>
      </c>
    </row>
    <row r="182" spans="1:9" x14ac:dyDescent="0.25">
      <c r="A182" t="s">
        <v>85</v>
      </c>
      <c r="B182">
        <v>1239.6400000000001</v>
      </c>
      <c r="C182">
        <v>1236.3399999999999</v>
      </c>
      <c r="D182">
        <v>1213.74</v>
      </c>
      <c r="E182">
        <v>1209.98</v>
      </c>
      <c r="F182">
        <v>643.83000000000004</v>
      </c>
      <c r="G182">
        <v>5.4495399999999999E-2</v>
      </c>
      <c r="H182">
        <v>0.93183499999999997</v>
      </c>
      <c r="I182">
        <v>0</v>
      </c>
    </row>
    <row r="183" spans="1:9" x14ac:dyDescent="0.25">
      <c r="A183" t="s">
        <v>85</v>
      </c>
      <c r="B183">
        <v>1241.94</v>
      </c>
      <c r="C183">
        <v>1239</v>
      </c>
      <c r="D183">
        <v>1215.55</v>
      </c>
      <c r="E183">
        <v>1211.7</v>
      </c>
      <c r="F183">
        <v>645.44799999999998</v>
      </c>
      <c r="G183">
        <v>5.3982099999999998E-2</v>
      </c>
      <c r="H183">
        <v>0.93182900000000002</v>
      </c>
      <c r="I183">
        <v>0</v>
      </c>
    </row>
    <row r="184" spans="1:9" x14ac:dyDescent="0.25">
      <c r="A184" t="s">
        <v>85</v>
      </c>
      <c r="B184">
        <v>1241.47</v>
      </c>
      <c r="C184">
        <v>1238.28</v>
      </c>
      <c r="D184">
        <v>1214.0999999999999</v>
      </c>
      <c r="E184">
        <v>1210.0999999999999</v>
      </c>
      <c r="F184">
        <v>643.923</v>
      </c>
      <c r="G184">
        <v>5.40017E-2</v>
      </c>
      <c r="H184">
        <v>0.93183499999999997</v>
      </c>
      <c r="I184">
        <v>0</v>
      </c>
    </row>
    <row r="185" spans="1:9" x14ac:dyDescent="0.25">
      <c r="A185" t="s">
        <v>85</v>
      </c>
      <c r="B185">
        <v>1241.51</v>
      </c>
      <c r="C185">
        <v>1239.26</v>
      </c>
      <c r="D185">
        <v>1215.54</v>
      </c>
      <c r="E185">
        <v>1211.6099999999999</v>
      </c>
      <c r="F185">
        <v>645.45799999999997</v>
      </c>
      <c r="G185">
        <v>3.82633E-2</v>
      </c>
      <c r="H185">
        <v>0.959175</v>
      </c>
      <c r="I185">
        <v>0</v>
      </c>
    </row>
    <row r="186" spans="1:9" x14ac:dyDescent="0.25">
      <c r="A186" t="s">
        <v>85</v>
      </c>
      <c r="B186">
        <v>1240.1400000000001</v>
      </c>
      <c r="C186">
        <v>1237.8699999999999</v>
      </c>
      <c r="D186">
        <v>1214.17</v>
      </c>
      <c r="E186">
        <v>1210.25</v>
      </c>
      <c r="F186">
        <v>644.02300000000002</v>
      </c>
      <c r="G186">
        <v>5.4434099999999999E-2</v>
      </c>
      <c r="H186">
        <v>0.95822099999999999</v>
      </c>
      <c r="I186">
        <v>0</v>
      </c>
    </row>
    <row r="187" spans="1:9" x14ac:dyDescent="0.25">
      <c r="A187" t="s">
        <v>85</v>
      </c>
      <c r="B187">
        <v>1240.1199999999999</v>
      </c>
      <c r="C187">
        <v>1237.93</v>
      </c>
      <c r="D187">
        <v>1215.3800000000001</v>
      </c>
      <c r="E187">
        <v>1211.6300000000001</v>
      </c>
      <c r="F187">
        <v>645.53</v>
      </c>
      <c r="G187">
        <v>5.3910399999999997E-2</v>
      </c>
      <c r="H187">
        <v>0.95592299999999997</v>
      </c>
      <c r="I187">
        <v>0</v>
      </c>
    </row>
    <row r="188" spans="1:9" x14ac:dyDescent="0.25">
      <c r="A188" t="s">
        <v>85</v>
      </c>
      <c r="B188">
        <v>1236.8800000000001</v>
      </c>
      <c r="C188">
        <v>1234.73</v>
      </c>
      <c r="D188">
        <v>1213.71</v>
      </c>
      <c r="E188">
        <v>1210.1400000000001</v>
      </c>
      <c r="F188">
        <v>643.97799999999995</v>
      </c>
      <c r="G188">
        <v>5.39771E-2</v>
      </c>
      <c r="H188">
        <v>0.93844000000000005</v>
      </c>
      <c r="I188">
        <v>0</v>
      </c>
    </row>
    <row r="189" spans="1:9" x14ac:dyDescent="0.25">
      <c r="A189" t="s">
        <v>85</v>
      </c>
      <c r="B189">
        <v>1344.89</v>
      </c>
      <c r="C189">
        <v>1236.5899999999999</v>
      </c>
      <c r="D189">
        <v>1215.1099999999999</v>
      </c>
      <c r="E189">
        <v>1211.53</v>
      </c>
      <c r="F189">
        <v>645.40800000000002</v>
      </c>
      <c r="G189">
        <v>5.4269999999999999E-2</v>
      </c>
      <c r="H189">
        <v>0.95907299999999995</v>
      </c>
      <c r="I189">
        <v>0</v>
      </c>
    </row>
    <row r="190" spans="1:9" x14ac:dyDescent="0.25">
      <c r="A190" t="s">
        <v>85</v>
      </c>
      <c r="B190">
        <v>1240.8599999999999</v>
      </c>
      <c r="C190">
        <v>1237.92</v>
      </c>
      <c r="D190">
        <v>1214.18</v>
      </c>
      <c r="E190">
        <v>1210.26</v>
      </c>
      <c r="F190">
        <v>644.02300000000002</v>
      </c>
      <c r="G190">
        <v>4.0158699999999999E-2</v>
      </c>
      <c r="H190">
        <v>0.94267100000000004</v>
      </c>
      <c r="I190">
        <v>0</v>
      </c>
    </row>
    <row r="191" spans="1:9" x14ac:dyDescent="0.25">
      <c r="A191" t="s">
        <v>85</v>
      </c>
      <c r="B191">
        <v>1242.3</v>
      </c>
      <c r="C191">
        <v>1239.95</v>
      </c>
      <c r="D191">
        <v>1215.53</v>
      </c>
      <c r="E191">
        <v>1211.56</v>
      </c>
      <c r="F191">
        <v>645.44899999999996</v>
      </c>
      <c r="G191">
        <v>5.40454E-2</v>
      </c>
      <c r="H191">
        <v>0.93183199999999999</v>
      </c>
      <c r="I191">
        <v>0</v>
      </c>
    </row>
    <row r="192" spans="1:9" x14ac:dyDescent="0.25">
      <c r="A192" t="s">
        <v>85</v>
      </c>
      <c r="B192">
        <v>1237.1500000000001</v>
      </c>
      <c r="C192">
        <v>1234.9000000000001</v>
      </c>
      <c r="D192">
        <v>1213.8</v>
      </c>
      <c r="E192">
        <v>1210.23</v>
      </c>
      <c r="F192">
        <v>644.05799999999999</v>
      </c>
      <c r="G192">
        <v>5.4117699999999998E-2</v>
      </c>
      <c r="H192">
        <v>0.95745100000000005</v>
      </c>
      <c r="I192">
        <v>0</v>
      </c>
    </row>
    <row r="193" spans="1:9" x14ac:dyDescent="0.25">
      <c r="A193" t="s">
        <v>85</v>
      </c>
      <c r="B193">
        <v>1241.47</v>
      </c>
      <c r="C193">
        <v>1239.21</v>
      </c>
      <c r="D193">
        <v>1215.6099999999999</v>
      </c>
      <c r="E193">
        <v>1211.67</v>
      </c>
      <c r="F193">
        <v>645.52300000000002</v>
      </c>
      <c r="G193">
        <v>5.4355100000000003E-2</v>
      </c>
      <c r="H193">
        <v>0.931836</v>
      </c>
      <c r="I193">
        <v>0</v>
      </c>
    </row>
    <row r="194" spans="1:9" x14ac:dyDescent="0.25">
      <c r="A194" t="s">
        <v>85</v>
      </c>
      <c r="B194">
        <v>1238.56</v>
      </c>
      <c r="C194">
        <v>1236.25</v>
      </c>
      <c r="D194">
        <v>1213.8800000000001</v>
      </c>
      <c r="E194">
        <v>1210.1600000000001</v>
      </c>
      <c r="F194">
        <v>643.96199999999999</v>
      </c>
      <c r="G194">
        <v>5.3934999999999997E-2</v>
      </c>
      <c r="H194">
        <v>0.95854700000000004</v>
      </c>
      <c r="I194">
        <v>0</v>
      </c>
    </row>
    <row r="195" spans="1:9" x14ac:dyDescent="0.25">
      <c r="A195" t="s">
        <v>85</v>
      </c>
      <c r="B195">
        <v>1238.48</v>
      </c>
      <c r="C195">
        <v>1236.32</v>
      </c>
      <c r="D195">
        <v>1215.0999999999999</v>
      </c>
      <c r="E195">
        <v>1211.52</v>
      </c>
      <c r="F195">
        <v>645.41800000000001</v>
      </c>
      <c r="G195">
        <v>5.3921200000000002E-2</v>
      </c>
      <c r="H195">
        <v>0.95910600000000001</v>
      </c>
      <c r="I195">
        <v>0</v>
      </c>
    </row>
    <row r="196" spans="1:9" x14ac:dyDescent="0.25">
      <c r="A196" t="s">
        <v>85</v>
      </c>
      <c r="B196">
        <v>1237.1300000000001</v>
      </c>
      <c r="C196">
        <v>1235.04</v>
      </c>
      <c r="D196">
        <v>1213.8399999999999</v>
      </c>
      <c r="E196">
        <v>1210.27</v>
      </c>
      <c r="F196">
        <v>644.096</v>
      </c>
      <c r="G196">
        <v>5.4044599999999998E-2</v>
      </c>
      <c r="H196">
        <v>0.95647000000000004</v>
      </c>
      <c r="I196">
        <v>0</v>
      </c>
    </row>
    <row r="197" spans="1:9" x14ac:dyDescent="0.25">
      <c r="A197" t="s">
        <v>85</v>
      </c>
      <c r="B197">
        <v>1293.4000000000001</v>
      </c>
      <c r="C197">
        <v>1237.6099999999999</v>
      </c>
      <c r="D197">
        <v>1216.2</v>
      </c>
      <c r="E197">
        <v>1212.6099999999999</v>
      </c>
      <c r="F197">
        <v>645.93399999999997</v>
      </c>
      <c r="G197">
        <v>5.3909600000000002E-2</v>
      </c>
      <c r="H197">
        <v>0.95869199999999999</v>
      </c>
      <c r="I197">
        <v>0</v>
      </c>
    </row>
    <row r="198" spans="1:9" x14ac:dyDescent="0.25">
      <c r="A198" t="s">
        <v>85</v>
      </c>
      <c r="B198">
        <v>1291.22</v>
      </c>
      <c r="C198">
        <v>1235.3399999999999</v>
      </c>
      <c r="D198">
        <v>1213.68</v>
      </c>
      <c r="E198">
        <v>1210.07</v>
      </c>
      <c r="F198">
        <v>643.91800000000001</v>
      </c>
      <c r="G198">
        <v>2.91732E-2</v>
      </c>
      <c r="H198">
        <v>0.95884599999999998</v>
      </c>
      <c r="I198">
        <v>0</v>
      </c>
    </row>
    <row r="199" spans="1:9" x14ac:dyDescent="0.25">
      <c r="A199" t="s">
        <v>85</v>
      </c>
      <c r="B199">
        <v>1238.76</v>
      </c>
      <c r="C199">
        <v>1236.5899999999999</v>
      </c>
      <c r="D199">
        <v>1215.24</v>
      </c>
      <c r="E199">
        <v>1211.6300000000001</v>
      </c>
      <c r="F199">
        <v>645.51400000000001</v>
      </c>
      <c r="G199">
        <v>5.3957699999999997E-2</v>
      </c>
      <c r="H199">
        <v>0.931836</v>
      </c>
      <c r="I199">
        <v>0</v>
      </c>
    </row>
    <row r="200" spans="1:9" x14ac:dyDescent="0.25">
      <c r="A200" t="s">
        <v>85</v>
      </c>
      <c r="B200">
        <v>1236.9000000000001</v>
      </c>
      <c r="C200">
        <v>1234.8499999999999</v>
      </c>
      <c r="D200">
        <v>1213.5999999999999</v>
      </c>
      <c r="E200">
        <v>1210.01</v>
      </c>
      <c r="F200">
        <v>643.87900000000002</v>
      </c>
      <c r="G200">
        <v>5.45567E-2</v>
      </c>
      <c r="H200">
        <v>0.95654899999999998</v>
      </c>
      <c r="I200">
        <v>0</v>
      </c>
    </row>
    <row r="201" spans="1:9" x14ac:dyDescent="0.25">
      <c r="A201" t="s">
        <v>85</v>
      </c>
      <c r="B201">
        <v>1238.56</v>
      </c>
      <c r="C201">
        <v>1236.48</v>
      </c>
      <c r="D201">
        <v>1215.22</v>
      </c>
      <c r="E201">
        <v>1211.6300000000001</v>
      </c>
      <c r="F201">
        <v>645.52499999999998</v>
      </c>
      <c r="G201">
        <v>5.3909600000000002E-2</v>
      </c>
      <c r="H201">
        <v>0.95922099999999999</v>
      </c>
      <c r="I201">
        <v>0</v>
      </c>
    </row>
    <row r="202" spans="1:9" x14ac:dyDescent="0.25">
      <c r="A202" t="s">
        <v>85</v>
      </c>
      <c r="B202">
        <v>1237.07</v>
      </c>
      <c r="C202">
        <v>1234.98</v>
      </c>
      <c r="D202">
        <v>1213.72</v>
      </c>
      <c r="E202">
        <v>1210.1199999999999</v>
      </c>
      <c r="F202">
        <v>643.97699999999998</v>
      </c>
      <c r="G202">
        <v>5.4847E-2</v>
      </c>
      <c r="H202">
        <v>0.94555599999999995</v>
      </c>
      <c r="I202">
        <v>0</v>
      </c>
    </row>
    <row r="203" spans="1:9" x14ac:dyDescent="0.25">
      <c r="A203" t="s">
        <v>85</v>
      </c>
      <c r="B203">
        <v>1238.3900000000001</v>
      </c>
      <c r="C203">
        <v>1236.33</v>
      </c>
      <c r="D203">
        <v>1215.0999999999999</v>
      </c>
      <c r="E203">
        <v>1211.52</v>
      </c>
      <c r="F203">
        <v>645.39300000000003</v>
      </c>
      <c r="G203">
        <v>5.42838E-2</v>
      </c>
      <c r="H203">
        <v>0.93182600000000004</v>
      </c>
      <c r="I203">
        <v>0</v>
      </c>
    </row>
    <row r="204" spans="1:9" x14ac:dyDescent="0.25">
      <c r="A204" t="s">
        <v>85</v>
      </c>
      <c r="B204">
        <v>1236.95</v>
      </c>
      <c r="C204">
        <v>1234.8800000000001</v>
      </c>
      <c r="D204">
        <v>1213.71</v>
      </c>
      <c r="E204">
        <v>1210.1300000000001</v>
      </c>
      <c r="F204">
        <v>643.92399999999998</v>
      </c>
      <c r="G204">
        <v>5.3913299999999997E-2</v>
      </c>
      <c r="H204">
        <v>0.94770200000000004</v>
      </c>
      <c r="I204">
        <v>0</v>
      </c>
    </row>
    <row r="205" spans="1:9" x14ac:dyDescent="0.25">
      <c r="A205" t="s">
        <v>85</v>
      </c>
      <c r="B205">
        <v>1282.8599999999999</v>
      </c>
      <c r="C205">
        <v>1237.8</v>
      </c>
      <c r="D205">
        <v>1216.4000000000001</v>
      </c>
      <c r="E205">
        <v>1212.8</v>
      </c>
      <c r="F205">
        <v>646.31799999999998</v>
      </c>
      <c r="G205">
        <v>5.3931399999999997E-2</v>
      </c>
      <c r="H205">
        <v>0.93776000000000004</v>
      </c>
      <c r="I205">
        <v>0</v>
      </c>
    </row>
    <row r="206" spans="1:9" x14ac:dyDescent="0.25">
      <c r="A206" t="s">
        <v>85</v>
      </c>
      <c r="B206">
        <v>1262.5999999999999</v>
      </c>
      <c r="C206">
        <v>1235.75</v>
      </c>
      <c r="D206">
        <v>1213.93</v>
      </c>
      <c r="E206">
        <v>1210.32</v>
      </c>
      <c r="F206">
        <v>644.13800000000003</v>
      </c>
      <c r="G206">
        <v>3.0831600000000001E-2</v>
      </c>
      <c r="H206">
        <v>0.95063399999999998</v>
      </c>
      <c r="I206">
        <v>0</v>
      </c>
    </row>
    <row r="207" spans="1:9" x14ac:dyDescent="0.25">
      <c r="A207" t="s">
        <v>85</v>
      </c>
      <c r="B207">
        <v>1243.4000000000001</v>
      </c>
      <c r="C207">
        <v>1240.8800000000001</v>
      </c>
      <c r="D207">
        <v>1215.57</v>
      </c>
      <c r="E207">
        <v>1211.58</v>
      </c>
      <c r="F207">
        <v>645.44600000000003</v>
      </c>
      <c r="G207">
        <v>5.4078800000000003E-2</v>
      </c>
      <c r="H207">
        <v>0.94695399999999996</v>
      </c>
      <c r="I207">
        <v>0</v>
      </c>
    </row>
    <row r="208" spans="1:9" x14ac:dyDescent="0.25">
      <c r="A208" t="s">
        <v>85</v>
      </c>
      <c r="B208">
        <v>1237.6500000000001</v>
      </c>
      <c r="C208">
        <v>1235.2</v>
      </c>
      <c r="D208">
        <v>1213.77</v>
      </c>
      <c r="E208">
        <v>1210.17</v>
      </c>
      <c r="F208">
        <v>644.00400000000002</v>
      </c>
      <c r="G208">
        <v>5.3983000000000003E-2</v>
      </c>
      <c r="H208">
        <v>0.93181700000000001</v>
      </c>
      <c r="I208">
        <v>0</v>
      </c>
    </row>
    <row r="209" spans="1:25" x14ac:dyDescent="0.25">
      <c r="A209" t="s">
        <v>85</v>
      </c>
      <c r="B209">
        <v>1238.58</v>
      </c>
      <c r="C209">
        <v>1236.46</v>
      </c>
      <c r="D209">
        <v>1215.1600000000001</v>
      </c>
      <c r="E209">
        <v>1211.55</v>
      </c>
      <c r="F209">
        <v>645.43399999999997</v>
      </c>
      <c r="G209">
        <v>5.4291800000000001E-2</v>
      </c>
      <c r="H209">
        <v>0.931836</v>
      </c>
      <c r="I209">
        <v>0</v>
      </c>
    </row>
    <row r="210" spans="1:25" x14ac:dyDescent="0.25">
      <c r="A210" t="s">
        <v>85</v>
      </c>
      <c r="B210">
        <v>1237.01</v>
      </c>
      <c r="C210">
        <v>1234.8800000000001</v>
      </c>
      <c r="D210">
        <v>1213.6400000000001</v>
      </c>
      <c r="E210">
        <v>1210.05</v>
      </c>
      <c r="F210">
        <v>643.85599999999999</v>
      </c>
      <c r="G210">
        <v>5.3931E-2</v>
      </c>
      <c r="H210">
        <v>0.93991599999999997</v>
      </c>
      <c r="I210">
        <v>0</v>
      </c>
    </row>
    <row r="211" spans="1:25" x14ac:dyDescent="0.25">
      <c r="A211" t="s">
        <v>85</v>
      </c>
      <c r="B211">
        <v>1242.5999999999999</v>
      </c>
      <c r="C211">
        <v>1240.27</v>
      </c>
      <c r="D211">
        <v>1215.77</v>
      </c>
      <c r="E211">
        <v>1211.72</v>
      </c>
      <c r="F211">
        <v>645.60599999999999</v>
      </c>
      <c r="G211">
        <v>5.3910800000000002E-2</v>
      </c>
      <c r="H211">
        <v>0.93182200000000004</v>
      </c>
      <c r="I211">
        <v>0</v>
      </c>
    </row>
    <row r="212" spans="1:25" x14ac:dyDescent="0.25">
      <c r="A212" t="s">
        <v>85</v>
      </c>
      <c r="B212">
        <v>1239.8699999999999</v>
      </c>
      <c r="C212">
        <v>1237.5899999999999</v>
      </c>
      <c r="D212">
        <v>1214.1400000000001</v>
      </c>
      <c r="E212">
        <v>1210.29</v>
      </c>
      <c r="F212">
        <v>644.09</v>
      </c>
      <c r="G212">
        <v>5.3929299999999999E-2</v>
      </c>
      <c r="H212">
        <v>0.95867800000000003</v>
      </c>
      <c r="I212">
        <v>0</v>
      </c>
    </row>
    <row r="213" spans="1:25" x14ac:dyDescent="0.25">
      <c r="A213" t="s">
        <v>85</v>
      </c>
      <c r="B213">
        <v>1315.01</v>
      </c>
      <c r="C213">
        <v>1236.6600000000001</v>
      </c>
      <c r="D213">
        <v>1215.07</v>
      </c>
      <c r="E213">
        <v>1211.48</v>
      </c>
      <c r="F213">
        <v>645.37599999999998</v>
      </c>
      <c r="G213">
        <v>5.3999400000000003E-2</v>
      </c>
      <c r="H213">
        <v>0.94663600000000003</v>
      </c>
      <c r="I213">
        <v>0</v>
      </c>
    </row>
    <row r="214" spans="1:25" x14ac:dyDescent="0.25">
      <c r="A214" t="s">
        <v>85</v>
      </c>
      <c r="B214">
        <v>1238.4000000000001</v>
      </c>
      <c r="C214">
        <v>1235.45</v>
      </c>
      <c r="D214">
        <v>1213.67</v>
      </c>
      <c r="E214">
        <v>1210.06</v>
      </c>
      <c r="F214">
        <v>643.86699999999996</v>
      </c>
      <c r="G214">
        <v>5.3911899999999999E-2</v>
      </c>
      <c r="H214">
        <v>0.94197600000000004</v>
      </c>
      <c r="I214">
        <v>0</v>
      </c>
    </row>
    <row r="215" spans="1:25" x14ac:dyDescent="0.25">
      <c r="A215" t="s">
        <v>85</v>
      </c>
      <c r="B215">
        <v>1239.43</v>
      </c>
      <c r="C215">
        <v>1237.1400000000001</v>
      </c>
      <c r="D215">
        <v>1215.1600000000001</v>
      </c>
      <c r="E215">
        <v>1211.58</v>
      </c>
      <c r="F215">
        <v>645.476</v>
      </c>
      <c r="G215">
        <v>4.3954899999999998E-2</v>
      </c>
      <c r="H215">
        <v>0.93182399999999999</v>
      </c>
      <c r="I215">
        <v>0</v>
      </c>
    </row>
    <row r="216" spans="1:25" x14ac:dyDescent="0.25">
      <c r="A216" t="s">
        <v>85</v>
      </c>
      <c r="B216">
        <v>1237.08</v>
      </c>
      <c r="C216">
        <v>1235.02</v>
      </c>
      <c r="D216">
        <v>1213.76</v>
      </c>
      <c r="E216">
        <v>1210.18</v>
      </c>
      <c r="F216">
        <v>644.04399999999998</v>
      </c>
      <c r="G216">
        <v>5.4023500000000002E-2</v>
      </c>
      <c r="H216">
        <v>0.935867</v>
      </c>
      <c r="I216">
        <v>0</v>
      </c>
    </row>
    <row r="217" spans="1:25" x14ac:dyDescent="0.25">
      <c r="A217" t="s">
        <v>85</v>
      </c>
      <c r="B217">
        <v>1238.44</v>
      </c>
      <c r="C217">
        <v>1236.3900000000001</v>
      </c>
      <c r="D217">
        <v>1215.2</v>
      </c>
      <c r="E217">
        <v>1211.6500000000001</v>
      </c>
      <c r="F217">
        <v>645.52599999999995</v>
      </c>
      <c r="G217">
        <v>5.4657999999999998E-2</v>
      </c>
      <c r="H217">
        <v>0.95506400000000002</v>
      </c>
      <c r="I217">
        <v>0</v>
      </c>
    </row>
    <row r="218" spans="1:25" x14ac:dyDescent="0.25">
      <c r="A218" t="s">
        <v>85</v>
      </c>
      <c r="B218">
        <v>1237.2</v>
      </c>
      <c r="C218">
        <v>1235.07</v>
      </c>
      <c r="D218">
        <v>1213.8699999999999</v>
      </c>
      <c r="E218">
        <v>1210.29</v>
      </c>
      <c r="F218">
        <v>644.10299999999995</v>
      </c>
      <c r="G218">
        <v>5.48272E-2</v>
      </c>
      <c r="H218">
        <v>0.95592999999999995</v>
      </c>
      <c r="I218">
        <v>0</v>
      </c>
    </row>
    <row r="219" spans="1:25" x14ac:dyDescent="0.25">
      <c r="A219" t="s">
        <v>85</v>
      </c>
      <c r="B219">
        <v>1238.55</v>
      </c>
      <c r="C219">
        <v>1236.44</v>
      </c>
      <c r="D219">
        <v>1215.19</v>
      </c>
      <c r="E219">
        <v>1211.58</v>
      </c>
      <c r="F219">
        <v>645.49300000000005</v>
      </c>
      <c r="G219">
        <v>5.3915999999999999E-2</v>
      </c>
      <c r="H219">
        <v>0.95920399999999995</v>
      </c>
      <c r="I219">
        <v>0</v>
      </c>
    </row>
    <row r="220" spans="1:25" x14ac:dyDescent="0.25">
      <c r="A220" t="s">
        <v>85</v>
      </c>
      <c r="B220">
        <v>1237.21</v>
      </c>
      <c r="C220">
        <v>1235.05</v>
      </c>
      <c r="D220">
        <v>1213.67</v>
      </c>
      <c r="E220">
        <v>1210.07</v>
      </c>
      <c r="F220">
        <v>643.91700000000003</v>
      </c>
      <c r="G220">
        <v>5.39795E-2</v>
      </c>
      <c r="H220">
        <v>0.95919500000000002</v>
      </c>
      <c r="I220">
        <v>0</v>
      </c>
    </row>
    <row r="221" spans="1:25" x14ac:dyDescent="0.25">
      <c r="A221" t="s">
        <v>85</v>
      </c>
      <c r="B221">
        <v>1320.11</v>
      </c>
      <c r="C221">
        <v>1236.68</v>
      </c>
      <c r="D221">
        <v>1215.0899999999999</v>
      </c>
      <c r="E221">
        <v>1211.49</v>
      </c>
      <c r="F221">
        <v>645.42899999999997</v>
      </c>
      <c r="G221">
        <v>5.4002700000000001E-2</v>
      </c>
      <c r="H221">
        <v>0.94223599999999996</v>
      </c>
      <c r="I221">
        <v>0</v>
      </c>
    </row>
    <row r="222" spans="1:25" x14ac:dyDescent="0.25">
      <c r="A222" t="s">
        <v>85</v>
      </c>
      <c r="B222">
        <v>1238.53</v>
      </c>
      <c r="C222">
        <v>1235.53</v>
      </c>
      <c r="D222">
        <v>1213.74</v>
      </c>
      <c r="E222">
        <v>1210.1099999999999</v>
      </c>
      <c r="F222">
        <v>643.96900000000005</v>
      </c>
      <c r="G222">
        <v>5.63706E-2</v>
      </c>
      <c r="H222">
        <v>0.93183400000000005</v>
      </c>
      <c r="I222">
        <v>0</v>
      </c>
    </row>
    <row r="223" spans="1:25" x14ac:dyDescent="0.25">
      <c r="A223" t="s">
        <v>85</v>
      </c>
      <c r="B223">
        <v>1240.57</v>
      </c>
      <c r="C223">
        <v>1238.0999999999999</v>
      </c>
      <c r="D223">
        <v>1215.25</v>
      </c>
      <c r="E223">
        <v>1211.5999999999999</v>
      </c>
      <c r="F223">
        <v>645.49</v>
      </c>
      <c r="G223">
        <v>5.3915699999999997E-2</v>
      </c>
      <c r="H223">
        <v>0.95884899999999995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1237.23</v>
      </c>
      <c r="C224">
        <v>1235.04</v>
      </c>
      <c r="D224">
        <v>1213.8399999999999</v>
      </c>
      <c r="E224">
        <v>1210.26</v>
      </c>
      <c r="F224">
        <v>644.08199999999999</v>
      </c>
      <c r="G224">
        <v>5.4013699999999998E-2</v>
      </c>
      <c r="H224">
        <v>0.95057499999999995</v>
      </c>
      <c r="I224">
        <v>0</v>
      </c>
      <c r="R224">
        <f>AVERAGE(B175:B224)</f>
        <v>1249.3464000000004</v>
      </c>
      <c r="S224">
        <f>AVERAGE(C175:C224)</f>
        <v>1236.8269999999998</v>
      </c>
      <c r="U224">
        <f>_xlfn.VAR.P(B175:B224)</f>
        <v>633.2162070400002</v>
      </c>
      <c r="V224">
        <f>_xlfn.VAR.P(C175:C224)</f>
        <v>2.64708900000001</v>
      </c>
      <c r="X224">
        <f>1.96*SQRT(U224)/50</f>
        <v>0.98642047443569725</v>
      </c>
      <c r="Y224">
        <f>1.96*SQRT(V224)/50</f>
        <v>6.377791812971019E-2</v>
      </c>
    </row>
    <row r="225" spans="1:9" x14ac:dyDescent="0.25">
      <c r="A225" t="s">
        <v>85</v>
      </c>
      <c r="B225">
        <v>62470.259248000002</v>
      </c>
      <c r="C225" t="s">
        <v>36</v>
      </c>
    </row>
    <row r="226" spans="1:9" x14ac:dyDescent="0.25">
      <c r="A226" t="s">
        <v>100</v>
      </c>
      <c r="B226">
        <v>1598.76</v>
      </c>
      <c r="C226">
        <v>1596.7</v>
      </c>
      <c r="D226">
        <v>1575.4</v>
      </c>
      <c r="E226">
        <v>1571.2</v>
      </c>
      <c r="F226">
        <v>1005.08</v>
      </c>
      <c r="G226">
        <v>5.3957499999999999E-2</v>
      </c>
      <c r="H226">
        <v>0.95918800000000004</v>
      </c>
      <c r="I226">
        <v>0</v>
      </c>
    </row>
    <row r="227" spans="1:9" x14ac:dyDescent="0.25">
      <c r="A227" t="s">
        <v>100</v>
      </c>
      <c r="B227">
        <v>1598.72</v>
      </c>
      <c r="C227">
        <v>1596.54</v>
      </c>
      <c r="D227">
        <v>1575.16</v>
      </c>
      <c r="E227">
        <v>1571.07</v>
      </c>
      <c r="F227">
        <v>1004.9</v>
      </c>
      <c r="G227">
        <v>5.4812699999999999E-2</v>
      </c>
      <c r="H227">
        <v>0.95869199999999999</v>
      </c>
      <c r="I227">
        <v>0</v>
      </c>
    </row>
    <row r="228" spans="1:9" x14ac:dyDescent="0.25">
      <c r="A228" t="s">
        <v>100</v>
      </c>
      <c r="B228">
        <v>1598.9</v>
      </c>
      <c r="C228">
        <v>1596.79</v>
      </c>
      <c r="D228">
        <v>1575.47</v>
      </c>
      <c r="E228">
        <v>1571.37</v>
      </c>
      <c r="F228">
        <v>1005.27</v>
      </c>
      <c r="G228">
        <v>5.4070199999999999E-2</v>
      </c>
      <c r="H228">
        <v>0.95788799999999996</v>
      </c>
      <c r="I228">
        <v>0</v>
      </c>
    </row>
    <row r="229" spans="1:9" x14ac:dyDescent="0.25">
      <c r="A229" t="s">
        <v>100</v>
      </c>
      <c r="B229">
        <v>1598.74</v>
      </c>
      <c r="C229">
        <v>1596.53</v>
      </c>
      <c r="D229">
        <v>1575</v>
      </c>
      <c r="E229">
        <v>1570.88</v>
      </c>
      <c r="F229">
        <v>1004.16</v>
      </c>
      <c r="G229">
        <v>5.3954799999999997E-2</v>
      </c>
      <c r="H229">
        <v>0.93183700000000003</v>
      </c>
      <c r="I229">
        <v>0</v>
      </c>
    </row>
    <row r="230" spans="1:9" x14ac:dyDescent="0.25">
      <c r="A230" t="s">
        <v>100</v>
      </c>
      <c r="B230">
        <v>1599.87</v>
      </c>
      <c r="C230">
        <v>1597.65</v>
      </c>
      <c r="D230">
        <v>1575.91</v>
      </c>
      <c r="E230">
        <v>1571.81</v>
      </c>
      <c r="F230">
        <v>1005.71</v>
      </c>
      <c r="G230">
        <v>5.3955799999999998E-2</v>
      </c>
      <c r="H230">
        <v>0.95877100000000004</v>
      </c>
      <c r="I230">
        <v>0</v>
      </c>
    </row>
    <row r="231" spans="1:9" x14ac:dyDescent="0.25">
      <c r="A231" t="s">
        <v>100</v>
      </c>
      <c r="B231">
        <v>1598.99</v>
      </c>
      <c r="C231">
        <v>1596.77</v>
      </c>
      <c r="D231">
        <v>1575.33</v>
      </c>
      <c r="E231">
        <v>1571.24</v>
      </c>
      <c r="F231">
        <v>1005.01</v>
      </c>
      <c r="G231">
        <v>5.4226799999999999E-2</v>
      </c>
      <c r="H231">
        <v>0.93182500000000001</v>
      </c>
      <c r="I231">
        <v>0</v>
      </c>
    </row>
    <row r="232" spans="1:9" x14ac:dyDescent="0.25">
      <c r="A232" t="s">
        <v>100</v>
      </c>
      <c r="B232">
        <v>1598.79</v>
      </c>
      <c r="C232">
        <v>1596.71</v>
      </c>
      <c r="D232">
        <v>1575.45</v>
      </c>
      <c r="E232">
        <v>1571.35</v>
      </c>
      <c r="F232">
        <v>1005.27</v>
      </c>
      <c r="G232">
        <v>5.4669200000000001E-2</v>
      </c>
      <c r="H232">
        <v>0.931836</v>
      </c>
      <c r="I232">
        <v>0</v>
      </c>
    </row>
    <row r="233" spans="1:9" x14ac:dyDescent="0.25">
      <c r="A233" t="s">
        <v>100</v>
      </c>
      <c r="B233">
        <v>1597.53</v>
      </c>
      <c r="C233">
        <v>1595.45</v>
      </c>
      <c r="D233">
        <v>1574.26</v>
      </c>
      <c r="E233">
        <v>1570.16</v>
      </c>
      <c r="F233">
        <v>1004.01</v>
      </c>
      <c r="G233">
        <v>5.3909499999999999E-2</v>
      </c>
      <c r="H233">
        <v>0.94353600000000004</v>
      </c>
      <c r="I233">
        <v>0</v>
      </c>
    </row>
    <row r="234" spans="1:9" x14ac:dyDescent="0.25">
      <c r="A234" t="s">
        <v>100</v>
      </c>
      <c r="B234">
        <v>1598.25</v>
      </c>
      <c r="C234">
        <v>1596.15</v>
      </c>
      <c r="D234">
        <v>1574.87</v>
      </c>
      <c r="E234">
        <v>1570.77</v>
      </c>
      <c r="F234">
        <v>1004.64</v>
      </c>
      <c r="G234">
        <v>5.3917399999999997E-2</v>
      </c>
      <c r="H234">
        <v>0.95922600000000002</v>
      </c>
      <c r="I234">
        <v>0</v>
      </c>
    </row>
    <row r="235" spans="1:9" x14ac:dyDescent="0.25">
      <c r="A235" t="s">
        <v>100</v>
      </c>
      <c r="B235">
        <v>1915.84</v>
      </c>
      <c r="C235">
        <v>1596.33</v>
      </c>
      <c r="D235">
        <v>1574.87</v>
      </c>
      <c r="E235">
        <v>1570.77</v>
      </c>
      <c r="F235">
        <v>1004.63</v>
      </c>
      <c r="G235">
        <v>4.65741E-2</v>
      </c>
      <c r="H235">
        <v>0.93183099999999996</v>
      </c>
      <c r="I235">
        <v>0</v>
      </c>
    </row>
    <row r="236" spans="1:9" x14ac:dyDescent="0.25">
      <c r="A236" t="s">
        <v>100</v>
      </c>
      <c r="B236">
        <v>1602.7</v>
      </c>
      <c r="C236">
        <v>1598.64</v>
      </c>
      <c r="D236">
        <v>1576.48</v>
      </c>
      <c r="E236">
        <v>1572.29</v>
      </c>
      <c r="F236">
        <v>1006.19</v>
      </c>
      <c r="G236">
        <v>3.8422499999999998E-2</v>
      </c>
      <c r="H236">
        <v>0.93181899999999995</v>
      </c>
      <c r="I236">
        <v>0</v>
      </c>
    </row>
    <row r="237" spans="1:9" x14ac:dyDescent="0.25">
      <c r="A237" t="s">
        <v>100</v>
      </c>
      <c r="B237">
        <v>1598.27</v>
      </c>
      <c r="C237">
        <v>1596.2</v>
      </c>
      <c r="D237">
        <v>1574.8</v>
      </c>
      <c r="E237">
        <v>1570.7</v>
      </c>
      <c r="F237">
        <v>1004.55</v>
      </c>
      <c r="G237">
        <v>5.3919799999999997E-2</v>
      </c>
      <c r="H237">
        <v>0.931836</v>
      </c>
      <c r="I237">
        <v>0</v>
      </c>
    </row>
    <row r="238" spans="1:9" x14ac:dyDescent="0.25">
      <c r="A238" t="s">
        <v>100</v>
      </c>
      <c r="B238">
        <v>1598.64</v>
      </c>
      <c r="C238">
        <v>1596.44</v>
      </c>
      <c r="D238">
        <v>1575.02</v>
      </c>
      <c r="E238">
        <v>1570.9</v>
      </c>
      <c r="F238">
        <v>1004.81</v>
      </c>
      <c r="G238">
        <v>5.4025799999999999E-2</v>
      </c>
      <c r="H238">
        <v>0.95846699999999996</v>
      </c>
      <c r="I238">
        <v>0</v>
      </c>
    </row>
    <row r="239" spans="1:9" x14ac:dyDescent="0.25">
      <c r="A239" t="s">
        <v>100</v>
      </c>
      <c r="B239">
        <v>1598.81</v>
      </c>
      <c r="C239">
        <v>1596.63</v>
      </c>
      <c r="D239">
        <v>1575.28</v>
      </c>
      <c r="E239">
        <v>1571.19</v>
      </c>
      <c r="F239">
        <v>1005</v>
      </c>
      <c r="G239">
        <v>5.4014699999999999E-2</v>
      </c>
      <c r="H239">
        <v>0.95472999999999997</v>
      </c>
      <c r="I239">
        <v>0</v>
      </c>
    </row>
    <row r="240" spans="1:9" x14ac:dyDescent="0.25">
      <c r="A240" t="s">
        <v>100</v>
      </c>
      <c r="B240">
        <v>1605.07</v>
      </c>
      <c r="C240">
        <v>1601.84</v>
      </c>
      <c r="D240">
        <v>1576.74</v>
      </c>
      <c r="E240">
        <v>1572.06</v>
      </c>
      <c r="F240">
        <v>1005.92</v>
      </c>
      <c r="G240">
        <v>5.3955000000000003E-2</v>
      </c>
      <c r="H240">
        <v>0.95362199999999997</v>
      </c>
      <c r="I240">
        <v>0</v>
      </c>
    </row>
    <row r="241" spans="1:9" x14ac:dyDescent="0.25">
      <c r="A241" t="s">
        <v>100</v>
      </c>
      <c r="B241">
        <v>1970.44</v>
      </c>
      <c r="C241">
        <v>1596.59</v>
      </c>
      <c r="D241">
        <v>1574.51</v>
      </c>
      <c r="E241">
        <v>1570.32</v>
      </c>
      <c r="F241">
        <v>1004.12</v>
      </c>
      <c r="G241">
        <v>5.39858E-2</v>
      </c>
      <c r="H241">
        <v>0.94383799999999995</v>
      </c>
      <c r="I241">
        <v>0</v>
      </c>
    </row>
    <row r="242" spans="1:9" x14ac:dyDescent="0.25">
      <c r="A242" t="s">
        <v>100</v>
      </c>
      <c r="B242">
        <v>1602.66</v>
      </c>
      <c r="C242">
        <v>1598.38</v>
      </c>
      <c r="D242">
        <v>1576.26</v>
      </c>
      <c r="E242">
        <v>1572.08</v>
      </c>
      <c r="F242">
        <v>1005.95</v>
      </c>
      <c r="G242">
        <v>5.4022100000000003E-2</v>
      </c>
      <c r="H242">
        <v>0.93182100000000001</v>
      </c>
      <c r="I242">
        <v>0</v>
      </c>
    </row>
    <row r="243" spans="1:9" x14ac:dyDescent="0.25">
      <c r="A243" t="s">
        <v>100</v>
      </c>
      <c r="B243">
        <v>1598.27</v>
      </c>
      <c r="C243">
        <v>1596.14</v>
      </c>
      <c r="D243">
        <v>1574.84</v>
      </c>
      <c r="E243">
        <v>1570.72</v>
      </c>
      <c r="F243">
        <v>1004.55</v>
      </c>
      <c r="G243">
        <v>5.3951699999999998E-2</v>
      </c>
      <c r="H243">
        <v>0.95501599999999998</v>
      </c>
      <c r="I243">
        <v>0</v>
      </c>
    </row>
    <row r="244" spans="1:9" x14ac:dyDescent="0.25">
      <c r="A244" t="s">
        <v>100</v>
      </c>
      <c r="B244">
        <v>1598.92</v>
      </c>
      <c r="C244">
        <v>1596.8</v>
      </c>
      <c r="D244">
        <v>1575.33</v>
      </c>
      <c r="E244">
        <v>1571.24</v>
      </c>
      <c r="F244">
        <v>1005.11</v>
      </c>
      <c r="G244">
        <v>5.3978900000000003E-2</v>
      </c>
      <c r="H244">
        <v>0.94844499999999998</v>
      </c>
      <c r="I244">
        <v>0</v>
      </c>
    </row>
    <row r="245" spans="1:9" x14ac:dyDescent="0.25">
      <c r="A245" t="s">
        <v>100</v>
      </c>
      <c r="B245">
        <v>1597.86</v>
      </c>
      <c r="C245">
        <v>1595.72</v>
      </c>
      <c r="D245">
        <v>1574.34</v>
      </c>
      <c r="E245">
        <v>1570.22</v>
      </c>
      <c r="F245">
        <v>1004.08</v>
      </c>
      <c r="G245">
        <v>5.3926000000000002E-2</v>
      </c>
      <c r="H245">
        <v>0.93183400000000005</v>
      </c>
      <c r="I245">
        <v>0</v>
      </c>
    </row>
    <row r="246" spans="1:9" x14ac:dyDescent="0.25">
      <c r="A246" t="s">
        <v>100</v>
      </c>
      <c r="B246">
        <v>1598.32</v>
      </c>
      <c r="C246">
        <v>1596.13</v>
      </c>
      <c r="D246">
        <v>1574.7</v>
      </c>
      <c r="E246">
        <v>1570.61</v>
      </c>
      <c r="F246">
        <v>1004.54</v>
      </c>
      <c r="G246">
        <v>5.3939000000000001E-2</v>
      </c>
      <c r="H246">
        <v>0.93182900000000002</v>
      </c>
      <c r="I246">
        <v>0</v>
      </c>
    </row>
    <row r="247" spans="1:9" x14ac:dyDescent="0.25">
      <c r="A247" t="s">
        <v>100</v>
      </c>
      <c r="B247">
        <v>2006.76</v>
      </c>
      <c r="C247">
        <v>1596.07</v>
      </c>
      <c r="D247">
        <v>1574.61</v>
      </c>
      <c r="E247">
        <v>1570.5</v>
      </c>
      <c r="F247">
        <v>1004.31</v>
      </c>
      <c r="G247">
        <v>5.4004499999999997E-2</v>
      </c>
      <c r="H247">
        <v>0.95799699999999999</v>
      </c>
      <c r="I247">
        <v>0</v>
      </c>
    </row>
    <row r="248" spans="1:9" x14ac:dyDescent="0.25">
      <c r="A248" t="s">
        <v>100</v>
      </c>
      <c r="B248">
        <v>1604.52</v>
      </c>
      <c r="C248">
        <v>1599.92</v>
      </c>
      <c r="D248">
        <v>1575.24</v>
      </c>
      <c r="E248">
        <v>1570.69</v>
      </c>
      <c r="F248">
        <v>1004.51</v>
      </c>
      <c r="G248">
        <v>5.4481799999999997E-2</v>
      </c>
      <c r="H248">
        <v>0.93182399999999999</v>
      </c>
      <c r="I248">
        <v>0</v>
      </c>
    </row>
    <row r="249" spans="1:9" x14ac:dyDescent="0.25">
      <c r="A249" t="s">
        <v>100</v>
      </c>
      <c r="B249">
        <v>1599.13</v>
      </c>
      <c r="C249">
        <v>1596.81</v>
      </c>
      <c r="D249">
        <v>1574.92</v>
      </c>
      <c r="E249">
        <v>1570.8</v>
      </c>
      <c r="F249">
        <v>1004.67</v>
      </c>
      <c r="G249">
        <v>5.39122E-2</v>
      </c>
      <c r="H249">
        <v>0.95862099999999995</v>
      </c>
      <c r="I249">
        <v>0</v>
      </c>
    </row>
    <row r="250" spans="1:9" x14ac:dyDescent="0.25">
      <c r="A250" t="s">
        <v>100</v>
      </c>
      <c r="B250">
        <v>1599.47</v>
      </c>
      <c r="C250">
        <v>1597.32</v>
      </c>
      <c r="D250">
        <v>1575.91</v>
      </c>
      <c r="E250">
        <v>1571.81</v>
      </c>
      <c r="F250">
        <v>1005.73</v>
      </c>
      <c r="G250">
        <v>5.4077E-2</v>
      </c>
      <c r="H250">
        <v>0.94688899999999998</v>
      </c>
      <c r="I250">
        <v>0</v>
      </c>
    </row>
    <row r="251" spans="1:9" x14ac:dyDescent="0.25">
      <c r="A251" t="s">
        <v>100</v>
      </c>
      <c r="B251">
        <v>1597.73</v>
      </c>
      <c r="C251">
        <v>1595.61</v>
      </c>
      <c r="D251">
        <v>1574.33</v>
      </c>
      <c r="E251">
        <v>1570.23</v>
      </c>
      <c r="F251">
        <v>1004.12</v>
      </c>
      <c r="G251">
        <v>5.4511700000000003E-2</v>
      </c>
      <c r="H251">
        <v>0.94753699999999996</v>
      </c>
      <c r="I251">
        <v>0</v>
      </c>
    </row>
    <row r="252" spans="1:9" x14ac:dyDescent="0.25">
      <c r="A252" t="s">
        <v>100</v>
      </c>
      <c r="B252">
        <v>1599.14</v>
      </c>
      <c r="C252">
        <v>1597.04</v>
      </c>
      <c r="D252">
        <v>1575.64</v>
      </c>
      <c r="E252">
        <v>1571.54</v>
      </c>
      <c r="F252">
        <v>1005.46</v>
      </c>
      <c r="G252">
        <v>5.4066200000000002E-2</v>
      </c>
      <c r="H252">
        <v>0.93183700000000003</v>
      </c>
      <c r="I252">
        <v>0</v>
      </c>
    </row>
    <row r="253" spans="1:9" x14ac:dyDescent="0.25">
      <c r="A253" t="s">
        <v>100</v>
      </c>
      <c r="B253">
        <v>1987.81</v>
      </c>
      <c r="C253">
        <v>1595.88</v>
      </c>
      <c r="D253">
        <v>1574.5</v>
      </c>
      <c r="E253">
        <v>1570.4</v>
      </c>
      <c r="F253">
        <v>1004.22</v>
      </c>
      <c r="G253">
        <v>5.40548E-2</v>
      </c>
      <c r="H253">
        <v>0.95661700000000005</v>
      </c>
      <c r="I253">
        <v>0</v>
      </c>
    </row>
    <row r="254" spans="1:9" x14ac:dyDescent="0.25">
      <c r="A254" t="s">
        <v>100</v>
      </c>
      <c r="B254">
        <v>1601.79</v>
      </c>
      <c r="C254">
        <v>1597.6</v>
      </c>
      <c r="D254">
        <v>1575.16</v>
      </c>
      <c r="E254">
        <v>1570.91</v>
      </c>
      <c r="F254">
        <v>1004.82</v>
      </c>
      <c r="G254">
        <v>5.4036800000000003E-2</v>
      </c>
      <c r="H254">
        <v>0.93183499999999997</v>
      </c>
      <c r="I254">
        <v>0</v>
      </c>
    </row>
    <row r="255" spans="1:9" x14ac:dyDescent="0.25">
      <c r="A255" t="s">
        <v>100</v>
      </c>
      <c r="B255">
        <v>1600.8</v>
      </c>
      <c r="C255">
        <v>1597.58</v>
      </c>
      <c r="D255">
        <v>1574.82</v>
      </c>
      <c r="E255">
        <v>1570.52</v>
      </c>
      <c r="F255">
        <v>1004.29</v>
      </c>
      <c r="G255">
        <v>5.3911100000000003E-2</v>
      </c>
      <c r="H255">
        <v>0.95896300000000001</v>
      </c>
      <c r="I255">
        <v>0</v>
      </c>
    </row>
    <row r="256" spans="1:9" x14ac:dyDescent="0.25">
      <c r="A256" t="s">
        <v>100</v>
      </c>
      <c r="B256">
        <v>1599.07</v>
      </c>
      <c r="C256">
        <v>1596.86</v>
      </c>
      <c r="D256">
        <v>1575.61</v>
      </c>
      <c r="E256">
        <v>1571.53</v>
      </c>
      <c r="F256">
        <v>1005.4</v>
      </c>
      <c r="G256">
        <v>5.84328E-2</v>
      </c>
      <c r="H256">
        <v>0.95383600000000002</v>
      </c>
      <c r="I256">
        <v>0</v>
      </c>
    </row>
    <row r="257" spans="1:9" x14ac:dyDescent="0.25">
      <c r="A257" t="s">
        <v>100</v>
      </c>
      <c r="B257">
        <v>1598.42</v>
      </c>
      <c r="C257">
        <v>1596.23</v>
      </c>
      <c r="D257">
        <v>1574.73</v>
      </c>
      <c r="E257">
        <v>1570.63</v>
      </c>
      <c r="F257">
        <v>1004.47</v>
      </c>
      <c r="G257">
        <v>5.3933200000000001E-2</v>
      </c>
      <c r="H257">
        <v>0.94093499999999997</v>
      </c>
      <c r="I257">
        <v>0</v>
      </c>
    </row>
    <row r="258" spans="1:9" x14ac:dyDescent="0.25">
      <c r="A258" t="s">
        <v>100</v>
      </c>
      <c r="B258">
        <v>1599.08</v>
      </c>
      <c r="C258">
        <v>1596.89</v>
      </c>
      <c r="D258">
        <v>1575.34</v>
      </c>
      <c r="E258">
        <v>1571.25</v>
      </c>
      <c r="F258">
        <v>1005.11</v>
      </c>
      <c r="G258">
        <v>4.5488099999999997E-2</v>
      </c>
      <c r="H258">
        <v>0.95611900000000005</v>
      </c>
      <c r="I258">
        <v>0</v>
      </c>
    </row>
    <row r="259" spans="1:9" x14ac:dyDescent="0.25">
      <c r="A259" t="s">
        <v>100</v>
      </c>
      <c r="B259">
        <v>2033.11</v>
      </c>
      <c r="C259">
        <v>1596.03</v>
      </c>
      <c r="D259">
        <v>1574.35</v>
      </c>
      <c r="E259">
        <v>1570.23</v>
      </c>
      <c r="F259">
        <v>1004.08</v>
      </c>
      <c r="G259">
        <v>5.3913999999999997E-2</v>
      </c>
      <c r="H259">
        <v>0.95263699999999996</v>
      </c>
      <c r="I259">
        <v>0</v>
      </c>
    </row>
    <row r="260" spans="1:9" x14ac:dyDescent="0.25">
      <c r="A260" t="s">
        <v>100</v>
      </c>
      <c r="B260">
        <v>1603.16</v>
      </c>
      <c r="C260">
        <v>1599.64</v>
      </c>
      <c r="D260">
        <v>1575.39</v>
      </c>
      <c r="E260">
        <v>1570.9</v>
      </c>
      <c r="F260">
        <v>1004.75</v>
      </c>
      <c r="G260">
        <v>5.4008800000000003E-2</v>
      </c>
      <c r="H260">
        <v>0.95431999999999995</v>
      </c>
      <c r="I260">
        <v>0</v>
      </c>
    </row>
    <row r="261" spans="1:9" x14ac:dyDescent="0.25">
      <c r="A261" t="s">
        <v>100</v>
      </c>
      <c r="B261">
        <v>1599.73</v>
      </c>
      <c r="C261">
        <v>1597.01</v>
      </c>
      <c r="D261">
        <v>1575.04</v>
      </c>
      <c r="E261">
        <v>1570.91</v>
      </c>
      <c r="F261">
        <v>1004.67</v>
      </c>
      <c r="G261">
        <v>5.5734699999999998E-2</v>
      </c>
      <c r="H261">
        <v>0.93653699999999995</v>
      </c>
      <c r="I261">
        <v>0</v>
      </c>
    </row>
    <row r="262" spans="1:9" x14ac:dyDescent="0.25">
      <c r="A262" t="s">
        <v>100</v>
      </c>
      <c r="B262">
        <v>1599.5</v>
      </c>
      <c r="C262">
        <v>1597.27</v>
      </c>
      <c r="D262">
        <v>1575.79</v>
      </c>
      <c r="E262">
        <v>1571.67</v>
      </c>
      <c r="F262">
        <v>1005.59</v>
      </c>
      <c r="G262">
        <v>5.3991900000000002E-2</v>
      </c>
      <c r="H262">
        <v>0.95904699999999998</v>
      </c>
      <c r="I262">
        <v>0</v>
      </c>
    </row>
    <row r="263" spans="1:9" x14ac:dyDescent="0.25">
      <c r="A263" t="s">
        <v>100</v>
      </c>
      <c r="B263">
        <v>1598.55</v>
      </c>
      <c r="C263">
        <v>1596.37</v>
      </c>
      <c r="D263">
        <v>1574.9</v>
      </c>
      <c r="E263">
        <v>1570.81</v>
      </c>
      <c r="F263">
        <v>1004.65</v>
      </c>
      <c r="G263">
        <v>2.9126900000000001E-2</v>
      </c>
      <c r="H263">
        <v>0.95916699999999999</v>
      </c>
      <c r="I263">
        <v>0</v>
      </c>
    </row>
    <row r="264" spans="1:9" x14ac:dyDescent="0.25">
      <c r="A264" t="s">
        <v>100</v>
      </c>
      <c r="B264">
        <v>1599.06</v>
      </c>
      <c r="C264">
        <v>1596.87</v>
      </c>
      <c r="D264">
        <v>1575.46</v>
      </c>
      <c r="E264">
        <v>1571.37</v>
      </c>
      <c r="F264">
        <v>1005.23</v>
      </c>
      <c r="G264">
        <v>5.3996099999999998E-2</v>
      </c>
      <c r="H264">
        <v>0.93182600000000004</v>
      </c>
      <c r="I264">
        <v>0</v>
      </c>
    </row>
    <row r="265" spans="1:9" x14ac:dyDescent="0.25">
      <c r="A265" t="s">
        <v>100</v>
      </c>
      <c r="B265">
        <v>1994.74</v>
      </c>
      <c r="C265">
        <v>1596.24</v>
      </c>
      <c r="D265">
        <v>1574.57</v>
      </c>
      <c r="E265">
        <v>1570.44</v>
      </c>
      <c r="F265">
        <v>1004.27</v>
      </c>
      <c r="G265">
        <v>5.4255100000000001E-2</v>
      </c>
      <c r="H265">
        <v>0.94225000000000003</v>
      </c>
      <c r="I265">
        <v>0</v>
      </c>
    </row>
    <row r="266" spans="1:9" x14ac:dyDescent="0.25">
      <c r="A266" t="s">
        <v>100</v>
      </c>
      <c r="B266">
        <v>1600.06</v>
      </c>
      <c r="C266">
        <v>1596.95</v>
      </c>
      <c r="D266">
        <v>1575.02</v>
      </c>
      <c r="E266">
        <v>1570.86</v>
      </c>
      <c r="F266">
        <v>1004.67</v>
      </c>
      <c r="G266">
        <v>2.9842400000000002E-2</v>
      </c>
      <c r="H266">
        <v>0.95837799999999995</v>
      </c>
      <c r="I266">
        <v>0</v>
      </c>
    </row>
    <row r="267" spans="1:9" x14ac:dyDescent="0.25">
      <c r="A267" t="s">
        <v>100</v>
      </c>
      <c r="B267">
        <v>1597.88</v>
      </c>
      <c r="C267">
        <v>1595.69</v>
      </c>
      <c r="D267">
        <v>1574.23</v>
      </c>
      <c r="E267">
        <v>1570.13</v>
      </c>
      <c r="F267">
        <v>1003.9</v>
      </c>
      <c r="G267">
        <v>4.6037300000000003E-2</v>
      </c>
      <c r="H267">
        <v>0.95760800000000001</v>
      </c>
      <c r="I267">
        <v>0</v>
      </c>
    </row>
    <row r="268" spans="1:9" x14ac:dyDescent="0.25">
      <c r="A268" t="s">
        <v>100</v>
      </c>
      <c r="B268">
        <v>1599.45</v>
      </c>
      <c r="C268">
        <v>1597.31</v>
      </c>
      <c r="D268">
        <v>1575.99</v>
      </c>
      <c r="E268">
        <v>1571.86</v>
      </c>
      <c r="F268">
        <v>1005.77</v>
      </c>
      <c r="G268">
        <v>5.3920599999999999E-2</v>
      </c>
      <c r="H268">
        <v>0.958264</v>
      </c>
      <c r="I268">
        <v>0</v>
      </c>
    </row>
    <row r="269" spans="1:9" x14ac:dyDescent="0.25">
      <c r="A269" t="s">
        <v>100</v>
      </c>
      <c r="B269">
        <v>1598.77</v>
      </c>
      <c r="C269">
        <v>1596.55</v>
      </c>
      <c r="D269">
        <v>1575</v>
      </c>
      <c r="E269">
        <v>1570.88</v>
      </c>
      <c r="F269">
        <v>1004.64</v>
      </c>
      <c r="G269">
        <v>5.3919000000000002E-2</v>
      </c>
      <c r="H269">
        <v>0.95782100000000003</v>
      </c>
      <c r="I269">
        <v>0</v>
      </c>
    </row>
    <row r="270" spans="1:9" x14ac:dyDescent="0.25">
      <c r="A270" t="s">
        <v>100</v>
      </c>
      <c r="B270">
        <v>1599.31</v>
      </c>
      <c r="C270">
        <v>1597.08</v>
      </c>
      <c r="D270">
        <v>1575.43</v>
      </c>
      <c r="E270">
        <v>1571.29</v>
      </c>
      <c r="F270">
        <v>1005.16</v>
      </c>
      <c r="G270">
        <v>5.4080799999999998E-2</v>
      </c>
      <c r="H270">
        <v>0.95876600000000001</v>
      </c>
      <c r="I270">
        <v>0</v>
      </c>
    </row>
    <row r="271" spans="1:9" x14ac:dyDescent="0.25">
      <c r="A271" t="s">
        <v>100</v>
      </c>
      <c r="B271">
        <v>1994.63</v>
      </c>
      <c r="C271">
        <v>1597.13</v>
      </c>
      <c r="D271">
        <v>1575.46</v>
      </c>
      <c r="E271">
        <v>1571.35</v>
      </c>
      <c r="F271">
        <v>1005.14</v>
      </c>
      <c r="G271">
        <v>5.3909499999999999E-2</v>
      </c>
      <c r="H271">
        <v>0.93330400000000002</v>
      </c>
      <c r="I271">
        <v>0</v>
      </c>
    </row>
    <row r="272" spans="1:9" x14ac:dyDescent="0.25">
      <c r="A272" t="s">
        <v>100</v>
      </c>
      <c r="B272">
        <v>1603.62</v>
      </c>
      <c r="C272">
        <v>1599.36</v>
      </c>
      <c r="D272">
        <v>1575.31</v>
      </c>
      <c r="E272">
        <v>1570.91</v>
      </c>
      <c r="F272">
        <v>1004.77</v>
      </c>
      <c r="G272">
        <v>5.4058700000000001E-2</v>
      </c>
      <c r="H272">
        <v>0.94733800000000001</v>
      </c>
      <c r="I272">
        <v>0</v>
      </c>
    </row>
    <row r="273" spans="1:25" x14ac:dyDescent="0.25">
      <c r="A273" t="s">
        <v>100</v>
      </c>
      <c r="B273">
        <v>1599.36</v>
      </c>
      <c r="C273">
        <v>1597</v>
      </c>
      <c r="D273">
        <v>1575.11</v>
      </c>
      <c r="E273">
        <v>1570.99</v>
      </c>
      <c r="F273">
        <v>1004.8</v>
      </c>
      <c r="G273">
        <v>5.4464100000000001E-2</v>
      </c>
      <c r="H273">
        <v>0.93183700000000003</v>
      </c>
      <c r="I273">
        <v>0</v>
      </c>
    </row>
    <row r="274" spans="1:25" x14ac:dyDescent="0.25">
      <c r="A274" t="s">
        <v>100</v>
      </c>
      <c r="B274">
        <v>1599.62</v>
      </c>
      <c r="C274">
        <v>1597.41</v>
      </c>
      <c r="D274">
        <v>1575.97</v>
      </c>
      <c r="E274">
        <v>1571.87</v>
      </c>
      <c r="F274">
        <v>1005.7</v>
      </c>
      <c r="G274">
        <v>5.4078099999999997E-2</v>
      </c>
      <c r="H274">
        <v>0.95235700000000001</v>
      </c>
      <c r="I274">
        <v>0</v>
      </c>
    </row>
    <row r="275" spans="1:25" x14ac:dyDescent="0.25">
      <c r="A275" t="s">
        <v>100</v>
      </c>
      <c r="B275">
        <v>1598.03</v>
      </c>
      <c r="C275">
        <v>1595.84</v>
      </c>
      <c r="D275">
        <v>1574.38</v>
      </c>
      <c r="E275">
        <v>1570.3</v>
      </c>
      <c r="F275">
        <v>1004.08</v>
      </c>
      <c r="G275">
        <v>5.4041199999999998E-2</v>
      </c>
      <c r="H275">
        <v>0.93928100000000003</v>
      </c>
      <c r="I275">
        <v>0</v>
      </c>
    </row>
    <row r="276" spans="1:25" x14ac:dyDescent="0.25">
      <c r="A276" t="s">
        <v>100</v>
      </c>
      <c r="B276">
        <v>1600.25</v>
      </c>
      <c r="C276">
        <v>1598.11</v>
      </c>
      <c r="D276">
        <v>1576.76</v>
      </c>
      <c r="E276">
        <v>1572.66</v>
      </c>
      <c r="F276">
        <v>1006.5</v>
      </c>
      <c r="G276">
        <v>3.0805699999999998E-2</v>
      </c>
      <c r="H276">
        <v>0.93261899999999998</v>
      </c>
      <c r="I276">
        <v>0</v>
      </c>
    </row>
    <row r="277" spans="1:25" x14ac:dyDescent="0.25">
      <c r="A277" t="s">
        <v>100</v>
      </c>
      <c r="B277">
        <v>1984.95</v>
      </c>
      <c r="C277">
        <v>1596.78</v>
      </c>
      <c r="D277">
        <v>1575.4</v>
      </c>
      <c r="E277">
        <v>1571.28</v>
      </c>
      <c r="F277">
        <v>1005.08</v>
      </c>
      <c r="G277">
        <v>5.3909600000000002E-2</v>
      </c>
      <c r="H277">
        <v>0.931836</v>
      </c>
      <c r="I277">
        <v>0</v>
      </c>
    </row>
    <row r="278" spans="1:25" x14ac:dyDescent="0.25">
      <c r="A278" t="s">
        <v>100</v>
      </c>
      <c r="B278">
        <v>1603.21</v>
      </c>
      <c r="C278">
        <v>1599.8</v>
      </c>
      <c r="D278">
        <v>1576.52</v>
      </c>
      <c r="E278">
        <v>1572.18</v>
      </c>
      <c r="F278">
        <v>1005.98</v>
      </c>
      <c r="G278">
        <v>5.41723E-2</v>
      </c>
      <c r="H278">
        <v>0.94687299999999996</v>
      </c>
      <c r="I278">
        <v>0</v>
      </c>
    </row>
    <row r="279" spans="1:25" x14ac:dyDescent="0.25">
      <c r="A279" t="s">
        <v>100</v>
      </c>
      <c r="B279">
        <v>1598.73</v>
      </c>
      <c r="C279">
        <v>1596.4</v>
      </c>
      <c r="D279">
        <v>1575.07</v>
      </c>
      <c r="E279">
        <v>1570.95</v>
      </c>
      <c r="F279">
        <v>1004.75</v>
      </c>
      <c r="G279">
        <v>5.3909600000000002E-2</v>
      </c>
      <c r="H279">
        <v>0.95242199999999999</v>
      </c>
      <c r="I279">
        <v>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1599.13</v>
      </c>
      <c r="C280">
        <v>1597.03</v>
      </c>
      <c r="D280">
        <v>1575.71</v>
      </c>
      <c r="E280">
        <v>1571.6</v>
      </c>
      <c r="F280">
        <v>1005.47</v>
      </c>
      <c r="G280">
        <v>5.3999600000000002E-2</v>
      </c>
      <c r="H280">
        <v>0.95505799999999996</v>
      </c>
      <c r="I280">
        <v>0</v>
      </c>
      <c r="R280">
        <f>AVERAGE(B231:B280)</f>
        <v>1661.5585999999998</v>
      </c>
      <c r="S280">
        <f>AVERAGE(C231:C280)</f>
        <v>1597.0519999999999</v>
      </c>
      <c r="U280">
        <f>_xlfn.VAR.P(B231:B280)</f>
        <v>20216.73041204</v>
      </c>
      <c r="V280">
        <f>_xlfn.VAR.P(C231:C280)</f>
        <v>1.5529559999999847</v>
      </c>
      <c r="X280">
        <f>1.96*SQRT(U280)/50</f>
        <v>5.5736735301197129</v>
      </c>
      <c r="Y280">
        <f>1.96*SQRT(V280)/50</f>
        <v>4.8850120857987414E-2</v>
      </c>
    </row>
    <row r="281" spans="1:25" x14ac:dyDescent="0.25">
      <c r="A281" t="s">
        <v>100</v>
      </c>
      <c r="B281">
        <v>83080.925841999997</v>
      </c>
      <c r="C281" t="s">
        <v>36</v>
      </c>
    </row>
    <row r="282" spans="1:25" x14ac:dyDescent="0.25">
      <c r="A282" t="s">
        <v>86</v>
      </c>
      <c r="B282">
        <v>1053.2</v>
      </c>
      <c r="C282">
        <v>1051.1199999999999</v>
      </c>
      <c r="D282">
        <v>1029.8800000000001</v>
      </c>
      <c r="E282">
        <v>1026.28</v>
      </c>
      <c r="F282">
        <v>690.61099999999999</v>
      </c>
      <c r="G282">
        <v>5.3918300000000002E-2</v>
      </c>
      <c r="H282">
        <v>0.95261499999999999</v>
      </c>
      <c r="I282">
        <v>0</v>
      </c>
    </row>
    <row r="283" spans="1:25" x14ac:dyDescent="0.25">
      <c r="A283" t="s">
        <v>86</v>
      </c>
      <c r="B283">
        <v>1052.57</v>
      </c>
      <c r="C283">
        <v>1050.47</v>
      </c>
      <c r="D283">
        <v>1029.24</v>
      </c>
      <c r="E283">
        <v>1025.6600000000001</v>
      </c>
      <c r="F283">
        <v>690.23800000000006</v>
      </c>
      <c r="G283">
        <v>5.3933200000000001E-2</v>
      </c>
      <c r="H283">
        <v>0.93182299999999996</v>
      </c>
      <c r="I283">
        <v>0</v>
      </c>
    </row>
    <row r="284" spans="1:25" x14ac:dyDescent="0.25">
      <c r="A284" t="s">
        <v>86</v>
      </c>
      <c r="B284">
        <v>1053.1300000000001</v>
      </c>
      <c r="C284">
        <v>1051.02</v>
      </c>
      <c r="D284">
        <v>1029.76</v>
      </c>
      <c r="E284">
        <v>1026.18</v>
      </c>
      <c r="F284">
        <v>690.60199999999998</v>
      </c>
      <c r="G284">
        <v>4.8348599999999999E-2</v>
      </c>
      <c r="H284">
        <v>0.93943399999999999</v>
      </c>
      <c r="I284">
        <v>0</v>
      </c>
    </row>
    <row r="285" spans="1:25" x14ac:dyDescent="0.25">
      <c r="A285" t="s">
        <v>86</v>
      </c>
      <c r="B285">
        <v>2050.84</v>
      </c>
      <c r="C285">
        <v>1050.6500000000001</v>
      </c>
      <c r="D285">
        <v>1029.3</v>
      </c>
      <c r="E285">
        <v>1025.67</v>
      </c>
      <c r="F285">
        <v>690.22900000000004</v>
      </c>
      <c r="G285">
        <v>5.4034499999999999E-2</v>
      </c>
      <c r="H285">
        <v>0.94748100000000002</v>
      </c>
      <c r="I285">
        <v>0</v>
      </c>
    </row>
    <row r="286" spans="1:25" x14ac:dyDescent="0.25">
      <c r="A286" t="s">
        <v>86</v>
      </c>
      <c r="B286">
        <v>1056.17</v>
      </c>
      <c r="C286">
        <v>1052.1199999999999</v>
      </c>
      <c r="D286">
        <v>1029.8</v>
      </c>
      <c r="E286">
        <v>1026.1199999999999</v>
      </c>
      <c r="F286">
        <v>690.55600000000004</v>
      </c>
      <c r="G286">
        <v>5.4683500000000003E-2</v>
      </c>
      <c r="H286">
        <v>0.93802300000000005</v>
      </c>
      <c r="I286">
        <v>0</v>
      </c>
    </row>
    <row r="287" spans="1:25" x14ac:dyDescent="0.25">
      <c r="A287" t="s">
        <v>86</v>
      </c>
      <c r="B287">
        <v>1052.8699999999999</v>
      </c>
      <c r="C287">
        <v>1050.73</v>
      </c>
      <c r="D287">
        <v>1029.24</v>
      </c>
      <c r="E287">
        <v>1025.6300000000001</v>
      </c>
      <c r="F287">
        <v>690.18799999999999</v>
      </c>
      <c r="G287">
        <v>5.3911100000000003E-2</v>
      </c>
      <c r="H287">
        <v>0.93692699999999995</v>
      </c>
      <c r="I287">
        <v>0</v>
      </c>
    </row>
    <row r="288" spans="1:25" x14ac:dyDescent="0.25">
      <c r="A288" t="s">
        <v>86</v>
      </c>
      <c r="B288">
        <v>1053.33</v>
      </c>
      <c r="C288">
        <v>1051.23</v>
      </c>
      <c r="D288">
        <v>1029.77</v>
      </c>
      <c r="E288">
        <v>1026.18</v>
      </c>
      <c r="F288">
        <v>690.62599999999998</v>
      </c>
      <c r="G288">
        <v>5.3937400000000003E-2</v>
      </c>
      <c r="H288">
        <v>0.95912600000000003</v>
      </c>
      <c r="I288">
        <v>0</v>
      </c>
    </row>
    <row r="289" spans="1:9" x14ac:dyDescent="0.25">
      <c r="A289" t="s">
        <v>86</v>
      </c>
      <c r="B289">
        <v>1052.67</v>
      </c>
      <c r="C289">
        <v>1050.56</v>
      </c>
      <c r="D289">
        <v>1029.29</v>
      </c>
      <c r="E289">
        <v>1025.7</v>
      </c>
      <c r="F289">
        <v>690.221</v>
      </c>
      <c r="G289">
        <v>5.4015300000000002E-2</v>
      </c>
      <c r="H289">
        <v>0.95560500000000004</v>
      </c>
      <c r="I289">
        <v>0</v>
      </c>
    </row>
    <row r="290" spans="1:9" x14ac:dyDescent="0.25">
      <c r="A290" t="s">
        <v>86</v>
      </c>
      <c r="B290">
        <v>1053.08</v>
      </c>
      <c r="C290">
        <v>1050.97</v>
      </c>
      <c r="D290">
        <v>1029.83</v>
      </c>
      <c r="E290">
        <v>1026.23</v>
      </c>
      <c r="F290">
        <v>690.63300000000004</v>
      </c>
      <c r="G290">
        <v>5.4786799999999997E-2</v>
      </c>
      <c r="H290">
        <v>0.95789599999999997</v>
      </c>
      <c r="I290">
        <v>0</v>
      </c>
    </row>
    <row r="291" spans="1:9" x14ac:dyDescent="0.25">
      <c r="A291" t="s">
        <v>86</v>
      </c>
      <c r="B291">
        <v>1052.48</v>
      </c>
      <c r="C291">
        <v>1050.3599999999999</v>
      </c>
      <c r="D291">
        <v>1029.21</v>
      </c>
      <c r="E291">
        <v>1025.6199999999999</v>
      </c>
      <c r="F291">
        <v>690.19399999999996</v>
      </c>
      <c r="G291">
        <v>5.3943199999999997E-2</v>
      </c>
      <c r="H291">
        <v>0.95354499999999998</v>
      </c>
      <c r="I291">
        <v>0</v>
      </c>
    </row>
    <row r="292" spans="1:9" x14ac:dyDescent="0.25">
      <c r="A292" t="s">
        <v>86</v>
      </c>
      <c r="B292">
        <v>1053.18</v>
      </c>
      <c r="C292">
        <v>1051.05</v>
      </c>
      <c r="D292">
        <v>1029.77</v>
      </c>
      <c r="E292">
        <v>1026.18</v>
      </c>
      <c r="F292">
        <v>690.63099999999997</v>
      </c>
      <c r="G292">
        <v>5.39158E-2</v>
      </c>
      <c r="H292">
        <v>0.95922600000000002</v>
      </c>
      <c r="I292">
        <v>0</v>
      </c>
    </row>
    <row r="293" spans="1:9" x14ac:dyDescent="0.25">
      <c r="A293" t="s">
        <v>86</v>
      </c>
      <c r="B293">
        <v>1052.58</v>
      </c>
      <c r="C293">
        <v>1050.51</v>
      </c>
      <c r="D293">
        <v>1029.29</v>
      </c>
      <c r="E293">
        <v>1025.7</v>
      </c>
      <c r="F293">
        <v>690.22900000000004</v>
      </c>
      <c r="G293">
        <v>5.4202800000000002E-2</v>
      </c>
      <c r="H293">
        <v>0.93329899999999999</v>
      </c>
      <c r="I293">
        <v>0</v>
      </c>
    </row>
    <row r="294" spans="1:9" x14ac:dyDescent="0.25">
      <c r="A294" t="s">
        <v>86</v>
      </c>
      <c r="B294">
        <v>1574.71</v>
      </c>
      <c r="C294">
        <v>1051.07</v>
      </c>
      <c r="D294">
        <v>1029.79</v>
      </c>
      <c r="E294">
        <v>1026.22</v>
      </c>
      <c r="F294">
        <v>690.66</v>
      </c>
      <c r="G294">
        <v>5.39228E-2</v>
      </c>
      <c r="H294">
        <v>0.95435400000000004</v>
      </c>
      <c r="I294">
        <v>0</v>
      </c>
    </row>
    <row r="295" spans="1:9" x14ac:dyDescent="0.25">
      <c r="A295" t="s">
        <v>86</v>
      </c>
      <c r="B295">
        <v>1071.7</v>
      </c>
      <c r="C295">
        <v>1051.06</v>
      </c>
      <c r="D295">
        <v>1029.25</v>
      </c>
      <c r="E295">
        <v>1025.6199999999999</v>
      </c>
      <c r="F295">
        <v>690.23199999999997</v>
      </c>
      <c r="G295">
        <v>4.06148E-2</v>
      </c>
      <c r="H295">
        <v>0.952708</v>
      </c>
      <c r="I295">
        <v>0</v>
      </c>
    </row>
    <row r="296" spans="1:9" x14ac:dyDescent="0.25">
      <c r="A296" t="s">
        <v>86</v>
      </c>
      <c r="B296">
        <v>1053.5</v>
      </c>
      <c r="C296">
        <v>1051.27</v>
      </c>
      <c r="D296">
        <v>1029.74</v>
      </c>
      <c r="E296">
        <v>1026.1400000000001</v>
      </c>
      <c r="F296">
        <v>690.59400000000005</v>
      </c>
      <c r="G296">
        <v>5.4166699999999998E-2</v>
      </c>
      <c r="H296">
        <v>0.95403800000000005</v>
      </c>
      <c r="I296">
        <v>0</v>
      </c>
    </row>
    <row r="297" spans="1:9" x14ac:dyDescent="0.25">
      <c r="A297" t="s">
        <v>86</v>
      </c>
      <c r="B297">
        <v>1052.8499999999999</v>
      </c>
      <c r="C297">
        <v>1050.5999999999999</v>
      </c>
      <c r="D297">
        <v>1029.22</v>
      </c>
      <c r="E297">
        <v>1025.6300000000001</v>
      </c>
      <c r="F297">
        <v>690.21799999999996</v>
      </c>
      <c r="G297">
        <v>5.5017700000000003E-2</v>
      </c>
      <c r="H297">
        <v>0.93183700000000003</v>
      </c>
      <c r="I297">
        <v>0</v>
      </c>
    </row>
    <row r="298" spans="1:9" x14ac:dyDescent="0.25">
      <c r="A298" t="s">
        <v>86</v>
      </c>
      <c r="B298">
        <v>1053.26</v>
      </c>
      <c r="C298">
        <v>1051.0999999999999</v>
      </c>
      <c r="D298">
        <v>1029.78</v>
      </c>
      <c r="E298">
        <v>1026.19</v>
      </c>
      <c r="F298">
        <v>690.65</v>
      </c>
      <c r="G298">
        <v>5.5615400000000002E-2</v>
      </c>
      <c r="H298">
        <v>0.931836</v>
      </c>
      <c r="I298">
        <v>0</v>
      </c>
    </row>
    <row r="299" spans="1:9" x14ac:dyDescent="0.25">
      <c r="A299" t="s">
        <v>86</v>
      </c>
      <c r="B299">
        <v>1052.56</v>
      </c>
      <c r="C299">
        <v>1050.48</v>
      </c>
      <c r="D299">
        <v>1029.31</v>
      </c>
      <c r="E299">
        <v>1025.75</v>
      </c>
      <c r="F299">
        <v>690.29899999999998</v>
      </c>
      <c r="G299">
        <v>5.7039800000000002E-2</v>
      </c>
      <c r="H299">
        <v>0.93183300000000002</v>
      </c>
      <c r="I299">
        <v>0</v>
      </c>
    </row>
    <row r="300" spans="1:9" x14ac:dyDescent="0.25">
      <c r="A300" t="s">
        <v>86</v>
      </c>
      <c r="B300">
        <v>1053.17</v>
      </c>
      <c r="C300">
        <v>1051.07</v>
      </c>
      <c r="D300">
        <v>1029.8</v>
      </c>
      <c r="E300">
        <v>1026.24</v>
      </c>
      <c r="F300">
        <v>690.64599999999996</v>
      </c>
      <c r="G300">
        <v>5.3917300000000001E-2</v>
      </c>
      <c r="H300">
        <v>0.94817399999999996</v>
      </c>
      <c r="I300">
        <v>0</v>
      </c>
    </row>
    <row r="301" spans="1:9" x14ac:dyDescent="0.25">
      <c r="A301" t="s">
        <v>86</v>
      </c>
      <c r="B301">
        <v>1052.6099999999999</v>
      </c>
      <c r="C301">
        <v>1050.46</v>
      </c>
      <c r="D301">
        <v>1029.21</v>
      </c>
      <c r="E301">
        <v>1025.6500000000001</v>
      </c>
      <c r="F301">
        <v>690.27</v>
      </c>
      <c r="G301">
        <v>4.6988500000000002E-2</v>
      </c>
      <c r="H301">
        <v>0.95189299999999999</v>
      </c>
      <c r="I301">
        <v>0</v>
      </c>
    </row>
    <row r="302" spans="1:9" x14ac:dyDescent="0.25">
      <c r="A302" t="s">
        <v>86</v>
      </c>
      <c r="B302">
        <v>1053.08</v>
      </c>
      <c r="C302">
        <v>1050.94</v>
      </c>
      <c r="D302">
        <v>1029.75</v>
      </c>
      <c r="E302">
        <v>1026.18</v>
      </c>
      <c r="F302">
        <v>690.62400000000002</v>
      </c>
      <c r="G302">
        <v>5.40128E-2</v>
      </c>
      <c r="H302">
        <v>0.9516</v>
      </c>
      <c r="I302">
        <v>0</v>
      </c>
    </row>
    <row r="303" spans="1:9" x14ac:dyDescent="0.25">
      <c r="A303" t="s">
        <v>86</v>
      </c>
      <c r="B303">
        <v>1549.67</v>
      </c>
      <c r="C303">
        <v>1050.57</v>
      </c>
      <c r="D303">
        <v>1029.28</v>
      </c>
      <c r="E303">
        <v>1025.68</v>
      </c>
      <c r="F303">
        <v>690.21299999999997</v>
      </c>
      <c r="G303">
        <v>5.39146E-2</v>
      </c>
      <c r="H303">
        <v>0.93180600000000002</v>
      </c>
      <c r="I303">
        <v>0</v>
      </c>
    </row>
    <row r="304" spans="1:9" x14ac:dyDescent="0.25">
      <c r="A304" t="s">
        <v>86</v>
      </c>
      <c r="B304">
        <v>1087.9100000000001</v>
      </c>
      <c r="C304">
        <v>1052.21</v>
      </c>
      <c r="D304">
        <v>1029.8499999999999</v>
      </c>
      <c r="E304">
        <v>1026.1600000000001</v>
      </c>
      <c r="F304">
        <v>690.59400000000005</v>
      </c>
      <c r="G304">
        <v>5.4051200000000001E-2</v>
      </c>
      <c r="H304">
        <v>0.93182799999999999</v>
      </c>
      <c r="I304">
        <v>0</v>
      </c>
    </row>
    <row r="305" spans="1:9" x14ac:dyDescent="0.25">
      <c r="A305" t="s">
        <v>86</v>
      </c>
      <c r="B305">
        <v>1053.02</v>
      </c>
      <c r="C305">
        <v>1050.8</v>
      </c>
      <c r="D305">
        <v>1029.21</v>
      </c>
      <c r="E305">
        <v>1025.6099999999999</v>
      </c>
      <c r="F305">
        <v>690.16800000000001</v>
      </c>
      <c r="G305">
        <v>5.4268499999999997E-2</v>
      </c>
      <c r="H305">
        <v>0.95773200000000003</v>
      </c>
      <c r="I305">
        <v>0</v>
      </c>
    </row>
    <row r="306" spans="1:9" x14ac:dyDescent="0.25">
      <c r="A306" t="s">
        <v>86</v>
      </c>
      <c r="B306">
        <v>1053.49</v>
      </c>
      <c r="C306">
        <v>1051.3399999999999</v>
      </c>
      <c r="D306">
        <v>1029.79</v>
      </c>
      <c r="E306">
        <v>1026.21</v>
      </c>
      <c r="F306">
        <v>690.65099999999995</v>
      </c>
      <c r="G306">
        <v>5.3910199999999998E-2</v>
      </c>
      <c r="H306">
        <v>0.95899000000000001</v>
      </c>
      <c r="I306">
        <v>0</v>
      </c>
    </row>
    <row r="307" spans="1:9" x14ac:dyDescent="0.25">
      <c r="A307" t="s">
        <v>86</v>
      </c>
      <c r="B307">
        <v>1052.6300000000001</v>
      </c>
      <c r="C307">
        <v>1050.48</v>
      </c>
      <c r="D307">
        <v>1029.1600000000001</v>
      </c>
      <c r="E307">
        <v>1025.5899999999999</v>
      </c>
      <c r="F307">
        <v>690.173</v>
      </c>
      <c r="G307">
        <v>5.3919399999999999E-2</v>
      </c>
      <c r="H307">
        <v>0.95921100000000004</v>
      </c>
      <c r="I307">
        <v>0</v>
      </c>
    </row>
    <row r="308" spans="1:9" x14ac:dyDescent="0.25">
      <c r="A308" t="s">
        <v>86</v>
      </c>
      <c r="B308">
        <v>1053.1099999999999</v>
      </c>
      <c r="C308">
        <v>1051.03</v>
      </c>
      <c r="D308">
        <v>1029.75</v>
      </c>
      <c r="E308">
        <v>1026.1500000000001</v>
      </c>
      <c r="F308">
        <v>690.63</v>
      </c>
      <c r="G308">
        <v>5.3994500000000001E-2</v>
      </c>
      <c r="H308">
        <v>0.93741399999999997</v>
      </c>
      <c r="I308">
        <v>0</v>
      </c>
    </row>
    <row r="309" spans="1:9" x14ac:dyDescent="0.25">
      <c r="A309" t="s">
        <v>86</v>
      </c>
      <c r="B309">
        <v>1052.8699999999999</v>
      </c>
      <c r="C309">
        <v>1050.68</v>
      </c>
      <c r="D309">
        <v>1029.26</v>
      </c>
      <c r="E309">
        <v>1025.6500000000001</v>
      </c>
      <c r="F309">
        <v>690.25300000000004</v>
      </c>
      <c r="G309">
        <v>5.4154000000000001E-2</v>
      </c>
      <c r="H309">
        <v>0.95111900000000005</v>
      </c>
      <c r="I309">
        <v>0</v>
      </c>
    </row>
    <row r="310" spans="1:9" x14ac:dyDescent="0.25">
      <c r="A310" t="s">
        <v>86</v>
      </c>
      <c r="B310">
        <v>1053.07</v>
      </c>
      <c r="C310">
        <v>1050.92</v>
      </c>
      <c r="D310">
        <v>1029.6600000000001</v>
      </c>
      <c r="E310">
        <v>1026.07</v>
      </c>
      <c r="F310">
        <v>690.55</v>
      </c>
      <c r="G310">
        <v>5.4217899999999999E-2</v>
      </c>
      <c r="H310">
        <v>0.95070699999999997</v>
      </c>
      <c r="I310">
        <v>0</v>
      </c>
    </row>
    <row r="311" spans="1:9" x14ac:dyDescent="0.25">
      <c r="A311" t="s">
        <v>86</v>
      </c>
      <c r="B311">
        <v>1052.6199999999999</v>
      </c>
      <c r="C311">
        <v>1050.5</v>
      </c>
      <c r="D311">
        <v>1029.2</v>
      </c>
      <c r="E311">
        <v>1025.6099999999999</v>
      </c>
      <c r="F311">
        <v>690.19200000000001</v>
      </c>
      <c r="G311">
        <v>5.4439000000000001E-2</v>
      </c>
      <c r="H311">
        <v>0.95922499999999999</v>
      </c>
      <c r="I311">
        <v>0</v>
      </c>
    </row>
    <row r="312" spans="1:9" x14ac:dyDescent="0.25">
      <c r="A312" t="s">
        <v>86</v>
      </c>
      <c r="B312">
        <v>1563.31</v>
      </c>
      <c r="C312">
        <v>1051.0899999999999</v>
      </c>
      <c r="D312">
        <v>1029.8</v>
      </c>
      <c r="E312">
        <v>1026.2</v>
      </c>
      <c r="F312">
        <v>690.62</v>
      </c>
      <c r="G312">
        <v>5.3909800000000001E-2</v>
      </c>
      <c r="H312">
        <v>0.95607399999999998</v>
      </c>
      <c r="I312">
        <v>0</v>
      </c>
    </row>
    <row r="313" spans="1:9" x14ac:dyDescent="0.25">
      <c r="A313" t="s">
        <v>86</v>
      </c>
      <c r="B313">
        <v>1093.5899999999999</v>
      </c>
      <c r="C313">
        <v>1052.8699999999999</v>
      </c>
      <c r="D313">
        <v>1029.56</v>
      </c>
      <c r="E313">
        <v>1025.67</v>
      </c>
      <c r="F313">
        <v>690.21699999999998</v>
      </c>
      <c r="G313">
        <v>5.3910300000000001E-2</v>
      </c>
      <c r="H313">
        <v>0.95811900000000005</v>
      </c>
      <c r="I313">
        <v>0</v>
      </c>
    </row>
    <row r="314" spans="1:9" x14ac:dyDescent="0.25">
      <c r="A314" t="s">
        <v>86</v>
      </c>
      <c r="B314">
        <v>1058.22</v>
      </c>
      <c r="C314">
        <v>1055.1199999999999</v>
      </c>
      <c r="D314">
        <v>1030.23</v>
      </c>
      <c r="E314">
        <v>1026.22</v>
      </c>
      <c r="F314">
        <v>690.63300000000004</v>
      </c>
      <c r="G314">
        <v>3.5088800000000003E-2</v>
      </c>
      <c r="H314">
        <v>0.95744899999999999</v>
      </c>
      <c r="I314">
        <v>0</v>
      </c>
    </row>
    <row r="315" spans="1:9" x14ac:dyDescent="0.25">
      <c r="A315" t="s">
        <v>86</v>
      </c>
      <c r="B315">
        <v>1057.6600000000001</v>
      </c>
      <c r="C315">
        <v>1054.33</v>
      </c>
      <c r="D315">
        <v>1029.6199999999999</v>
      </c>
      <c r="E315">
        <v>1025.5899999999999</v>
      </c>
      <c r="F315">
        <v>690.16300000000001</v>
      </c>
      <c r="G315">
        <v>5.3912500000000002E-2</v>
      </c>
      <c r="H315">
        <v>0.95817099999999999</v>
      </c>
      <c r="I315">
        <v>0</v>
      </c>
    </row>
    <row r="316" spans="1:9" x14ac:dyDescent="0.25">
      <c r="A316" t="s">
        <v>86</v>
      </c>
      <c r="B316">
        <v>1053.1600000000001</v>
      </c>
      <c r="C316">
        <v>1050.96</v>
      </c>
      <c r="D316">
        <v>1029.74</v>
      </c>
      <c r="E316">
        <v>1026.1600000000001</v>
      </c>
      <c r="F316">
        <v>690.59400000000005</v>
      </c>
      <c r="G316">
        <v>5.3940500000000002E-2</v>
      </c>
      <c r="H316">
        <v>0.931836</v>
      </c>
      <c r="I316">
        <v>0</v>
      </c>
    </row>
    <row r="317" spans="1:9" x14ac:dyDescent="0.25">
      <c r="A317" t="s">
        <v>86</v>
      </c>
      <c r="B317">
        <v>1052.6199999999999</v>
      </c>
      <c r="C317">
        <v>1050.51</v>
      </c>
      <c r="D317">
        <v>1029.32</v>
      </c>
      <c r="E317">
        <v>1025.75</v>
      </c>
      <c r="F317">
        <v>690.274</v>
      </c>
      <c r="G317">
        <v>5.3940799999999997E-2</v>
      </c>
      <c r="H317">
        <v>0.93181899999999995</v>
      </c>
      <c r="I317">
        <v>0</v>
      </c>
    </row>
    <row r="318" spans="1:9" x14ac:dyDescent="0.25">
      <c r="A318" t="s">
        <v>86</v>
      </c>
      <c r="B318">
        <v>1055.3800000000001</v>
      </c>
      <c r="C318">
        <v>1052.8399999999999</v>
      </c>
      <c r="D318">
        <v>1030.04</v>
      </c>
      <c r="E318">
        <v>1026.21</v>
      </c>
      <c r="F318">
        <v>690.62599999999998</v>
      </c>
      <c r="G318">
        <v>5.3994599999999997E-2</v>
      </c>
      <c r="H318">
        <v>0.95156200000000002</v>
      </c>
      <c r="I318">
        <v>0</v>
      </c>
    </row>
    <row r="319" spans="1:9" x14ac:dyDescent="0.25">
      <c r="A319" t="s">
        <v>86</v>
      </c>
      <c r="B319">
        <v>1055.8900000000001</v>
      </c>
      <c r="C319">
        <v>1053.33</v>
      </c>
      <c r="D319">
        <v>1029.5999999999999</v>
      </c>
      <c r="E319">
        <v>1025.69</v>
      </c>
      <c r="F319">
        <v>690.22900000000004</v>
      </c>
      <c r="G319">
        <v>5.4210399999999999E-2</v>
      </c>
      <c r="H319">
        <v>0.95766600000000002</v>
      </c>
      <c r="I319">
        <v>0</v>
      </c>
    </row>
    <row r="320" spans="1:9" x14ac:dyDescent="0.25">
      <c r="A320" t="s">
        <v>86</v>
      </c>
      <c r="B320">
        <v>1057.26</v>
      </c>
      <c r="C320">
        <v>1053.7</v>
      </c>
      <c r="D320">
        <v>1030.19</v>
      </c>
      <c r="E320">
        <v>1026.25</v>
      </c>
      <c r="F320">
        <v>690.63699999999994</v>
      </c>
      <c r="G320">
        <v>5.4407999999999998E-2</v>
      </c>
      <c r="H320">
        <v>0.93182200000000004</v>
      </c>
      <c r="I320">
        <v>0</v>
      </c>
    </row>
    <row r="321" spans="1:25" x14ac:dyDescent="0.25">
      <c r="A321" t="s">
        <v>86</v>
      </c>
      <c r="B321">
        <v>1494.35</v>
      </c>
      <c r="C321">
        <v>1051.9100000000001</v>
      </c>
      <c r="D321">
        <v>1029.3699999999999</v>
      </c>
      <c r="E321">
        <v>1025.6400000000001</v>
      </c>
      <c r="F321">
        <v>690.15700000000004</v>
      </c>
      <c r="G321">
        <v>5.3929900000000003E-2</v>
      </c>
      <c r="H321">
        <v>0.931836</v>
      </c>
      <c r="I321">
        <v>0</v>
      </c>
    </row>
    <row r="322" spans="1:25" x14ac:dyDescent="0.25">
      <c r="A322" t="s">
        <v>86</v>
      </c>
      <c r="B322">
        <v>1103.3499999999999</v>
      </c>
      <c r="C322">
        <v>1051.49</v>
      </c>
      <c r="D322">
        <v>1029.8</v>
      </c>
      <c r="E322">
        <v>1026.17</v>
      </c>
      <c r="F322">
        <v>690.59400000000005</v>
      </c>
      <c r="G322">
        <v>5.4161300000000002E-2</v>
      </c>
      <c r="H322">
        <v>0.93182699999999996</v>
      </c>
      <c r="I322">
        <v>0</v>
      </c>
    </row>
    <row r="323" spans="1:25" x14ac:dyDescent="0.25">
      <c r="A323" t="s">
        <v>86</v>
      </c>
      <c r="B323">
        <v>1053.17</v>
      </c>
      <c r="C323">
        <v>1051.08</v>
      </c>
      <c r="D323">
        <v>1029.8699999999999</v>
      </c>
      <c r="E323">
        <v>1026.29</v>
      </c>
      <c r="F323">
        <v>690.66600000000005</v>
      </c>
      <c r="G323">
        <v>5.4229699999999999E-2</v>
      </c>
      <c r="H323">
        <v>0.95916000000000001</v>
      </c>
      <c r="I323">
        <v>0</v>
      </c>
    </row>
    <row r="324" spans="1:25" x14ac:dyDescent="0.25">
      <c r="A324" t="s">
        <v>86</v>
      </c>
      <c r="B324">
        <v>1053.2</v>
      </c>
      <c r="C324">
        <v>1051.07</v>
      </c>
      <c r="D324">
        <v>1029.8699999999999</v>
      </c>
      <c r="E324">
        <v>1026.25</v>
      </c>
      <c r="F324">
        <v>690.75</v>
      </c>
      <c r="G324">
        <v>5.3912399999999999E-2</v>
      </c>
      <c r="H324">
        <v>0.931836</v>
      </c>
      <c r="I324">
        <v>0</v>
      </c>
    </row>
    <row r="325" spans="1:25" x14ac:dyDescent="0.25">
      <c r="A325" t="s">
        <v>86</v>
      </c>
      <c r="B325">
        <v>1053.31</v>
      </c>
      <c r="C325">
        <v>1051.17</v>
      </c>
      <c r="D325">
        <v>1029.8499999999999</v>
      </c>
      <c r="E325">
        <v>1026.25</v>
      </c>
      <c r="F325">
        <v>690.60900000000004</v>
      </c>
      <c r="G325">
        <v>5.4830700000000003E-2</v>
      </c>
      <c r="H325">
        <v>0.94672100000000003</v>
      </c>
      <c r="I325">
        <v>0</v>
      </c>
    </row>
    <row r="326" spans="1:25" x14ac:dyDescent="0.25">
      <c r="A326" t="s">
        <v>86</v>
      </c>
      <c r="B326">
        <v>1053.07</v>
      </c>
      <c r="C326">
        <v>1050.98</v>
      </c>
      <c r="D326">
        <v>1029.8</v>
      </c>
      <c r="E326">
        <v>1026.21</v>
      </c>
      <c r="F326">
        <v>690.71400000000006</v>
      </c>
      <c r="G326">
        <v>5.39385E-2</v>
      </c>
      <c r="H326">
        <v>0.94752000000000003</v>
      </c>
      <c r="I326">
        <v>0</v>
      </c>
    </row>
    <row r="327" spans="1:25" x14ac:dyDescent="0.25">
      <c r="A327" t="s">
        <v>86</v>
      </c>
      <c r="B327">
        <v>1053.1500000000001</v>
      </c>
      <c r="C327">
        <v>1051.05</v>
      </c>
      <c r="D327">
        <v>1029.8399999999999</v>
      </c>
      <c r="E327">
        <v>1026.21</v>
      </c>
      <c r="F327">
        <v>690.65</v>
      </c>
      <c r="G327">
        <v>5.3937600000000002E-2</v>
      </c>
      <c r="H327">
        <v>0.931836</v>
      </c>
      <c r="I327">
        <v>0</v>
      </c>
    </row>
    <row r="328" spans="1:25" x14ac:dyDescent="0.25">
      <c r="A328" t="s">
        <v>86</v>
      </c>
      <c r="B328">
        <v>1053.1300000000001</v>
      </c>
      <c r="C328">
        <v>1051.03</v>
      </c>
      <c r="D328">
        <v>1029.81</v>
      </c>
      <c r="E328">
        <v>1026.22</v>
      </c>
      <c r="F328">
        <v>690.68700000000001</v>
      </c>
      <c r="G328">
        <v>5.3919300000000003E-2</v>
      </c>
      <c r="H328">
        <v>0.93183499999999997</v>
      </c>
      <c r="I328">
        <v>0</v>
      </c>
    </row>
    <row r="329" spans="1:25" x14ac:dyDescent="0.25">
      <c r="A329" t="s">
        <v>86</v>
      </c>
      <c r="B329">
        <v>1053.26</v>
      </c>
      <c r="C329">
        <v>1051.2</v>
      </c>
      <c r="D329">
        <v>1029.9000000000001</v>
      </c>
      <c r="E329">
        <v>1026.3</v>
      </c>
      <c r="F329">
        <v>690.69399999999996</v>
      </c>
      <c r="G329">
        <v>5.39356E-2</v>
      </c>
      <c r="H329">
        <v>0.95826699999999998</v>
      </c>
      <c r="I329">
        <v>0</v>
      </c>
    </row>
    <row r="330" spans="1:25" x14ac:dyDescent="0.25">
      <c r="A330" t="s">
        <v>86</v>
      </c>
      <c r="B330">
        <v>1539.67</v>
      </c>
      <c r="C330">
        <v>1051.29</v>
      </c>
      <c r="D330">
        <v>1029.8399999999999</v>
      </c>
      <c r="E330">
        <v>1026.22</v>
      </c>
      <c r="F330">
        <v>690.68299999999999</v>
      </c>
      <c r="G330">
        <v>5.8001400000000002E-2</v>
      </c>
      <c r="H330">
        <v>0.93230299999999999</v>
      </c>
      <c r="I330">
        <v>0</v>
      </c>
    </row>
    <row r="331" spans="1:25" x14ac:dyDescent="0.25">
      <c r="A331" t="s">
        <v>86</v>
      </c>
      <c r="B331">
        <v>1055.06</v>
      </c>
      <c r="C331">
        <v>1051.8</v>
      </c>
      <c r="D331">
        <v>1029.83</v>
      </c>
      <c r="E331">
        <v>1026.19</v>
      </c>
      <c r="F331">
        <v>690.64</v>
      </c>
      <c r="G331">
        <v>5.3910300000000001E-2</v>
      </c>
      <c r="H331">
        <v>0.95725300000000002</v>
      </c>
      <c r="I331">
        <v>0</v>
      </c>
    </row>
    <row r="332" spans="1:25" x14ac:dyDescent="0.25">
      <c r="A332" t="s">
        <v>86</v>
      </c>
      <c r="B332">
        <v>1054.18</v>
      </c>
      <c r="C332">
        <v>1051.98</v>
      </c>
      <c r="D332">
        <v>1029.8499999999999</v>
      </c>
      <c r="E332">
        <v>1026.25</v>
      </c>
      <c r="F332">
        <v>690.70600000000002</v>
      </c>
      <c r="G332">
        <v>5.4089199999999997E-2</v>
      </c>
      <c r="H332">
        <v>0.93182500000000001</v>
      </c>
      <c r="I332">
        <v>0</v>
      </c>
    </row>
    <row r="333" spans="1:25" x14ac:dyDescent="0.25">
      <c r="A333" t="s">
        <v>86</v>
      </c>
      <c r="B333">
        <v>1053.0899999999999</v>
      </c>
      <c r="C333">
        <v>1051.03</v>
      </c>
      <c r="D333">
        <v>1029.77</v>
      </c>
      <c r="E333">
        <v>1026.17</v>
      </c>
      <c r="F333">
        <v>690.64700000000005</v>
      </c>
      <c r="G333">
        <v>5.42949E-2</v>
      </c>
      <c r="H333">
        <v>0.95663500000000001</v>
      </c>
      <c r="I333">
        <v>0</v>
      </c>
    </row>
    <row r="334" spans="1:25" x14ac:dyDescent="0.25">
      <c r="A334" t="s">
        <v>86</v>
      </c>
      <c r="B334">
        <v>1053.17</v>
      </c>
      <c r="C334">
        <v>1051.06</v>
      </c>
      <c r="D334">
        <v>1029.79</v>
      </c>
      <c r="E334">
        <v>1026.17</v>
      </c>
      <c r="F334">
        <v>690.71900000000005</v>
      </c>
      <c r="G334">
        <v>5.4026299999999999E-2</v>
      </c>
      <c r="H334">
        <v>0.959198</v>
      </c>
      <c r="I334">
        <v>0</v>
      </c>
    </row>
    <row r="335" spans="1:25" x14ac:dyDescent="0.25">
      <c r="A335" t="s">
        <v>86</v>
      </c>
      <c r="B335">
        <v>1053.26</v>
      </c>
      <c r="C335">
        <v>1051.1500000000001</v>
      </c>
      <c r="D335">
        <v>1029.8399999999999</v>
      </c>
      <c r="E335">
        <v>1026.23</v>
      </c>
      <c r="F335">
        <v>690.67100000000005</v>
      </c>
      <c r="G335">
        <v>4.7613900000000001E-2</v>
      </c>
      <c r="H335">
        <v>0.93183099999999996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1053.08</v>
      </c>
      <c r="C336">
        <v>1050.97</v>
      </c>
      <c r="D336">
        <v>1029.74</v>
      </c>
      <c r="E336">
        <v>1026.1400000000001</v>
      </c>
      <c r="F336">
        <v>690.64400000000001</v>
      </c>
      <c r="G336">
        <v>5.3909899999999997E-2</v>
      </c>
      <c r="H336">
        <v>0.95870299999999997</v>
      </c>
      <c r="I336">
        <v>0</v>
      </c>
      <c r="R336">
        <f>AVERAGE(B287:B336)</f>
        <v>1105.4921999999999</v>
      </c>
      <c r="S336">
        <f>AVERAGE(C287:C336)</f>
        <v>1051.3399999999999</v>
      </c>
      <c r="U336">
        <f>_xlfn.VAR.P(B287:B336)</f>
        <v>21579.701105160522</v>
      </c>
      <c r="V336">
        <f>_xlfn.VAR.P(C287:C336)</f>
        <v>0.98456399999997413</v>
      </c>
      <c r="X336">
        <f>1.96*SQRT(U336)/50</f>
        <v>5.7584921556110382</v>
      </c>
      <c r="Y336">
        <f>1.96*SQRT(V336)/50</f>
        <v>3.8896277777699509E-2</v>
      </c>
    </row>
    <row r="337" spans="1:9" x14ac:dyDescent="0.25">
      <c r="A337" t="s">
        <v>86</v>
      </c>
      <c r="B337">
        <v>55277.639589999999</v>
      </c>
      <c r="C337" t="s">
        <v>36</v>
      </c>
    </row>
    <row r="338" spans="1:9" x14ac:dyDescent="0.25">
      <c r="A338" t="s">
        <v>101</v>
      </c>
      <c r="B338">
        <v>17259.599999999999</v>
      </c>
      <c r="C338">
        <v>17257.5</v>
      </c>
      <c r="D338">
        <v>17235.8</v>
      </c>
      <c r="E338">
        <v>17224.3</v>
      </c>
      <c r="F338">
        <v>16060.3</v>
      </c>
      <c r="G338">
        <v>5.4108200000000002E-2</v>
      </c>
      <c r="H338">
        <v>0.93183499999999997</v>
      </c>
      <c r="I338">
        <v>0</v>
      </c>
    </row>
    <row r="339" spans="1:9" x14ac:dyDescent="0.25">
      <c r="A339" t="s">
        <v>101</v>
      </c>
      <c r="B339">
        <v>17089.3</v>
      </c>
      <c r="C339">
        <v>17086.900000000001</v>
      </c>
      <c r="D339">
        <v>17064.8</v>
      </c>
      <c r="E339">
        <v>17053.400000000001</v>
      </c>
      <c r="F339">
        <v>15876.9</v>
      </c>
      <c r="G339">
        <v>5.3944600000000002E-2</v>
      </c>
      <c r="H339">
        <v>0.93294900000000003</v>
      </c>
      <c r="I339">
        <v>0</v>
      </c>
    </row>
    <row r="340" spans="1:9" x14ac:dyDescent="0.25">
      <c r="A340" t="s">
        <v>101</v>
      </c>
      <c r="B340">
        <v>17115.400000000001</v>
      </c>
      <c r="C340">
        <v>17113.099999999999</v>
      </c>
      <c r="D340">
        <v>17091.3</v>
      </c>
      <c r="E340">
        <v>17079.900000000001</v>
      </c>
      <c r="F340">
        <v>15888.9</v>
      </c>
      <c r="G340">
        <v>5.39363E-2</v>
      </c>
      <c r="H340">
        <v>0.95852300000000001</v>
      </c>
      <c r="I340">
        <v>0</v>
      </c>
    </row>
    <row r="341" spans="1:9" x14ac:dyDescent="0.25">
      <c r="A341" t="s">
        <v>101</v>
      </c>
      <c r="B341">
        <v>17053.599999999999</v>
      </c>
      <c r="C341">
        <v>17051.400000000001</v>
      </c>
      <c r="D341">
        <v>17029.599999999999</v>
      </c>
      <c r="E341">
        <v>17018.400000000001</v>
      </c>
      <c r="F341">
        <v>15848.5</v>
      </c>
      <c r="G341">
        <v>5.4078099999999997E-2</v>
      </c>
      <c r="H341">
        <v>0.95529699999999995</v>
      </c>
      <c r="I341">
        <v>0</v>
      </c>
    </row>
    <row r="342" spans="1:9" x14ac:dyDescent="0.25">
      <c r="A342" t="s">
        <v>101</v>
      </c>
      <c r="B342">
        <v>17274.3</v>
      </c>
      <c r="C342">
        <v>17272</v>
      </c>
      <c r="D342">
        <v>17249.7</v>
      </c>
      <c r="E342">
        <v>17238.400000000001</v>
      </c>
      <c r="F342">
        <v>16037.6</v>
      </c>
      <c r="G342">
        <v>5.5705900000000003E-2</v>
      </c>
      <c r="H342">
        <v>0.95913099999999996</v>
      </c>
      <c r="I342">
        <v>0</v>
      </c>
    </row>
    <row r="343" spans="1:9" x14ac:dyDescent="0.25">
      <c r="A343" t="s">
        <v>101</v>
      </c>
      <c r="B343">
        <v>17884.400000000001</v>
      </c>
      <c r="C343">
        <v>17082.900000000001</v>
      </c>
      <c r="D343">
        <v>17061.099999999999</v>
      </c>
      <c r="E343">
        <v>17049.900000000001</v>
      </c>
      <c r="F343">
        <v>15852.7</v>
      </c>
      <c r="G343">
        <v>5.4332199999999997E-2</v>
      </c>
      <c r="H343">
        <v>0.94867900000000005</v>
      </c>
      <c r="I343">
        <v>0</v>
      </c>
    </row>
    <row r="344" spans="1:9" x14ac:dyDescent="0.25">
      <c r="A344" t="s">
        <v>101</v>
      </c>
      <c r="B344">
        <v>17480.900000000001</v>
      </c>
      <c r="C344">
        <v>17476.599999999999</v>
      </c>
      <c r="D344">
        <v>17454.400000000001</v>
      </c>
      <c r="E344">
        <v>17442.7</v>
      </c>
      <c r="F344">
        <v>16197.8</v>
      </c>
      <c r="G344">
        <v>5.4029599999999997E-2</v>
      </c>
      <c r="H344">
        <v>0.95915099999999998</v>
      </c>
      <c r="I344">
        <v>0</v>
      </c>
    </row>
    <row r="345" spans="1:9" x14ac:dyDescent="0.25">
      <c r="A345" t="s">
        <v>101</v>
      </c>
      <c r="B345">
        <v>17351.900000000001</v>
      </c>
      <c r="C345">
        <v>17349.5</v>
      </c>
      <c r="D345">
        <v>17327.3</v>
      </c>
      <c r="E345">
        <v>17316</v>
      </c>
      <c r="F345">
        <v>16091.2</v>
      </c>
      <c r="G345">
        <v>5.3909499999999999E-2</v>
      </c>
      <c r="H345">
        <v>0.93181800000000004</v>
      </c>
      <c r="I345">
        <v>0</v>
      </c>
    </row>
    <row r="346" spans="1:9" x14ac:dyDescent="0.25">
      <c r="A346" t="s">
        <v>101</v>
      </c>
      <c r="B346">
        <v>17747.900000000001</v>
      </c>
      <c r="C346">
        <v>17745.599999999999</v>
      </c>
      <c r="D346">
        <v>17722.8</v>
      </c>
      <c r="E346">
        <v>17711.3</v>
      </c>
      <c r="F346">
        <v>16472.8</v>
      </c>
      <c r="G346">
        <v>5.4741100000000001E-2</v>
      </c>
      <c r="H346">
        <v>0.94699599999999995</v>
      </c>
      <c r="I346">
        <v>0</v>
      </c>
    </row>
    <row r="347" spans="1:9" x14ac:dyDescent="0.25">
      <c r="A347" t="s">
        <v>101</v>
      </c>
      <c r="B347">
        <v>19010.3</v>
      </c>
      <c r="C347">
        <v>19008</v>
      </c>
      <c r="D347">
        <v>18984.3</v>
      </c>
      <c r="E347">
        <v>18972.3</v>
      </c>
      <c r="F347">
        <v>17708.3</v>
      </c>
      <c r="G347">
        <v>2.9231E-2</v>
      </c>
      <c r="H347">
        <v>0.93183499999999997</v>
      </c>
      <c r="I347">
        <v>0</v>
      </c>
    </row>
    <row r="348" spans="1:9" x14ac:dyDescent="0.25">
      <c r="A348" t="s">
        <v>101</v>
      </c>
      <c r="B348">
        <v>19112.7</v>
      </c>
      <c r="C348">
        <v>19110.3</v>
      </c>
      <c r="D348">
        <v>19086.3</v>
      </c>
      <c r="E348">
        <v>19074.8</v>
      </c>
      <c r="F348">
        <v>17815.7</v>
      </c>
      <c r="G348">
        <v>5.3914299999999998E-2</v>
      </c>
      <c r="H348">
        <v>0.95906400000000003</v>
      </c>
      <c r="I348">
        <v>0</v>
      </c>
    </row>
    <row r="349" spans="1:9" x14ac:dyDescent="0.25">
      <c r="A349" t="s">
        <v>101</v>
      </c>
      <c r="B349">
        <v>20050.3</v>
      </c>
      <c r="C349">
        <v>20047.7</v>
      </c>
      <c r="D349">
        <v>20022.400000000001</v>
      </c>
      <c r="E349">
        <v>20011</v>
      </c>
      <c r="F349">
        <v>18708.099999999999</v>
      </c>
      <c r="G349">
        <v>5.3909699999999998E-2</v>
      </c>
      <c r="H349">
        <v>0.931836</v>
      </c>
      <c r="I349">
        <v>0</v>
      </c>
    </row>
    <row r="350" spans="1:9" x14ac:dyDescent="0.25">
      <c r="A350" t="s">
        <v>101</v>
      </c>
      <c r="B350">
        <v>19874.099999999999</v>
      </c>
      <c r="C350">
        <v>19871.3</v>
      </c>
      <c r="D350">
        <v>19846.5</v>
      </c>
      <c r="E350">
        <v>19834.900000000001</v>
      </c>
      <c r="F350">
        <v>18533.599999999999</v>
      </c>
      <c r="G350">
        <v>5.3913700000000002E-2</v>
      </c>
      <c r="H350">
        <v>0.93183700000000003</v>
      </c>
      <c r="I350">
        <v>0</v>
      </c>
    </row>
    <row r="351" spans="1:9" x14ac:dyDescent="0.25">
      <c r="A351" t="s">
        <v>101</v>
      </c>
      <c r="B351">
        <v>19353.2</v>
      </c>
      <c r="C351">
        <v>19169.599999999999</v>
      </c>
      <c r="D351">
        <v>19145.5</v>
      </c>
      <c r="E351">
        <v>19133.8</v>
      </c>
      <c r="F351">
        <v>17861</v>
      </c>
      <c r="G351">
        <v>5.3967300000000003E-2</v>
      </c>
      <c r="H351">
        <v>0.95825400000000005</v>
      </c>
      <c r="I351">
        <v>0</v>
      </c>
    </row>
    <row r="352" spans="1:9" x14ac:dyDescent="0.25">
      <c r="A352" t="s">
        <v>101</v>
      </c>
      <c r="B352">
        <v>20004.599999999999</v>
      </c>
      <c r="C352">
        <v>19723.8</v>
      </c>
      <c r="D352">
        <v>19699.400000000001</v>
      </c>
      <c r="E352">
        <v>19687.3</v>
      </c>
      <c r="F352">
        <v>18407.2</v>
      </c>
      <c r="G352">
        <v>5.41057E-2</v>
      </c>
      <c r="H352">
        <v>0.931836</v>
      </c>
      <c r="I352">
        <v>0</v>
      </c>
    </row>
    <row r="353" spans="1:9" x14ac:dyDescent="0.25">
      <c r="A353" t="s">
        <v>101</v>
      </c>
      <c r="B353">
        <v>19994</v>
      </c>
      <c r="C353">
        <v>19425.8</v>
      </c>
      <c r="D353">
        <v>19286.099999999999</v>
      </c>
      <c r="E353">
        <v>19274.7</v>
      </c>
      <c r="F353">
        <v>17987.900000000001</v>
      </c>
      <c r="G353">
        <v>5.39281E-2</v>
      </c>
      <c r="H353">
        <v>0.95249200000000001</v>
      </c>
      <c r="I353">
        <v>0</v>
      </c>
    </row>
    <row r="354" spans="1:9" x14ac:dyDescent="0.25">
      <c r="A354" t="s">
        <v>101</v>
      </c>
      <c r="B354">
        <v>20020.2</v>
      </c>
      <c r="C354">
        <v>19719.900000000001</v>
      </c>
      <c r="D354">
        <v>19695.2</v>
      </c>
      <c r="E354">
        <v>19683.400000000001</v>
      </c>
      <c r="F354">
        <v>18395.3</v>
      </c>
      <c r="G354">
        <v>6.2265000000000001E-2</v>
      </c>
      <c r="H354">
        <v>0.95630899999999996</v>
      </c>
      <c r="I354">
        <v>0</v>
      </c>
    </row>
    <row r="355" spans="1:9" x14ac:dyDescent="0.25">
      <c r="A355" t="s">
        <v>101</v>
      </c>
      <c r="B355">
        <v>18876.099999999999</v>
      </c>
      <c r="C355">
        <v>18872.5</v>
      </c>
      <c r="D355">
        <v>18847.900000000001</v>
      </c>
      <c r="E355">
        <v>18836.400000000001</v>
      </c>
      <c r="F355">
        <v>17581.099999999999</v>
      </c>
      <c r="G355">
        <v>5.3962200000000002E-2</v>
      </c>
      <c r="H355">
        <v>0.95166899999999999</v>
      </c>
      <c r="I355">
        <v>0</v>
      </c>
    </row>
    <row r="356" spans="1:9" x14ac:dyDescent="0.25">
      <c r="A356" t="s">
        <v>101</v>
      </c>
      <c r="B356">
        <v>19004.2</v>
      </c>
      <c r="C356">
        <v>19001.400000000001</v>
      </c>
      <c r="D356">
        <v>18977.3</v>
      </c>
      <c r="E356">
        <v>18965.599999999999</v>
      </c>
      <c r="F356">
        <v>17714.099999999999</v>
      </c>
      <c r="G356">
        <v>5.4209800000000002E-2</v>
      </c>
      <c r="H356">
        <v>0.94822399999999996</v>
      </c>
      <c r="I356">
        <v>0</v>
      </c>
    </row>
    <row r="357" spans="1:9" x14ac:dyDescent="0.25">
      <c r="A357" t="s">
        <v>101</v>
      </c>
      <c r="B357">
        <v>19060.599999999999</v>
      </c>
      <c r="C357">
        <v>19058</v>
      </c>
      <c r="D357">
        <v>19033.400000000001</v>
      </c>
      <c r="E357">
        <v>19022</v>
      </c>
      <c r="F357">
        <v>17742</v>
      </c>
      <c r="G357">
        <v>5.4990499999999998E-2</v>
      </c>
      <c r="H357">
        <v>0.93427499999999997</v>
      </c>
      <c r="I357">
        <v>0</v>
      </c>
    </row>
    <row r="358" spans="1:9" x14ac:dyDescent="0.25">
      <c r="A358" t="s">
        <v>101</v>
      </c>
      <c r="B358">
        <v>19584.599999999999</v>
      </c>
      <c r="C358">
        <v>19581.5</v>
      </c>
      <c r="D358">
        <v>19557.099999999999</v>
      </c>
      <c r="E358">
        <v>19545.900000000001</v>
      </c>
      <c r="F358">
        <v>18266.5</v>
      </c>
      <c r="G358">
        <v>5.4099500000000002E-2</v>
      </c>
      <c r="H358">
        <v>0.95704800000000001</v>
      </c>
      <c r="I358">
        <v>0</v>
      </c>
    </row>
    <row r="359" spans="1:9" x14ac:dyDescent="0.25">
      <c r="A359" t="s">
        <v>101</v>
      </c>
      <c r="B359">
        <v>18971.099999999999</v>
      </c>
      <c r="C359">
        <v>18966.599999999999</v>
      </c>
      <c r="D359">
        <v>18915.599999999999</v>
      </c>
      <c r="E359">
        <v>18903.8</v>
      </c>
      <c r="F359">
        <v>17601</v>
      </c>
      <c r="G359">
        <v>5.43562E-2</v>
      </c>
      <c r="H359">
        <v>0.956125</v>
      </c>
      <c r="I359">
        <v>0</v>
      </c>
    </row>
    <row r="360" spans="1:9" x14ac:dyDescent="0.25">
      <c r="A360" t="s">
        <v>101</v>
      </c>
      <c r="B360">
        <v>19451</v>
      </c>
      <c r="C360">
        <v>19448.3</v>
      </c>
      <c r="D360">
        <v>19422.900000000001</v>
      </c>
      <c r="E360">
        <v>19411.3</v>
      </c>
      <c r="F360">
        <v>18104.599999999999</v>
      </c>
      <c r="G360">
        <v>5.3912500000000002E-2</v>
      </c>
      <c r="H360">
        <v>0.94754799999999995</v>
      </c>
      <c r="I360">
        <v>0</v>
      </c>
    </row>
    <row r="361" spans="1:9" x14ac:dyDescent="0.25">
      <c r="A361" t="s">
        <v>101</v>
      </c>
      <c r="B361">
        <v>19401.400000000001</v>
      </c>
      <c r="C361">
        <v>19398.5</v>
      </c>
      <c r="D361">
        <v>19373.400000000001</v>
      </c>
      <c r="E361">
        <v>19361.599999999999</v>
      </c>
      <c r="F361">
        <v>18110.7</v>
      </c>
      <c r="G361">
        <v>5.4326399999999997E-2</v>
      </c>
      <c r="H361">
        <v>0.95777299999999999</v>
      </c>
      <c r="I361">
        <v>0</v>
      </c>
    </row>
    <row r="362" spans="1:9" x14ac:dyDescent="0.25">
      <c r="A362" t="s">
        <v>101</v>
      </c>
      <c r="B362">
        <v>18952.400000000001</v>
      </c>
      <c r="C362">
        <v>18949.5</v>
      </c>
      <c r="D362">
        <v>18924.900000000001</v>
      </c>
      <c r="E362">
        <v>18913.2</v>
      </c>
      <c r="F362">
        <v>17665.099999999999</v>
      </c>
      <c r="G362">
        <v>5.3961799999999997E-2</v>
      </c>
      <c r="H362">
        <v>0.95097699999999996</v>
      </c>
      <c r="I362">
        <v>0</v>
      </c>
    </row>
    <row r="363" spans="1:9" x14ac:dyDescent="0.25">
      <c r="A363" t="s">
        <v>101</v>
      </c>
      <c r="B363">
        <v>19571</v>
      </c>
      <c r="C363">
        <v>19568.599999999999</v>
      </c>
      <c r="D363">
        <v>19544.099999999999</v>
      </c>
      <c r="E363">
        <v>19532.2</v>
      </c>
      <c r="F363">
        <v>18255.2</v>
      </c>
      <c r="G363">
        <v>5.4061600000000001E-2</v>
      </c>
      <c r="H363">
        <v>0.95922700000000005</v>
      </c>
      <c r="I363">
        <v>0</v>
      </c>
    </row>
    <row r="364" spans="1:9" x14ac:dyDescent="0.25">
      <c r="A364" t="s">
        <v>101</v>
      </c>
      <c r="B364">
        <v>19532.400000000001</v>
      </c>
      <c r="C364">
        <v>19529.400000000001</v>
      </c>
      <c r="D364">
        <v>19504.900000000001</v>
      </c>
      <c r="E364">
        <v>19492.8</v>
      </c>
      <c r="F364">
        <v>18219.599999999999</v>
      </c>
      <c r="G364">
        <v>5.4455099999999999E-2</v>
      </c>
      <c r="H364">
        <v>0.931836</v>
      </c>
      <c r="I364">
        <v>0</v>
      </c>
    </row>
    <row r="365" spans="1:9" x14ac:dyDescent="0.25">
      <c r="A365" t="s">
        <v>101</v>
      </c>
      <c r="B365">
        <v>19240.900000000001</v>
      </c>
      <c r="C365">
        <v>19237.8</v>
      </c>
      <c r="D365">
        <v>19213.8</v>
      </c>
      <c r="E365">
        <v>19201.7</v>
      </c>
      <c r="F365">
        <v>17941</v>
      </c>
      <c r="G365">
        <v>5.3938600000000003E-2</v>
      </c>
      <c r="H365">
        <v>0.95808499999999996</v>
      </c>
      <c r="I365">
        <v>0</v>
      </c>
    </row>
    <row r="366" spans="1:9" x14ac:dyDescent="0.25">
      <c r="A366" t="s">
        <v>101</v>
      </c>
      <c r="B366">
        <v>20011.8</v>
      </c>
      <c r="C366">
        <v>20009.099999999999</v>
      </c>
      <c r="D366">
        <v>19984.099999999999</v>
      </c>
      <c r="E366">
        <v>19972.099999999999</v>
      </c>
      <c r="F366">
        <v>18678.599999999999</v>
      </c>
      <c r="G366">
        <v>3.1403500000000001E-2</v>
      </c>
      <c r="H366">
        <v>0.95880100000000001</v>
      </c>
      <c r="I366">
        <v>0</v>
      </c>
    </row>
    <row r="367" spans="1:9" x14ac:dyDescent="0.25">
      <c r="A367" t="s">
        <v>101</v>
      </c>
      <c r="B367">
        <v>19399.099999999999</v>
      </c>
      <c r="C367">
        <v>19396.5</v>
      </c>
      <c r="D367">
        <v>19372.599999999999</v>
      </c>
      <c r="E367">
        <v>19360.900000000001</v>
      </c>
      <c r="F367">
        <v>18088.2</v>
      </c>
      <c r="G367">
        <v>5.43977E-2</v>
      </c>
      <c r="H367">
        <v>0.95922300000000005</v>
      </c>
      <c r="I367">
        <v>0</v>
      </c>
    </row>
    <row r="368" spans="1:9" x14ac:dyDescent="0.25">
      <c r="A368" t="s">
        <v>101</v>
      </c>
      <c r="B368">
        <v>19359.7</v>
      </c>
      <c r="C368">
        <v>19357.2</v>
      </c>
      <c r="D368">
        <v>19333</v>
      </c>
      <c r="E368">
        <v>19321</v>
      </c>
      <c r="F368">
        <v>18060.599999999999</v>
      </c>
      <c r="G368">
        <v>3.5232800000000002E-2</v>
      </c>
      <c r="H368">
        <v>0.93328999999999995</v>
      </c>
      <c r="I368">
        <v>0</v>
      </c>
    </row>
    <row r="369" spans="1:9" x14ac:dyDescent="0.25">
      <c r="A369" t="s">
        <v>101</v>
      </c>
      <c r="B369">
        <v>19602.400000000001</v>
      </c>
      <c r="C369">
        <v>19394.400000000001</v>
      </c>
      <c r="D369">
        <v>19369.900000000001</v>
      </c>
      <c r="E369">
        <v>19357.7</v>
      </c>
      <c r="F369">
        <v>18091.900000000001</v>
      </c>
      <c r="G369">
        <v>5.3915699999999997E-2</v>
      </c>
      <c r="H369">
        <v>0.93183199999999999</v>
      </c>
      <c r="I369">
        <v>0</v>
      </c>
    </row>
    <row r="370" spans="1:9" x14ac:dyDescent="0.25">
      <c r="A370" t="s">
        <v>101</v>
      </c>
      <c r="B370">
        <v>19978.3</v>
      </c>
      <c r="C370">
        <v>19164</v>
      </c>
      <c r="D370">
        <v>19131.7</v>
      </c>
      <c r="E370">
        <v>19120.3</v>
      </c>
      <c r="F370">
        <v>17844.900000000001</v>
      </c>
      <c r="G370">
        <v>5.4117699999999998E-2</v>
      </c>
      <c r="H370">
        <v>0.959202</v>
      </c>
      <c r="I370">
        <v>0</v>
      </c>
    </row>
    <row r="371" spans="1:9" x14ac:dyDescent="0.25">
      <c r="A371" t="s">
        <v>101</v>
      </c>
      <c r="B371">
        <v>18764</v>
      </c>
      <c r="C371">
        <v>18759.599999999999</v>
      </c>
      <c r="D371">
        <v>18735.400000000001</v>
      </c>
      <c r="E371">
        <v>18723.599999999999</v>
      </c>
      <c r="F371">
        <v>17477.5</v>
      </c>
      <c r="G371">
        <v>5.6533199999999999E-2</v>
      </c>
      <c r="H371">
        <v>0.95855100000000004</v>
      </c>
      <c r="I371">
        <v>0</v>
      </c>
    </row>
    <row r="372" spans="1:9" x14ac:dyDescent="0.25">
      <c r="A372" t="s">
        <v>101</v>
      </c>
      <c r="B372">
        <v>19204.599999999999</v>
      </c>
      <c r="C372">
        <v>19202.099999999999</v>
      </c>
      <c r="D372">
        <v>19177.900000000001</v>
      </c>
      <c r="E372">
        <v>19166.3</v>
      </c>
      <c r="F372">
        <v>17900.3</v>
      </c>
      <c r="G372">
        <v>5.391E-2</v>
      </c>
      <c r="H372">
        <v>0.931836</v>
      </c>
      <c r="I372">
        <v>0</v>
      </c>
    </row>
    <row r="373" spans="1:9" x14ac:dyDescent="0.25">
      <c r="A373" t="s">
        <v>101</v>
      </c>
      <c r="B373">
        <v>19336.599999999999</v>
      </c>
      <c r="C373">
        <v>19333.900000000001</v>
      </c>
      <c r="D373">
        <v>19309.400000000001</v>
      </c>
      <c r="E373">
        <v>19297.8</v>
      </c>
      <c r="F373">
        <v>18025.3</v>
      </c>
      <c r="G373">
        <v>5.41325E-2</v>
      </c>
      <c r="H373">
        <v>0.95922200000000002</v>
      </c>
      <c r="I373">
        <v>0</v>
      </c>
    </row>
    <row r="374" spans="1:9" x14ac:dyDescent="0.25">
      <c r="A374" t="s">
        <v>101</v>
      </c>
      <c r="B374">
        <v>19442.599999999999</v>
      </c>
      <c r="C374">
        <v>19440</v>
      </c>
      <c r="D374">
        <v>19415.400000000001</v>
      </c>
      <c r="E374">
        <v>19403.7</v>
      </c>
      <c r="F374">
        <v>18124.3</v>
      </c>
      <c r="G374">
        <v>5.3909699999999998E-2</v>
      </c>
      <c r="H374">
        <v>0.95900399999999997</v>
      </c>
      <c r="I374">
        <v>0</v>
      </c>
    </row>
    <row r="375" spans="1:9" x14ac:dyDescent="0.25">
      <c r="A375" t="s">
        <v>101</v>
      </c>
      <c r="B375">
        <v>19589.900000000001</v>
      </c>
      <c r="C375">
        <v>19587.400000000001</v>
      </c>
      <c r="D375">
        <v>19562.900000000001</v>
      </c>
      <c r="E375">
        <v>19550.8</v>
      </c>
      <c r="F375">
        <v>18266.900000000001</v>
      </c>
      <c r="G375">
        <v>5.3970999999999998E-2</v>
      </c>
      <c r="H375">
        <v>0.95900799999999997</v>
      </c>
      <c r="I375">
        <v>0</v>
      </c>
    </row>
    <row r="376" spans="1:9" x14ac:dyDescent="0.25">
      <c r="A376" t="s">
        <v>101</v>
      </c>
      <c r="B376">
        <v>19103.8</v>
      </c>
      <c r="C376">
        <v>19101.2</v>
      </c>
      <c r="D376">
        <v>19076.599999999999</v>
      </c>
      <c r="E376">
        <v>19064.900000000001</v>
      </c>
      <c r="F376">
        <v>17808.3</v>
      </c>
      <c r="G376">
        <v>5.4709199999999999E-2</v>
      </c>
      <c r="H376">
        <v>0.93183199999999999</v>
      </c>
      <c r="I376">
        <v>0</v>
      </c>
    </row>
    <row r="377" spans="1:9" x14ac:dyDescent="0.25">
      <c r="A377" t="s">
        <v>101</v>
      </c>
      <c r="B377">
        <v>19199.099999999999</v>
      </c>
      <c r="C377">
        <v>19196.5</v>
      </c>
      <c r="D377">
        <v>19172.3</v>
      </c>
      <c r="E377">
        <v>19160.3</v>
      </c>
      <c r="F377">
        <v>17897.2</v>
      </c>
      <c r="G377">
        <v>5.47471E-2</v>
      </c>
      <c r="H377">
        <v>0.95796400000000004</v>
      </c>
      <c r="I377">
        <v>0</v>
      </c>
    </row>
    <row r="378" spans="1:9" x14ac:dyDescent="0.25">
      <c r="A378" t="s">
        <v>101</v>
      </c>
      <c r="B378">
        <v>19450.2</v>
      </c>
      <c r="C378">
        <v>19447.7</v>
      </c>
      <c r="D378">
        <v>19423.5</v>
      </c>
      <c r="E378">
        <v>19411.3</v>
      </c>
      <c r="F378">
        <v>18148.400000000001</v>
      </c>
      <c r="G378">
        <v>5.3923899999999997E-2</v>
      </c>
      <c r="H378">
        <v>0.93183700000000003</v>
      </c>
      <c r="I378">
        <v>0</v>
      </c>
    </row>
    <row r="379" spans="1:9" x14ac:dyDescent="0.25">
      <c r="A379" t="s">
        <v>101</v>
      </c>
      <c r="B379">
        <v>19625.099999999999</v>
      </c>
      <c r="C379">
        <v>19622.5</v>
      </c>
      <c r="D379">
        <v>19598.099999999999</v>
      </c>
      <c r="E379">
        <v>19586.099999999999</v>
      </c>
      <c r="F379">
        <v>18315</v>
      </c>
      <c r="G379">
        <v>5.3954599999999998E-2</v>
      </c>
      <c r="H379">
        <v>0.95875100000000002</v>
      </c>
      <c r="I379">
        <v>0</v>
      </c>
    </row>
    <row r="380" spans="1:9" x14ac:dyDescent="0.25">
      <c r="A380" t="s">
        <v>101</v>
      </c>
      <c r="B380">
        <v>19331.3</v>
      </c>
      <c r="C380">
        <v>19328.8</v>
      </c>
      <c r="D380">
        <v>19304.5</v>
      </c>
      <c r="E380">
        <v>19292.599999999999</v>
      </c>
      <c r="F380">
        <v>18026.900000000001</v>
      </c>
      <c r="G380">
        <v>5.4612000000000001E-2</v>
      </c>
      <c r="H380">
        <v>0.95142899999999997</v>
      </c>
      <c r="I380">
        <v>0</v>
      </c>
    </row>
    <row r="381" spans="1:9" x14ac:dyDescent="0.25">
      <c r="A381" t="s">
        <v>101</v>
      </c>
      <c r="B381">
        <v>19023.7</v>
      </c>
      <c r="C381">
        <v>19021.3</v>
      </c>
      <c r="D381">
        <v>18997.599999999999</v>
      </c>
      <c r="E381">
        <v>18985.5</v>
      </c>
      <c r="F381">
        <v>17742.8</v>
      </c>
      <c r="G381">
        <v>5.5063399999999998E-2</v>
      </c>
      <c r="H381">
        <v>0.931836</v>
      </c>
      <c r="I381">
        <v>0</v>
      </c>
    </row>
    <row r="382" spans="1:9" x14ac:dyDescent="0.25">
      <c r="A382" t="s">
        <v>101</v>
      </c>
      <c r="B382">
        <v>20736.099999999999</v>
      </c>
      <c r="C382">
        <v>20733.7</v>
      </c>
      <c r="D382">
        <v>20708.900000000001</v>
      </c>
      <c r="E382">
        <v>20696.7</v>
      </c>
      <c r="F382">
        <v>19456.8</v>
      </c>
      <c r="G382">
        <v>5.3911899999999999E-2</v>
      </c>
      <c r="H382">
        <v>0.95575100000000002</v>
      </c>
      <c r="I382">
        <v>0</v>
      </c>
    </row>
    <row r="383" spans="1:9" x14ac:dyDescent="0.25">
      <c r="A383" t="s">
        <v>101</v>
      </c>
      <c r="B383">
        <v>20453.900000000001</v>
      </c>
      <c r="C383">
        <v>20451.5</v>
      </c>
      <c r="D383">
        <v>20429.099999999999</v>
      </c>
      <c r="E383">
        <v>20417.7</v>
      </c>
      <c r="F383">
        <v>19297.400000000001</v>
      </c>
      <c r="G383">
        <v>5.3909499999999999E-2</v>
      </c>
      <c r="H383">
        <v>0.94825599999999999</v>
      </c>
      <c r="I383">
        <v>0</v>
      </c>
    </row>
    <row r="384" spans="1:9" x14ac:dyDescent="0.25">
      <c r="A384" t="s">
        <v>101</v>
      </c>
      <c r="B384">
        <v>19660.2</v>
      </c>
      <c r="C384">
        <v>19657.8</v>
      </c>
      <c r="D384">
        <v>19633.599999999999</v>
      </c>
      <c r="E384">
        <v>19621.599999999999</v>
      </c>
      <c r="F384">
        <v>18342.099999999999</v>
      </c>
      <c r="G384">
        <v>5.4364099999999999E-2</v>
      </c>
      <c r="H384">
        <v>0.95922700000000005</v>
      </c>
      <c r="I384">
        <v>0</v>
      </c>
    </row>
    <row r="385" spans="1:25" x14ac:dyDescent="0.25">
      <c r="A385" t="s">
        <v>101</v>
      </c>
      <c r="B385">
        <v>19599.099999999999</v>
      </c>
      <c r="C385">
        <v>19596.7</v>
      </c>
      <c r="D385">
        <v>19571.900000000001</v>
      </c>
      <c r="E385">
        <v>19560.099999999999</v>
      </c>
      <c r="F385">
        <v>18256.099999999999</v>
      </c>
      <c r="G385">
        <v>5.4459E-2</v>
      </c>
      <c r="H385">
        <v>0.931446</v>
      </c>
      <c r="I385">
        <v>0</v>
      </c>
    </row>
    <row r="386" spans="1:25" x14ac:dyDescent="0.25">
      <c r="A386" t="s">
        <v>101</v>
      </c>
      <c r="B386">
        <v>18466.5</v>
      </c>
      <c r="C386">
        <v>18439</v>
      </c>
      <c r="D386">
        <v>18413.7</v>
      </c>
      <c r="E386">
        <v>18402.400000000001</v>
      </c>
      <c r="F386">
        <v>17011.5</v>
      </c>
      <c r="G386">
        <v>5.4544599999999999E-2</v>
      </c>
      <c r="H386">
        <v>0.95530199999999998</v>
      </c>
      <c r="I386">
        <v>0</v>
      </c>
    </row>
    <row r="387" spans="1:25" x14ac:dyDescent="0.25">
      <c r="A387" t="s">
        <v>101</v>
      </c>
      <c r="B387">
        <v>20060.3</v>
      </c>
      <c r="C387">
        <v>19993.3</v>
      </c>
      <c r="D387">
        <v>19968.599999999999</v>
      </c>
      <c r="E387">
        <v>19956.099999999999</v>
      </c>
      <c r="F387">
        <v>18668.7</v>
      </c>
      <c r="G387">
        <v>5.4616499999999998E-2</v>
      </c>
      <c r="H387">
        <v>0.93183499999999997</v>
      </c>
      <c r="I387">
        <v>0</v>
      </c>
    </row>
    <row r="388" spans="1:25" x14ac:dyDescent="0.25">
      <c r="A388" t="s">
        <v>101</v>
      </c>
      <c r="B388">
        <v>19113.3</v>
      </c>
      <c r="C388">
        <v>19110.5</v>
      </c>
      <c r="D388">
        <v>19085.400000000001</v>
      </c>
      <c r="E388">
        <v>19074</v>
      </c>
      <c r="F388">
        <v>17740.900000000001</v>
      </c>
      <c r="G388">
        <v>5.40992E-2</v>
      </c>
      <c r="H388">
        <v>0.93182100000000001</v>
      </c>
      <c r="I388">
        <v>0</v>
      </c>
    </row>
    <row r="389" spans="1:25" x14ac:dyDescent="0.25">
      <c r="A389" t="s">
        <v>101</v>
      </c>
      <c r="B389">
        <v>19824.5</v>
      </c>
      <c r="C389">
        <v>19681.900000000001</v>
      </c>
      <c r="D389">
        <v>19657.8</v>
      </c>
      <c r="E389">
        <v>19645.5</v>
      </c>
      <c r="F389">
        <v>18334.099999999999</v>
      </c>
      <c r="G389">
        <v>5.4135599999999999E-2</v>
      </c>
      <c r="H389">
        <v>0.931836</v>
      </c>
      <c r="I389">
        <v>0</v>
      </c>
    </row>
    <row r="390" spans="1:25" x14ac:dyDescent="0.25">
      <c r="A390" t="s">
        <v>101</v>
      </c>
      <c r="B390">
        <v>18637.400000000001</v>
      </c>
      <c r="C390">
        <v>18634.099999999999</v>
      </c>
      <c r="D390">
        <v>18610</v>
      </c>
      <c r="E390">
        <v>18598.400000000001</v>
      </c>
      <c r="F390">
        <v>17220.2</v>
      </c>
      <c r="G390">
        <v>5.4610699999999998E-2</v>
      </c>
      <c r="H390">
        <v>0.95777199999999996</v>
      </c>
      <c r="I390">
        <v>0</v>
      </c>
    </row>
    <row r="391" spans="1:25" x14ac:dyDescent="0.25">
      <c r="A391" t="s">
        <v>101</v>
      </c>
      <c r="B391">
        <v>18837.7</v>
      </c>
      <c r="C391">
        <v>18834.7</v>
      </c>
      <c r="D391">
        <v>18809.599999999999</v>
      </c>
      <c r="E391">
        <v>18798</v>
      </c>
      <c r="F391">
        <v>17396</v>
      </c>
      <c r="G391">
        <v>5.3936600000000001E-2</v>
      </c>
      <c r="H391">
        <v>0.95745100000000005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20006.8</v>
      </c>
      <c r="C392">
        <v>20003.599999999999</v>
      </c>
      <c r="D392">
        <v>19979.400000000001</v>
      </c>
      <c r="E392">
        <v>19967.3</v>
      </c>
      <c r="F392">
        <v>18707.7</v>
      </c>
      <c r="G392">
        <v>5.5534500000000001E-2</v>
      </c>
      <c r="H392">
        <v>0.931836</v>
      </c>
      <c r="I392">
        <v>0</v>
      </c>
      <c r="R392">
        <f>AVERAGE(B343:B392)</f>
        <v>19306.964</v>
      </c>
      <c r="S392">
        <f>AVERAGE(C343:C392)</f>
        <v>19236.841999999997</v>
      </c>
      <c r="U392">
        <f>_xlfn.VAR.P(B343:B392)</f>
        <v>458009.93830399937</v>
      </c>
      <c r="V392">
        <f>_xlfn.VAR.P(C343:C392)</f>
        <v>476390.9852360001</v>
      </c>
      <c r="X392">
        <f>1.96*SQRT(U392)/50</f>
        <v>26.529161155141292</v>
      </c>
      <c r="Y392">
        <f>1.96*SQRT(V392)/50</f>
        <v>27.056264404995883</v>
      </c>
    </row>
    <row r="393" spans="1:25" x14ac:dyDescent="0.25">
      <c r="A393" t="s">
        <v>101</v>
      </c>
      <c r="B393">
        <v>965347.38812500006</v>
      </c>
      <c r="C393" t="s">
        <v>36</v>
      </c>
    </row>
    <row r="394" spans="1:25" x14ac:dyDescent="0.25">
      <c r="A394" t="s">
        <v>102</v>
      </c>
      <c r="B394">
        <v>19795.2</v>
      </c>
      <c r="C394">
        <v>0</v>
      </c>
      <c r="D394">
        <v>0</v>
      </c>
      <c r="E394">
        <v>0</v>
      </c>
      <c r="F394">
        <v>0</v>
      </c>
      <c r="G394">
        <v>3.0530000000000002E-2</v>
      </c>
      <c r="H394">
        <v>0.95879800000000004</v>
      </c>
      <c r="I394">
        <v>0</v>
      </c>
    </row>
    <row r="395" spans="1:25" x14ac:dyDescent="0.25">
      <c r="A395" t="s">
        <v>102</v>
      </c>
      <c r="B395">
        <v>19452.7</v>
      </c>
      <c r="C395">
        <v>0</v>
      </c>
      <c r="D395">
        <v>0</v>
      </c>
      <c r="E395">
        <v>0</v>
      </c>
      <c r="F395">
        <v>0</v>
      </c>
      <c r="G395">
        <v>5.6533699999999999E-2</v>
      </c>
      <c r="H395">
        <v>0.936365</v>
      </c>
      <c r="I395">
        <v>0</v>
      </c>
    </row>
    <row r="396" spans="1:25" x14ac:dyDescent="0.25">
      <c r="A396" t="s">
        <v>102</v>
      </c>
      <c r="B396">
        <v>20000.400000000001</v>
      </c>
      <c r="C396">
        <v>0</v>
      </c>
      <c r="D396">
        <v>0</v>
      </c>
      <c r="E396">
        <v>0</v>
      </c>
      <c r="F396">
        <v>0</v>
      </c>
      <c r="G396">
        <v>5.39204E-2</v>
      </c>
      <c r="H396">
        <v>0.95735199999999998</v>
      </c>
      <c r="I396">
        <v>0</v>
      </c>
    </row>
    <row r="397" spans="1:25" x14ac:dyDescent="0.25">
      <c r="A397" t="s">
        <v>102</v>
      </c>
      <c r="B397">
        <v>20020.599999999999</v>
      </c>
      <c r="C397">
        <v>0</v>
      </c>
      <c r="D397">
        <v>0</v>
      </c>
      <c r="E397">
        <v>0</v>
      </c>
      <c r="F397">
        <v>0</v>
      </c>
      <c r="G397">
        <v>5.3926099999999998E-2</v>
      </c>
      <c r="H397">
        <v>0.95765199999999995</v>
      </c>
      <c r="I397">
        <v>0</v>
      </c>
    </row>
    <row r="398" spans="1:25" x14ac:dyDescent="0.25">
      <c r="A398" t="s">
        <v>102</v>
      </c>
      <c r="B398">
        <v>19621.099999999999</v>
      </c>
      <c r="C398">
        <v>0</v>
      </c>
      <c r="D398">
        <v>0</v>
      </c>
      <c r="E398">
        <v>0</v>
      </c>
      <c r="F398">
        <v>0</v>
      </c>
      <c r="G398">
        <v>5.466E-2</v>
      </c>
      <c r="H398">
        <v>0.93183199999999999</v>
      </c>
      <c r="I398">
        <v>0</v>
      </c>
    </row>
    <row r="399" spans="1:25" x14ac:dyDescent="0.25">
      <c r="A399" t="s">
        <v>102</v>
      </c>
      <c r="B399">
        <v>19808.099999999999</v>
      </c>
      <c r="C399">
        <v>0</v>
      </c>
      <c r="D399">
        <v>0</v>
      </c>
      <c r="E399">
        <v>0</v>
      </c>
      <c r="F399">
        <v>0</v>
      </c>
      <c r="G399">
        <v>3.4011699999999999E-2</v>
      </c>
      <c r="H399">
        <v>0.94726399999999999</v>
      </c>
      <c r="I399">
        <v>0</v>
      </c>
    </row>
    <row r="400" spans="1:25" x14ac:dyDescent="0.25">
      <c r="A400" t="s">
        <v>102</v>
      </c>
      <c r="B400">
        <v>19932.099999999999</v>
      </c>
      <c r="C400">
        <v>0</v>
      </c>
      <c r="D400">
        <v>0</v>
      </c>
      <c r="E400">
        <v>0</v>
      </c>
      <c r="F400">
        <v>0</v>
      </c>
      <c r="G400">
        <v>5.4179900000000003E-2</v>
      </c>
      <c r="H400">
        <v>0.94058299999999995</v>
      </c>
      <c r="I400">
        <v>0</v>
      </c>
    </row>
    <row r="401" spans="1:9" x14ac:dyDescent="0.25">
      <c r="A401" t="s">
        <v>102</v>
      </c>
      <c r="B401">
        <v>19473.599999999999</v>
      </c>
      <c r="C401">
        <v>0</v>
      </c>
      <c r="D401">
        <v>0</v>
      </c>
      <c r="E401">
        <v>0</v>
      </c>
      <c r="F401">
        <v>0</v>
      </c>
      <c r="G401">
        <v>5.3970700000000003E-2</v>
      </c>
      <c r="H401">
        <v>0.95899900000000005</v>
      </c>
      <c r="I401">
        <v>0</v>
      </c>
    </row>
    <row r="402" spans="1:9" x14ac:dyDescent="0.25">
      <c r="A402" t="s">
        <v>102</v>
      </c>
      <c r="B402">
        <v>18994.400000000001</v>
      </c>
      <c r="C402">
        <v>0</v>
      </c>
      <c r="D402">
        <v>0</v>
      </c>
      <c r="E402">
        <v>0</v>
      </c>
      <c r="F402">
        <v>0</v>
      </c>
      <c r="G402">
        <v>5.3909499999999999E-2</v>
      </c>
      <c r="H402">
        <v>0.93183700000000003</v>
      </c>
      <c r="I402">
        <v>0</v>
      </c>
    </row>
    <row r="403" spans="1:9" x14ac:dyDescent="0.25">
      <c r="A403" t="s">
        <v>102</v>
      </c>
      <c r="B403">
        <v>19502.099999999999</v>
      </c>
      <c r="C403">
        <v>0</v>
      </c>
      <c r="D403">
        <v>0</v>
      </c>
      <c r="E403">
        <v>0</v>
      </c>
      <c r="F403">
        <v>0</v>
      </c>
      <c r="G403">
        <v>5.3964699999999997E-2</v>
      </c>
      <c r="H403">
        <v>0.93782699999999997</v>
      </c>
      <c r="I403">
        <v>0</v>
      </c>
    </row>
    <row r="404" spans="1:9" x14ac:dyDescent="0.25">
      <c r="A404" t="s">
        <v>102</v>
      </c>
      <c r="B404">
        <v>20248.2</v>
      </c>
      <c r="C404">
        <v>0</v>
      </c>
      <c r="D404">
        <v>0</v>
      </c>
      <c r="E404">
        <v>0</v>
      </c>
      <c r="F404">
        <v>0</v>
      </c>
      <c r="G404">
        <v>5.4019699999999997E-2</v>
      </c>
      <c r="H404">
        <v>0.95595799999999997</v>
      </c>
      <c r="I404">
        <v>0</v>
      </c>
    </row>
    <row r="405" spans="1:9" x14ac:dyDescent="0.25">
      <c r="A405" t="s">
        <v>102</v>
      </c>
      <c r="B405">
        <v>19927.099999999999</v>
      </c>
      <c r="C405">
        <v>0</v>
      </c>
      <c r="D405">
        <v>0</v>
      </c>
      <c r="E405">
        <v>0</v>
      </c>
      <c r="F405">
        <v>0</v>
      </c>
      <c r="G405">
        <v>5.3942900000000002E-2</v>
      </c>
      <c r="H405">
        <v>0.931836</v>
      </c>
      <c r="I405">
        <v>0</v>
      </c>
    </row>
    <row r="406" spans="1:9" x14ac:dyDescent="0.25">
      <c r="A406" t="s">
        <v>102</v>
      </c>
      <c r="B406">
        <v>19825.8</v>
      </c>
      <c r="C406">
        <v>0</v>
      </c>
      <c r="D406">
        <v>0</v>
      </c>
      <c r="E406">
        <v>0</v>
      </c>
      <c r="F406">
        <v>0</v>
      </c>
      <c r="G406">
        <v>5.3909600000000002E-2</v>
      </c>
      <c r="H406">
        <v>0.931836</v>
      </c>
      <c r="I406">
        <v>0</v>
      </c>
    </row>
    <row r="407" spans="1:9" x14ac:dyDescent="0.25">
      <c r="A407" t="s">
        <v>102</v>
      </c>
      <c r="B407">
        <v>19833.7</v>
      </c>
      <c r="C407">
        <v>0</v>
      </c>
      <c r="D407">
        <v>0</v>
      </c>
      <c r="E407">
        <v>0</v>
      </c>
      <c r="F407">
        <v>0</v>
      </c>
      <c r="G407">
        <v>5.3918300000000002E-2</v>
      </c>
      <c r="H407">
        <v>0.95921900000000004</v>
      </c>
      <c r="I407">
        <v>0</v>
      </c>
    </row>
    <row r="408" spans="1:9" x14ac:dyDescent="0.25">
      <c r="A408" t="s">
        <v>102</v>
      </c>
      <c r="B408">
        <v>18406.3</v>
      </c>
      <c r="C408">
        <v>0</v>
      </c>
      <c r="D408">
        <v>0</v>
      </c>
      <c r="E408">
        <v>0</v>
      </c>
      <c r="F408">
        <v>0</v>
      </c>
      <c r="G408">
        <v>5.4144100000000001E-2</v>
      </c>
      <c r="H408">
        <v>0.95863399999999999</v>
      </c>
      <c r="I408">
        <v>0</v>
      </c>
    </row>
    <row r="409" spans="1:9" x14ac:dyDescent="0.25">
      <c r="A409" t="s">
        <v>102</v>
      </c>
      <c r="B409">
        <v>18779.8</v>
      </c>
      <c r="C409">
        <v>0</v>
      </c>
      <c r="D409">
        <v>0</v>
      </c>
      <c r="E409">
        <v>0</v>
      </c>
      <c r="F409">
        <v>0</v>
      </c>
      <c r="G409">
        <v>5.39322E-2</v>
      </c>
      <c r="H409">
        <v>0.94857599999999997</v>
      </c>
      <c r="I409">
        <v>0</v>
      </c>
    </row>
    <row r="410" spans="1:9" x14ac:dyDescent="0.25">
      <c r="A410" t="s">
        <v>102</v>
      </c>
      <c r="B410">
        <v>18915.3</v>
      </c>
      <c r="C410">
        <v>0</v>
      </c>
      <c r="D410">
        <v>0</v>
      </c>
      <c r="E410">
        <v>0</v>
      </c>
      <c r="F410">
        <v>0</v>
      </c>
      <c r="G410">
        <v>5.39993E-2</v>
      </c>
      <c r="H410">
        <v>0.93183400000000005</v>
      </c>
      <c r="I410">
        <v>0</v>
      </c>
    </row>
    <row r="411" spans="1:9" x14ac:dyDescent="0.25">
      <c r="A411" t="s">
        <v>102</v>
      </c>
      <c r="B411">
        <v>19994.8</v>
      </c>
      <c r="C411">
        <v>0</v>
      </c>
      <c r="D411">
        <v>0</v>
      </c>
      <c r="E411">
        <v>0</v>
      </c>
      <c r="F411">
        <v>0</v>
      </c>
      <c r="G411">
        <v>5.40321E-2</v>
      </c>
      <c r="H411">
        <v>0.931836</v>
      </c>
      <c r="I411">
        <v>0</v>
      </c>
    </row>
    <row r="412" spans="1:9" x14ac:dyDescent="0.25">
      <c r="A412" t="s">
        <v>102</v>
      </c>
      <c r="B412">
        <v>19990.3</v>
      </c>
      <c r="C412">
        <v>0</v>
      </c>
      <c r="D412">
        <v>0</v>
      </c>
      <c r="E412">
        <v>0</v>
      </c>
      <c r="F412">
        <v>0</v>
      </c>
      <c r="G412">
        <v>5.6238900000000001E-2</v>
      </c>
      <c r="H412">
        <v>0.931836</v>
      </c>
      <c r="I412">
        <v>0</v>
      </c>
    </row>
    <row r="413" spans="1:9" x14ac:dyDescent="0.25">
      <c r="A413" t="s">
        <v>102</v>
      </c>
      <c r="B413">
        <v>20000.8</v>
      </c>
      <c r="C413">
        <v>0</v>
      </c>
      <c r="D413">
        <v>0</v>
      </c>
      <c r="E413">
        <v>0</v>
      </c>
      <c r="F413">
        <v>0</v>
      </c>
      <c r="G413">
        <v>5.3937199999999998E-2</v>
      </c>
      <c r="H413">
        <v>0.93183499999999997</v>
      </c>
      <c r="I413">
        <v>0</v>
      </c>
    </row>
    <row r="414" spans="1:9" x14ac:dyDescent="0.25">
      <c r="A414" t="s">
        <v>102</v>
      </c>
      <c r="B414">
        <v>20010.3</v>
      </c>
      <c r="C414">
        <v>0</v>
      </c>
      <c r="D414">
        <v>0</v>
      </c>
      <c r="E414">
        <v>0</v>
      </c>
      <c r="F414">
        <v>0</v>
      </c>
      <c r="G414">
        <v>5.3932800000000003E-2</v>
      </c>
      <c r="H414">
        <v>0.94471300000000002</v>
      </c>
      <c r="I414">
        <v>0</v>
      </c>
    </row>
    <row r="415" spans="1:9" x14ac:dyDescent="0.25">
      <c r="A415" t="s">
        <v>102</v>
      </c>
      <c r="B415">
        <v>17255.400000000001</v>
      </c>
      <c r="C415">
        <v>0</v>
      </c>
      <c r="D415">
        <v>0</v>
      </c>
      <c r="E415">
        <v>0</v>
      </c>
      <c r="F415">
        <v>0</v>
      </c>
      <c r="G415">
        <v>5.40787E-2</v>
      </c>
      <c r="H415">
        <v>0.93183099999999996</v>
      </c>
      <c r="I415">
        <v>0</v>
      </c>
    </row>
    <row r="416" spans="1:9" x14ac:dyDescent="0.25">
      <c r="A416" t="s">
        <v>102</v>
      </c>
      <c r="B416">
        <v>18475.900000000001</v>
      </c>
      <c r="C416">
        <v>0</v>
      </c>
      <c r="D416">
        <v>0</v>
      </c>
      <c r="E416">
        <v>0</v>
      </c>
      <c r="F416">
        <v>0</v>
      </c>
      <c r="G416">
        <v>5.4016300000000003E-2</v>
      </c>
      <c r="H416">
        <v>0.95574800000000004</v>
      </c>
      <c r="I416">
        <v>0</v>
      </c>
    </row>
    <row r="417" spans="1:9" x14ac:dyDescent="0.25">
      <c r="A417" t="s">
        <v>102</v>
      </c>
      <c r="B417">
        <v>19394.3</v>
      </c>
      <c r="C417">
        <v>0</v>
      </c>
      <c r="D417">
        <v>0</v>
      </c>
      <c r="E417">
        <v>0</v>
      </c>
      <c r="F417">
        <v>0</v>
      </c>
      <c r="G417">
        <v>5.3970799999999999E-2</v>
      </c>
      <c r="H417">
        <v>0.931836</v>
      </c>
      <c r="I417">
        <v>0</v>
      </c>
    </row>
    <row r="418" spans="1:9" x14ac:dyDescent="0.25">
      <c r="A418" t="s">
        <v>102</v>
      </c>
      <c r="B418">
        <v>19222.099999999999</v>
      </c>
      <c r="C418">
        <v>0</v>
      </c>
      <c r="D418">
        <v>0</v>
      </c>
      <c r="E418">
        <v>0</v>
      </c>
      <c r="F418">
        <v>0</v>
      </c>
      <c r="G418">
        <v>5.3912500000000002E-2</v>
      </c>
      <c r="H418">
        <v>0.95432300000000003</v>
      </c>
      <c r="I418">
        <v>0</v>
      </c>
    </row>
    <row r="419" spans="1:9" x14ac:dyDescent="0.25">
      <c r="A419" t="s">
        <v>102</v>
      </c>
      <c r="B419">
        <v>18913.400000000001</v>
      </c>
      <c r="C419">
        <v>0</v>
      </c>
      <c r="D419">
        <v>0</v>
      </c>
      <c r="E419">
        <v>0</v>
      </c>
      <c r="F419">
        <v>0</v>
      </c>
      <c r="G419">
        <v>5.40746E-2</v>
      </c>
      <c r="H419">
        <v>0.95790799999999998</v>
      </c>
      <c r="I419">
        <v>0</v>
      </c>
    </row>
    <row r="420" spans="1:9" x14ac:dyDescent="0.25">
      <c r="A420" t="s">
        <v>102</v>
      </c>
      <c r="B420">
        <v>18886</v>
      </c>
      <c r="C420">
        <v>0</v>
      </c>
      <c r="D420">
        <v>0</v>
      </c>
      <c r="E420">
        <v>0</v>
      </c>
      <c r="F420">
        <v>0</v>
      </c>
      <c r="G420">
        <v>5.3916100000000002E-2</v>
      </c>
      <c r="H420">
        <v>0.95892299999999997</v>
      </c>
      <c r="I420">
        <v>0</v>
      </c>
    </row>
    <row r="421" spans="1:9" x14ac:dyDescent="0.25">
      <c r="A421" t="s">
        <v>102</v>
      </c>
      <c r="B421">
        <v>19663.099999999999</v>
      </c>
      <c r="C421">
        <v>0</v>
      </c>
      <c r="D421">
        <v>0</v>
      </c>
      <c r="E421">
        <v>0</v>
      </c>
      <c r="F421">
        <v>0</v>
      </c>
      <c r="G421">
        <v>5.4011299999999998E-2</v>
      </c>
      <c r="H421">
        <v>0.95913999999999999</v>
      </c>
      <c r="I421">
        <v>0</v>
      </c>
    </row>
    <row r="422" spans="1:9" x14ac:dyDescent="0.25">
      <c r="A422" t="s">
        <v>102</v>
      </c>
      <c r="B422">
        <v>18613.2</v>
      </c>
      <c r="C422">
        <v>0</v>
      </c>
      <c r="D422">
        <v>0</v>
      </c>
      <c r="E422">
        <v>0</v>
      </c>
      <c r="F422">
        <v>0</v>
      </c>
      <c r="G422">
        <v>5.39602E-2</v>
      </c>
      <c r="H422">
        <v>0.95163500000000001</v>
      </c>
      <c r="I422">
        <v>0</v>
      </c>
    </row>
    <row r="423" spans="1:9" x14ac:dyDescent="0.25">
      <c r="A423" t="s">
        <v>102</v>
      </c>
      <c r="B423">
        <v>19564.5</v>
      </c>
      <c r="C423">
        <v>0</v>
      </c>
      <c r="D423">
        <v>0</v>
      </c>
      <c r="E423">
        <v>0</v>
      </c>
      <c r="F423">
        <v>0</v>
      </c>
      <c r="G423">
        <v>5.4015399999999998E-2</v>
      </c>
      <c r="H423">
        <v>0.93183499999999997</v>
      </c>
      <c r="I423">
        <v>0</v>
      </c>
    </row>
    <row r="424" spans="1:9" x14ac:dyDescent="0.25">
      <c r="A424" t="s">
        <v>102</v>
      </c>
      <c r="B424">
        <v>20018.400000000001</v>
      </c>
      <c r="C424">
        <v>0</v>
      </c>
      <c r="D424">
        <v>0</v>
      </c>
      <c r="E424">
        <v>0</v>
      </c>
      <c r="F424">
        <v>0</v>
      </c>
      <c r="G424">
        <v>5.4848899999999999E-2</v>
      </c>
      <c r="H424">
        <v>0.93929200000000002</v>
      </c>
      <c r="I424">
        <v>0</v>
      </c>
    </row>
    <row r="425" spans="1:9" x14ac:dyDescent="0.25">
      <c r="A425" t="s">
        <v>102</v>
      </c>
      <c r="B425">
        <v>19995.599999999999</v>
      </c>
      <c r="C425">
        <v>0</v>
      </c>
      <c r="D425">
        <v>0</v>
      </c>
      <c r="E425">
        <v>0</v>
      </c>
      <c r="F425">
        <v>0</v>
      </c>
      <c r="G425">
        <v>5.4806800000000003E-2</v>
      </c>
      <c r="H425">
        <v>0.95843699999999998</v>
      </c>
      <c r="I425">
        <v>0</v>
      </c>
    </row>
    <row r="426" spans="1:9" x14ac:dyDescent="0.25">
      <c r="A426" t="s">
        <v>102</v>
      </c>
      <c r="B426">
        <v>19996.3</v>
      </c>
      <c r="C426">
        <v>0</v>
      </c>
      <c r="D426">
        <v>0</v>
      </c>
      <c r="E426">
        <v>0</v>
      </c>
      <c r="F426">
        <v>0</v>
      </c>
      <c r="G426">
        <v>5.3935999999999998E-2</v>
      </c>
      <c r="H426">
        <v>0.93792200000000003</v>
      </c>
      <c r="I426">
        <v>0</v>
      </c>
    </row>
    <row r="427" spans="1:9" x14ac:dyDescent="0.25">
      <c r="A427" t="s">
        <v>102</v>
      </c>
      <c r="B427">
        <v>20011.2</v>
      </c>
      <c r="C427">
        <v>0</v>
      </c>
      <c r="D427">
        <v>0</v>
      </c>
      <c r="E427">
        <v>0</v>
      </c>
      <c r="F427">
        <v>0</v>
      </c>
      <c r="G427">
        <v>5.3941799999999998E-2</v>
      </c>
      <c r="H427">
        <v>0.93183499999999997</v>
      </c>
      <c r="I427">
        <v>0</v>
      </c>
    </row>
    <row r="428" spans="1:9" x14ac:dyDescent="0.25">
      <c r="A428" t="s">
        <v>102</v>
      </c>
      <c r="B428">
        <v>20178.8</v>
      </c>
      <c r="C428">
        <v>0</v>
      </c>
      <c r="D428">
        <v>0</v>
      </c>
      <c r="E428">
        <v>0</v>
      </c>
      <c r="F428">
        <v>0</v>
      </c>
      <c r="G428">
        <v>5.3910399999999997E-2</v>
      </c>
      <c r="H428">
        <v>0.95917699999999995</v>
      </c>
      <c r="I428">
        <v>0</v>
      </c>
    </row>
    <row r="429" spans="1:9" x14ac:dyDescent="0.25">
      <c r="A429" t="s">
        <v>102</v>
      </c>
      <c r="B429">
        <v>19804.900000000001</v>
      </c>
      <c r="C429">
        <v>0</v>
      </c>
      <c r="D429">
        <v>0</v>
      </c>
      <c r="E429">
        <v>0</v>
      </c>
      <c r="F429">
        <v>0</v>
      </c>
      <c r="G429">
        <v>5.45871E-2</v>
      </c>
      <c r="H429">
        <v>0.95775100000000002</v>
      </c>
      <c r="I429">
        <v>0</v>
      </c>
    </row>
    <row r="430" spans="1:9" x14ac:dyDescent="0.25">
      <c r="A430" t="s">
        <v>102</v>
      </c>
      <c r="B430">
        <v>19996.2</v>
      </c>
      <c r="C430">
        <v>0</v>
      </c>
      <c r="D430">
        <v>0</v>
      </c>
      <c r="E430">
        <v>0</v>
      </c>
      <c r="F430">
        <v>0</v>
      </c>
      <c r="G430">
        <v>5.44614E-2</v>
      </c>
      <c r="H430">
        <v>0.95794699999999999</v>
      </c>
      <c r="I430">
        <v>0</v>
      </c>
    </row>
    <row r="431" spans="1:9" x14ac:dyDescent="0.25">
      <c r="A431" t="s">
        <v>102</v>
      </c>
      <c r="B431">
        <v>20333.3</v>
      </c>
      <c r="C431">
        <v>0</v>
      </c>
      <c r="D431">
        <v>0</v>
      </c>
      <c r="E431">
        <v>0</v>
      </c>
      <c r="F431">
        <v>0</v>
      </c>
      <c r="G431">
        <v>5.3939500000000001E-2</v>
      </c>
      <c r="H431">
        <v>0.95886199999999999</v>
      </c>
      <c r="I431">
        <v>0</v>
      </c>
    </row>
    <row r="432" spans="1:9" x14ac:dyDescent="0.25">
      <c r="A432" t="s">
        <v>102</v>
      </c>
      <c r="B432">
        <v>19711.900000000001</v>
      </c>
      <c r="C432">
        <v>0</v>
      </c>
      <c r="D432">
        <v>0</v>
      </c>
      <c r="E432">
        <v>0</v>
      </c>
      <c r="F432">
        <v>0</v>
      </c>
      <c r="G432">
        <v>5.4352699999999997E-2</v>
      </c>
      <c r="H432">
        <v>0.95865</v>
      </c>
      <c r="I432">
        <v>0</v>
      </c>
    </row>
    <row r="433" spans="1:25" x14ac:dyDescent="0.25">
      <c r="A433" t="s">
        <v>102</v>
      </c>
      <c r="B433">
        <v>19954.2</v>
      </c>
      <c r="C433">
        <v>0</v>
      </c>
      <c r="D433">
        <v>0</v>
      </c>
      <c r="E433">
        <v>0</v>
      </c>
      <c r="F433">
        <v>0</v>
      </c>
      <c r="G433">
        <v>5.3913900000000001E-2</v>
      </c>
      <c r="H433">
        <v>0.95888099999999998</v>
      </c>
      <c r="I433">
        <v>0</v>
      </c>
    </row>
    <row r="434" spans="1:25" x14ac:dyDescent="0.25">
      <c r="A434" t="s">
        <v>102</v>
      </c>
      <c r="B434">
        <v>20018.599999999999</v>
      </c>
      <c r="C434">
        <v>0</v>
      </c>
      <c r="D434">
        <v>0</v>
      </c>
      <c r="E434">
        <v>0</v>
      </c>
      <c r="F434">
        <v>0</v>
      </c>
      <c r="G434">
        <v>5.4035899999999998E-2</v>
      </c>
      <c r="H434">
        <v>0.93232000000000004</v>
      </c>
      <c r="I434">
        <v>0</v>
      </c>
    </row>
    <row r="435" spans="1:25" x14ac:dyDescent="0.25">
      <c r="A435" t="s">
        <v>102</v>
      </c>
      <c r="B435">
        <v>19980.099999999999</v>
      </c>
      <c r="C435">
        <v>0</v>
      </c>
      <c r="D435">
        <v>0</v>
      </c>
      <c r="E435">
        <v>0</v>
      </c>
      <c r="F435">
        <v>0</v>
      </c>
      <c r="G435">
        <v>5.4169000000000002E-2</v>
      </c>
      <c r="H435">
        <v>0.94736799999999999</v>
      </c>
      <c r="I435">
        <v>0</v>
      </c>
    </row>
    <row r="436" spans="1:25" x14ac:dyDescent="0.25">
      <c r="A436" t="s">
        <v>102</v>
      </c>
      <c r="B436">
        <v>19997.400000000001</v>
      </c>
      <c r="C436">
        <v>0</v>
      </c>
      <c r="D436">
        <v>0</v>
      </c>
      <c r="E436">
        <v>0</v>
      </c>
      <c r="F436">
        <v>0</v>
      </c>
      <c r="G436">
        <v>5.3928799999999999E-2</v>
      </c>
      <c r="H436">
        <v>0.95407699999999995</v>
      </c>
      <c r="I436">
        <v>0</v>
      </c>
    </row>
    <row r="437" spans="1:25" x14ac:dyDescent="0.25">
      <c r="A437" t="s">
        <v>102</v>
      </c>
      <c r="B437">
        <v>20005.5</v>
      </c>
      <c r="C437">
        <v>0</v>
      </c>
      <c r="D437">
        <v>0</v>
      </c>
      <c r="E437">
        <v>0</v>
      </c>
      <c r="F437">
        <v>0</v>
      </c>
      <c r="G437">
        <v>5.5424899999999999E-2</v>
      </c>
      <c r="H437">
        <v>0.94289500000000004</v>
      </c>
      <c r="I437">
        <v>0</v>
      </c>
    </row>
    <row r="438" spans="1:25" x14ac:dyDescent="0.25">
      <c r="A438" t="s">
        <v>102</v>
      </c>
      <c r="B438">
        <v>20019.599999999999</v>
      </c>
      <c r="C438">
        <v>0</v>
      </c>
      <c r="D438">
        <v>0</v>
      </c>
      <c r="E438">
        <v>0</v>
      </c>
      <c r="F438">
        <v>0</v>
      </c>
      <c r="G438">
        <v>5.3926500000000002E-2</v>
      </c>
      <c r="H438">
        <v>0.95922600000000002</v>
      </c>
      <c r="I438">
        <v>0</v>
      </c>
    </row>
    <row r="439" spans="1:25" x14ac:dyDescent="0.25">
      <c r="A439" t="s">
        <v>102</v>
      </c>
      <c r="B439">
        <v>19975.2</v>
      </c>
      <c r="C439">
        <v>0</v>
      </c>
      <c r="D439">
        <v>0</v>
      </c>
      <c r="E439">
        <v>0</v>
      </c>
      <c r="F439">
        <v>0</v>
      </c>
      <c r="G439">
        <v>5.4064800000000003E-2</v>
      </c>
      <c r="H439">
        <v>0.95852199999999999</v>
      </c>
      <c r="I439">
        <v>0</v>
      </c>
    </row>
    <row r="440" spans="1:25" x14ac:dyDescent="0.25">
      <c r="A440" t="s">
        <v>102</v>
      </c>
      <c r="B440">
        <v>20001.5</v>
      </c>
      <c r="C440">
        <v>0</v>
      </c>
      <c r="D440">
        <v>0</v>
      </c>
      <c r="E440">
        <v>0</v>
      </c>
      <c r="F440">
        <v>0</v>
      </c>
      <c r="G440">
        <v>5.5221100000000002E-2</v>
      </c>
      <c r="H440">
        <v>0.94945999999999997</v>
      </c>
      <c r="I440">
        <v>0</v>
      </c>
    </row>
    <row r="441" spans="1:25" x14ac:dyDescent="0.25">
      <c r="A441" t="s">
        <v>102</v>
      </c>
      <c r="B441">
        <v>20002.400000000001</v>
      </c>
      <c r="C441">
        <v>0</v>
      </c>
      <c r="D441">
        <v>0</v>
      </c>
      <c r="E441">
        <v>0</v>
      </c>
      <c r="F441">
        <v>0</v>
      </c>
      <c r="G441">
        <v>5.4065700000000001E-2</v>
      </c>
      <c r="H441">
        <v>0.95368600000000003</v>
      </c>
      <c r="I441">
        <v>0</v>
      </c>
    </row>
    <row r="442" spans="1:25" x14ac:dyDescent="0.25">
      <c r="A442" t="s">
        <v>102</v>
      </c>
      <c r="B442">
        <v>19002.099999999999</v>
      </c>
      <c r="C442">
        <v>0</v>
      </c>
      <c r="D442">
        <v>0</v>
      </c>
      <c r="E442">
        <v>0</v>
      </c>
      <c r="F442">
        <v>0</v>
      </c>
      <c r="G442">
        <v>5.3923800000000001E-2</v>
      </c>
      <c r="H442">
        <v>0.95288499999999998</v>
      </c>
      <c r="I442">
        <v>0</v>
      </c>
    </row>
    <row r="443" spans="1:25" x14ac:dyDescent="0.25">
      <c r="A443" t="s">
        <v>102</v>
      </c>
      <c r="B443">
        <v>18649.2</v>
      </c>
      <c r="C443">
        <v>0</v>
      </c>
      <c r="D443">
        <v>0</v>
      </c>
      <c r="E443">
        <v>0</v>
      </c>
      <c r="F443">
        <v>0</v>
      </c>
      <c r="G443">
        <v>5.4060200000000003E-2</v>
      </c>
      <c r="H443">
        <v>0.95788399999999996</v>
      </c>
      <c r="I443">
        <v>0</v>
      </c>
    </row>
    <row r="444" spans="1:25" x14ac:dyDescent="0.25">
      <c r="A444" t="s">
        <v>102</v>
      </c>
      <c r="B444">
        <v>19211.7</v>
      </c>
      <c r="C444">
        <v>0</v>
      </c>
      <c r="D444">
        <v>0</v>
      </c>
      <c r="E444">
        <v>0</v>
      </c>
      <c r="F444">
        <v>0</v>
      </c>
      <c r="G444">
        <v>5.3940799999999997E-2</v>
      </c>
      <c r="H444">
        <v>0.93183400000000005</v>
      </c>
      <c r="I444">
        <v>0</v>
      </c>
    </row>
    <row r="445" spans="1:25" x14ac:dyDescent="0.25">
      <c r="A445" t="s">
        <v>102</v>
      </c>
      <c r="B445">
        <v>19038</v>
      </c>
      <c r="C445">
        <v>0</v>
      </c>
      <c r="D445">
        <v>0</v>
      </c>
      <c r="E445">
        <v>0</v>
      </c>
      <c r="F445">
        <v>0</v>
      </c>
      <c r="G445">
        <v>5.4212400000000001E-2</v>
      </c>
      <c r="H445">
        <v>0.95867000000000002</v>
      </c>
      <c r="I445">
        <v>0</v>
      </c>
    </row>
    <row r="446" spans="1:25" x14ac:dyDescent="0.25">
      <c r="A446" t="s">
        <v>102</v>
      </c>
      <c r="B446">
        <v>18883.5</v>
      </c>
      <c r="C446">
        <v>0</v>
      </c>
      <c r="D446">
        <v>0</v>
      </c>
      <c r="E446">
        <v>0</v>
      </c>
      <c r="F446">
        <v>0</v>
      </c>
      <c r="G446">
        <v>5.4013400000000003E-2</v>
      </c>
      <c r="H446">
        <v>0.94384900000000005</v>
      </c>
      <c r="I446">
        <v>0</v>
      </c>
    </row>
    <row r="447" spans="1:25" x14ac:dyDescent="0.25">
      <c r="A447" t="s">
        <v>102</v>
      </c>
      <c r="B447">
        <v>18872.400000000001</v>
      </c>
      <c r="C447">
        <v>0</v>
      </c>
      <c r="D447">
        <v>0</v>
      </c>
      <c r="E447">
        <v>0</v>
      </c>
      <c r="F447">
        <v>0</v>
      </c>
      <c r="G447">
        <v>5.4155700000000001E-2</v>
      </c>
      <c r="H447">
        <v>0.93441399999999997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19302.5</v>
      </c>
      <c r="C448">
        <v>0</v>
      </c>
      <c r="D448">
        <v>0</v>
      </c>
      <c r="E448">
        <v>0</v>
      </c>
      <c r="F448">
        <v>0</v>
      </c>
      <c r="G448">
        <v>5.4330700000000003E-2</v>
      </c>
      <c r="H448">
        <v>0.95444200000000001</v>
      </c>
      <c r="I448">
        <v>0</v>
      </c>
      <c r="R448">
        <f>AVERAGE(B399:B448)</f>
        <v>19531.821999999996</v>
      </c>
      <c r="S448">
        <f>AVERAGE(C399:C448)</f>
        <v>0</v>
      </c>
      <c r="U448">
        <f>_xlfn.VAR.P(B399:B448)</f>
        <v>381296.2685159996</v>
      </c>
      <c r="V448">
        <f>_xlfn.VAR.P(C399:C448)</f>
        <v>0</v>
      </c>
      <c r="X448">
        <f>1.96*SQRT(U448)/50</f>
        <v>24.205683176734045</v>
      </c>
      <c r="Y448">
        <f>1.96*SQRT(V448)/50</f>
        <v>0</v>
      </c>
    </row>
    <row r="449" spans="1:9" x14ac:dyDescent="0.25">
      <c r="A449" t="s">
        <v>102</v>
      </c>
      <c r="B449">
        <v>976590.93733999995</v>
      </c>
      <c r="C449" t="s">
        <v>36</v>
      </c>
    </row>
    <row r="450" spans="1:9" x14ac:dyDescent="0.25">
      <c r="A450" t="s">
        <v>103</v>
      </c>
      <c r="B450">
        <v>18503.099999999999</v>
      </c>
      <c r="C450">
        <v>18500.599999999999</v>
      </c>
      <c r="D450">
        <v>18474.7</v>
      </c>
      <c r="E450">
        <v>18445.099999999999</v>
      </c>
      <c r="F450">
        <v>17332.599999999999</v>
      </c>
      <c r="G450">
        <v>5.3910699999999999E-2</v>
      </c>
      <c r="H450">
        <v>0.95748500000000003</v>
      </c>
      <c r="I450">
        <v>0</v>
      </c>
    </row>
    <row r="451" spans="1:9" x14ac:dyDescent="0.25">
      <c r="A451" t="s">
        <v>103</v>
      </c>
      <c r="B451">
        <v>19620.400000000001</v>
      </c>
      <c r="C451">
        <v>19617.900000000001</v>
      </c>
      <c r="D451">
        <v>19592.400000000001</v>
      </c>
      <c r="E451">
        <v>19548.5</v>
      </c>
      <c r="F451">
        <v>18501</v>
      </c>
      <c r="G451">
        <v>5.4054499999999998E-2</v>
      </c>
      <c r="H451">
        <v>0.93182900000000002</v>
      </c>
      <c r="I451">
        <v>0</v>
      </c>
    </row>
    <row r="452" spans="1:9" x14ac:dyDescent="0.25">
      <c r="A452" t="s">
        <v>103</v>
      </c>
      <c r="B452">
        <v>18930.599999999999</v>
      </c>
      <c r="C452">
        <v>18844</v>
      </c>
      <c r="D452">
        <v>18818.900000000001</v>
      </c>
      <c r="E452">
        <v>18807.400000000001</v>
      </c>
      <c r="F452">
        <v>17778.400000000001</v>
      </c>
      <c r="G452">
        <v>5.3988800000000003E-2</v>
      </c>
      <c r="H452">
        <v>0.95663600000000004</v>
      </c>
      <c r="I452">
        <v>0</v>
      </c>
    </row>
    <row r="453" spans="1:9" x14ac:dyDescent="0.25">
      <c r="A453" t="s">
        <v>103</v>
      </c>
      <c r="B453">
        <v>19987.7</v>
      </c>
      <c r="C453">
        <v>19405.099999999999</v>
      </c>
      <c r="D453">
        <v>19279.400000000001</v>
      </c>
      <c r="E453">
        <v>19267.8</v>
      </c>
      <c r="F453">
        <v>18239.900000000001</v>
      </c>
      <c r="G453">
        <v>5.3914200000000002E-2</v>
      </c>
      <c r="H453">
        <v>0.95920099999999997</v>
      </c>
      <c r="I453">
        <v>0</v>
      </c>
    </row>
    <row r="454" spans="1:9" x14ac:dyDescent="0.25">
      <c r="A454" t="s">
        <v>103</v>
      </c>
      <c r="B454">
        <v>18542.5</v>
      </c>
      <c r="C454">
        <v>18538</v>
      </c>
      <c r="D454">
        <v>18514.099999999999</v>
      </c>
      <c r="E454">
        <v>18502.099999999999</v>
      </c>
      <c r="F454">
        <v>17523.8</v>
      </c>
      <c r="G454">
        <v>5.3909699999999998E-2</v>
      </c>
      <c r="H454">
        <v>0.931836</v>
      </c>
      <c r="I454">
        <v>0</v>
      </c>
    </row>
    <row r="455" spans="1:9" x14ac:dyDescent="0.25">
      <c r="A455" t="s">
        <v>103</v>
      </c>
      <c r="B455">
        <v>19679.599999999999</v>
      </c>
      <c r="C455">
        <v>19677.2</v>
      </c>
      <c r="D455">
        <v>19652.5</v>
      </c>
      <c r="E455">
        <v>19640.099999999999</v>
      </c>
      <c r="F455">
        <v>18622.099999999999</v>
      </c>
      <c r="G455">
        <v>5.4209199999999999E-2</v>
      </c>
      <c r="H455">
        <v>0.931836</v>
      </c>
      <c r="I455">
        <v>0</v>
      </c>
    </row>
    <row r="456" spans="1:9" x14ac:dyDescent="0.25">
      <c r="A456" t="s">
        <v>103</v>
      </c>
      <c r="B456">
        <v>18701.2</v>
      </c>
      <c r="C456">
        <v>18698.5</v>
      </c>
      <c r="D456">
        <v>18674.8</v>
      </c>
      <c r="E456">
        <v>18662.599999999999</v>
      </c>
      <c r="F456">
        <v>17623.400000000001</v>
      </c>
      <c r="G456">
        <v>5.4395800000000001E-2</v>
      </c>
      <c r="H456">
        <v>0.95881300000000003</v>
      </c>
      <c r="I456">
        <v>0</v>
      </c>
    </row>
    <row r="457" spans="1:9" x14ac:dyDescent="0.25">
      <c r="A457" t="s">
        <v>103</v>
      </c>
      <c r="B457">
        <v>18475.2</v>
      </c>
      <c r="C457">
        <v>18472.599999999999</v>
      </c>
      <c r="D457">
        <v>18448.7</v>
      </c>
      <c r="E457">
        <v>18437.3</v>
      </c>
      <c r="F457">
        <v>17406.599999999999</v>
      </c>
      <c r="G457">
        <v>2.9684800000000001E-2</v>
      </c>
      <c r="H457">
        <v>0.95836600000000005</v>
      </c>
      <c r="I457">
        <v>0</v>
      </c>
    </row>
    <row r="458" spans="1:9" x14ac:dyDescent="0.25">
      <c r="A458" t="s">
        <v>103</v>
      </c>
      <c r="B458">
        <v>18988.8</v>
      </c>
      <c r="C458">
        <v>18986.400000000001</v>
      </c>
      <c r="D458">
        <v>18962.099999999999</v>
      </c>
      <c r="E458">
        <v>18950.400000000001</v>
      </c>
      <c r="F458">
        <v>17912.8</v>
      </c>
      <c r="G458">
        <v>5.5403300000000003E-2</v>
      </c>
      <c r="H458">
        <v>0.93183300000000002</v>
      </c>
      <c r="I458">
        <v>0</v>
      </c>
    </row>
    <row r="459" spans="1:9" x14ac:dyDescent="0.25">
      <c r="A459" t="s">
        <v>103</v>
      </c>
      <c r="B459">
        <v>19205</v>
      </c>
      <c r="C459">
        <v>19202.599999999999</v>
      </c>
      <c r="D459">
        <v>19178.400000000001</v>
      </c>
      <c r="E459">
        <v>19166.400000000001</v>
      </c>
      <c r="F459">
        <v>18119.599999999999</v>
      </c>
      <c r="G459">
        <v>5.3919000000000002E-2</v>
      </c>
      <c r="H459">
        <v>0.95735099999999995</v>
      </c>
      <c r="I459">
        <v>0</v>
      </c>
    </row>
    <row r="460" spans="1:9" x14ac:dyDescent="0.25">
      <c r="A460" t="s">
        <v>103</v>
      </c>
      <c r="B460">
        <v>18655.3</v>
      </c>
      <c r="C460">
        <v>18653</v>
      </c>
      <c r="D460">
        <v>18629.599999999999</v>
      </c>
      <c r="E460">
        <v>18617.900000000001</v>
      </c>
      <c r="F460">
        <v>17589.3</v>
      </c>
      <c r="G460">
        <v>5.4585099999999998E-2</v>
      </c>
      <c r="H460">
        <v>0.95885900000000002</v>
      </c>
      <c r="I460">
        <v>0</v>
      </c>
    </row>
    <row r="461" spans="1:9" x14ac:dyDescent="0.25">
      <c r="A461" t="s">
        <v>103</v>
      </c>
      <c r="B461">
        <v>19587.599999999999</v>
      </c>
      <c r="C461">
        <v>19584.7</v>
      </c>
      <c r="D461">
        <v>19559.900000000001</v>
      </c>
      <c r="E461">
        <v>19547.900000000001</v>
      </c>
      <c r="F461">
        <v>18517.400000000001</v>
      </c>
      <c r="G461">
        <v>5.4461900000000001E-2</v>
      </c>
      <c r="H461">
        <v>0.93181800000000004</v>
      </c>
      <c r="I461">
        <v>0</v>
      </c>
    </row>
    <row r="462" spans="1:9" x14ac:dyDescent="0.25">
      <c r="A462" t="s">
        <v>103</v>
      </c>
      <c r="B462">
        <v>20047.400000000001</v>
      </c>
      <c r="C462">
        <v>20044.5</v>
      </c>
      <c r="D462">
        <v>20020.400000000001</v>
      </c>
      <c r="E462">
        <v>20008.599999999999</v>
      </c>
      <c r="F462">
        <v>19052.900000000001</v>
      </c>
      <c r="G462">
        <v>5.4322000000000002E-2</v>
      </c>
      <c r="H462">
        <v>0.95887999999999995</v>
      </c>
      <c r="I462">
        <v>0</v>
      </c>
    </row>
    <row r="463" spans="1:9" x14ac:dyDescent="0.25">
      <c r="A463" t="s">
        <v>103</v>
      </c>
      <c r="B463">
        <v>19389.2</v>
      </c>
      <c r="C463">
        <v>19336</v>
      </c>
      <c r="D463">
        <v>19311.8</v>
      </c>
      <c r="E463">
        <v>19300.2</v>
      </c>
      <c r="F463">
        <v>18298.400000000001</v>
      </c>
      <c r="G463">
        <v>3.29162E-2</v>
      </c>
      <c r="H463">
        <v>0.931836</v>
      </c>
      <c r="I463">
        <v>0</v>
      </c>
    </row>
    <row r="464" spans="1:9" x14ac:dyDescent="0.25">
      <c r="A464" t="s">
        <v>103</v>
      </c>
      <c r="B464">
        <v>19434.8</v>
      </c>
      <c r="C464">
        <v>19432</v>
      </c>
      <c r="D464">
        <v>19406.900000000001</v>
      </c>
      <c r="E464">
        <v>19395.2</v>
      </c>
      <c r="F464">
        <v>18367.5</v>
      </c>
      <c r="G464">
        <v>5.4157499999999997E-2</v>
      </c>
      <c r="H464">
        <v>0.931836</v>
      </c>
      <c r="I464">
        <v>0</v>
      </c>
    </row>
    <row r="465" spans="1:9" x14ac:dyDescent="0.25">
      <c r="A465" t="s">
        <v>103</v>
      </c>
      <c r="B465">
        <v>19241.2</v>
      </c>
      <c r="C465">
        <v>19005.599999999999</v>
      </c>
      <c r="D465">
        <v>18980.7</v>
      </c>
      <c r="E465">
        <v>18969.3</v>
      </c>
      <c r="F465">
        <v>17900.900000000001</v>
      </c>
      <c r="G465">
        <v>5.39643E-2</v>
      </c>
      <c r="H465">
        <v>0.95892299999999997</v>
      </c>
      <c r="I465">
        <v>0</v>
      </c>
    </row>
    <row r="466" spans="1:9" x14ac:dyDescent="0.25">
      <c r="A466" t="s">
        <v>103</v>
      </c>
      <c r="B466">
        <v>18989.400000000001</v>
      </c>
      <c r="C466">
        <v>18985.900000000001</v>
      </c>
      <c r="D466">
        <v>18960.400000000001</v>
      </c>
      <c r="E466">
        <v>18948.7</v>
      </c>
      <c r="F466">
        <v>17833.7</v>
      </c>
      <c r="G466">
        <v>5.3929299999999999E-2</v>
      </c>
      <c r="H466">
        <v>0.95767999999999998</v>
      </c>
      <c r="I466">
        <v>0</v>
      </c>
    </row>
    <row r="467" spans="1:9" x14ac:dyDescent="0.25">
      <c r="A467" t="s">
        <v>103</v>
      </c>
      <c r="B467">
        <v>18938.5</v>
      </c>
      <c r="C467">
        <v>18936</v>
      </c>
      <c r="D467">
        <v>18911.599999999999</v>
      </c>
      <c r="E467">
        <v>18900.2</v>
      </c>
      <c r="F467">
        <v>17836.3</v>
      </c>
      <c r="G467">
        <v>5.5036099999999998E-2</v>
      </c>
      <c r="H467">
        <v>0.94922300000000004</v>
      </c>
      <c r="I467">
        <v>0</v>
      </c>
    </row>
    <row r="468" spans="1:9" x14ac:dyDescent="0.25">
      <c r="A468" t="s">
        <v>103</v>
      </c>
      <c r="B468">
        <v>18575</v>
      </c>
      <c r="C468">
        <v>18572.5</v>
      </c>
      <c r="D468">
        <v>18547.2</v>
      </c>
      <c r="E468">
        <v>18535.8</v>
      </c>
      <c r="F468">
        <v>17459.2</v>
      </c>
      <c r="G468">
        <v>5.3932399999999998E-2</v>
      </c>
      <c r="H468">
        <v>0.93921900000000003</v>
      </c>
      <c r="I468">
        <v>0</v>
      </c>
    </row>
    <row r="469" spans="1:9" x14ac:dyDescent="0.25">
      <c r="A469" t="s">
        <v>103</v>
      </c>
      <c r="B469">
        <v>18924.5</v>
      </c>
      <c r="C469">
        <v>18920.5</v>
      </c>
      <c r="D469">
        <v>18895.900000000001</v>
      </c>
      <c r="E469">
        <v>18884.2</v>
      </c>
      <c r="F469">
        <v>17820.5</v>
      </c>
      <c r="G469">
        <v>5.3984499999999998E-2</v>
      </c>
      <c r="H469">
        <v>0.95913400000000004</v>
      </c>
      <c r="I469">
        <v>0</v>
      </c>
    </row>
    <row r="470" spans="1:9" x14ac:dyDescent="0.25">
      <c r="A470" t="s">
        <v>103</v>
      </c>
      <c r="B470">
        <v>19193.400000000001</v>
      </c>
      <c r="C470">
        <v>19188.599999999999</v>
      </c>
      <c r="D470">
        <v>19162.099999999999</v>
      </c>
      <c r="E470">
        <v>19150.5</v>
      </c>
      <c r="F470">
        <v>18042.2</v>
      </c>
      <c r="G470">
        <v>5.3909499999999999E-2</v>
      </c>
      <c r="H470">
        <v>0.95914600000000005</v>
      </c>
      <c r="I470">
        <v>0</v>
      </c>
    </row>
    <row r="471" spans="1:9" x14ac:dyDescent="0.25">
      <c r="A471" t="s">
        <v>103</v>
      </c>
      <c r="B471">
        <v>19055.8</v>
      </c>
      <c r="C471">
        <v>19053.099999999999</v>
      </c>
      <c r="D471">
        <v>19027.8</v>
      </c>
      <c r="E471">
        <v>19016.099999999999</v>
      </c>
      <c r="F471">
        <v>17914.8</v>
      </c>
      <c r="G471">
        <v>5.39122E-2</v>
      </c>
      <c r="H471">
        <v>0.95585299999999995</v>
      </c>
      <c r="I471">
        <v>0</v>
      </c>
    </row>
    <row r="472" spans="1:9" x14ac:dyDescent="0.25">
      <c r="A472" t="s">
        <v>103</v>
      </c>
      <c r="B472">
        <v>20467.8</v>
      </c>
      <c r="C472">
        <v>20464.599999999999</v>
      </c>
      <c r="D472">
        <v>20438.8</v>
      </c>
      <c r="E472">
        <v>20426.400000000001</v>
      </c>
      <c r="F472">
        <v>19326.8</v>
      </c>
      <c r="G472">
        <v>5.4688899999999999E-2</v>
      </c>
      <c r="H472">
        <v>0.954156</v>
      </c>
      <c r="I472">
        <v>0</v>
      </c>
    </row>
    <row r="473" spans="1:9" x14ac:dyDescent="0.25">
      <c r="A473" t="s">
        <v>103</v>
      </c>
      <c r="B473">
        <v>18618.099999999999</v>
      </c>
      <c r="C473">
        <v>18615</v>
      </c>
      <c r="D473">
        <v>18590.3</v>
      </c>
      <c r="E473">
        <v>18578.599999999999</v>
      </c>
      <c r="F473">
        <v>17520.400000000001</v>
      </c>
      <c r="G473">
        <v>5.39158E-2</v>
      </c>
      <c r="H473">
        <v>0.95597699999999997</v>
      </c>
      <c r="I473">
        <v>0</v>
      </c>
    </row>
    <row r="474" spans="1:9" x14ac:dyDescent="0.25">
      <c r="A474" t="s">
        <v>103</v>
      </c>
      <c r="B474">
        <v>19163.900000000001</v>
      </c>
      <c r="C474">
        <v>19161.5</v>
      </c>
      <c r="D474">
        <v>19136.900000000001</v>
      </c>
      <c r="E474">
        <v>19125.2</v>
      </c>
      <c r="F474">
        <v>18049.5</v>
      </c>
      <c r="G474">
        <v>5.3949900000000002E-2</v>
      </c>
      <c r="H474">
        <v>0.95912399999999998</v>
      </c>
      <c r="I474">
        <v>0</v>
      </c>
    </row>
    <row r="475" spans="1:9" x14ac:dyDescent="0.25">
      <c r="A475" t="s">
        <v>103</v>
      </c>
      <c r="B475">
        <v>18532.5</v>
      </c>
      <c r="C475">
        <v>18529.7</v>
      </c>
      <c r="D475">
        <v>18505.8</v>
      </c>
      <c r="E475">
        <v>18494.3</v>
      </c>
      <c r="F475">
        <v>17448.2</v>
      </c>
      <c r="G475">
        <v>5.7687700000000001E-2</v>
      </c>
      <c r="H475">
        <v>0.95919500000000002</v>
      </c>
      <c r="I475">
        <v>0</v>
      </c>
    </row>
    <row r="476" spans="1:9" x14ac:dyDescent="0.25">
      <c r="A476" t="s">
        <v>103</v>
      </c>
      <c r="B476">
        <v>19590.8</v>
      </c>
      <c r="C476">
        <v>18703.7</v>
      </c>
      <c r="D476">
        <v>18679.400000000001</v>
      </c>
      <c r="E476">
        <v>18667.8</v>
      </c>
      <c r="F476">
        <v>17614.2</v>
      </c>
      <c r="G476">
        <v>5.4261200000000002E-2</v>
      </c>
      <c r="H476">
        <v>0.95895900000000001</v>
      </c>
      <c r="I476">
        <v>0</v>
      </c>
    </row>
    <row r="477" spans="1:9" x14ac:dyDescent="0.25">
      <c r="A477" t="s">
        <v>103</v>
      </c>
      <c r="B477">
        <v>19998.900000000001</v>
      </c>
      <c r="C477">
        <v>19192.5</v>
      </c>
      <c r="D477">
        <v>19167.5</v>
      </c>
      <c r="E477">
        <v>19156.3</v>
      </c>
      <c r="F477">
        <v>18146.900000000001</v>
      </c>
      <c r="G477">
        <v>2.9617999999999998E-2</v>
      </c>
      <c r="H477">
        <v>0.931836</v>
      </c>
      <c r="I477">
        <v>0</v>
      </c>
    </row>
    <row r="478" spans="1:9" x14ac:dyDescent="0.25">
      <c r="A478" t="s">
        <v>103</v>
      </c>
      <c r="B478">
        <v>20004.8</v>
      </c>
      <c r="C478">
        <v>19433</v>
      </c>
      <c r="D478">
        <v>19407.400000000001</v>
      </c>
      <c r="E478">
        <v>19395.3</v>
      </c>
      <c r="F478">
        <v>18320.599999999999</v>
      </c>
      <c r="G478">
        <v>5.4854899999999998E-2</v>
      </c>
      <c r="H478">
        <v>0.931836</v>
      </c>
      <c r="I478">
        <v>0</v>
      </c>
    </row>
    <row r="479" spans="1:9" x14ac:dyDescent="0.25">
      <c r="A479" t="s">
        <v>103</v>
      </c>
      <c r="B479">
        <v>19949.400000000001</v>
      </c>
      <c r="C479">
        <v>19125.3</v>
      </c>
      <c r="D479">
        <v>19099.900000000001</v>
      </c>
      <c r="E479">
        <v>19087.8</v>
      </c>
      <c r="F479">
        <v>17983.400000000001</v>
      </c>
      <c r="G479">
        <v>5.3941700000000002E-2</v>
      </c>
      <c r="H479">
        <v>0.95721400000000001</v>
      </c>
      <c r="I479">
        <v>0</v>
      </c>
    </row>
    <row r="480" spans="1:9" x14ac:dyDescent="0.25">
      <c r="A480" t="s">
        <v>103</v>
      </c>
      <c r="B480">
        <v>18531.599999999999</v>
      </c>
      <c r="C480">
        <v>18527.099999999999</v>
      </c>
      <c r="D480">
        <v>18502.400000000001</v>
      </c>
      <c r="E480">
        <v>18490.099999999999</v>
      </c>
      <c r="F480">
        <v>17317.900000000001</v>
      </c>
      <c r="G480">
        <v>6.1337799999999998E-2</v>
      </c>
      <c r="H480">
        <v>0.95289299999999999</v>
      </c>
      <c r="I480">
        <v>0</v>
      </c>
    </row>
    <row r="481" spans="1:9" x14ac:dyDescent="0.25">
      <c r="A481" t="s">
        <v>103</v>
      </c>
      <c r="B481">
        <v>17800.2</v>
      </c>
      <c r="C481">
        <v>17797.7</v>
      </c>
      <c r="D481">
        <v>17773.099999999999</v>
      </c>
      <c r="E481">
        <v>17761.5</v>
      </c>
      <c r="F481">
        <v>16616.2</v>
      </c>
      <c r="G481">
        <v>5.4248699999999997E-2</v>
      </c>
      <c r="H481">
        <v>0.95770200000000005</v>
      </c>
      <c r="I481">
        <v>0</v>
      </c>
    </row>
    <row r="482" spans="1:9" x14ac:dyDescent="0.25">
      <c r="A482" t="s">
        <v>103</v>
      </c>
      <c r="B482">
        <v>17751.900000000001</v>
      </c>
      <c r="C482">
        <v>17749.5</v>
      </c>
      <c r="D482">
        <v>17723.8</v>
      </c>
      <c r="E482">
        <v>17712.400000000001</v>
      </c>
      <c r="F482">
        <v>16579</v>
      </c>
      <c r="G482">
        <v>5.3911000000000001E-2</v>
      </c>
      <c r="H482">
        <v>0.95857000000000003</v>
      </c>
      <c r="I482">
        <v>0</v>
      </c>
    </row>
    <row r="483" spans="1:9" x14ac:dyDescent="0.25">
      <c r="A483" t="s">
        <v>103</v>
      </c>
      <c r="B483">
        <v>17174.400000000001</v>
      </c>
      <c r="C483">
        <v>17172</v>
      </c>
      <c r="D483">
        <v>17148.599999999999</v>
      </c>
      <c r="E483">
        <v>17137.2</v>
      </c>
      <c r="F483">
        <v>15999.2</v>
      </c>
      <c r="G483">
        <v>5.3924899999999998E-2</v>
      </c>
      <c r="H483">
        <v>0.95249799999999996</v>
      </c>
      <c r="I483">
        <v>0</v>
      </c>
    </row>
    <row r="484" spans="1:9" x14ac:dyDescent="0.25">
      <c r="A484" t="s">
        <v>103</v>
      </c>
      <c r="B484">
        <v>17540.099999999999</v>
      </c>
      <c r="C484">
        <v>17537.599999999999</v>
      </c>
      <c r="D484">
        <v>17514.2</v>
      </c>
      <c r="E484">
        <v>17502.5</v>
      </c>
      <c r="F484">
        <v>16369.6</v>
      </c>
      <c r="G484">
        <v>5.3909600000000002E-2</v>
      </c>
      <c r="H484">
        <v>0.95921800000000002</v>
      </c>
      <c r="I484">
        <v>0</v>
      </c>
    </row>
    <row r="485" spans="1:9" x14ac:dyDescent="0.25">
      <c r="A485" t="s">
        <v>103</v>
      </c>
      <c r="B485">
        <v>18078.7</v>
      </c>
      <c r="C485">
        <v>18076.2</v>
      </c>
      <c r="D485">
        <v>18052.599999999999</v>
      </c>
      <c r="E485">
        <v>18041</v>
      </c>
      <c r="F485">
        <v>16965.5</v>
      </c>
      <c r="G485">
        <v>5.42505E-2</v>
      </c>
      <c r="H485">
        <v>0.93181999999999998</v>
      </c>
      <c r="I485">
        <v>0</v>
      </c>
    </row>
    <row r="486" spans="1:9" x14ac:dyDescent="0.25">
      <c r="A486" t="s">
        <v>103</v>
      </c>
      <c r="B486">
        <v>17650.400000000001</v>
      </c>
      <c r="C486">
        <v>17648</v>
      </c>
      <c r="D486">
        <v>17624.099999999999</v>
      </c>
      <c r="E486">
        <v>17612.5</v>
      </c>
      <c r="F486">
        <v>16501.7</v>
      </c>
      <c r="G486">
        <v>5.4499199999999998E-2</v>
      </c>
      <c r="H486">
        <v>0.95677800000000002</v>
      </c>
      <c r="I486">
        <v>0</v>
      </c>
    </row>
    <row r="487" spans="1:9" x14ac:dyDescent="0.25">
      <c r="A487" t="s">
        <v>103</v>
      </c>
      <c r="B487">
        <v>18030.5</v>
      </c>
      <c r="C487">
        <v>18028</v>
      </c>
      <c r="D487">
        <v>18003.099999999999</v>
      </c>
      <c r="E487">
        <v>17991.2</v>
      </c>
      <c r="F487">
        <v>16821.2</v>
      </c>
      <c r="G487">
        <v>5.3919000000000002E-2</v>
      </c>
      <c r="H487">
        <v>0.95910600000000001</v>
      </c>
      <c r="I487">
        <v>0</v>
      </c>
    </row>
    <row r="488" spans="1:9" x14ac:dyDescent="0.25">
      <c r="A488" t="s">
        <v>103</v>
      </c>
      <c r="B488">
        <v>17498.900000000001</v>
      </c>
      <c r="C488">
        <v>17234.900000000001</v>
      </c>
      <c r="D488">
        <v>17211.3</v>
      </c>
      <c r="E488">
        <v>17199.8</v>
      </c>
      <c r="F488">
        <v>16062.8</v>
      </c>
      <c r="G488">
        <v>5.43125E-2</v>
      </c>
      <c r="H488">
        <v>0.946604</v>
      </c>
      <c r="I488">
        <v>0</v>
      </c>
    </row>
    <row r="489" spans="1:9" x14ac:dyDescent="0.25">
      <c r="A489" t="s">
        <v>103</v>
      </c>
      <c r="B489">
        <v>17833.8</v>
      </c>
      <c r="C489">
        <v>17830.5</v>
      </c>
      <c r="D489">
        <v>17806.599999999999</v>
      </c>
      <c r="E489">
        <v>17794.2</v>
      </c>
      <c r="F489">
        <v>16656</v>
      </c>
      <c r="G489">
        <v>5.8248300000000003E-2</v>
      </c>
      <c r="H489">
        <v>0.93669100000000005</v>
      </c>
      <c r="I489">
        <v>0</v>
      </c>
    </row>
    <row r="490" spans="1:9" x14ac:dyDescent="0.25">
      <c r="A490" t="s">
        <v>103</v>
      </c>
      <c r="B490">
        <v>17621.8</v>
      </c>
      <c r="C490">
        <v>17619.3</v>
      </c>
      <c r="D490">
        <v>17595.7</v>
      </c>
      <c r="E490">
        <v>17583.599999999999</v>
      </c>
      <c r="F490">
        <v>16451.900000000001</v>
      </c>
      <c r="G490">
        <v>5.4060400000000002E-2</v>
      </c>
      <c r="H490">
        <v>0.95872100000000005</v>
      </c>
      <c r="I490">
        <v>0</v>
      </c>
    </row>
    <row r="491" spans="1:9" x14ac:dyDescent="0.25">
      <c r="A491" t="s">
        <v>103</v>
      </c>
      <c r="B491">
        <v>17295.400000000001</v>
      </c>
      <c r="C491">
        <v>17293</v>
      </c>
      <c r="D491">
        <v>17269.7</v>
      </c>
      <c r="E491">
        <v>17258</v>
      </c>
      <c r="F491">
        <v>16120.5</v>
      </c>
      <c r="G491">
        <v>5.4170999999999997E-2</v>
      </c>
      <c r="H491">
        <v>0.931836</v>
      </c>
      <c r="I491">
        <v>0</v>
      </c>
    </row>
    <row r="492" spans="1:9" x14ac:dyDescent="0.25">
      <c r="A492" t="s">
        <v>103</v>
      </c>
      <c r="B492">
        <v>17242</v>
      </c>
      <c r="C492">
        <v>17191.900000000001</v>
      </c>
      <c r="D492">
        <v>17167.8</v>
      </c>
      <c r="E492">
        <v>17156.7</v>
      </c>
      <c r="F492">
        <v>16007.5</v>
      </c>
      <c r="G492">
        <v>5.3995099999999997E-2</v>
      </c>
      <c r="H492">
        <v>0.93183499999999997</v>
      </c>
      <c r="I492">
        <v>0</v>
      </c>
    </row>
    <row r="493" spans="1:9" x14ac:dyDescent="0.25">
      <c r="A493" t="s">
        <v>103</v>
      </c>
      <c r="B493">
        <v>17256.400000000001</v>
      </c>
      <c r="C493">
        <v>17253.2</v>
      </c>
      <c r="D493">
        <v>17228.7</v>
      </c>
      <c r="E493">
        <v>17217.7</v>
      </c>
      <c r="F493">
        <v>16086.1</v>
      </c>
      <c r="G493">
        <v>5.4017799999999998E-2</v>
      </c>
      <c r="H493">
        <v>0.95328900000000005</v>
      </c>
      <c r="I493">
        <v>0</v>
      </c>
    </row>
    <row r="494" spans="1:9" x14ac:dyDescent="0.25">
      <c r="A494" t="s">
        <v>103</v>
      </c>
      <c r="B494">
        <v>17610.2</v>
      </c>
      <c r="C494">
        <v>17607.7</v>
      </c>
      <c r="D494">
        <v>17582.7</v>
      </c>
      <c r="E494">
        <v>17571.400000000001</v>
      </c>
      <c r="F494">
        <v>16426.400000000001</v>
      </c>
      <c r="G494">
        <v>5.3909899999999997E-2</v>
      </c>
      <c r="H494">
        <v>0.93183300000000002</v>
      </c>
      <c r="I494">
        <v>0</v>
      </c>
    </row>
    <row r="495" spans="1:9" x14ac:dyDescent="0.25">
      <c r="A495" t="s">
        <v>103</v>
      </c>
      <c r="B495">
        <v>18268.5</v>
      </c>
      <c r="C495">
        <v>18266</v>
      </c>
      <c r="D495">
        <v>18242</v>
      </c>
      <c r="E495">
        <v>18230.2</v>
      </c>
      <c r="F495">
        <v>17148.900000000001</v>
      </c>
      <c r="G495">
        <v>5.4402600000000002E-2</v>
      </c>
      <c r="H495">
        <v>0.931836</v>
      </c>
      <c r="I495">
        <v>0</v>
      </c>
    </row>
    <row r="496" spans="1:9" x14ac:dyDescent="0.25">
      <c r="A496" t="s">
        <v>103</v>
      </c>
      <c r="B496">
        <v>18659.7</v>
      </c>
      <c r="C496">
        <v>18657.2</v>
      </c>
      <c r="D496">
        <v>18633.2</v>
      </c>
      <c r="E496">
        <v>18621.400000000001</v>
      </c>
      <c r="F496">
        <v>17566.5</v>
      </c>
      <c r="G496">
        <v>5.4081200000000003E-2</v>
      </c>
      <c r="H496">
        <v>0.95881700000000003</v>
      </c>
      <c r="I496">
        <v>0</v>
      </c>
    </row>
    <row r="497" spans="1:25" x14ac:dyDescent="0.25">
      <c r="A497" t="s">
        <v>103</v>
      </c>
      <c r="B497">
        <v>18788.8</v>
      </c>
      <c r="C497">
        <v>18786.2</v>
      </c>
      <c r="D497">
        <v>18761.599999999999</v>
      </c>
      <c r="E497">
        <v>18750</v>
      </c>
      <c r="F497">
        <v>17687.400000000001</v>
      </c>
      <c r="G497">
        <v>5.3968599999999999E-2</v>
      </c>
      <c r="H497">
        <v>0.95306000000000002</v>
      </c>
      <c r="I497">
        <v>0</v>
      </c>
    </row>
    <row r="498" spans="1:25" x14ac:dyDescent="0.25">
      <c r="A498" t="s">
        <v>103</v>
      </c>
      <c r="B498">
        <v>18398.599999999999</v>
      </c>
      <c r="C498">
        <v>18396.2</v>
      </c>
      <c r="D498">
        <v>18371.7</v>
      </c>
      <c r="E498">
        <v>18359.900000000001</v>
      </c>
      <c r="F498">
        <v>17264.3</v>
      </c>
      <c r="G498">
        <v>5.3955799999999998E-2</v>
      </c>
      <c r="H498">
        <v>0.94191599999999998</v>
      </c>
      <c r="I498">
        <v>0</v>
      </c>
    </row>
    <row r="499" spans="1:25" x14ac:dyDescent="0.25">
      <c r="A499" t="s">
        <v>103</v>
      </c>
      <c r="B499">
        <v>18168.400000000001</v>
      </c>
      <c r="C499">
        <v>18166</v>
      </c>
      <c r="D499">
        <v>18141.7</v>
      </c>
      <c r="E499">
        <v>18130.2</v>
      </c>
      <c r="F499">
        <v>17042.3</v>
      </c>
      <c r="G499">
        <v>5.3948400000000001E-2</v>
      </c>
      <c r="H499">
        <v>0.95783799999999997</v>
      </c>
      <c r="I499">
        <v>0</v>
      </c>
    </row>
    <row r="500" spans="1:25" x14ac:dyDescent="0.25">
      <c r="A500" t="s">
        <v>103</v>
      </c>
      <c r="B500">
        <v>19447.2</v>
      </c>
      <c r="C500">
        <v>19444.2</v>
      </c>
      <c r="D500">
        <v>19419.8</v>
      </c>
      <c r="E500">
        <v>19407.8</v>
      </c>
      <c r="F500">
        <v>18373.2</v>
      </c>
      <c r="G500">
        <v>5.3910300000000001E-2</v>
      </c>
      <c r="H500">
        <v>0.95916299999999999</v>
      </c>
      <c r="I500">
        <v>0</v>
      </c>
    </row>
    <row r="501" spans="1:25" x14ac:dyDescent="0.25">
      <c r="A501" t="s">
        <v>103</v>
      </c>
      <c r="B501">
        <v>18895.2</v>
      </c>
      <c r="C501">
        <v>18891.8</v>
      </c>
      <c r="D501">
        <v>18867.2</v>
      </c>
      <c r="E501">
        <v>18855.7</v>
      </c>
      <c r="F501">
        <v>17809.5</v>
      </c>
      <c r="G501">
        <v>5.3935400000000001E-2</v>
      </c>
      <c r="H501">
        <v>0.931836</v>
      </c>
      <c r="I501">
        <v>0</v>
      </c>
    </row>
    <row r="502" spans="1:25" x14ac:dyDescent="0.25">
      <c r="A502" t="s">
        <v>103</v>
      </c>
      <c r="B502">
        <v>18544.599999999999</v>
      </c>
      <c r="C502">
        <v>18542</v>
      </c>
      <c r="D502">
        <v>18518</v>
      </c>
      <c r="E502">
        <v>18506.099999999999</v>
      </c>
      <c r="F502">
        <v>17415.7</v>
      </c>
      <c r="G502">
        <v>5.40396E-2</v>
      </c>
      <c r="H502">
        <v>0.93183499999999997</v>
      </c>
      <c r="I502">
        <v>0</v>
      </c>
    </row>
    <row r="503" spans="1:25" x14ac:dyDescent="0.25">
      <c r="A503" t="s">
        <v>103</v>
      </c>
      <c r="B503">
        <v>18504.7</v>
      </c>
      <c r="C503">
        <v>18502.2</v>
      </c>
      <c r="D503">
        <v>18478.2</v>
      </c>
      <c r="E503">
        <v>18466.5</v>
      </c>
      <c r="F503">
        <v>17389</v>
      </c>
      <c r="G503">
        <v>5.3909800000000001E-2</v>
      </c>
      <c r="H503">
        <v>0.931836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19090.5</v>
      </c>
      <c r="C504">
        <v>19088</v>
      </c>
      <c r="D504">
        <v>19063.7</v>
      </c>
      <c r="E504">
        <v>19052.099999999999</v>
      </c>
      <c r="F504">
        <v>17997.8</v>
      </c>
      <c r="G504">
        <v>5.3931399999999997E-2</v>
      </c>
      <c r="H504">
        <v>0.93984299999999998</v>
      </c>
      <c r="I504">
        <v>0</v>
      </c>
      <c r="R504">
        <f>AVERAGE(B455:B504)</f>
        <v>18661.811999999998</v>
      </c>
      <c r="S504">
        <f>AVERAGE(C455:C504)</f>
        <v>18585.627999999993</v>
      </c>
      <c r="U504">
        <f>_xlfn.VAR.P(B455:B504)</f>
        <v>686729.68545599969</v>
      </c>
      <c r="V504">
        <f>_xlfn.VAR.P(C455:C504)</f>
        <v>591500.06881599966</v>
      </c>
      <c r="X504">
        <f>1.96*SQRT(U504)/50</f>
        <v>32.484708769805941</v>
      </c>
      <c r="Y504">
        <f>1.96*SQRT(V504)/50</f>
        <v>30.148344328427353</v>
      </c>
    </row>
    <row r="505" spans="1:25" x14ac:dyDescent="0.25">
      <c r="A505" t="s">
        <v>103</v>
      </c>
      <c r="B505">
        <v>933090.16504700005</v>
      </c>
      <c r="C505" t="s">
        <v>36</v>
      </c>
    </row>
    <row r="506" spans="1:25" x14ac:dyDescent="0.25">
      <c r="A506" t="s">
        <v>104</v>
      </c>
      <c r="B506" s="9">
        <v>86053.6</v>
      </c>
      <c r="C506" s="9">
        <v>85938.8</v>
      </c>
      <c r="D506" s="9">
        <v>85929.3</v>
      </c>
      <c r="E506" s="9">
        <v>85923.8</v>
      </c>
      <c r="F506">
        <v>1109.53</v>
      </c>
      <c r="G506">
        <v>5.3927099999999999E-2</v>
      </c>
      <c r="H506">
        <v>0.94037400000000004</v>
      </c>
      <c r="I506">
        <v>1</v>
      </c>
    </row>
    <row r="507" spans="1:25" x14ac:dyDescent="0.25">
      <c r="A507" t="s">
        <v>104</v>
      </c>
      <c r="B507" s="9">
        <v>84887.4</v>
      </c>
      <c r="C507" s="9">
        <v>84779.8</v>
      </c>
      <c r="D507" s="9">
        <v>84766.8</v>
      </c>
      <c r="E507" s="9">
        <v>84760.9</v>
      </c>
      <c r="F507">
        <v>1110.0999999999999</v>
      </c>
      <c r="G507">
        <v>5.3910800000000002E-2</v>
      </c>
      <c r="H507">
        <v>0.93182900000000002</v>
      </c>
      <c r="I507">
        <v>0</v>
      </c>
    </row>
    <row r="508" spans="1:25" x14ac:dyDescent="0.25">
      <c r="A508" t="s">
        <v>104</v>
      </c>
      <c r="B508" s="9">
        <v>87426.5</v>
      </c>
      <c r="C508" s="9">
        <v>86529.5</v>
      </c>
      <c r="D508" s="9">
        <v>86519.9</v>
      </c>
      <c r="E508" s="9">
        <v>86514.1</v>
      </c>
      <c r="F508">
        <v>1109.83</v>
      </c>
      <c r="G508">
        <v>5.3969299999999998E-2</v>
      </c>
      <c r="H508">
        <v>0.93183300000000002</v>
      </c>
      <c r="I508">
        <v>0</v>
      </c>
    </row>
    <row r="509" spans="1:25" x14ac:dyDescent="0.25">
      <c r="A509" t="s">
        <v>104</v>
      </c>
      <c r="B509" s="9">
        <v>86100</v>
      </c>
      <c r="C509" s="9">
        <v>85957.4</v>
      </c>
      <c r="D509" s="9">
        <v>85947.7</v>
      </c>
      <c r="E509" s="9">
        <v>85942.1</v>
      </c>
      <c r="F509">
        <v>1109.52</v>
      </c>
      <c r="G509">
        <v>5.3909699999999998E-2</v>
      </c>
      <c r="H509">
        <v>0.93183499999999997</v>
      </c>
      <c r="I509">
        <v>0</v>
      </c>
    </row>
    <row r="510" spans="1:25" x14ac:dyDescent="0.25">
      <c r="A510" t="s">
        <v>104</v>
      </c>
      <c r="B510" s="9">
        <v>85958.2</v>
      </c>
      <c r="C510" s="9">
        <v>85796.3</v>
      </c>
      <c r="D510" s="9">
        <v>85784.2</v>
      </c>
      <c r="E510" s="9">
        <v>85778.4</v>
      </c>
      <c r="F510">
        <v>1111.03</v>
      </c>
      <c r="G510">
        <v>5.3946099999999997E-2</v>
      </c>
      <c r="H510">
        <v>0.931836</v>
      </c>
      <c r="I510">
        <v>0</v>
      </c>
    </row>
    <row r="511" spans="1:25" x14ac:dyDescent="0.25">
      <c r="A511" t="s">
        <v>104</v>
      </c>
      <c r="B511" s="9">
        <v>85448.2</v>
      </c>
      <c r="C511" s="9">
        <v>85342.8</v>
      </c>
      <c r="D511" s="9">
        <v>85333</v>
      </c>
      <c r="E511" s="9">
        <v>85327.2</v>
      </c>
      <c r="F511">
        <v>1110.42</v>
      </c>
      <c r="G511">
        <v>5.5596600000000003E-2</v>
      </c>
      <c r="H511">
        <v>0.95725099999999996</v>
      </c>
      <c r="I511">
        <v>0</v>
      </c>
    </row>
    <row r="512" spans="1:25" x14ac:dyDescent="0.25">
      <c r="A512" t="s">
        <v>104</v>
      </c>
      <c r="B512" s="9">
        <v>87044.1</v>
      </c>
      <c r="C512" s="9">
        <v>86939.5</v>
      </c>
      <c r="D512" s="9">
        <v>86919.6</v>
      </c>
      <c r="E512" s="9">
        <v>86913.9</v>
      </c>
      <c r="F512">
        <v>1109.69</v>
      </c>
      <c r="G512">
        <v>5.3931100000000003E-2</v>
      </c>
      <c r="H512">
        <v>0.95673200000000003</v>
      </c>
      <c r="I512">
        <v>0</v>
      </c>
    </row>
    <row r="513" spans="1:9" x14ac:dyDescent="0.25">
      <c r="A513" t="s">
        <v>104</v>
      </c>
      <c r="B513" s="9">
        <v>85449.9</v>
      </c>
      <c r="C513" s="9">
        <v>84743.6</v>
      </c>
      <c r="D513" s="9">
        <v>84734.1</v>
      </c>
      <c r="E513" s="9">
        <v>84728.8</v>
      </c>
      <c r="F513">
        <v>1108.94</v>
      </c>
      <c r="G513">
        <v>5.52775E-2</v>
      </c>
      <c r="H513">
        <v>0.95555299999999999</v>
      </c>
      <c r="I513">
        <v>0</v>
      </c>
    </row>
    <row r="514" spans="1:9" x14ac:dyDescent="0.25">
      <c r="A514" t="s">
        <v>104</v>
      </c>
      <c r="B514" s="9">
        <v>83907.4</v>
      </c>
      <c r="C514" s="9">
        <v>83800.800000000003</v>
      </c>
      <c r="D514" s="9">
        <v>83791.399999999994</v>
      </c>
      <c r="E514" s="9">
        <v>83785.8</v>
      </c>
      <c r="F514">
        <v>1109.6199999999999</v>
      </c>
      <c r="G514">
        <v>5.4066999999999997E-2</v>
      </c>
      <c r="H514">
        <v>0.95774700000000001</v>
      </c>
      <c r="I514">
        <v>766</v>
      </c>
    </row>
    <row r="515" spans="1:9" x14ac:dyDescent="0.25">
      <c r="A515" t="s">
        <v>104</v>
      </c>
      <c r="B515" s="9">
        <v>84196.5</v>
      </c>
      <c r="C515" s="9">
        <v>84063.6</v>
      </c>
      <c r="D515" s="9">
        <v>84054</v>
      </c>
      <c r="E515" s="9">
        <v>84048.4</v>
      </c>
      <c r="F515">
        <v>1109.24</v>
      </c>
      <c r="G515">
        <v>5.4072799999999997E-2</v>
      </c>
      <c r="H515">
        <v>0.94686000000000003</v>
      </c>
      <c r="I515">
        <v>1968</v>
      </c>
    </row>
    <row r="516" spans="1:9" x14ac:dyDescent="0.25">
      <c r="A516" t="s">
        <v>104</v>
      </c>
      <c r="B516" s="9">
        <v>87625.4</v>
      </c>
      <c r="C516" s="9">
        <v>87516</v>
      </c>
      <c r="D516" s="9">
        <v>87506.3</v>
      </c>
      <c r="E516" s="9">
        <v>87500.5</v>
      </c>
      <c r="F516">
        <v>1110.68</v>
      </c>
      <c r="G516">
        <v>5.3909499999999999E-2</v>
      </c>
      <c r="H516">
        <v>0.95873699999999995</v>
      </c>
      <c r="I516">
        <v>0</v>
      </c>
    </row>
    <row r="517" spans="1:9" x14ac:dyDescent="0.25">
      <c r="A517" t="s">
        <v>104</v>
      </c>
      <c r="B517" s="9">
        <v>85401.1</v>
      </c>
      <c r="C517" s="9">
        <v>85293.9</v>
      </c>
      <c r="D517" s="9">
        <v>85284.2</v>
      </c>
      <c r="E517" s="9">
        <v>85278.5</v>
      </c>
      <c r="F517">
        <v>1109.8699999999999</v>
      </c>
      <c r="G517">
        <v>5.3920099999999999E-2</v>
      </c>
      <c r="H517">
        <v>0.95844600000000002</v>
      </c>
      <c r="I517">
        <v>0</v>
      </c>
    </row>
    <row r="518" spans="1:9" x14ac:dyDescent="0.25">
      <c r="A518" t="s">
        <v>104</v>
      </c>
      <c r="B518" s="9">
        <v>88898.4</v>
      </c>
      <c r="C518" s="9">
        <v>87805.2</v>
      </c>
      <c r="D518" s="9">
        <v>87777.7</v>
      </c>
      <c r="E518" s="9">
        <v>87771.7</v>
      </c>
      <c r="F518">
        <v>1110.67</v>
      </c>
      <c r="G518">
        <v>5.3959199999999999E-2</v>
      </c>
      <c r="H518">
        <v>0.93182699999999996</v>
      </c>
      <c r="I518">
        <v>0</v>
      </c>
    </row>
    <row r="519" spans="1:9" x14ac:dyDescent="0.25">
      <c r="A519" t="s">
        <v>104</v>
      </c>
      <c r="B519" s="9">
        <v>86996.4</v>
      </c>
      <c r="C519" s="9">
        <v>86817.7</v>
      </c>
      <c r="D519" s="9">
        <v>86806.7</v>
      </c>
      <c r="E519" s="9">
        <v>86800.9</v>
      </c>
      <c r="F519">
        <v>1110.5</v>
      </c>
      <c r="G519">
        <v>5.39187E-2</v>
      </c>
      <c r="H519">
        <v>0.95535499999999995</v>
      </c>
      <c r="I519">
        <v>585</v>
      </c>
    </row>
    <row r="520" spans="1:9" x14ac:dyDescent="0.25">
      <c r="A520" t="s">
        <v>104</v>
      </c>
      <c r="B520" s="9">
        <v>85473</v>
      </c>
      <c r="C520" s="9">
        <v>85304.6</v>
      </c>
      <c r="D520" s="9">
        <v>85295</v>
      </c>
      <c r="E520" s="9">
        <v>85289.4</v>
      </c>
      <c r="F520">
        <v>1109.3800000000001</v>
      </c>
      <c r="G520">
        <v>5.4443800000000001E-2</v>
      </c>
      <c r="H520">
        <v>0.95784100000000005</v>
      </c>
      <c r="I520">
        <v>661</v>
      </c>
    </row>
    <row r="521" spans="1:9" x14ac:dyDescent="0.25">
      <c r="A521" t="s">
        <v>104</v>
      </c>
      <c r="B521" s="9">
        <v>87521</v>
      </c>
      <c r="C521" s="9">
        <v>87362.8</v>
      </c>
      <c r="D521" s="9">
        <v>87329.4</v>
      </c>
      <c r="E521" s="9">
        <v>87323.7</v>
      </c>
      <c r="F521">
        <v>1109.77</v>
      </c>
      <c r="G521">
        <v>5.3921900000000002E-2</v>
      </c>
      <c r="H521">
        <v>0.95719100000000001</v>
      </c>
      <c r="I521">
        <v>0</v>
      </c>
    </row>
    <row r="522" spans="1:9" x14ac:dyDescent="0.25">
      <c r="A522" t="s">
        <v>104</v>
      </c>
      <c r="B522" s="9">
        <v>87431.1</v>
      </c>
      <c r="C522" s="9">
        <v>87290.3</v>
      </c>
      <c r="D522" s="9">
        <v>87278.7</v>
      </c>
      <c r="E522" s="9">
        <v>87105.8</v>
      </c>
      <c r="F522">
        <v>1110.04</v>
      </c>
      <c r="G522">
        <v>5.3910600000000003E-2</v>
      </c>
      <c r="H522">
        <v>0.93225000000000002</v>
      </c>
      <c r="I522">
        <v>0</v>
      </c>
    </row>
    <row r="523" spans="1:9" x14ac:dyDescent="0.25">
      <c r="A523" t="s">
        <v>104</v>
      </c>
      <c r="B523" s="9">
        <v>85369.1</v>
      </c>
      <c r="C523" s="9">
        <v>85261.9</v>
      </c>
      <c r="D523" s="9">
        <v>85252.3</v>
      </c>
      <c r="E523" s="9">
        <v>85246.6</v>
      </c>
      <c r="F523">
        <v>1109.78</v>
      </c>
      <c r="G523">
        <v>5.3910199999999998E-2</v>
      </c>
      <c r="H523">
        <v>0.94571000000000005</v>
      </c>
      <c r="I523">
        <v>0</v>
      </c>
    </row>
    <row r="524" spans="1:9" x14ac:dyDescent="0.25">
      <c r="A524" t="s">
        <v>104</v>
      </c>
      <c r="B524" s="9">
        <v>87927.6</v>
      </c>
      <c r="C524" s="9">
        <v>87810</v>
      </c>
      <c r="D524" s="9">
        <v>87771.5</v>
      </c>
      <c r="E524" s="9">
        <v>87765.9</v>
      </c>
      <c r="F524">
        <v>1110.24</v>
      </c>
      <c r="G524">
        <v>5.3951100000000002E-2</v>
      </c>
      <c r="H524">
        <v>0.931836</v>
      </c>
      <c r="I524">
        <v>0</v>
      </c>
    </row>
    <row r="525" spans="1:9" x14ac:dyDescent="0.25">
      <c r="A525" t="s">
        <v>104</v>
      </c>
      <c r="B525" s="9">
        <v>87762.6</v>
      </c>
      <c r="C525" s="9">
        <v>87659.199999999997</v>
      </c>
      <c r="D525" s="9">
        <v>87641.2</v>
      </c>
      <c r="E525" s="9">
        <v>87635.5</v>
      </c>
      <c r="F525">
        <v>1110.06</v>
      </c>
      <c r="G525">
        <v>5.5294700000000002E-2</v>
      </c>
      <c r="H525">
        <v>0.94358600000000004</v>
      </c>
      <c r="I525">
        <v>0</v>
      </c>
    </row>
    <row r="526" spans="1:9" x14ac:dyDescent="0.25">
      <c r="A526" t="s">
        <v>104</v>
      </c>
      <c r="B526" s="9">
        <v>86991.1</v>
      </c>
      <c r="C526" s="9">
        <v>86880.8</v>
      </c>
      <c r="D526" s="9">
        <v>86871.1</v>
      </c>
      <c r="E526" s="9">
        <v>86865.3</v>
      </c>
      <c r="F526">
        <v>1110.71</v>
      </c>
      <c r="G526">
        <v>5.3909499999999999E-2</v>
      </c>
      <c r="H526">
        <v>0.955013</v>
      </c>
      <c r="I526">
        <v>2549</v>
      </c>
    </row>
    <row r="527" spans="1:9" x14ac:dyDescent="0.25">
      <c r="A527" t="s">
        <v>104</v>
      </c>
      <c r="B527" s="9">
        <v>88052</v>
      </c>
      <c r="C527" s="9">
        <v>87941.4</v>
      </c>
      <c r="D527" s="9">
        <v>87896</v>
      </c>
      <c r="E527" s="9">
        <v>87890.2</v>
      </c>
      <c r="F527">
        <v>1109.68</v>
      </c>
      <c r="G527">
        <v>5.9051300000000001E-2</v>
      </c>
      <c r="H527">
        <v>0.931836</v>
      </c>
      <c r="I527">
        <v>0</v>
      </c>
    </row>
    <row r="528" spans="1:9" x14ac:dyDescent="0.25">
      <c r="A528" t="s">
        <v>104</v>
      </c>
      <c r="B528" s="9">
        <v>88092.1</v>
      </c>
      <c r="C528" s="9">
        <v>87984.6</v>
      </c>
      <c r="D528" s="9">
        <v>87975</v>
      </c>
      <c r="E528" s="9">
        <v>87969.5</v>
      </c>
      <c r="F528">
        <v>1109.4100000000001</v>
      </c>
      <c r="G528">
        <v>5.39549E-2</v>
      </c>
      <c r="H528">
        <v>0.93183199999999999</v>
      </c>
      <c r="I528">
        <v>0</v>
      </c>
    </row>
    <row r="529" spans="1:9" x14ac:dyDescent="0.25">
      <c r="A529" t="s">
        <v>104</v>
      </c>
      <c r="B529" s="9">
        <v>87253.6</v>
      </c>
      <c r="C529" s="9">
        <v>87127.9</v>
      </c>
      <c r="D529" s="9">
        <v>87118.399999999994</v>
      </c>
      <c r="E529" s="9">
        <v>87112.8</v>
      </c>
      <c r="F529">
        <v>1109.56</v>
      </c>
      <c r="G529">
        <v>5.39829E-2</v>
      </c>
      <c r="H529">
        <v>0.94763699999999995</v>
      </c>
      <c r="I529">
        <v>0</v>
      </c>
    </row>
    <row r="530" spans="1:9" x14ac:dyDescent="0.25">
      <c r="A530" t="s">
        <v>104</v>
      </c>
      <c r="B530" s="9">
        <v>87564.9</v>
      </c>
      <c r="C530" s="9">
        <v>87456.9</v>
      </c>
      <c r="D530" s="9">
        <v>87409</v>
      </c>
      <c r="E530" s="9">
        <v>87403.3</v>
      </c>
      <c r="F530">
        <v>1110.07</v>
      </c>
      <c r="G530">
        <v>5.3947599999999998E-2</v>
      </c>
      <c r="H530">
        <v>0.945797</v>
      </c>
      <c r="I530">
        <v>0</v>
      </c>
    </row>
    <row r="531" spans="1:9" x14ac:dyDescent="0.25">
      <c r="A531" t="s">
        <v>104</v>
      </c>
      <c r="B531">
        <v>86174</v>
      </c>
      <c r="C531">
        <v>86061.9</v>
      </c>
      <c r="D531">
        <v>86032.2</v>
      </c>
      <c r="E531">
        <v>86026.5</v>
      </c>
      <c r="F531">
        <v>1109.51</v>
      </c>
      <c r="G531">
        <v>5.4563300000000002E-2</v>
      </c>
      <c r="H531">
        <v>0.94950900000000005</v>
      </c>
      <c r="I531">
        <v>0</v>
      </c>
    </row>
    <row r="532" spans="1:9" x14ac:dyDescent="0.25">
      <c r="A532" t="s">
        <v>104</v>
      </c>
      <c r="B532">
        <v>88095.8</v>
      </c>
      <c r="C532">
        <v>87989.8</v>
      </c>
      <c r="D532">
        <v>87980.1</v>
      </c>
      <c r="E532">
        <v>87974.399999999994</v>
      </c>
      <c r="F532">
        <v>1110.08</v>
      </c>
      <c r="G532">
        <v>5.4349500000000002E-2</v>
      </c>
      <c r="H532">
        <v>0.95461399999999996</v>
      </c>
      <c r="I532">
        <v>0</v>
      </c>
    </row>
    <row r="533" spans="1:9" x14ac:dyDescent="0.25">
      <c r="A533" t="s">
        <v>104</v>
      </c>
      <c r="B533">
        <v>88161.5</v>
      </c>
      <c r="C533">
        <v>88057</v>
      </c>
      <c r="D533">
        <v>88047.5</v>
      </c>
      <c r="E533">
        <v>88041.9</v>
      </c>
      <c r="F533">
        <v>1109.68</v>
      </c>
      <c r="G533">
        <v>5.5170900000000002E-2</v>
      </c>
      <c r="H533">
        <v>0.94055900000000003</v>
      </c>
      <c r="I533">
        <v>0</v>
      </c>
    </row>
    <row r="534" spans="1:9" x14ac:dyDescent="0.25">
      <c r="A534" t="s">
        <v>104</v>
      </c>
      <c r="B534">
        <v>85497.9</v>
      </c>
      <c r="C534">
        <v>85392.2</v>
      </c>
      <c r="D534">
        <v>85381.4</v>
      </c>
      <c r="E534">
        <v>85375.9</v>
      </c>
      <c r="F534">
        <v>1108.8900000000001</v>
      </c>
      <c r="G534">
        <v>5.4546900000000002E-2</v>
      </c>
      <c r="H534">
        <v>0.95672599999999997</v>
      </c>
      <c r="I534">
        <v>0</v>
      </c>
    </row>
    <row r="535" spans="1:9" x14ac:dyDescent="0.25">
      <c r="A535" t="s">
        <v>104</v>
      </c>
      <c r="B535">
        <v>87024.8</v>
      </c>
      <c r="C535">
        <v>86842.1</v>
      </c>
      <c r="D535">
        <v>86804.9</v>
      </c>
      <c r="E535">
        <v>86799.4</v>
      </c>
      <c r="F535">
        <v>1108.8800000000001</v>
      </c>
      <c r="G535">
        <v>5.5768199999999997E-2</v>
      </c>
      <c r="H535">
        <v>0.95921500000000004</v>
      </c>
      <c r="I535">
        <v>0</v>
      </c>
    </row>
    <row r="536" spans="1:9" x14ac:dyDescent="0.25">
      <c r="A536" t="s">
        <v>104</v>
      </c>
      <c r="B536">
        <v>86115</v>
      </c>
      <c r="C536">
        <v>85994.8</v>
      </c>
      <c r="D536">
        <v>85982.3</v>
      </c>
      <c r="E536">
        <v>85976.8</v>
      </c>
      <c r="F536">
        <v>1109.32</v>
      </c>
      <c r="G536">
        <v>5.3916800000000001E-2</v>
      </c>
      <c r="H536">
        <v>0.95635599999999998</v>
      </c>
      <c r="I536">
        <v>2226</v>
      </c>
    </row>
    <row r="537" spans="1:9" x14ac:dyDescent="0.25">
      <c r="A537" t="s">
        <v>104</v>
      </c>
      <c r="B537">
        <v>86318</v>
      </c>
      <c r="C537">
        <v>86210.7</v>
      </c>
      <c r="D537">
        <v>86198.1</v>
      </c>
      <c r="E537">
        <v>86192.6</v>
      </c>
      <c r="F537">
        <v>1108.48</v>
      </c>
      <c r="G537">
        <v>5.4563500000000001E-2</v>
      </c>
      <c r="H537">
        <v>0.95867599999999997</v>
      </c>
      <c r="I537">
        <v>0</v>
      </c>
    </row>
    <row r="538" spans="1:9" x14ac:dyDescent="0.25">
      <c r="A538" t="s">
        <v>104</v>
      </c>
      <c r="B538">
        <v>86409.600000000006</v>
      </c>
      <c r="C538">
        <v>86298</v>
      </c>
      <c r="D538">
        <v>86267</v>
      </c>
      <c r="E538">
        <v>86261.2</v>
      </c>
      <c r="F538">
        <v>1109.1300000000001</v>
      </c>
      <c r="G538">
        <v>5.3929999999999999E-2</v>
      </c>
      <c r="H538">
        <v>0.94150699999999998</v>
      </c>
      <c r="I538">
        <v>3454</v>
      </c>
    </row>
    <row r="539" spans="1:9" x14ac:dyDescent="0.25">
      <c r="A539" t="s">
        <v>104</v>
      </c>
      <c r="B539">
        <v>85688.5</v>
      </c>
      <c r="C539">
        <v>85577.600000000006</v>
      </c>
      <c r="D539">
        <v>85568.5</v>
      </c>
      <c r="E539">
        <v>85563.1</v>
      </c>
      <c r="F539">
        <v>1108.6600000000001</v>
      </c>
      <c r="G539">
        <v>5.5212700000000003E-2</v>
      </c>
      <c r="H539">
        <v>0.93183700000000003</v>
      </c>
      <c r="I539">
        <v>0</v>
      </c>
    </row>
    <row r="540" spans="1:9" x14ac:dyDescent="0.25">
      <c r="A540" t="s">
        <v>104</v>
      </c>
      <c r="B540">
        <v>85080.6</v>
      </c>
      <c r="C540">
        <v>84850.5</v>
      </c>
      <c r="D540">
        <v>84829.1</v>
      </c>
      <c r="E540">
        <v>84823.7</v>
      </c>
      <c r="F540">
        <v>1108.5999999999999</v>
      </c>
      <c r="G540">
        <v>2.9500499999999999E-2</v>
      </c>
      <c r="H540">
        <v>0.95887100000000003</v>
      </c>
      <c r="I540">
        <v>0</v>
      </c>
    </row>
    <row r="541" spans="1:9" x14ac:dyDescent="0.25">
      <c r="A541" t="s">
        <v>104</v>
      </c>
      <c r="B541">
        <v>86173.6</v>
      </c>
      <c r="C541">
        <v>86064.7</v>
      </c>
      <c r="D541">
        <v>86055.2</v>
      </c>
      <c r="E541">
        <v>86049.5</v>
      </c>
      <c r="F541">
        <v>1110.32</v>
      </c>
      <c r="G541">
        <v>5.3937300000000001E-2</v>
      </c>
      <c r="H541">
        <v>0.95370500000000002</v>
      </c>
      <c r="I541">
        <v>0</v>
      </c>
    </row>
    <row r="542" spans="1:9" x14ac:dyDescent="0.25">
      <c r="A542" t="s">
        <v>104</v>
      </c>
      <c r="B542">
        <v>86318.399999999994</v>
      </c>
      <c r="C542">
        <v>86209.2</v>
      </c>
      <c r="D542">
        <v>86199.6</v>
      </c>
      <c r="E542">
        <v>86193.9</v>
      </c>
      <c r="F542">
        <v>1110.2</v>
      </c>
      <c r="G542">
        <v>5.3997299999999998E-2</v>
      </c>
      <c r="H542">
        <v>0.95864300000000002</v>
      </c>
      <c r="I542">
        <v>320</v>
      </c>
    </row>
    <row r="543" spans="1:9" x14ac:dyDescent="0.25">
      <c r="A543" t="s">
        <v>104</v>
      </c>
      <c r="B543">
        <v>86522.8</v>
      </c>
      <c r="C543">
        <v>85496.6</v>
      </c>
      <c r="D543">
        <v>85487.1</v>
      </c>
      <c r="E543">
        <v>85481.5</v>
      </c>
      <c r="F543">
        <v>1109.0899999999999</v>
      </c>
      <c r="G543">
        <v>5.4658499999999999E-2</v>
      </c>
      <c r="H543">
        <v>0.95898600000000001</v>
      </c>
      <c r="I543">
        <v>0</v>
      </c>
    </row>
    <row r="544" spans="1:9" x14ac:dyDescent="0.25">
      <c r="A544" t="s">
        <v>104</v>
      </c>
      <c r="B544">
        <v>86227.1</v>
      </c>
      <c r="C544">
        <v>86057.600000000006</v>
      </c>
      <c r="D544">
        <v>86047.9</v>
      </c>
      <c r="E544">
        <v>86042.2</v>
      </c>
      <c r="F544">
        <v>1109.0999999999999</v>
      </c>
      <c r="G544">
        <v>5.4893699999999997E-2</v>
      </c>
      <c r="H544">
        <v>0.931836</v>
      </c>
      <c r="I544">
        <v>2020</v>
      </c>
    </row>
    <row r="545" spans="1:25" x14ac:dyDescent="0.25">
      <c r="A545" t="s">
        <v>104</v>
      </c>
      <c r="B545">
        <v>85850.9</v>
      </c>
      <c r="C545">
        <v>85742.5</v>
      </c>
      <c r="D545">
        <v>85732.3</v>
      </c>
      <c r="E545">
        <v>85726.7</v>
      </c>
      <c r="F545">
        <v>1110.57</v>
      </c>
      <c r="G545">
        <v>5.4200100000000001E-2</v>
      </c>
      <c r="H545">
        <v>0.931836</v>
      </c>
      <c r="I545">
        <v>0</v>
      </c>
    </row>
    <row r="546" spans="1:25" x14ac:dyDescent="0.25">
      <c r="A546" t="s">
        <v>104</v>
      </c>
      <c r="B546">
        <v>86010.6</v>
      </c>
      <c r="C546">
        <v>85898.4</v>
      </c>
      <c r="D546">
        <v>85889.1</v>
      </c>
      <c r="E546">
        <v>85883.7</v>
      </c>
      <c r="F546">
        <v>1108.53</v>
      </c>
      <c r="G546">
        <v>5.4017200000000001E-2</v>
      </c>
      <c r="H546">
        <v>0.95917600000000003</v>
      </c>
      <c r="I546">
        <v>0</v>
      </c>
    </row>
    <row r="547" spans="1:25" x14ac:dyDescent="0.25">
      <c r="A547" t="s">
        <v>104</v>
      </c>
      <c r="B547">
        <v>85734.3</v>
      </c>
      <c r="C547">
        <v>85629.6</v>
      </c>
      <c r="D547">
        <v>85600.6</v>
      </c>
      <c r="E547">
        <v>85595.199999999997</v>
      </c>
      <c r="F547">
        <v>1109.23</v>
      </c>
      <c r="G547">
        <v>5.4545299999999998E-2</v>
      </c>
      <c r="H547">
        <v>0.95917799999999998</v>
      </c>
      <c r="I547">
        <v>0</v>
      </c>
    </row>
    <row r="548" spans="1:25" x14ac:dyDescent="0.25">
      <c r="A548" t="s">
        <v>104</v>
      </c>
      <c r="B548">
        <v>86149.7</v>
      </c>
      <c r="C548">
        <v>85526.9</v>
      </c>
      <c r="D548">
        <v>85517.5</v>
      </c>
      <c r="E548">
        <v>85512</v>
      </c>
      <c r="F548">
        <v>1108.94</v>
      </c>
      <c r="G548">
        <v>3.1772700000000001E-2</v>
      </c>
      <c r="H548">
        <v>0.93182900000000002</v>
      </c>
      <c r="I548">
        <v>0</v>
      </c>
    </row>
    <row r="549" spans="1:25" x14ac:dyDescent="0.25">
      <c r="A549" t="s">
        <v>104</v>
      </c>
      <c r="B549">
        <v>88076.9</v>
      </c>
      <c r="C549">
        <v>87933.5</v>
      </c>
      <c r="D549">
        <v>87924.1</v>
      </c>
      <c r="E549">
        <v>87918.6</v>
      </c>
      <c r="F549">
        <v>1108.53</v>
      </c>
      <c r="G549">
        <v>3.73415E-2</v>
      </c>
      <c r="H549">
        <v>0.95922700000000005</v>
      </c>
      <c r="I549">
        <v>0</v>
      </c>
    </row>
    <row r="550" spans="1:25" x14ac:dyDescent="0.25">
      <c r="A550" t="s">
        <v>104</v>
      </c>
      <c r="B550">
        <v>85652.3</v>
      </c>
      <c r="C550">
        <v>85549.3</v>
      </c>
      <c r="D550">
        <v>85512.2</v>
      </c>
      <c r="E550">
        <v>85506.7</v>
      </c>
      <c r="F550">
        <v>1108.71</v>
      </c>
      <c r="G550">
        <v>5.3913900000000001E-2</v>
      </c>
      <c r="H550">
        <v>0.95913999999999999</v>
      </c>
      <c r="I550">
        <v>0</v>
      </c>
    </row>
    <row r="551" spans="1:25" x14ac:dyDescent="0.25">
      <c r="A551" t="s">
        <v>104</v>
      </c>
      <c r="B551">
        <v>84815.5</v>
      </c>
      <c r="C551">
        <v>84708.5</v>
      </c>
      <c r="D551">
        <v>84699.5</v>
      </c>
      <c r="E551">
        <v>84694</v>
      </c>
      <c r="F551">
        <v>1108.53</v>
      </c>
      <c r="G551">
        <v>5.4018499999999997E-2</v>
      </c>
      <c r="H551">
        <v>0.93682699999999997</v>
      </c>
      <c r="I551">
        <v>2560</v>
      </c>
    </row>
    <row r="552" spans="1:25" x14ac:dyDescent="0.25">
      <c r="A552" t="s">
        <v>104</v>
      </c>
      <c r="B552">
        <v>86260.7</v>
      </c>
      <c r="C552">
        <v>86158.1</v>
      </c>
      <c r="D552">
        <v>86123</v>
      </c>
      <c r="E552">
        <v>86117.5</v>
      </c>
      <c r="F552">
        <v>1108.75</v>
      </c>
      <c r="G552">
        <v>5.3952800000000002E-2</v>
      </c>
      <c r="H552">
        <v>0.95906499999999995</v>
      </c>
      <c r="I552">
        <v>0</v>
      </c>
    </row>
    <row r="553" spans="1:25" x14ac:dyDescent="0.25">
      <c r="A553" t="s">
        <v>104</v>
      </c>
      <c r="B553">
        <v>85617.4</v>
      </c>
      <c r="C553">
        <v>85510.3</v>
      </c>
      <c r="D553">
        <v>85500.9</v>
      </c>
      <c r="E553">
        <v>85495.7</v>
      </c>
      <c r="F553">
        <v>1108.42</v>
      </c>
      <c r="G553">
        <v>5.4012999999999999E-2</v>
      </c>
      <c r="H553">
        <v>0.95758100000000002</v>
      </c>
      <c r="I553">
        <v>0</v>
      </c>
    </row>
    <row r="554" spans="1:25" x14ac:dyDescent="0.25">
      <c r="A554" t="s">
        <v>104</v>
      </c>
      <c r="B554">
        <v>86854.5</v>
      </c>
      <c r="C554">
        <v>86744.7</v>
      </c>
      <c r="D554">
        <v>86735.5</v>
      </c>
      <c r="E554">
        <v>86730.1</v>
      </c>
      <c r="F554">
        <v>1108.4100000000001</v>
      </c>
      <c r="G554">
        <v>5.4339999999999999E-2</v>
      </c>
      <c r="H554">
        <v>0.93712600000000001</v>
      </c>
      <c r="I554">
        <v>0</v>
      </c>
    </row>
    <row r="555" spans="1:25" x14ac:dyDescent="0.25">
      <c r="A555" t="s">
        <v>104</v>
      </c>
      <c r="B555">
        <v>87884</v>
      </c>
      <c r="C555">
        <v>87755.8</v>
      </c>
      <c r="D555">
        <v>87746.3</v>
      </c>
      <c r="E555">
        <v>87740.6</v>
      </c>
      <c r="F555">
        <v>1109.6400000000001</v>
      </c>
      <c r="G555">
        <v>5.3923499999999999E-2</v>
      </c>
      <c r="H555">
        <v>0.95915799999999996</v>
      </c>
      <c r="I555">
        <v>0</v>
      </c>
    </row>
    <row r="556" spans="1:25" x14ac:dyDescent="0.25">
      <c r="A556" t="s">
        <v>104</v>
      </c>
      <c r="B556">
        <v>84962.3</v>
      </c>
      <c r="C556">
        <v>84846.3</v>
      </c>
      <c r="D556">
        <v>84816.3</v>
      </c>
      <c r="E556">
        <v>84810.8</v>
      </c>
      <c r="F556">
        <v>1109.1099999999999</v>
      </c>
      <c r="G556">
        <v>5.46641E-2</v>
      </c>
      <c r="H556">
        <v>0.95575699999999997</v>
      </c>
      <c r="I556">
        <v>2474</v>
      </c>
    </row>
    <row r="557" spans="1:25" x14ac:dyDescent="0.25">
      <c r="A557" t="s">
        <v>104</v>
      </c>
      <c r="B557">
        <v>88637.2</v>
      </c>
      <c r="C557">
        <v>88530.4</v>
      </c>
      <c r="D557">
        <v>88453.5</v>
      </c>
      <c r="E557">
        <v>88447.8</v>
      </c>
      <c r="F557">
        <v>1109.8699999999999</v>
      </c>
      <c r="G557">
        <v>5.3999100000000001E-2</v>
      </c>
      <c r="H557">
        <v>0.93939499999999998</v>
      </c>
      <c r="I557">
        <v>0</v>
      </c>
    </row>
    <row r="558" spans="1:25" x14ac:dyDescent="0.25">
      <c r="A558" t="s">
        <v>104</v>
      </c>
      <c r="B558">
        <v>88307.5</v>
      </c>
      <c r="C558">
        <v>88204.7</v>
      </c>
      <c r="D558">
        <v>88192.7</v>
      </c>
      <c r="E558">
        <v>88187</v>
      </c>
      <c r="F558">
        <v>1110.3499999999999</v>
      </c>
      <c r="G558">
        <v>5.5795200000000003E-2</v>
      </c>
      <c r="H558">
        <v>0.95811000000000002</v>
      </c>
      <c r="I558">
        <v>1044</v>
      </c>
    </row>
    <row r="559" spans="1:25" x14ac:dyDescent="0.25">
      <c r="A559" t="s">
        <v>104</v>
      </c>
      <c r="B559">
        <v>85166.6</v>
      </c>
      <c r="C559">
        <v>85059.3</v>
      </c>
      <c r="D559">
        <v>85012.800000000003</v>
      </c>
      <c r="E559">
        <v>85007.7</v>
      </c>
      <c r="F559">
        <v>1108.2</v>
      </c>
      <c r="G559">
        <v>5.44585E-2</v>
      </c>
      <c r="H559">
        <v>0.95113599999999998</v>
      </c>
      <c r="I559">
        <v>0</v>
      </c>
      <c r="R559" t="s">
        <v>65</v>
      </c>
      <c r="U559" t="s">
        <v>64</v>
      </c>
      <c r="X559" t="s">
        <v>62</v>
      </c>
    </row>
    <row r="560" spans="1:25" x14ac:dyDescent="0.25">
      <c r="A560" t="s">
        <v>104</v>
      </c>
      <c r="B560">
        <v>87766.6</v>
      </c>
      <c r="C560">
        <v>86788.9</v>
      </c>
      <c r="D560">
        <v>86777.5</v>
      </c>
      <c r="E560">
        <v>86771.8</v>
      </c>
      <c r="F560">
        <v>1110.01</v>
      </c>
      <c r="G560">
        <v>5.4050800000000003E-2</v>
      </c>
      <c r="H560">
        <v>0.95461200000000002</v>
      </c>
      <c r="I560">
        <v>0</v>
      </c>
      <c r="R560">
        <f>AVERAGE(B511:B560)</f>
        <v>86559.20199999999</v>
      </c>
      <c r="S560">
        <f>AVERAGE(C511:C560)</f>
        <v>86361.868000000002</v>
      </c>
      <c r="U560">
        <f>_xlfn.VAR.P(B511:B560)</f>
        <v>1424677.7205960006</v>
      </c>
      <c r="V560">
        <f>_xlfn.VAR.P(C511:C560)</f>
        <v>1387513.4593759971</v>
      </c>
      <c r="X560">
        <f>1.96*SQRT(U560)/50</f>
        <v>46.789066806003284</v>
      </c>
      <c r="Y560">
        <f>1.96*SQRT(V560)/50</f>
        <v>46.174762394792381</v>
      </c>
    </row>
    <row r="561" spans="1:9" x14ac:dyDescent="0.25">
      <c r="A561" t="s">
        <v>105</v>
      </c>
      <c r="B561">
        <v>4327939.177437</v>
      </c>
      <c r="C561" t="s">
        <v>36</v>
      </c>
    </row>
    <row r="562" spans="1:9" x14ac:dyDescent="0.25">
      <c r="A562" t="s">
        <v>38</v>
      </c>
      <c r="B562">
        <v>2797.85</v>
      </c>
      <c r="C562">
        <v>0</v>
      </c>
      <c r="D562">
        <v>0</v>
      </c>
      <c r="E562">
        <v>0</v>
      </c>
      <c r="F562">
        <v>0</v>
      </c>
      <c r="G562">
        <v>0.15989300000000001</v>
      </c>
      <c r="H562">
        <v>1</v>
      </c>
      <c r="I562">
        <v>0</v>
      </c>
    </row>
    <row r="563" spans="1:9" x14ac:dyDescent="0.25">
      <c r="A563" t="s">
        <v>38</v>
      </c>
      <c r="B563">
        <v>2806.03</v>
      </c>
      <c r="C563">
        <v>0</v>
      </c>
      <c r="D563">
        <v>0</v>
      </c>
      <c r="E563">
        <v>0</v>
      </c>
      <c r="F563">
        <v>0</v>
      </c>
      <c r="G563">
        <v>0.115589</v>
      </c>
      <c r="H563">
        <v>1</v>
      </c>
      <c r="I563">
        <v>0</v>
      </c>
    </row>
    <row r="564" spans="1:9" x14ac:dyDescent="0.25">
      <c r="A564" t="s">
        <v>38</v>
      </c>
      <c r="B564">
        <v>2803.8</v>
      </c>
      <c r="C564">
        <v>0</v>
      </c>
      <c r="D564">
        <v>0</v>
      </c>
      <c r="E564">
        <v>0</v>
      </c>
      <c r="F564">
        <v>0</v>
      </c>
      <c r="G564">
        <v>0.119074</v>
      </c>
      <c r="H564">
        <v>1</v>
      </c>
      <c r="I564">
        <v>0</v>
      </c>
    </row>
    <row r="565" spans="1:9" x14ac:dyDescent="0.25">
      <c r="A565" t="s">
        <v>38</v>
      </c>
      <c r="B565">
        <v>2801.01</v>
      </c>
      <c r="C565">
        <v>0</v>
      </c>
      <c r="D565">
        <v>0</v>
      </c>
      <c r="E565">
        <v>0</v>
      </c>
      <c r="F565">
        <v>0</v>
      </c>
      <c r="G565">
        <v>0.121018</v>
      </c>
      <c r="H565">
        <v>1</v>
      </c>
      <c r="I565">
        <v>0</v>
      </c>
    </row>
    <row r="566" spans="1:9" x14ac:dyDescent="0.25">
      <c r="A566" t="s">
        <v>38</v>
      </c>
      <c r="B566">
        <v>2809.92</v>
      </c>
      <c r="C566">
        <v>0</v>
      </c>
      <c r="D566">
        <v>0</v>
      </c>
      <c r="E566">
        <v>0</v>
      </c>
      <c r="F566">
        <v>0</v>
      </c>
      <c r="G566">
        <v>0.115282</v>
      </c>
      <c r="H566">
        <v>1</v>
      </c>
      <c r="I566">
        <v>0</v>
      </c>
    </row>
    <row r="567" spans="1:9" x14ac:dyDescent="0.25">
      <c r="A567" t="s">
        <v>38</v>
      </c>
      <c r="B567">
        <v>2768.12</v>
      </c>
      <c r="C567">
        <v>0</v>
      </c>
      <c r="D567">
        <v>0</v>
      </c>
      <c r="E567">
        <v>0</v>
      </c>
      <c r="F567">
        <v>0</v>
      </c>
      <c r="G567">
        <v>0.14710899999999999</v>
      </c>
      <c r="H567">
        <v>1</v>
      </c>
      <c r="I567">
        <v>0</v>
      </c>
    </row>
    <row r="568" spans="1:9" x14ac:dyDescent="0.25">
      <c r="A568" t="s">
        <v>38</v>
      </c>
      <c r="B568">
        <v>3208.01</v>
      </c>
      <c r="C568">
        <v>0</v>
      </c>
      <c r="D568">
        <v>0</v>
      </c>
      <c r="E568">
        <v>0</v>
      </c>
      <c r="F568">
        <v>0</v>
      </c>
      <c r="G568">
        <v>0.14716699999999999</v>
      </c>
      <c r="H568">
        <v>1</v>
      </c>
      <c r="I568">
        <v>0</v>
      </c>
    </row>
    <row r="569" spans="1:9" x14ac:dyDescent="0.25">
      <c r="A569" t="s">
        <v>38</v>
      </c>
      <c r="B569">
        <v>2796.64</v>
      </c>
      <c r="C569">
        <v>0</v>
      </c>
      <c r="D569">
        <v>0</v>
      </c>
      <c r="E569">
        <v>0</v>
      </c>
      <c r="F569">
        <v>0</v>
      </c>
      <c r="G569">
        <v>0.118327</v>
      </c>
      <c r="H569">
        <v>1</v>
      </c>
      <c r="I569">
        <v>0</v>
      </c>
    </row>
    <row r="570" spans="1:9" x14ac:dyDescent="0.25">
      <c r="A570" t="s">
        <v>38</v>
      </c>
      <c r="B570">
        <v>2787.58</v>
      </c>
      <c r="C570">
        <v>0</v>
      </c>
      <c r="D570">
        <v>0</v>
      </c>
      <c r="E570">
        <v>0</v>
      </c>
      <c r="F570">
        <v>0</v>
      </c>
      <c r="G570">
        <v>0.147172</v>
      </c>
      <c r="H570">
        <v>1</v>
      </c>
      <c r="I570">
        <v>0</v>
      </c>
    </row>
    <row r="571" spans="1:9" x14ac:dyDescent="0.25">
      <c r="A571" t="s">
        <v>38</v>
      </c>
      <c r="B571">
        <v>2785.73</v>
      </c>
      <c r="C571">
        <v>0</v>
      </c>
      <c r="D571">
        <v>0</v>
      </c>
      <c r="E571">
        <v>0</v>
      </c>
      <c r="F571">
        <v>0</v>
      </c>
      <c r="G571">
        <v>0.115646</v>
      </c>
      <c r="H571">
        <v>1</v>
      </c>
      <c r="I571">
        <v>0</v>
      </c>
    </row>
    <row r="572" spans="1:9" x14ac:dyDescent="0.25">
      <c r="A572" t="s">
        <v>38</v>
      </c>
      <c r="B572">
        <v>2904.84</v>
      </c>
      <c r="C572">
        <v>0</v>
      </c>
      <c r="D572">
        <v>0</v>
      </c>
      <c r="E572">
        <v>0</v>
      </c>
      <c r="F572">
        <v>0</v>
      </c>
      <c r="G572">
        <v>0.118935</v>
      </c>
      <c r="H572">
        <v>1</v>
      </c>
      <c r="I572">
        <v>0</v>
      </c>
    </row>
    <row r="573" spans="1:9" x14ac:dyDescent="0.25">
      <c r="A573" t="s">
        <v>38</v>
      </c>
      <c r="B573">
        <v>2786.99</v>
      </c>
      <c r="C573">
        <v>0</v>
      </c>
      <c r="D573">
        <v>0</v>
      </c>
      <c r="E573">
        <v>0</v>
      </c>
      <c r="F573">
        <v>0</v>
      </c>
      <c r="G573">
        <v>0.11741600000000001</v>
      </c>
      <c r="H573">
        <v>1</v>
      </c>
      <c r="I573">
        <v>0</v>
      </c>
    </row>
    <row r="574" spans="1:9" x14ac:dyDescent="0.25">
      <c r="A574" t="s">
        <v>38</v>
      </c>
      <c r="B574">
        <v>2791.17</v>
      </c>
      <c r="C574">
        <v>0</v>
      </c>
      <c r="D574">
        <v>0</v>
      </c>
      <c r="E574">
        <v>0</v>
      </c>
      <c r="F574">
        <v>0</v>
      </c>
      <c r="G574">
        <v>0.14780099999999999</v>
      </c>
      <c r="H574">
        <v>1</v>
      </c>
      <c r="I574">
        <v>0</v>
      </c>
    </row>
    <row r="575" spans="1:9" x14ac:dyDescent="0.25">
      <c r="A575" t="s">
        <v>38</v>
      </c>
      <c r="B575">
        <v>3147.09</v>
      </c>
      <c r="C575">
        <v>0</v>
      </c>
      <c r="D575">
        <v>0</v>
      </c>
      <c r="E575">
        <v>0</v>
      </c>
      <c r="F575">
        <v>0</v>
      </c>
      <c r="G575">
        <v>0.147174</v>
      </c>
      <c r="H575">
        <v>1</v>
      </c>
      <c r="I575">
        <v>0</v>
      </c>
    </row>
    <row r="576" spans="1:9" x14ac:dyDescent="0.25">
      <c r="A576" t="s">
        <v>38</v>
      </c>
      <c r="B576">
        <v>2797.21</v>
      </c>
      <c r="C576">
        <v>0</v>
      </c>
      <c r="D576">
        <v>0</v>
      </c>
      <c r="E576">
        <v>0</v>
      </c>
      <c r="F576">
        <v>0</v>
      </c>
      <c r="G576">
        <v>0.14710500000000001</v>
      </c>
      <c r="H576">
        <v>1</v>
      </c>
      <c r="I576">
        <v>0</v>
      </c>
    </row>
    <row r="577" spans="1:9" x14ac:dyDescent="0.25">
      <c r="A577" t="s">
        <v>38</v>
      </c>
      <c r="B577">
        <v>2783.59</v>
      </c>
      <c r="C577">
        <v>0</v>
      </c>
      <c r="D577">
        <v>0</v>
      </c>
      <c r="E577">
        <v>0</v>
      </c>
      <c r="F577">
        <v>0</v>
      </c>
      <c r="G577">
        <v>0.14711299999999999</v>
      </c>
      <c r="H577">
        <v>1</v>
      </c>
      <c r="I577">
        <v>0</v>
      </c>
    </row>
    <row r="578" spans="1:9" x14ac:dyDescent="0.25">
      <c r="A578" t="s">
        <v>38</v>
      </c>
      <c r="B578">
        <v>2785.02</v>
      </c>
      <c r="C578">
        <v>0</v>
      </c>
      <c r="D578">
        <v>0</v>
      </c>
      <c r="E578">
        <v>0</v>
      </c>
      <c r="F578">
        <v>0</v>
      </c>
      <c r="G578">
        <v>0.14710500000000001</v>
      </c>
      <c r="H578">
        <v>1</v>
      </c>
      <c r="I578">
        <v>0</v>
      </c>
    </row>
    <row r="579" spans="1:9" x14ac:dyDescent="0.25">
      <c r="A579" t="s">
        <v>38</v>
      </c>
      <c r="B579">
        <v>2785.79</v>
      </c>
      <c r="C579">
        <v>0</v>
      </c>
      <c r="D579">
        <v>0</v>
      </c>
      <c r="E579">
        <v>0</v>
      </c>
      <c r="F579">
        <v>0</v>
      </c>
      <c r="G579">
        <v>0.114952</v>
      </c>
      <c r="H579">
        <v>1</v>
      </c>
      <c r="I579">
        <v>0</v>
      </c>
    </row>
    <row r="580" spans="1:9" x14ac:dyDescent="0.25">
      <c r="A580" t="s">
        <v>38</v>
      </c>
      <c r="B580">
        <v>2789.35</v>
      </c>
      <c r="C580">
        <v>0</v>
      </c>
      <c r="D580">
        <v>0</v>
      </c>
      <c r="E580">
        <v>0</v>
      </c>
      <c r="F580">
        <v>0</v>
      </c>
      <c r="G580">
        <v>0.11501699999999999</v>
      </c>
      <c r="H580">
        <v>1</v>
      </c>
      <c r="I580">
        <v>0</v>
      </c>
    </row>
    <row r="581" spans="1:9" x14ac:dyDescent="0.25">
      <c r="A581" t="s">
        <v>38</v>
      </c>
      <c r="B581">
        <v>2788.54</v>
      </c>
      <c r="C581">
        <v>0</v>
      </c>
      <c r="D581">
        <v>0</v>
      </c>
      <c r="E581">
        <v>0</v>
      </c>
      <c r="F581">
        <v>0</v>
      </c>
      <c r="G581">
        <v>0.123186</v>
      </c>
      <c r="H581">
        <v>1</v>
      </c>
      <c r="I581">
        <v>0</v>
      </c>
    </row>
    <row r="582" spans="1:9" x14ac:dyDescent="0.25">
      <c r="A582" t="s">
        <v>38</v>
      </c>
      <c r="B582">
        <v>3276.92</v>
      </c>
      <c r="C582">
        <v>0</v>
      </c>
      <c r="D582">
        <v>0</v>
      </c>
      <c r="E582">
        <v>0</v>
      </c>
      <c r="F582">
        <v>0</v>
      </c>
      <c r="G582">
        <v>0.12776699999999999</v>
      </c>
      <c r="H582">
        <v>1</v>
      </c>
      <c r="I582">
        <v>0</v>
      </c>
    </row>
    <row r="583" spans="1:9" x14ac:dyDescent="0.25">
      <c r="A583" t="s">
        <v>38</v>
      </c>
      <c r="B583">
        <v>2789.91</v>
      </c>
      <c r="C583">
        <v>0</v>
      </c>
      <c r="D583">
        <v>0</v>
      </c>
      <c r="E583">
        <v>0</v>
      </c>
      <c r="F583">
        <v>0</v>
      </c>
      <c r="G583">
        <v>0.115704</v>
      </c>
      <c r="H583">
        <v>1</v>
      </c>
      <c r="I583">
        <v>0</v>
      </c>
    </row>
    <row r="584" spans="1:9" x14ac:dyDescent="0.25">
      <c r="A584" t="s">
        <v>38</v>
      </c>
      <c r="B584">
        <v>2790.32</v>
      </c>
      <c r="C584">
        <v>0</v>
      </c>
      <c r="D584">
        <v>0</v>
      </c>
      <c r="E584">
        <v>0</v>
      </c>
      <c r="F584">
        <v>0</v>
      </c>
      <c r="G584">
        <v>0.115282</v>
      </c>
      <c r="H584">
        <v>1</v>
      </c>
      <c r="I584">
        <v>0</v>
      </c>
    </row>
    <row r="585" spans="1:9" x14ac:dyDescent="0.25">
      <c r="A585" t="s">
        <v>38</v>
      </c>
      <c r="B585">
        <v>2786.42</v>
      </c>
      <c r="C585">
        <v>0</v>
      </c>
      <c r="D585">
        <v>0</v>
      </c>
      <c r="E585">
        <v>0</v>
      </c>
      <c r="F585">
        <v>0</v>
      </c>
      <c r="G585">
        <v>0.114952</v>
      </c>
      <c r="H585">
        <v>1</v>
      </c>
      <c r="I585">
        <v>0</v>
      </c>
    </row>
    <row r="586" spans="1:9" x14ac:dyDescent="0.25">
      <c r="A586" t="s">
        <v>38</v>
      </c>
      <c r="B586">
        <v>2796.13</v>
      </c>
      <c r="C586">
        <v>0</v>
      </c>
      <c r="D586">
        <v>0</v>
      </c>
      <c r="E586">
        <v>0</v>
      </c>
      <c r="F586">
        <v>0</v>
      </c>
      <c r="G586">
        <v>0.14712600000000001</v>
      </c>
      <c r="H586">
        <v>1</v>
      </c>
      <c r="I586">
        <v>0</v>
      </c>
    </row>
    <row r="587" spans="1:9" x14ac:dyDescent="0.25">
      <c r="A587" t="s">
        <v>38</v>
      </c>
      <c r="B587">
        <v>2767.1</v>
      </c>
      <c r="C587">
        <v>0</v>
      </c>
      <c r="D587">
        <v>0</v>
      </c>
      <c r="E587">
        <v>0</v>
      </c>
      <c r="F587">
        <v>0</v>
      </c>
      <c r="G587">
        <v>0.14729800000000001</v>
      </c>
      <c r="H587">
        <v>1</v>
      </c>
      <c r="I587">
        <v>0</v>
      </c>
    </row>
    <row r="588" spans="1:9" x14ac:dyDescent="0.25">
      <c r="A588" t="s">
        <v>38</v>
      </c>
      <c r="B588">
        <v>2809.49</v>
      </c>
      <c r="C588">
        <v>0</v>
      </c>
      <c r="D588">
        <v>0</v>
      </c>
      <c r="E588">
        <v>0</v>
      </c>
      <c r="F588">
        <v>0</v>
      </c>
      <c r="G588">
        <v>0.117523</v>
      </c>
      <c r="H588">
        <v>1</v>
      </c>
      <c r="I588">
        <v>0</v>
      </c>
    </row>
    <row r="589" spans="1:9" x14ac:dyDescent="0.25">
      <c r="A589" t="s">
        <v>38</v>
      </c>
      <c r="B589">
        <v>3277.88</v>
      </c>
      <c r="C589">
        <v>0</v>
      </c>
      <c r="D589">
        <v>0</v>
      </c>
      <c r="E589">
        <v>0</v>
      </c>
      <c r="F589">
        <v>0</v>
      </c>
      <c r="G589">
        <v>0.12776499999999999</v>
      </c>
      <c r="H589">
        <v>1</v>
      </c>
      <c r="I589">
        <v>0</v>
      </c>
    </row>
    <row r="590" spans="1:9" x14ac:dyDescent="0.25">
      <c r="A590" t="s">
        <v>38</v>
      </c>
      <c r="B590">
        <v>2786.94</v>
      </c>
      <c r="C590">
        <v>0</v>
      </c>
      <c r="D590">
        <v>0</v>
      </c>
      <c r="E590">
        <v>0</v>
      </c>
      <c r="F590">
        <v>0</v>
      </c>
      <c r="G590">
        <v>0.147173</v>
      </c>
      <c r="H590">
        <v>1</v>
      </c>
      <c r="I590">
        <v>0</v>
      </c>
    </row>
    <row r="591" spans="1:9" x14ac:dyDescent="0.25">
      <c r="A591" t="s">
        <v>38</v>
      </c>
      <c r="B591">
        <v>2767.21</v>
      </c>
      <c r="C591">
        <v>0</v>
      </c>
      <c r="D591">
        <v>0</v>
      </c>
      <c r="E591">
        <v>0</v>
      </c>
      <c r="F591">
        <v>0</v>
      </c>
      <c r="G591">
        <v>0.14716899999999999</v>
      </c>
      <c r="H591">
        <v>1</v>
      </c>
      <c r="I591">
        <v>0</v>
      </c>
    </row>
    <row r="592" spans="1:9" x14ac:dyDescent="0.25">
      <c r="A592" t="s">
        <v>38</v>
      </c>
      <c r="B592">
        <v>2786.4</v>
      </c>
      <c r="C592">
        <v>0</v>
      </c>
      <c r="D592">
        <v>0</v>
      </c>
      <c r="E592">
        <v>0</v>
      </c>
      <c r="F592">
        <v>0</v>
      </c>
      <c r="G592">
        <v>0.14715</v>
      </c>
      <c r="H592">
        <v>1</v>
      </c>
      <c r="I592">
        <v>0</v>
      </c>
    </row>
    <row r="593" spans="1:9" x14ac:dyDescent="0.25">
      <c r="A593" t="s">
        <v>38</v>
      </c>
      <c r="B593">
        <v>2805.47</v>
      </c>
      <c r="C593">
        <v>0</v>
      </c>
      <c r="D593">
        <v>0</v>
      </c>
      <c r="E593">
        <v>0</v>
      </c>
      <c r="F593">
        <v>0</v>
      </c>
      <c r="G593">
        <v>0.14722099999999999</v>
      </c>
      <c r="H593">
        <v>1</v>
      </c>
      <c r="I593">
        <v>0</v>
      </c>
    </row>
    <row r="594" spans="1:9" x14ac:dyDescent="0.25">
      <c r="A594" t="s">
        <v>38</v>
      </c>
      <c r="B594">
        <v>2785.43</v>
      </c>
      <c r="C594">
        <v>0</v>
      </c>
      <c r="D594">
        <v>0</v>
      </c>
      <c r="E594">
        <v>0</v>
      </c>
      <c r="F594">
        <v>0</v>
      </c>
      <c r="G594">
        <v>0.114952</v>
      </c>
      <c r="H594">
        <v>1</v>
      </c>
      <c r="I594">
        <v>0</v>
      </c>
    </row>
    <row r="595" spans="1:9" x14ac:dyDescent="0.25">
      <c r="A595" t="s">
        <v>38</v>
      </c>
      <c r="B595">
        <v>2768.15</v>
      </c>
      <c r="C595">
        <v>0</v>
      </c>
      <c r="D595">
        <v>0</v>
      </c>
      <c r="E595">
        <v>0</v>
      </c>
      <c r="F595">
        <v>0</v>
      </c>
      <c r="G595">
        <v>0.14779999999999999</v>
      </c>
      <c r="H595">
        <v>1</v>
      </c>
      <c r="I595">
        <v>0</v>
      </c>
    </row>
    <row r="596" spans="1:9" x14ac:dyDescent="0.25">
      <c r="A596" t="s">
        <v>38</v>
      </c>
      <c r="B596">
        <v>3401.48</v>
      </c>
      <c r="C596">
        <v>0</v>
      </c>
      <c r="D596">
        <v>0</v>
      </c>
      <c r="E596">
        <v>0</v>
      </c>
      <c r="F596">
        <v>0</v>
      </c>
      <c r="G596">
        <v>0.12825900000000001</v>
      </c>
      <c r="H596">
        <v>1</v>
      </c>
      <c r="I596">
        <v>0</v>
      </c>
    </row>
    <row r="597" spans="1:9" x14ac:dyDescent="0.25">
      <c r="A597" t="s">
        <v>38</v>
      </c>
      <c r="B597">
        <v>2790.15</v>
      </c>
      <c r="C597">
        <v>0</v>
      </c>
      <c r="D597">
        <v>0</v>
      </c>
      <c r="E597">
        <v>0</v>
      </c>
      <c r="F597">
        <v>0</v>
      </c>
      <c r="G597">
        <v>0.14712600000000001</v>
      </c>
      <c r="H597">
        <v>1</v>
      </c>
      <c r="I597">
        <v>0</v>
      </c>
    </row>
    <row r="598" spans="1:9" x14ac:dyDescent="0.25">
      <c r="A598" t="s">
        <v>38</v>
      </c>
      <c r="B598">
        <v>2787.38</v>
      </c>
      <c r="C598">
        <v>0</v>
      </c>
      <c r="D598">
        <v>0</v>
      </c>
      <c r="E598">
        <v>0</v>
      </c>
      <c r="F598">
        <v>0</v>
      </c>
      <c r="G598">
        <v>0.147146</v>
      </c>
      <c r="H598">
        <v>1</v>
      </c>
      <c r="I598">
        <v>0</v>
      </c>
    </row>
    <row r="599" spans="1:9" x14ac:dyDescent="0.25">
      <c r="A599" t="s">
        <v>38</v>
      </c>
      <c r="B599">
        <v>2768.51</v>
      </c>
      <c r="C599">
        <v>0</v>
      </c>
      <c r="D599">
        <v>0</v>
      </c>
      <c r="E599">
        <v>0</v>
      </c>
      <c r="F599">
        <v>0</v>
      </c>
      <c r="G599">
        <v>0.14710300000000001</v>
      </c>
      <c r="H599">
        <v>1</v>
      </c>
      <c r="I599">
        <v>0</v>
      </c>
    </row>
    <row r="600" spans="1:9" x14ac:dyDescent="0.25">
      <c r="A600" t="s">
        <v>38</v>
      </c>
      <c r="B600">
        <v>2815.99</v>
      </c>
      <c r="C600">
        <v>0</v>
      </c>
      <c r="D600">
        <v>0</v>
      </c>
      <c r="E600">
        <v>0</v>
      </c>
      <c r="F600">
        <v>0</v>
      </c>
      <c r="G600">
        <v>0.14710300000000001</v>
      </c>
      <c r="H600">
        <v>1</v>
      </c>
      <c r="I600">
        <v>0</v>
      </c>
    </row>
    <row r="601" spans="1:9" x14ac:dyDescent="0.25">
      <c r="A601" t="s">
        <v>38</v>
      </c>
      <c r="B601">
        <v>2846.05</v>
      </c>
      <c r="C601">
        <v>0</v>
      </c>
      <c r="D601">
        <v>0</v>
      </c>
      <c r="E601">
        <v>0</v>
      </c>
      <c r="F601">
        <v>0</v>
      </c>
      <c r="G601">
        <v>0.116741</v>
      </c>
      <c r="H601">
        <v>1</v>
      </c>
      <c r="I601">
        <v>0</v>
      </c>
    </row>
    <row r="602" spans="1:9" x14ac:dyDescent="0.25">
      <c r="A602" t="s">
        <v>38</v>
      </c>
      <c r="B602" s="22">
        <v>2827.15</v>
      </c>
      <c r="C602">
        <v>0</v>
      </c>
      <c r="D602">
        <v>0</v>
      </c>
      <c r="E602">
        <v>0</v>
      </c>
      <c r="F602">
        <v>0</v>
      </c>
      <c r="G602">
        <v>0.133517</v>
      </c>
      <c r="H602">
        <v>1</v>
      </c>
      <c r="I602">
        <v>0</v>
      </c>
    </row>
    <row r="603" spans="1:9" x14ac:dyDescent="0.25">
      <c r="A603" t="s">
        <v>38</v>
      </c>
      <c r="B603">
        <v>3079.86</v>
      </c>
      <c r="C603">
        <v>0</v>
      </c>
      <c r="D603">
        <v>0</v>
      </c>
      <c r="E603">
        <v>0</v>
      </c>
      <c r="F603">
        <v>0</v>
      </c>
      <c r="G603">
        <v>0.14710300000000001</v>
      </c>
      <c r="H603">
        <v>1</v>
      </c>
      <c r="I603">
        <v>0</v>
      </c>
    </row>
    <row r="604" spans="1:9" x14ac:dyDescent="0.25">
      <c r="A604" t="s">
        <v>38</v>
      </c>
      <c r="B604">
        <v>2831.9</v>
      </c>
      <c r="C604">
        <v>0</v>
      </c>
      <c r="D604">
        <v>0</v>
      </c>
      <c r="E604">
        <v>0</v>
      </c>
      <c r="F604">
        <v>0</v>
      </c>
      <c r="G604">
        <v>0.114981</v>
      </c>
      <c r="H604">
        <v>1</v>
      </c>
      <c r="I604">
        <v>0</v>
      </c>
    </row>
    <row r="605" spans="1:9" x14ac:dyDescent="0.25">
      <c r="A605" t="s">
        <v>38</v>
      </c>
      <c r="B605">
        <v>2805.17</v>
      </c>
      <c r="C605">
        <v>0</v>
      </c>
      <c r="D605">
        <v>0</v>
      </c>
      <c r="E605">
        <v>0</v>
      </c>
      <c r="F605">
        <v>0</v>
      </c>
      <c r="G605">
        <v>0.14716899999999999</v>
      </c>
      <c r="H605">
        <v>1</v>
      </c>
      <c r="I605">
        <v>0</v>
      </c>
    </row>
    <row r="606" spans="1:9" x14ac:dyDescent="0.25">
      <c r="A606" t="s">
        <v>38</v>
      </c>
      <c r="B606">
        <v>2802.05</v>
      </c>
      <c r="C606">
        <v>0</v>
      </c>
      <c r="D606">
        <v>0</v>
      </c>
      <c r="E606">
        <v>0</v>
      </c>
      <c r="F606">
        <v>0</v>
      </c>
      <c r="G606">
        <v>0.147172</v>
      </c>
      <c r="H606">
        <v>1</v>
      </c>
      <c r="I606">
        <v>0</v>
      </c>
    </row>
    <row r="607" spans="1:9" x14ac:dyDescent="0.25">
      <c r="A607" t="s">
        <v>38</v>
      </c>
      <c r="B607">
        <v>2799.83</v>
      </c>
      <c r="C607">
        <v>0</v>
      </c>
      <c r="D607">
        <v>0</v>
      </c>
      <c r="E607">
        <v>0</v>
      </c>
      <c r="F607">
        <v>0</v>
      </c>
      <c r="G607">
        <v>0.14717</v>
      </c>
      <c r="H607">
        <v>1</v>
      </c>
      <c r="I607">
        <v>0</v>
      </c>
    </row>
    <row r="608" spans="1:9" x14ac:dyDescent="0.25">
      <c r="A608" t="s">
        <v>38</v>
      </c>
      <c r="B608">
        <v>2806.84</v>
      </c>
      <c r="C608">
        <v>0</v>
      </c>
      <c r="D608">
        <v>0</v>
      </c>
      <c r="E608">
        <v>0</v>
      </c>
      <c r="F608">
        <v>0</v>
      </c>
      <c r="G608">
        <v>0.14710300000000001</v>
      </c>
      <c r="H608">
        <v>1</v>
      </c>
      <c r="I608">
        <v>0</v>
      </c>
    </row>
    <row r="609" spans="1:25" x14ac:dyDescent="0.25">
      <c r="A609" t="s">
        <v>38</v>
      </c>
      <c r="B609">
        <v>2840.77</v>
      </c>
      <c r="C609">
        <v>0</v>
      </c>
      <c r="D609">
        <v>0</v>
      </c>
      <c r="E609">
        <v>0</v>
      </c>
      <c r="F609">
        <v>0</v>
      </c>
      <c r="G609">
        <v>0.115282</v>
      </c>
      <c r="H609">
        <v>1</v>
      </c>
      <c r="I609">
        <v>0</v>
      </c>
    </row>
    <row r="610" spans="1:25" x14ac:dyDescent="0.25">
      <c r="A610" t="s">
        <v>38</v>
      </c>
      <c r="B610">
        <v>3004.03</v>
      </c>
      <c r="C610">
        <v>0</v>
      </c>
      <c r="D610">
        <v>0</v>
      </c>
      <c r="E610">
        <v>0</v>
      </c>
      <c r="F610">
        <v>0</v>
      </c>
      <c r="G610">
        <v>0.147174</v>
      </c>
      <c r="H610">
        <v>1</v>
      </c>
      <c r="I610">
        <v>0</v>
      </c>
    </row>
    <row r="611" spans="1:25" x14ac:dyDescent="0.25">
      <c r="A611" t="s">
        <v>38</v>
      </c>
      <c r="B611">
        <v>2833.13</v>
      </c>
      <c r="C611">
        <v>0</v>
      </c>
      <c r="D611">
        <v>0</v>
      </c>
      <c r="E611">
        <v>0</v>
      </c>
      <c r="F611">
        <v>0</v>
      </c>
      <c r="G611">
        <v>0.147925</v>
      </c>
      <c r="H611">
        <v>1</v>
      </c>
      <c r="I611">
        <v>0</v>
      </c>
    </row>
    <row r="612" spans="1:25" x14ac:dyDescent="0.25">
      <c r="A612" t="s">
        <v>38</v>
      </c>
      <c r="B612">
        <v>2841.35</v>
      </c>
      <c r="C612">
        <v>0</v>
      </c>
      <c r="D612">
        <v>0</v>
      </c>
      <c r="E612">
        <v>0</v>
      </c>
      <c r="F612">
        <v>0</v>
      </c>
      <c r="G612">
        <v>0.14712700000000001</v>
      </c>
      <c r="H612">
        <v>1</v>
      </c>
      <c r="I612">
        <v>0</v>
      </c>
    </row>
    <row r="613" spans="1:25" x14ac:dyDescent="0.25">
      <c r="A613" t="s">
        <v>38</v>
      </c>
      <c r="B613">
        <v>2833.69</v>
      </c>
      <c r="C613">
        <v>0</v>
      </c>
      <c r="D613">
        <v>0</v>
      </c>
      <c r="E613">
        <v>0</v>
      </c>
      <c r="F613">
        <v>0</v>
      </c>
      <c r="G613">
        <v>0.14715400000000001</v>
      </c>
      <c r="H613">
        <v>1</v>
      </c>
      <c r="I613">
        <v>0</v>
      </c>
    </row>
    <row r="614" spans="1:25" x14ac:dyDescent="0.25">
      <c r="A614" t="s">
        <v>38</v>
      </c>
      <c r="B614">
        <v>2829.57</v>
      </c>
      <c r="C614">
        <v>0</v>
      </c>
      <c r="D614">
        <v>0</v>
      </c>
      <c r="E614">
        <v>0</v>
      </c>
      <c r="F614">
        <v>0</v>
      </c>
      <c r="G614">
        <v>0.14710300000000001</v>
      </c>
      <c r="H614">
        <v>1</v>
      </c>
      <c r="I614">
        <v>0</v>
      </c>
    </row>
    <row r="615" spans="1:25" x14ac:dyDescent="0.25">
      <c r="A615" t="s">
        <v>38</v>
      </c>
      <c r="B615">
        <v>2805.81</v>
      </c>
      <c r="C615">
        <v>0</v>
      </c>
      <c r="D615">
        <v>0</v>
      </c>
      <c r="E615">
        <v>0</v>
      </c>
      <c r="F615">
        <v>0</v>
      </c>
      <c r="G615">
        <v>0.147531</v>
      </c>
      <c r="H615">
        <v>1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2821.23</v>
      </c>
      <c r="C616">
        <v>0</v>
      </c>
      <c r="D616">
        <v>0</v>
      </c>
      <c r="E616">
        <v>0</v>
      </c>
      <c r="F616">
        <v>0</v>
      </c>
      <c r="G616">
        <v>0.14710400000000001</v>
      </c>
      <c r="H616">
        <v>1</v>
      </c>
      <c r="I616">
        <v>0</v>
      </c>
      <c r="R616">
        <f>AVERAGE(B567:B616)</f>
        <v>2857.4275999999995</v>
      </c>
      <c r="S616">
        <f>AVERAGE(C567:C616)</f>
        <v>0</v>
      </c>
      <c r="U616">
        <f>_xlfn.VAR.P(B567:B616)</f>
        <v>21796.887534240024</v>
      </c>
      <c r="V616">
        <f>_xlfn.VAR.P(C567:C616)</f>
        <v>0</v>
      </c>
      <c r="X616">
        <f>1.96*SQRT(U616)/50</f>
        <v>5.7873974514123869</v>
      </c>
      <c r="Y616">
        <f>1.96*SQRT(V616)/50</f>
        <v>0</v>
      </c>
    </row>
    <row r="617" spans="1:25" x14ac:dyDescent="0.25">
      <c r="A617" t="s">
        <v>38</v>
      </c>
      <c r="B617">
        <v>142875.037602</v>
      </c>
      <c r="C617" t="s">
        <v>36</v>
      </c>
    </row>
    <row r="618" spans="1:25" x14ac:dyDescent="0.25">
      <c r="A618" t="s">
        <v>39</v>
      </c>
      <c r="B618">
        <v>3120.61</v>
      </c>
      <c r="C618">
        <v>2785.3</v>
      </c>
      <c r="D618">
        <v>2745.75</v>
      </c>
      <c r="E618">
        <v>1841.9</v>
      </c>
      <c r="F618">
        <v>0</v>
      </c>
      <c r="G618">
        <v>0.11854199999999999</v>
      </c>
      <c r="H618">
        <v>1</v>
      </c>
      <c r="I618">
        <v>0</v>
      </c>
    </row>
    <row r="619" spans="1:25" x14ac:dyDescent="0.25">
      <c r="A619" t="s">
        <v>39</v>
      </c>
      <c r="B619">
        <v>2821.32</v>
      </c>
      <c r="C619">
        <v>2809.16</v>
      </c>
      <c r="D619">
        <v>2746.53</v>
      </c>
      <c r="E619">
        <v>1841.94</v>
      </c>
      <c r="F619">
        <v>0</v>
      </c>
      <c r="G619">
        <v>0.12862299999999999</v>
      </c>
      <c r="H619">
        <v>1</v>
      </c>
      <c r="I619">
        <v>0</v>
      </c>
    </row>
    <row r="620" spans="1:25" x14ac:dyDescent="0.25">
      <c r="A620" t="s">
        <v>39</v>
      </c>
      <c r="B620">
        <v>2813.11</v>
      </c>
      <c r="C620">
        <v>2806.73</v>
      </c>
      <c r="D620">
        <v>2746.27</v>
      </c>
      <c r="E620">
        <v>1841.77</v>
      </c>
      <c r="F620">
        <v>0</v>
      </c>
      <c r="G620">
        <v>0.123212</v>
      </c>
      <c r="H620">
        <v>1</v>
      </c>
      <c r="I620">
        <v>0</v>
      </c>
    </row>
    <row r="621" spans="1:25" x14ac:dyDescent="0.25">
      <c r="A621" t="s">
        <v>39</v>
      </c>
      <c r="B621">
        <v>2795.53</v>
      </c>
      <c r="C621">
        <v>2787.8</v>
      </c>
      <c r="D621">
        <v>2746.62</v>
      </c>
      <c r="E621">
        <v>1841.97</v>
      </c>
      <c r="F621">
        <v>0</v>
      </c>
      <c r="G621">
        <v>0.147146</v>
      </c>
      <c r="H621">
        <v>1</v>
      </c>
      <c r="I621">
        <v>0</v>
      </c>
    </row>
    <row r="622" spans="1:25" x14ac:dyDescent="0.25">
      <c r="A622" t="s">
        <v>39</v>
      </c>
      <c r="B622">
        <v>2810.12</v>
      </c>
      <c r="C622">
        <v>2804.37</v>
      </c>
      <c r="D622">
        <v>2748.67</v>
      </c>
      <c r="E622">
        <v>1843.61</v>
      </c>
      <c r="F622">
        <v>0</v>
      </c>
      <c r="G622">
        <v>0.119074</v>
      </c>
      <c r="H622">
        <v>1</v>
      </c>
      <c r="I622">
        <v>0</v>
      </c>
    </row>
    <row r="623" spans="1:25" x14ac:dyDescent="0.25">
      <c r="A623" t="s">
        <v>39</v>
      </c>
      <c r="B623">
        <v>2776.89</v>
      </c>
      <c r="C623">
        <v>2770.52</v>
      </c>
      <c r="D623">
        <v>2747.17</v>
      </c>
      <c r="E623">
        <v>1841.74</v>
      </c>
      <c r="F623">
        <v>0</v>
      </c>
      <c r="G623">
        <v>0.14779900000000001</v>
      </c>
      <c r="H623">
        <v>1</v>
      </c>
      <c r="I623">
        <v>0</v>
      </c>
    </row>
    <row r="624" spans="1:25" x14ac:dyDescent="0.25">
      <c r="A624" t="s">
        <v>39</v>
      </c>
      <c r="B624">
        <v>2795.05</v>
      </c>
      <c r="C624">
        <v>2788.66</v>
      </c>
      <c r="D624">
        <v>2746.65</v>
      </c>
      <c r="E624">
        <v>1841.97</v>
      </c>
      <c r="F624">
        <v>0</v>
      </c>
      <c r="G624">
        <v>0.120952</v>
      </c>
      <c r="H624">
        <v>1</v>
      </c>
      <c r="I624">
        <v>0</v>
      </c>
    </row>
    <row r="625" spans="1:9" x14ac:dyDescent="0.25">
      <c r="A625" t="s">
        <v>39</v>
      </c>
      <c r="B625">
        <v>3225.02</v>
      </c>
      <c r="C625">
        <v>2804.5</v>
      </c>
      <c r="D625">
        <v>2746.97</v>
      </c>
      <c r="E625">
        <v>1841.88</v>
      </c>
      <c r="F625">
        <v>0</v>
      </c>
      <c r="G625">
        <v>0.118934</v>
      </c>
      <c r="H625">
        <v>1</v>
      </c>
      <c r="I625">
        <v>0</v>
      </c>
    </row>
    <row r="626" spans="1:9" x14ac:dyDescent="0.25">
      <c r="A626" t="s">
        <v>39</v>
      </c>
      <c r="B626">
        <v>2793.76</v>
      </c>
      <c r="C626">
        <v>2784.78</v>
      </c>
      <c r="D626">
        <v>2745.86</v>
      </c>
      <c r="E626">
        <v>1841.88</v>
      </c>
      <c r="F626">
        <v>0</v>
      </c>
      <c r="G626">
        <v>0.147204</v>
      </c>
      <c r="H626">
        <v>1</v>
      </c>
      <c r="I626">
        <v>0</v>
      </c>
    </row>
    <row r="627" spans="1:9" x14ac:dyDescent="0.25">
      <c r="A627" t="s">
        <v>39</v>
      </c>
      <c r="B627">
        <v>2774.3</v>
      </c>
      <c r="C627">
        <v>2768.62</v>
      </c>
      <c r="D627">
        <v>2745.84</v>
      </c>
      <c r="E627">
        <v>1841.57</v>
      </c>
      <c r="F627">
        <v>0</v>
      </c>
      <c r="G627">
        <v>0.145234</v>
      </c>
      <c r="H627">
        <v>1</v>
      </c>
      <c r="I627">
        <v>0</v>
      </c>
    </row>
    <row r="628" spans="1:9" x14ac:dyDescent="0.25">
      <c r="A628" t="s">
        <v>39</v>
      </c>
      <c r="B628">
        <v>2790.98</v>
      </c>
      <c r="C628">
        <v>2785.24</v>
      </c>
      <c r="D628">
        <v>2745.67</v>
      </c>
      <c r="E628">
        <v>1841.94</v>
      </c>
      <c r="F628">
        <v>0</v>
      </c>
      <c r="G628">
        <v>0.14743800000000001</v>
      </c>
      <c r="H628">
        <v>1</v>
      </c>
      <c r="I628">
        <v>0</v>
      </c>
    </row>
    <row r="629" spans="1:9" x14ac:dyDescent="0.25">
      <c r="A629" t="s">
        <v>39</v>
      </c>
      <c r="B629">
        <v>2921.52</v>
      </c>
      <c r="C629">
        <v>2784.76</v>
      </c>
      <c r="D629">
        <v>2747.12</v>
      </c>
      <c r="E629">
        <v>1842.3</v>
      </c>
      <c r="F629">
        <v>0</v>
      </c>
      <c r="G629">
        <v>0.118311</v>
      </c>
      <c r="H629">
        <v>1</v>
      </c>
      <c r="I629">
        <v>0</v>
      </c>
    </row>
    <row r="630" spans="1:9" x14ac:dyDescent="0.25">
      <c r="A630" t="s">
        <v>39</v>
      </c>
      <c r="B630">
        <v>2791.58</v>
      </c>
      <c r="C630">
        <v>2785.27</v>
      </c>
      <c r="D630">
        <v>2746.09</v>
      </c>
      <c r="E630">
        <v>1841.58</v>
      </c>
      <c r="F630">
        <v>0</v>
      </c>
      <c r="G630">
        <v>0.148561</v>
      </c>
      <c r="H630">
        <v>1</v>
      </c>
      <c r="I630">
        <v>0</v>
      </c>
    </row>
    <row r="631" spans="1:9" x14ac:dyDescent="0.25">
      <c r="A631" t="s">
        <v>39</v>
      </c>
      <c r="B631">
        <v>2775.49</v>
      </c>
      <c r="C631">
        <v>2769.76</v>
      </c>
      <c r="D631">
        <v>2746.89</v>
      </c>
      <c r="E631">
        <v>1841.9</v>
      </c>
      <c r="F631">
        <v>0</v>
      </c>
      <c r="G631">
        <v>0.115704</v>
      </c>
      <c r="H631">
        <v>1</v>
      </c>
      <c r="I631">
        <v>0</v>
      </c>
    </row>
    <row r="632" spans="1:9" x14ac:dyDescent="0.25">
      <c r="A632" t="s">
        <v>39</v>
      </c>
      <c r="B632">
        <v>3110.22</v>
      </c>
      <c r="C632">
        <v>2785.25</v>
      </c>
      <c r="D632">
        <v>2746.83</v>
      </c>
      <c r="E632">
        <v>1841.69</v>
      </c>
      <c r="F632">
        <v>0</v>
      </c>
      <c r="G632">
        <v>0.118934</v>
      </c>
      <c r="H632">
        <v>1</v>
      </c>
      <c r="I632">
        <v>0</v>
      </c>
    </row>
    <row r="633" spans="1:9" x14ac:dyDescent="0.25">
      <c r="A633" t="s">
        <v>39</v>
      </c>
      <c r="B633">
        <v>2799.98</v>
      </c>
      <c r="C633">
        <v>2787.91</v>
      </c>
      <c r="D633">
        <v>2746.63</v>
      </c>
      <c r="E633">
        <v>1841.78</v>
      </c>
      <c r="F633">
        <v>0</v>
      </c>
      <c r="G633">
        <v>0.14771799999999999</v>
      </c>
      <c r="H633">
        <v>1</v>
      </c>
      <c r="I633">
        <v>0</v>
      </c>
    </row>
    <row r="634" spans="1:9" x14ac:dyDescent="0.25">
      <c r="A634" t="s">
        <v>39</v>
      </c>
      <c r="B634">
        <v>2809.9</v>
      </c>
      <c r="C634">
        <v>2804.23</v>
      </c>
      <c r="D634">
        <v>2747.21</v>
      </c>
      <c r="E634">
        <v>1841.89</v>
      </c>
      <c r="F634">
        <v>0</v>
      </c>
      <c r="G634">
        <v>0.14710400000000001</v>
      </c>
      <c r="H634">
        <v>1</v>
      </c>
      <c r="I634">
        <v>0</v>
      </c>
    </row>
    <row r="635" spans="1:9" x14ac:dyDescent="0.25">
      <c r="A635" t="s">
        <v>39</v>
      </c>
      <c r="B635">
        <v>2773.42</v>
      </c>
      <c r="C635">
        <v>2767.76</v>
      </c>
      <c r="D635">
        <v>2746</v>
      </c>
      <c r="E635">
        <v>1841.8</v>
      </c>
      <c r="F635">
        <v>0</v>
      </c>
      <c r="G635">
        <v>0.118798</v>
      </c>
      <c r="H635">
        <v>1</v>
      </c>
      <c r="I635">
        <v>0</v>
      </c>
    </row>
    <row r="636" spans="1:9" x14ac:dyDescent="0.25">
      <c r="A636" t="s">
        <v>39</v>
      </c>
      <c r="B636">
        <v>2790.88</v>
      </c>
      <c r="C636">
        <v>2785.08</v>
      </c>
      <c r="D636">
        <v>2747.55</v>
      </c>
      <c r="E636">
        <v>1842.21</v>
      </c>
      <c r="F636">
        <v>0</v>
      </c>
      <c r="G636">
        <v>0.14809800000000001</v>
      </c>
      <c r="H636">
        <v>1</v>
      </c>
      <c r="I636">
        <v>0</v>
      </c>
    </row>
    <row r="637" spans="1:9" x14ac:dyDescent="0.25">
      <c r="A637" t="s">
        <v>39</v>
      </c>
      <c r="B637">
        <v>2795.31</v>
      </c>
      <c r="C637">
        <v>2786.42</v>
      </c>
      <c r="D637">
        <v>2747.06</v>
      </c>
      <c r="E637">
        <v>1841.74</v>
      </c>
      <c r="F637">
        <v>0</v>
      </c>
      <c r="G637">
        <v>0.14796000000000001</v>
      </c>
      <c r="H637">
        <v>1</v>
      </c>
      <c r="I637">
        <v>0</v>
      </c>
    </row>
    <row r="638" spans="1:9" x14ac:dyDescent="0.25">
      <c r="A638" t="s">
        <v>39</v>
      </c>
      <c r="B638">
        <v>2809.11</v>
      </c>
      <c r="C638">
        <v>2802.95</v>
      </c>
      <c r="D638">
        <v>2746.35</v>
      </c>
      <c r="E638">
        <v>1841.68</v>
      </c>
      <c r="F638">
        <v>0</v>
      </c>
      <c r="G638">
        <v>0.12776599999999999</v>
      </c>
      <c r="H638">
        <v>1</v>
      </c>
      <c r="I638">
        <v>0</v>
      </c>
    </row>
    <row r="639" spans="1:9" x14ac:dyDescent="0.25">
      <c r="A639" t="s">
        <v>39</v>
      </c>
      <c r="B639">
        <v>3209.1</v>
      </c>
      <c r="C639">
        <v>2769.28</v>
      </c>
      <c r="D639">
        <v>2746.66</v>
      </c>
      <c r="E639">
        <v>1841.87</v>
      </c>
      <c r="F639">
        <v>0</v>
      </c>
      <c r="G639">
        <v>0.14722399999999999</v>
      </c>
      <c r="H639">
        <v>1</v>
      </c>
      <c r="I639">
        <v>0</v>
      </c>
    </row>
    <row r="640" spans="1:9" x14ac:dyDescent="0.25">
      <c r="A640" t="s">
        <v>39</v>
      </c>
      <c r="B640">
        <v>2792.68</v>
      </c>
      <c r="C640">
        <v>2784.2</v>
      </c>
      <c r="D640">
        <v>2746.84</v>
      </c>
      <c r="E640">
        <v>1841.83</v>
      </c>
      <c r="F640">
        <v>0</v>
      </c>
      <c r="G640">
        <v>0.14715800000000001</v>
      </c>
      <c r="H640">
        <v>1</v>
      </c>
      <c r="I640">
        <v>0</v>
      </c>
    </row>
    <row r="641" spans="1:9" x14ac:dyDescent="0.25">
      <c r="A641" t="s">
        <v>39</v>
      </c>
      <c r="B641">
        <v>2795.16</v>
      </c>
      <c r="C641">
        <v>2787.42</v>
      </c>
      <c r="D641">
        <v>2746.63</v>
      </c>
      <c r="E641">
        <v>1841.82</v>
      </c>
      <c r="F641">
        <v>0</v>
      </c>
      <c r="G641">
        <v>0.14724400000000001</v>
      </c>
      <c r="H641">
        <v>1</v>
      </c>
      <c r="I641">
        <v>0</v>
      </c>
    </row>
    <row r="642" spans="1:9" x14ac:dyDescent="0.25">
      <c r="A642" t="s">
        <v>39</v>
      </c>
      <c r="B642">
        <v>2809.82</v>
      </c>
      <c r="C642">
        <v>2803.27</v>
      </c>
      <c r="D642">
        <v>2746.11</v>
      </c>
      <c r="E642">
        <v>1841.86</v>
      </c>
      <c r="F642">
        <v>0</v>
      </c>
      <c r="G642">
        <v>0.115533</v>
      </c>
      <c r="H642">
        <v>1</v>
      </c>
      <c r="I642">
        <v>0</v>
      </c>
    </row>
    <row r="643" spans="1:9" x14ac:dyDescent="0.25">
      <c r="A643" t="s">
        <v>39</v>
      </c>
      <c r="B643">
        <v>2786.06</v>
      </c>
      <c r="C643">
        <v>2771.93</v>
      </c>
      <c r="D643">
        <v>2748.35</v>
      </c>
      <c r="E643">
        <v>1842.29</v>
      </c>
      <c r="F643">
        <v>0</v>
      </c>
      <c r="G643">
        <v>0.14710300000000001</v>
      </c>
      <c r="H643">
        <v>1</v>
      </c>
      <c r="I643">
        <v>0</v>
      </c>
    </row>
    <row r="644" spans="1:9" x14ac:dyDescent="0.25">
      <c r="A644" t="s">
        <v>39</v>
      </c>
      <c r="B644">
        <v>2794.24</v>
      </c>
      <c r="C644">
        <v>2787.51</v>
      </c>
      <c r="D644">
        <v>2746.22</v>
      </c>
      <c r="E644">
        <v>1842.05</v>
      </c>
      <c r="F644">
        <v>0</v>
      </c>
      <c r="G644">
        <v>0.118934</v>
      </c>
      <c r="H644">
        <v>1</v>
      </c>
      <c r="I644">
        <v>0</v>
      </c>
    </row>
    <row r="645" spans="1:9" x14ac:dyDescent="0.25">
      <c r="A645" t="s">
        <v>39</v>
      </c>
      <c r="B645">
        <v>2800.57</v>
      </c>
      <c r="C645">
        <v>2791.64</v>
      </c>
      <c r="D645">
        <v>2747.24</v>
      </c>
      <c r="E645">
        <v>1841.82</v>
      </c>
      <c r="F645">
        <v>0</v>
      </c>
      <c r="G645">
        <v>0.14744399999999999</v>
      </c>
      <c r="H645">
        <v>1</v>
      </c>
      <c r="I645">
        <v>0</v>
      </c>
    </row>
    <row r="646" spans="1:9" x14ac:dyDescent="0.25">
      <c r="A646" t="s">
        <v>39</v>
      </c>
      <c r="B646">
        <v>3228.94</v>
      </c>
      <c r="C646">
        <v>2786.03</v>
      </c>
      <c r="D646">
        <v>2747.5</v>
      </c>
      <c r="E646">
        <v>1841.88</v>
      </c>
      <c r="F646">
        <v>0</v>
      </c>
      <c r="G646">
        <v>0.118668</v>
      </c>
      <c r="H646">
        <v>1</v>
      </c>
      <c r="I646">
        <v>0</v>
      </c>
    </row>
    <row r="647" spans="1:9" x14ac:dyDescent="0.25">
      <c r="A647" t="s">
        <v>39</v>
      </c>
      <c r="B647">
        <v>2779.62</v>
      </c>
      <c r="C647">
        <v>2771.85</v>
      </c>
      <c r="D647">
        <v>2746.63</v>
      </c>
      <c r="E647">
        <v>1841.75</v>
      </c>
      <c r="F647">
        <v>0</v>
      </c>
      <c r="G647">
        <v>0.147117</v>
      </c>
      <c r="H647">
        <v>1</v>
      </c>
      <c r="I647">
        <v>0</v>
      </c>
    </row>
    <row r="648" spans="1:9" x14ac:dyDescent="0.25">
      <c r="A648" t="s">
        <v>39</v>
      </c>
      <c r="B648">
        <v>2793.37</v>
      </c>
      <c r="C648">
        <v>2787.52</v>
      </c>
      <c r="D648">
        <v>2746.16</v>
      </c>
      <c r="E648">
        <v>1841.88</v>
      </c>
      <c r="F648">
        <v>0</v>
      </c>
      <c r="G648">
        <v>0.14710300000000001</v>
      </c>
      <c r="H648">
        <v>1</v>
      </c>
      <c r="I648">
        <v>0</v>
      </c>
    </row>
    <row r="649" spans="1:9" x14ac:dyDescent="0.25">
      <c r="A649" t="s">
        <v>39</v>
      </c>
      <c r="B649">
        <v>2795.63</v>
      </c>
      <c r="C649">
        <v>2787.88</v>
      </c>
      <c r="D649">
        <v>2746.95</v>
      </c>
      <c r="E649">
        <v>1841.79</v>
      </c>
      <c r="F649">
        <v>0</v>
      </c>
      <c r="G649">
        <v>0.14710300000000001</v>
      </c>
      <c r="H649">
        <v>1</v>
      </c>
      <c r="I649">
        <v>0</v>
      </c>
    </row>
    <row r="650" spans="1:9" x14ac:dyDescent="0.25">
      <c r="A650" t="s">
        <v>39</v>
      </c>
      <c r="B650">
        <v>2792.87</v>
      </c>
      <c r="C650">
        <v>2787.09</v>
      </c>
      <c r="D650">
        <v>2747.38</v>
      </c>
      <c r="E650">
        <v>1842.53</v>
      </c>
      <c r="F650">
        <v>0</v>
      </c>
      <c r="G650">
        <v>0.116394</v>
      </c>
      <c r="H650">
        <v>1</v>
      </c>
      <c r="I650">
        <v>0</v>
      </c>
    </row>
    <row r="651" spans="1:9" x14ac:dyDescent="0.25">
      <c r="A651" t="s">
        <v>39</v>
      </c>
      <c r="B651">
        <v>2793.26</v>
      </c>
      <c r="C651">
        <v>2786.83</v>
      </c>
      <c r="D651">
        <v>2746.78</v>
      </c>
      <c r="E651">
        <v>1841.76</v>
      </c>
      <c r="F651">
        <v>0</v>
      </c>
      <c r="G651">
        <v>0.117311</v>
      </c>
      <c r="H651">
        <v>1</v>
      </c>
      <c r="I651">
        <v>0</v>
      </c>
    </row>
    <row r="652" spans="1:9" x14ac:dyDescent="0.25">
      <c r="A652" t="s">
        <v>39</v>
      </c>
      <c r="B652">
        <v>2791.79</v>
      </c>
      <c r="C652">
        <v>2785.21</v>
      </c>
      <c r="D652">
        <v>2746.59</v>
      </c>
      <c r="E652">
        <v>1842.02</v>
      </c>
      <c r="F652">
        <v>0</v>
      </c>
      <c r="G652">
        <v>0.147538</v>
      </c>
      <c r="H652">
        <v>1</v>
      </c>
      <c r="I652">
        <v>0</v>
      </c>
    </row>
    <row r="653" spans="1:9" x14ac:dyDescent="0.25">
      <c r="A653" t="s">
        <v>39</v>
      </c>
      <c r="B653">
        <v>3292.74</v>
      </c>
      <c r="C653">
        <v>2790.76</v>
      </c>
      <c r="D653">
        <v>2747.35</v>
      </c>
      <c r="E653">
        <v>1841.63</v>
      </c>
      <c r="F653">
        <v>0</v>
      </c>
      <c r="G653">
        <v>0.14710400000000001</v>
      </c>
      <c r="H653">
        <v>1</v>
      </c>
      <c r="I653">
        <v>0</v>
      </c>
    </row>
    <row r="654" spans="1:9" x14ac:dyDescent="0.25">
      <c r="A654" t="s">
        <v>39</v>
      </c>
      <c r="B654">
        <v>2796.97</v>
      </c>
      <c r="C654">
        <v>2788.46</v>
      </c>
      <c r="D654">
        <v>2747.23</v>
      </c>
      <c r="E654">
        <v>1841.66</v>
      </c>
      <c r="F654">
        <v>0</v>
      </c>
      <c r="G654">
        <v>0.147119</v>
      </c>
      <c r="H654">
        <v>1</v>
      </c>
      <c r="I654">
        <v>0</v>
      </c>
    </row>
    <row r="655" spans="1:9" x14ac:dyDescent="0.25">
      <c r="A655" t="s">
        <v>39</v>
      </c>
      <c r="B655">
        <v>2798.29</v>
      </c>
      <c r="C655">
        <v>2791.83</v>
      </c>
      <c r="D655">
        <v>2747.6</v>
      </c>
      <c r="E655">
        <v>1841.89</v>
      </c>
      <c r="F655">
        <v>0</v>
      </c>
      <c r="G655">
        <v>0.115263</v>
      </c>
      <c r="H655">
        <v>1</v>
      </c>
      <c r="I655">
        <v>0</v>
      </c>
    </row>
    <row r="656" spans="1:9" x14ac:dyDescent="0.25">
      <c r="A656" t="s">
        <v>39</v>
      </c>
      <c r="B656">
        <v>2795.3</v>
      </c>
      <c r="C656">
        <v>2786.46</v>
      </c>
      <c r="D656">
        <v>2746.42</v>
      </c>
      <c r="E656">
        <v>1841.91</v>
      </c>
      <c r="F656">
        <v>0</v>
      </c>
      <c r="G656">
        <v>0.14710300000000001</v>
      </c>
      <c r="H656">
        <v>1</v>
      </c>
      <c r="I656">
        <v>0</v>
      </c>
    </row>
    <row r="657" spans="1:25" x14ac:dyDescent="0.25">
      <c r="A657" t="s">
        <v>39</v>
      </c>
      <c r="B657">
        <v>2797.94</v>
      </c>
      <c r="C657">
        <v>2790.58</v>
      </c>
      <c r="D657">
        <v>2747.78</v>
      </c>
      <c r="E657">
        <v>1841.69</v>
      </c>
      <c r="F657">
        <v>0</v>
      </c>
      <c r="G657">
        <v>0.149617</v>
      </c>
      <c r="H657">
        <v>1</v>
      </c>
      <c r="I657">
        <v>0</v>
      </c>
    </row>
    <row r="658" spans="1:25" x14ac:dyDescent="0.25">
      <c r="A658" t="s">
        <v>39</v>
      </c>
      <c r="B658">
        <v>2797.9</v>
      </c>
      <c r="C658">
        <v>2791.46</v>
      </c>
      <c r="D658">
        <v>2746.79</v>
      </c>
      <c r="E658">
        <v>1841.81</v>
      </c>
      <c r="F658">
        <v>0</v>
      </c>
      <c r="G658">
        <v>0.14733599999999999</v>
      </c>
      <c r="H658">
        <v>1</v>
      </c>
      <c r="I658">
        <v>0</v>
      </c>
    </row>
    <row r="659" spans="1:25" x14ac:dyDescent="0.25">
      <c r="A659" t="s">
        <v>39</v>
      </c>
      <c r="B659">
        <v>2793.23</v>
      </c>
      <c r="C659">
        <v>2786.78</v>
      </c>
      <c r="D659">
        <v>2747.17</v>
      </c>
      <c r="E659">
        <v>1841.72</v>
      </c>
      <c r="F659">
        <v>0</v>
      </c>
      <c r="G659">
        <v>0.124571</v>
      </c>
      <c r="H659">
        <v>1</v>
      </c>
      <c r="I659">
        <v>0</v>
      </c>
    </row>
    <row r="660" spans="1:25" x14ac:dyDescent="0.25">
      <c r="A660" t="s">
        <v>39</v>
      </c>
      <c r="B660">
        <v>3214.6</v>
      </c>
      <c r="C660">
        <v>2788.6</v>
      </c>
      <c r="D660">
        <v>2746.23</v>
      </c>
      <c r="E660">
        <v>1841.74</v>
      </c>
      <c r="F660">
        <v>0</v>
      </c>
      <c r="G660">
        <v>0.128662</v>
      </c>
      <c r="H660">
        <v>1</v>
      </c>
      <c r="I660">
        <v>0</v>
      </c>
    </row>
    <row r="661" spans="1:25" x14ac:dyDescent="0.25">
      <c r="A661" t="s">
        <v>39</v>
      </c>
      <c r="B661">
        <v>2801.73</v>
      </c>
      <c r="C661">
        <v>2789.67</v>
      </c>
      <c r="D661">
        <v>2747.18</v>
      </c>
      <c r="E661">
        <v>1841.77</v>
      </c>
      <c r="F661">
        <v>0</v>
      </c>
      <c r="G661">
        <v>0.14710300000000001</v>
      </c>
      <c r="H661">
        <v>1</v>
      </c>
      <c r="I661">
        <v>0</v>
      </c>
    </row>
    <row r="662" spans="1:25" x14ac:dyDescent="0.25">
      <c r="A662" t="s">
        <v>39</v>
      </c>
      <c r="B662">
        <v>2791.35</v>
      </c>
      <c r="C662">
        <v>2785.45</v>
      </c>
      <c r="D662">
        <v>2745.97</v>
      </c>
      <c r="E662">
        <v>1841.74</v>
      </c>
      <c r="F662">
        <v>0</v>
      </c>
      <c r="G662">
        <v>0.14722099999999999</v>
      </c>
      <c r="H662">
        <v>1</v>
      </c>
      <c r="I662">
        <v>0</v>
      </c>
    </row>
    <row r="663" spans="1:25" x14ac:dyDescent="0.25">
      <c r="A663" t="s">
        <v>39</v>
      </c>
      <c r="B663">
        <v>2794.79</v>
      </c>
      <c r="C663">
        <v>2789.14</v>
      </c>
      <c r="D663">
        <v>2746.76</v>
      </c>
      <c r="E663">
        <v>1841.94</v>
      </c>
      <c r="F663">
        <v>0</v>
      </c>
      <c r="G663">
        <v>0.117101</v>
      </c>
      <c r="H663">
        <v>1</v>
      </c>
      <c r="I663">
        <v>0</v>
      </c>
    </row>
    <row r="664" spans="1:25" x14ac:dyDescent="0.25">
      <c r="A664" t="s">
        <v>39</v>
      </c>
      <c r="B664">
        <v>2812.89</v>
      </c>
      <c r="C664">
        <v>2806.32</v>
      </c>
      <c r="D664">
        <v>2748.82</v>
      </c>
      <c r="E664">
        <v>1843.26</v>
      </c>
      <c r="F664">
        <v>0</v>
      </c>
      <c r="G664">
        <v>0.119074</v>
      </c>
      <c r="H664">
        <v>1</v>
      </c>
      <c r="I664">
        <v>0</v>
      </c>
    </row>
    <row r="665" spans="1:25" x14ac:dyDescent="0.25">
      <c r="A665" t="s">
        <v>39</v>
      </c>
      <c r="B665">
        <v>2835.19</v>
      </c>
      <c r="C665">
        <v>2827.25</v>
      </c>
      <c r="D665">
        <v>2746.1</v>
      </c>
      <c r="E665">
        <v>1841.86</v>
      </c>
      <c r="F665">
        <v>0</v>
      </c>
      <c r="G665">
        <v>0.133077</v>
      </c>
      <c r="H665">
        <v>1</v>
      </c>
      <c r="I665">
        <v>0</v>
      </c>
    </row>
    <row r="666" spans="1:25" x14ac:dyDescent="0.25">
      <c r="A666" t="s">
        <v>39</v>
      </c>
      <c r="B666">
        <v>2828.48</v>
      </c>
      <c r="C666">
        <v>2820.95</v>
      </c>
      <c r="D666">
        <v>2746.48</v>
      </c>
      <c r="E666">
        <v>1841.94</v>
      </c>
      <c r="F666">
        <v>0</v>
      </c>
      <c r="G666">
        <v>0.118271</v>
      </c>
      <c r="H666">
        <v>1</v>
      </c>
      <c r="I666">
        <v>0</v>
      </c>
    </row>
    <row r="667" spans="1:25" x14ac:dyDescent="0.25">
      <c r="A667" t="s">
        <v>39</v>
      </c>
      <c r="B667">
        <v>3104.25</v>
      </c>
      <c r="C667">
        <v>2822.82</v>
      </c>
      <c r="D667">
        <v>2746.34</v>
      </c>
      <c r="E667">
        <v>1841.67</v>
      </c>
      <c r="F667">
        <v>0</v>
      </c>
      <c r="G667">
        <v>0.145234</v>
      </c>
      <c r="H667">
        <v>1</v>
      </c>
      <c r="I667">
        <v>0</v>
      </c>
    </row>
    <row r="668" spans="1:25" x14ac:dyDescent="0.25">
      <c r="A668" t="s">
        <v>39</v>
      </c>
      <c r="B668">
        <v>2844.97</v>
      </c>
      <c r="C668">
        <v>2833.1</v>
      </c>
      <c r="D668">
        <v>2747.85</v>
      </c>
      <c r="E668">
        <v>1842.81</v>
      </c>
      <c r="F668">
        <v>0</v>
      </c>
      <c r="G668">
        <v>0.147337</v>
      </c>
      <c r="H668">
        <v>1</v>
      </c>
      <c r="I668">
        <v>0</v>
      </c>
    </row>
    <row r="669" spans="1:25" x14ac:dyDescent="0.25">
      <c r="A669" t="s">
        <v>39</v>
      </c>
      <c r="B669">
        <v>2854.58</v>
      </c>
      <c r="C669">
        <v>2846.67</v>
      </c>
      <c r="D669">
        <v>2747.87</v>
      </c>
      <c r="E669">
        <v>1841.94</v>
      </c>
      <c r="F669">
        <v>0</v>
      </c>
      <c r="G669">
        <v>0.115533</v>
      </c>
      <c r="H669">
        <v>1</v>
      </c>
      <c r="I669">
        <v>0</v>
      </c>
    </row>
    <row r="670" spans="1:25" x14ac:dyDescent="0.25">
      <c r="A670" t="s">
        <v>39</v>
      </c>
      <c r="B670">
        <v>2818.05</v>
      </c>
      <c r="C670">
        <v>2810.33</v>
      </c>
      <c r="D670">
        <v>2746.64</v>
      </c>
      <c r="E670">
        <v>1841.75</v>
      </c>
      <c r="F670">
        <v>0</v>
      </c>
      <c r="G670">
        <v>0.11741600000000001</v>
      </c>
      <c r="H670">
        <v>1</v>
      </c>
      <c r="I670">
        <v>0</v>
      </c>
    </row>
    <row r="671" spans="1:25" x14ac:dyDescent="0.25">
      <c r="A671" t="s">
        <v>39</v>
      </c>
      <c r="B671">
        <v>2840.62</v>
      </c>
      <c r="C671">
        <v>2834.91</v>
      </c>
      <c r="D671">
        <v>2747.8</v>
      </c>
      <c r="E671">
        <v>1842.26</v>
      </c>
      <c r="F671">
        <v>0</v>
      </c>
      <c r="G671">
        <v>0.14724499999999999</v>
      </c>
      <c r="H671">
        <v>1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2811.8</v>
      </c>
      <c r="C672">
        <v>2804.16</v>
      </c>
      <c r="D672">
        <v>2746.55</v>
      </c>
      <c r="E672">
        <v>1841.69</v>
      </c>
      <c r="F672">
        <v>0</v>
      </c>
      <c r="G672">
        <v>0.124363</v>
      </c>
      <c r="H672">
        <v>1</v>
      </c>
      <c r="I672">
        <v>0</v>
      </c>
      <c r="R672">
        <f>AVERAGE(B623:B672)</f>
        <v>2858.4437999999982</v>
      </c>
      <c r="S672">
        <f>AVERAGE(C623:C672)</f>
        <v>2792.7014000000008</v>
      </c>
      <c r="U672">
        <f>_xlfn.VAR.P(B623:B672)</f>
        <v>19860.809611559991</v>
      </c>
      <c r="V672">
        <f>_xlfn.VAR.P(C623:C672)</f>
        <v>298.88545603999927</v>
      </c>
      <c r="X672">
        <f>1.96*SQRT(U672)/50</f>
        <v>5.5243926798796217</v>
      </c>
      <c r="Y672">
        <f>1.96*SQRT(V672)/50</f>
        <v>0.67770151775638254</v>
      </c>
    </row>
    <row r="673" spans="1:9" x14ac:dyDescent="0.25">
      <c r="A673" t="s">
        <v>38</v>
      </c>
      <c r="B673">
        <v>142925.824299</v>
      </c>
      <c r="C673" t="s">
        <v>36</v>
      </c>
    </row>
    <row r="674" spans="1:9" x14ac:dyDescent="0.25">
      <c r="A674" t="s">
        <v>40</v>
      </c>
      <c r="B674">
        <v>2750.58</v>
      </c>
      <c r="C674">
        <v>2743.59</v>
      </c>
      <c r="D674">
        <v>2689.24</v>
      </c>
      <c r="E674">
        <v>1785.38</v>
      </c>
      <c r="F674">
        <v>0</v>
      </c>
      <c r="G674">
        <v>0.115276</v>
      </c>
      <c r="H674">
        <v>1</v>
      </c>
      <c r="I674">
        <v>0</v>
      </c>
    </row>
    <row r="675" spans="1:9" x14ac:dyDescent="0.25">
      <c r="A675" t="s">
        <v>40</v>
      </c>
      <c r="B675">
        <v>3266.64</v>
      </c>
      <c r="C675">
        <v>2743.34</v>
      </c>
      <c r="D675">
        <v>2689.71</v>
      </c>
      <c r="E675">
        <v>1785.78</v>
      </c>
      <c r="F675">
        <v>0</v>
      </c>
      <c r="G675">
        <v>0.115263</v>
      </c>
      <c r="H675">
        <v>1</v>
      </c>
      <c r="I675">
        <v>0</v>
      </c>
    </row>
    <row r="676" spans="1:9" x14ac:dyDescent="0.25">
      <c r="A676" t="s">
        <v>40</v>
      </c>
      <c r="B676">
        <v>2758.72</v>
      </c>
      <c r="C676">
        <v>2746.3</v>
      </c>
      <c r="D676">
        <v>2689.28</v>
      </c>
      <c r="E676">
        <v>1785.17</v>
      </c>
      <c r="F676">
        <v>0</v>
      </c>
      <c r="G676">
        <v>0.115533</v>
      </c>
      <c r="H676">
        <v>1</v>
      </c>
      <c r="I676">
        <v>0</v>
      </c>
    </row>
    <row r="677" spans="1:9" x14ac:dyDescent="0.25">
      <c r="A677" t="s">
        <v>40</v>
      </c>
      <c r="B677">
        <v>2733.47</v>
      </c>
      <c r="C677">
        <v>2728.27</v>
      </c>
      <c r="D677">
        <v>2690.11</v>
      </c>
      <c r="E677">
        <v>1785.99</v>
      </c>
      <c r="F677">
        <v>0</v>
      </c>
      <c r="G677">
        <v>0.114965</v>
      </c>
      <c r="H677">
        <v>1</v>
      </c>
      <c r="I677">
        <v>0</v>
      </c>
    </row>
    <row r="678" spans="1:9" x14ac:dyDescent="0.25">
      <c r="A678" t="s">
        <v>40</v>
      </c>
      <c r="B678">
        <v>2739.67</v>
      </c>
      <c r="C678">
        <v>2732.51</v>
      </c>
      <c r="D678">
        <v>2689.18</v>
      </c>
      <c r="E678">
        <v>1785.35</v>
      </c>
      <c r="F678">
        <v>0</v>
      </c>
      <c r="G678">
        <v>0.115263</v>
      </c>
      <c r="H678">
        <v>1</v>
      </c>
      <c r="I678">
        <v>0</v>
      </c>
    </row>
    <row r="679" spans="1:9" x14ac:dyDescent="0.25">
      <c r="A679" t="s">
        <v>40</v>
      </c>
      <c r="B679">
        <v>2761.79</v>
      </c>
      <c r="C679">
        <v>2755.94</v>
      </c>
      <c r="D679">
        <v>2691.25</v>
      </c>
      <c r="E679">
        <v>1786.02</v>
      </c>
      <c r="F679">
        <v>0</v>
      </c>
      <c r="G679">
        <v>0.11526400000000001</v>
      </c>
      <c r="H679">
        <v>1</v>
      </c>
      <c r="I679">
        <v>0</v>
      </c>
    </row>
    <row r="680" spans="1:9" x14ac:dyDescent="0.25">
      <c r="A680" t="s">
        <v>40</v>
      </c>
      <c r="B680">
        <v>2716.79</v>
      </c>
      <c r="C680">
        <v>2711.77</v>
      </c>
      <c r="D680">
        <v>2689.79</v>
      </c>
      <c r="E680">
        <v>1785.36</v>
      </c>
      <c r="F680">
        <v>0</v>
      </c>
      <c r="G680">
        <v>0.114998</v>
      </c>
      <c r="H680">
        <v>1</v>
      </c>
      <c r="I680">
        <v>0</v>
      </c>
    </row>
    <row r="681" spans="1:9" x14ac:dyDescent="0.25">
      <c r="A681" t="s">
        <v>40</v>
      </c>
      <c r="B681">
        <v>2754.96</v>
      </c>
      <c r="C681">
        <v>2750.3</v>
      </c>
      <c r="D681">
        <v>2690.1</v>
      </c>
      <c r="E681">
        <v>1785.82</v>
      </c>
      <c r="F681">
        <v>0</v>
      </c>
      <c r="G681">
        <v>0.114981</v>
      </c>
      <c r="H681">
        <v>1</v>
      </c>
      <c r="I681">
        <v>0</v>
      </c>
    </row>
    <row r="682" spans="1:9" x14ac:dyDescent="0.25">
      <c r="A682" t="s">
        <v>40</v>
      </c>
      <c r="B682">
        <v>3356.34</v>
      </c>
      <c r="C682">
        <v>2732.19</v>
      </c>
      <c r="D682">
        <v>2689.22</v>
      </c>
      <c r="E682">
        <v>1785.08</v>
      </c>
      <c r="F682">
        <v>0</v>
      </c>
      <c r="G682">
        <v>0.115276</v>
      </c>
      <c r="H682">
        <v>1</v>
      </c>
      <c r="I682">
        <v>0</v>
      </c>
    </row>
    <row r="683" spans="1:9" x14ac:dyDescent="0.25">
      <c r="A683" t="s">
        <v>40</v>
      </c>
      <c r="B683">
        <v>2736.93</v>
      </c>
      <c r="C683">
        <v>2728.98</v>
      </c>
      <c r="D683">
        <v>2690.42</v>
      </c>
      <c r="E683">
        <v>1786.03</v>
      </c>
      <c r="F683">
        <v>0</v>
      </c>
      <c r="G683">
        <v>0.115282</v>
      </c>
      <c r="H683">
        <v>1</v>
      </c>
      <c r="I683">
        <v>0</v>
      </c>
    </row>
    <row r="684" spans="1:9" x14ac:dyDescent="0.25">
      <c r="A684" t="s">
        <v>40</v>
      </c>
      <c r="B684">
        <v>2717.05</v>
      </c>
      <c r="C684">
        <v>2712.33</v>
      </c>
      <c r="D684">
        <v>2689.45</v>
      </c>
      <c r="E684">
        <v>1785.67</v>
      </c>
      <c r="F684">
        <v>0</v>
      </c>
      <c r="G684">
        <v>0.114998</v>
      </c>
      <c r="H684">
        <v>1</v>
      </c>
      <c r="I684">
        <v>0</v>
      </c>
    </row>
    <row r="685" spans="1:9" x14ac:dyDescent="0.25">
      <c r="A685" t="s">
        <v>40</v>
      </c>
      <c r="B685">
        <v>2771.52</v>
      </c>
      <c r="C685">
        <v>2766.96</v>
      </c>
      <c r="D685">
        <v>2691.6</v>
      </c>
      <c r="E685">
        <v>1786.21</v>
      </c>
      <c r="F685">
        <v>0</v>
      </c>
      <c r="G685">
        <v>0.114981</v>
      </c>
      <c r="H685">
        <v>1</v>
      </c>
      <c r="I685">
        <v>0</v>
      </c>
    </row>
    <row r="686" spans="1:9" x14ac:dyDescent="0.25">
      <c r="A686" t="s">
        <v>40</v>
      </c>
      <c r="B686">
        <v>2777.42</v>
      </c>
      <c r="C686">
        <v>2770.34</v>
      </c>
      <c r="D686">
        <v>2692.15</v>
      </c>
      <c r="E686">
        <v>1785.93</v>
      </c>
      <c r="F686">
        <v>0</v>
      </c>
      <c r="G686">
        <v>0.114952</v>
      </c>
      <c r="H686">
        <v>1</v>
      </c>
      <c r="I686">
        <v>0</v>
      </c>
    </row>
    <row r="687" spans="1:9" x14ac:dyDescent="0.25">
      <c r="A687" t="s">
        <v>40</v>
      </c>
      <c r="B687">
        <v>2786.31</v>
      </c>
      <c r="C687">
        <v>2778.48</v>
      </c>
      <c r="D687">
        <v>2690.88</v>
      </c>
      <c r="E687">
        <v>1786.05</v>
      </c>
      <c r="F687">
        <v>0</v>
      </c>
      <c r="G687">
        <v>0.115263</v>
      </c>
      <c r="H687">
        <v>1</v>
      </c>
      <c r="I687">
        <v>0</v>
      </c>
    </row>
    <row r="688" spans="1:9" x14ac:dyDescent="0.25">
      <c r="A688" t="s">
        <v>40</v>
      </c>
      <c r="B688">
        <v>2791</v>
      </c>
      <c r="C688">
        <v>2785.57</v>
      </c>
      <c r="D688">
        <v>2688.55</v>
      </c>
      <c r="E688">
        <v>1785.08</v>
      </c>
      <c r="F688">
        <v>0</v>
      </c>
      <c r="G688">
        <v>0.114965</v>
      </c>
      <c r="H688">
        <v>1</v>
      </c>
      <c r="I688">
        <v>0</v>
      </c>
    </row>
    <row r="689" spans="1:9" x14ac:dyDescent="0.25">
      <c r="A689" t="s">
        <v>40</v>
      </c>
      <c r="B689">
        <v>3433.31</v>
      </c>
      <c r="C689">
        <v>2761.76</v>
      </c>
      <c r="D689">
        <v>2690.59</v>
      </c>
      <c r="E689">
        <v>1786.02</v>
      </c>
      <c r="F689">
        <v>0</v>
      </c>
      <c r="G689">
        <v>0.114965</v>
      </c>
      <c r="H689">
        <v>1</v>
      </c>
      <c r="I689">
        <v>0</v>
      </c>
    </row>
    <row r="690" spans="1:9" x14ac:dyDescent="0.25">
      <c r="A690" t="s">
        <v>40</v>
      </c>
      <c r="B690">
        <v>2757.03</v>
      </c>
      <c r="C690">
        <v>2745.74</v>
      </c>
      <c r="D690">
        <v>2689.52</v>
      </c>
      <c r="E690">
        <v>1785.5</v>
      </c>
      <c r="F690">
        <v>0</v>
      </c>
      <c r="G690">
        <v>0.114981</v>
      </c>
      <c r="H690">
        <v>1</v>
      </c>
      <c r="I690">
        <v>0</v>
      </c>
    </row>
    <row r="691" spans="1:9" x14ac:dyDescent="0.25">
      <c r="A691" t="s">
        <v>40</v>
      </c>
      <c r="B691">
        <v>2773.55</v>
      </c>
      <c r="C691">
        <v>2766.63</v>
      </c>
      <c r="D691">
        <v>2689.25</v>
      </c>
      <c r="E691">
        <v>1785.62</v>
      </c>
      <c r="F691">
        <v>0</v>
      </c>
      <c r="G691">
        <v>0.115263</v>
      </c>
      <c r="H691">
        <v>1</v>
      </c>
      <c r="I691">
        <v>0</v>
      </c>
    </row>
    <row r="692" spans="1:9" x14ac:dyDescent="0.25">
      <c r="A692" t="s">
        <v>40</v>
      </c>
      <c r="B692">
        <v>2751.65</v>
      </c>
      <c r="C692">
        <v>2744.87</v>
      </c>
      <c r="D692">
        <v>2690.12</v>
      </c>
      <c r="E692">
        <v>1785.59</v>
      </c>
      <c r="F692">
        <v>0</v>
      </c>
      <c r="G692">
        <v>0.115263</v>
      </c>
      <c r="H692">
        <v>1</v>
      </c>
      <c r="I692">
        <v>0</v>
      </c>
    </row>
    <row r="693" spans="1:9" x14ac:dyDescent="0.25">
      <c r="A693" t="s">
        <v>40</v>
      </c>
      <c r="B693">
        <v>2750.14</v>
      </c>
      <c r="C693">
        <v>2745.24</v>
      </c>
      <c r="D693">
        <v>2691.16</v>
      </c>
      <c r="E693">
        <v>1786.43</v>
      </c>
      <c r="F693">
        <v>0</v>
      </c>
      <c r="G693">
        <v>0.114952</v>
      </c>
      <c r="H693">
        <v>1</v>
      </c>
      <c r="I693">
        <v>0</v>
      </c>
    </row>
    <row r="694" spans="1:9" x14ac:dyDescent="0.25">
      <c r="A694" t="s">
        <v>40</v>
      </c>
      <c r="B694">
        <v>2764.61</v>
      </c>
      <c r="C694">
        <v>2757.45</v>
      </c>
      <c r="D694">
        <v>2689.53</v>
      </c>
      <c r="E694">
        <v>1785.52</v>
      </c>
      <c r="F694">
        <v>0</v>
      </c>
      <c r="G694">
        <v>0.115276</v>
      </c>
      <c r="H694">
        <v>1</v>
      </c>
      <c r="I694">
        <v>0</v>
      </c>
    </row>
    <row r="695" spans="1:9" x14ac:dyDescent="0.25">
      <c r="A695" t="s">
        <v>40</v>
      </c>
      <c r="B695">
        <v>2740.07</v>
      </c>
      <c r="C695">
        <v>2734.18</v>
      </c>
      <c r="D695">
        <v>2690.78</v>
      </c>
      <c r="E695">
        <v>1786.22</v>
      </c>
      <c r="F695">
        <v>0</v>
      </c>
      <c r="G695">
        <v>0.114981</v>
      </c>
      <c r="H695">
        <v>1</v>
      </c>
      <c r="I695">
        <v>0</v>
      </c>
    </row>
    <row r="696" spans="1:9" x14ac:dyDescent="0.25">
      <c r="A696" t="s">
        <v>40</v>
      </c>
      <c r="B696">
        <v>3519.41</v>
      </c>
      <c r="C696">
        <v>2774.03</v>
      </c>
      <c r="D696">
        <v>2690.14</v>
      </c>
      <c r="E696">
        <v>1785.6</v>
      </c>
      <c r="F696">
        <v>0</v>
      </c>
      <c r="G696">
        <v>0.114965</v>
      </c>
      <c r="H696">
        <v>1</v>
      </c>
      <c r="I696">
        <v>0</v>
      </c>
    </row>
    <row r="697" spans="1:9" x14ac:dyDescent="0.25">
      <c r="A697" t="s">
        <v>40</v>
      </c>
      <c r="B697">
        <v>2783.05</v>
      </c>
      <c r="C697">
        <v>2771.68</v>
      </c>
      <c r="D697">
        <v>2689.86</v>
      </c>
      <c r="E697">
        <v>1785.1</v>
      </c>
      <c r="F697">
        <v>0</v>
      </c>
      <c r="G697">
        <v>0.114965</v>
      </c>
      <c r="H697">
        <v>1</v>
      </c>
      <c r="I697">
        <v>0</v>
      </c>
    </row>
    <row r="698" spans="1:9" x14ac:dyDescent="0.25">
      <c r="A698" t="s">
        <v>40</v>
      </c>
      <c r="B698">
        <v>2777.11</v>
      </c>
      <c r="C698">
        <v>2769.83</v>
      </c>
      <c r="D698">
        <v>2690.61</v>
      </c>
      <c r="E698">
        <v>1786.17</v>
      </c>
      <c r="F698">
        <v>0</v>
      </c>
      <c r="G698">
        <v>0.114952</v>
      </c>
      <c r="H698">
        <v>1</v>
      </c>
      <c r="I698">
        <v>0</v>
      </c>
    </row>
    <row r="699" spans="1:9" x14ac:dyDescent="0.25">
      <c r="A699" t="s">
        <v>40</v>
      </c>
      <c r="B699">
        <v>2757.81</v>
      </c>
      <c r="C699">
        <v>2750.72</v>
      </c>
      <c r="D699">
        <v>2688.74</v>
      </c>
      <c r="E699">
        <v>1784.94</v>
      </c>
      <c r="F699">
        <v>0</v>
      </c>
      <c r="G699">
        <v>0.11527</v>
      </c>
      <c r="H699">
        <v>1</v>
      </c>
      <c r="I699">
        <v>0</v>
      </c>
    </row>
    <row r="700" spans="1:9" x14ac:dyDescent="0.25">
      <c r="A700" t="s">
        <v>40</v>
      </c>
      <c r="B700">
        <v>2795.37</v>
      </c>
      <c r="C700">
        <v>2789.33</v>
      </c>
      <c r="D700">
        <v>2690.51</v>
      </c>
      <c r="E700">
        <v>1786.26</v>
      </c>
      <c r="F700">
        <v>0</v>
      </c>
      <c r="G700">
        <v>0.115589</v>
      </c>
      <c r="H700">
        <v>1</v>
      </c>
      <c r="I700">
        <v>0</v>
      </c>
    </row>
    <row r="701" spans="1:9" x14ac:dyDescent="0.25">
      <c r="A701" t="s">
        <v>40</v>
      </c>
      <c r="B701">
        <v>2778.04</v>
      </c>
      <c r="C701">
        <v>2769.43</v>
      </c>
      <c r="D701">
        <v>2689.7</v>
      </c>
      <c r="E701">
        <v>1785.22</v>
      </c>
      <c r="F701">
        <v>0</v>
      </c>
      <c r="G701">
        <v>0.11526400000000001</v>
      </c>
      <c r="H701">
        <v>1</v>
      </c>
      <c r="I701">
        <v>0</v>
      </c>
    </row>
    <row r="702" spans="1:9" x14ac:dyDescent="0.25">
      <c r="A702" t="s">
        <v>40</v>
      </c>
      <c r="B702">
        <v>2772.67</v>
      </c>
      <c r="C702">
        <v>2765.31</v>
      </c>
      <c r="D702">
        <v>2690.12</v>
      </c>
      <c r="E702">
        <v>1785.94</v>
      </c>
      <c r="F702">
        <v>0</v>
      </c>
      <c r="G702">
        <v>0.114952</v>
      </c>
      <c r="H702">
        <v>1</v>
      </c>
      <c r="I702">
        <v>0</v>
      </c>
    </row>
    <row r="703" spans="1:9" x14ac:dyDescent="0.25">
      <c r="A703" t="s">
        <v>40</v>
      </c>
      <c r="B703">
        <v>3246.62</v>
      </c>
      <c r="C703">
        <v>2750.68</v>
      </c>
      <c r="D703">
        <v>2689.81</v>
      </c>
      <c r="E703">
        <v>1785.25</v>
      </c>
      <c r="F703">
        <v>0</v>
      </c>
      <c r="G703">
        <v>0.115533</v>
      </c>
      <c r="H703">
        <v>1</v>
      </c>
      <c r="I703">
        <v>0</v>
      </c>
    </row>
    <row r="704" spans="1:9" x14ac:dyDescent="0.25">
      <c r="A704" t="s">
        <v>40</v>
      </c>
      <c r="B704">
        <v>2772.61</v>
      </c>
      <c r="C704">
        <v>2765.07</v>
      </c>
      <c r="D704">
        <v>2690.48</v>
      </c>
      <c r="E704">
        <v>1786.15</v>
      </c>
      <c r="F704">
        <v>0</v>
      </c>
      <c r="G704">
        <v>0.114952</v>
      </c>
      <c r="H704">
        <v>1</v>
      </c>
      <c r="I704">
        <v>0</v>
      </c>
    </row>
    <row r="705" spans="1:9" x14ac:dyDescent="0.25">
      <c r="A705" t="s">
        <v>40</v>
      </c>
      <c r="B705">
        <v>2754.48</v>
      </c>
      <c r="C705">
        <v>2747.28</v>
      </c>
      <c r="D705">
        <v>2688.82</v>
      </c>
      <c r="E705">
        <v>1785.03</v>
      </c>
      <c r="F705">
        <v>0</v>
      </c>
      <c r="G705">
        <v>0.114952</v>
      </c>
      <c r="H705">
        <v>1</v>
      </c>
      <c r="I705">
        <v>0</v>
      </c>
    </row>
    <row r="706" spans="1:9" x14ac:dyDescent="0.25">
      <c r="A706" t="s">
        <v>40</v>
      </c>
      <c r="B706">
        <v>2759.08</v>
      </c>
      <c r="C706">
        <v>2752.04</v>
      </c>
      <c r="D706">
        <v>2690.61</v>
      </c>
      <c r="E706">
        <v>1786.47</v>
      </c>
      <c r="F706">
        <v>0</v>
      </c>
      <c r="G706">
        <v>0.115276</v>
      </c>
      <c r="H706">
        <v>1</v>
      </c>
      <c r="I706">
        <v>0</v>
      </c>
    </row>
    <row r="707" spans="1:9" x14ac:dyDescent="0.25">
      <c r="A707" t="s">
        <v>40</v>
      </c>
      <c r="B707">
        <v>2846.81</v>
      </c>
      <c r="C707">
        <v>2734.08</v>
      </c>
      <c r="D707">
        <v>2691.5</v>
      </c>
      <c r="E707">
        <v>1786.53</v>
      </c>
      <c r="F707">
        <v>0</v>
      </c>
      <c r="G707">
        <v>0.115263</v>
      </c>
      <c r="H707">
        <v>1</v>
      </c>
      <c r="I707">
        <v>0</v>
      </c>
    </row>
    <row r="708" spans="1:9" x14ac:dyDescent="0.25">
      <c r="A708" t="s">
        <v>40</v>
      </c>
      <c r="B708">
        <v>2741.66</v>
      </c>
      <c r="C708">
        <v>2734.04</v>
      </c>
      <c r="D708">
        <v>2690.42</v>
      </c>
      <c r="E708">
        <v>1785.24</v>
      </c>
      <c r="F708">
        <v>0</v>
      </c>
      <c r="G708">
        <v>0.11527</v>
      </c>
      <c r="H708">
        <v>1</v>
      </c>
      <c r="I708">
        <v>0</v>
      </c>
    </row>
    <row r="709" spans="1:9" x14ac:dyDescent="0.25">
      <c r="A709" t="s">
        <v>40</v>
      </c>
      <c r="B709">
        <v>2761.38</v>
      </c>
      <c r="C709">
        <v>2753.46</v>
      </c>
      <c r="D709">
        <v>2690.96</v>
      </c>
      <c r="E709">
        <v>1786.21</v>
      </c>
      <c r="F709">
        <v>0</v>
      </c>
      <c r="G709">
        <v>0.11527</v>
      </c>
      <c r="H709">
        <v>1</v>
      </c>
      <c r="I709">
        <v>0</v>
      </c>
    </row>
    <row r="710" spans="1:9" x14ac:dyDescent="0.25">
      <c r="A710" t="s">
        <v>40</v>
      </c>
      <c r="B710">
        <v>3364.74</v>
      </c>
      <c r="C710">
        <v>2730.28</v>
      </c>
      <c r="D710">
        <v>2689.91</v>
      </c>
      <c r="E710">
        <v>1785.04</v>
      </c>
      <c r="F710">
        <v>0</v>
      </c>
      <c r="G710">
        <v>0.115533</v>
      </c>
      <c r="H710">
        <v>1</v>
      </c>
      <c r="I710">
        <v>0</v>
      </c>
    </row>
    <row r="711" spans="1:9" x14ac:dyDescent="0.25">
      <c r="A711" t="s">
        <v>40</v>
      </c>
      <c r="B711">
        <v>2741.66</v>
      </c>
      <c r="C711">
        <v>2733.42</v>
      </c>
      <c r="D711">
        <v>2690.6</v>
      </c>
      <c r="E711">
        <v>1786.37</v>
      </c>
      <c r="F711">
        <v>0</v>
      </c>
      <c r="G711">
        <v>0.114998</v>
      </c>
      <c r="H711">
        <v>1</v>
      </c>
      <c r="I711">
        <v>0</v>
      </c>
    </row>
    <row r="712" spans="1:9" x14ac:dyDescent="0.25">
      <c r="A712" t="s">
        <v>40</v>
      </c>
      <c r="B712">
        <v>2736.88</v>
      </c>
      <c r="C712">
        <v>2729.11</v>
      </c>
      <c r="D712">
        <v>2689.14</v>
      </c>
      <c r="E712">
        <v>1785.18</v>
      </c>
      <c r="F712">
        <v>0</v>
      </c>
      <c r="G712">
        <v>0.114981</v>
      </c>
      <c r="H712">
        <v>1</v>
      </c>
      <c r="I712">
        <v>0</v>
      </c>
    </row>
    <row r="713" spans="1:9" x14ac:dyDescent="0.25">
      <c r="A713" t="s">
        <v>40</v>
      </c>
      <c r="B713">
        <v>2738.12</v>
      </c>
      <c r="C713">
        <v>2732.94</v>
      </c>
      <c r="D713">
        <v>2689.8</v>
      </c>
      <c r="E713">
        <v>1785.94</v>
      </c>
      <c r="F713">
        <v>0</v>
      </c>
      <c r="G713">
        <v>0.11498</v>
      </c>
      <c r="H713">
        <v>1</v>
      </c>
      <c r="I713">
        <v>0</v>
      </c>
    </row>
    <row r="714" spans="1:9" x14ac:dyDescent="0.25">
      <c r="A714" t="s">
        <v>40</v>
      </c>
      <c r="B714">
        <v>2740.18</v>
      </c>
      <c r="C714">
        <v>2734.3</v>
      </c>
      <c r="D714">
        <v>2690.11</v>
      </c>
      <c r="E714">
        <v>1786.57</v>
      </c>
      <c r="F714">
        <v>0</v>
      </c>
      <c r="G714">
        <v>0.114965</v>
      </c>
      <c r="H714">
        <v>1</v>
      </c>
      <c r="I714">
        <v>0</v>
      </c>
    </row>
    <row r="715" spans="1:9" x14ac:dyDescent="0.25">
      <c r="A715" t="s">
        <v>40</v>
      </c>
      <c r="B715">
        <v>2720.9</v>
      </c>
      <c r="C715">
        <v>2714.83</v>
      </c>
      <c r="D715">
        <v>2691.45</v>
      </c>
      <c r="E715">
        <v>1786.09</v>
      </c>
      <c r="F715">
        <v>0</v>
      </c>
      <c r="G715">
        <v>0.114998</v>
      </c>
      <c r="H715">
        <v>1</v>
      </c>
      <c r="I715">
        <v>0</v>
      </c>
    </row>
    <row r="716" spans="1:9" x14ac:dyDescent="0.25">
      <c r="A716" t="s">
        <v>40</v>
      </c>
      <c r="B716">
        <v>2799.18</v>
      </c>
      <c r="C716">
        <v>2794.08</v>
      </c>
      <c r="D716">
        <v>2689.45</v>
      </c>
      <c r="E716">
        <v>1785.36</v>
      </c>
      <c r="F716">
        <v>0</v>
      </c>
      <c r="G716">
        <v>0.115533</v>
      </c>
      <c r="H716">
        <v>1</v>
      </c>
      <c r="I716">
        <v>0</v>
      </c>
    </row>
    <row r="717" spans="1:9" x14ac:dyDescent="0.25">
      <c r="A717" t="s">
        <v>40</v>
      </c>
      <c r="B717">
        <v>3580.56</v>
      </c>
      <c r="C717">
        <v>2768.85</v>
      </c>
      <c r="D717">
        <v>2690.43</v>
      </c>
      <c r="E717">
        <v>1786.03</v>
      </c>
      <c r="F717">
        <v>0</v>
      </c>
      <c r="G717">
        <v>0.11527</v>
      </c>
      <c r="H717">
        <v>1</v>
      </c>
      <c r="I717">
        <v>0</v>
      </c>
    </row>
    <row r="718" spans="1:9" x14ac:dyDescent="0.25">
      <c r="A718" t="s">
        <v>40</v>
      </c>
      <c r="B718">
        <v>2787.05</v>
      </c>
      <c r="C718">
        <v>2768.74</v>
      </c>
      <c r="D718">
        <v>2690.69</v>
      </c>
      <c r="E718">
        <v>1785.3</v>
      </c>
      <c r="F718">
        <v>0</v>
      </c>
      <c r="G718">
        <v>0.114981</v>
      </c>
      <c r="H718">
        <v>1</v>
      </c>
      <c r="I718">
        <v>0</v>
      </c>
    </row>
    <row r="719" spans="1:9" x14ac:dyDescent="0.25">
      <c r="A719" t="s">
        <v>40</v>
      </c>
      <c r="B719">
        <v>2781.86</v>
      </c>
      <c r="C719">
        <v>2774.09</v>
      </c>
      <c r="D719">
        <v>2691.23</v>
      </c>
      <c r="E719">
        <v>1786.32</v>
      </c>
      <c r="F719">
        <v>0</v>
      </c>
      <c r="G719">
        <v>0.114965</v>
      </c>
      <c r="H719">
        <v>1</v>
      </c>
      <c r="I719">
        <v>0</v>
      </c>
    </row>
    <row r="720" spans="1:9" x14ac:dyDescent="0.25">
      <c r="A720" t="s">
        <v>40</v>
      </c>
      <c r="B720">
        <v>2777.72</v>
      </c>
      <c r="C720">
        <v>2770.6</v>
      </c>
      <c r="D720">
        <v>2690.16</v>
      </c>
      <c r="E720">
        <v>1785.52</v>
      </c>
      <c r="F720">
        <v>0</v>
      </c>
      <c r="G720">
        <v>0.114965</v>
      </c>
      <c r="H720">
        <v>1</v>
      </c>
      <c r="I720">
        <v>0</v>
      </c>
    </row>
    <row r="721" spans="1:25" x14ac:dyDescent="0.25">
      <c r="A721" t="s">
        <v>40</v>
      </c>
      <c r="B721">
        <v>2752.04</v>
      </c>
      <c r="C721">
        <v>2747.01</v>
      </c>
      <c r="D721">
        <v>2691.37</v>
      </c>
      <c r="E721">
        <v>1786.38</v>
      </c>
      <c r="F721">
        <v>0</v>
      </c>
      <c r="G721">
        <v>0.11526400000000001</v>
      </c>
      <c r="H721">
        <v>1</v>
      </c>
      <c r="I721">
        <v>0</v>
      </c>
    </row>
    <row r="722" spans="1:25" x14ac:dyDescent="0.25">
      <c r="A722" t="s">
        <v>40</v>
      </c>
      <c r="B722">
        <v>2758.38</v>
      </c>
      <c r="C722">
        <v>2751.14</v>
      </c>
      <c r="D722">
        <v>2690.14</v>
      </c>
      <c r="E722">
        <v>1785.48</v>
      </c>
      <c r="F722">
        <v>0</v>
      </c>
      <c r="G722">
        <v>0.11527</v>
      </c>
      <c r="H722">
        <v>1</v>
      </c>
      <c r="I722">
        <v>0</v>
      </c>
    </row>
    <row r="723" spans="1:25" x14ac:dyDescent="0.25">
      <c r="A723" t="s">
        <v>40</v>
      </c>
      <c r="B723">
        <v>2751.5</v>
      </c>
      <c r="C723">
        <v>2746.24</v>
      </c>
      <c r="D723">
        <v>2690.82</v>
      </c>
      <c r="E723">
        <v>1786.21</v>
      </c>
      <c r="F723">
        <v>0</v>
      </c>
      <c r="G723">
        <v>0.115276</v>
      </c>
      <c r="H723">
        <v>1</v>
      </c>
      <c r="I723">
        <v>0</v>
      </c>
    </row>
    <row r="724" spans="1:25" x14ac:dyDescent="0.25">
      <c r="A724" t="s">
        <v>40</v>
      </c>
      <c r="B724">
        <v>3343.49</v>
      </c>
      <c r="C724">
        <v>2768.03</v>
      </c>
      <c r="D724">
        <v>2690.15</v>
      </c>
      <c r="E724">
        <v>1785.54</v>
      </c>
      <c r="F724">
        <v>0</v>
      </c>
      <c r="G724">
        <v>0.114952</v>
      </c>
      <c r="H724">
        <v>1</v>
      </c>
      <c r="I724">
        <v>0</v>
      </c>
    </row>
    <row r="725" spans="1:25" x14ac:dyDescent="0.25">
      <c r="A725" t="s">
        <v>40</v>
      </c>
      <c r="B725">
        <v>2772.23</v>
      </c>
      <c r="C725">
        <v>2761.3</v>
      </c>
      <c r="D725">
        <v>2690.24</v>
      </c>
      <c r="E725">
        <v>1785.45</v>
      </c>
      <c r="F725">
        <v>0</v>
      </c>
      <c r="G725">
        <v>0.114952</v>
      </c>
      <c r="H725">
        <v>1</v>
      </c>
      <c r="I725">
        <v>0</v>
      </c>
    </row>
    <row r="726" spans="1:25" x14ac:dyDescent="0.25">
      <c r="A726" t="s">
        <v>40</v>
      </c>
      <c r="B726">
        <v>2762.41</v>
      </c>
      <c r="C726">
        <v>2755.64</v>
      </c>
      <c r="D726">
        <v>2690.91</v>
      </c>
      <c r="E726">
        <v>1786.25</v>
      </c>
      <c r="F726">
        <v>0</v>
      </c>
      <c r="G726">
        <v>0.115263</v>
      </c>
      <c r="H726">
        <v>1</v>
      </c>
      <c r="I726">
        <v>0</v>
      </c>
    </row>
    <row r="727" spans="1:25" x14ac:dyDescent="0.25">
      <c r="A727" t="s">
        <v>40</v>
      </c>
      <c r="B727">
        <v>2775.61</v>
      </c>
      <c r="C727">
        <v>2769.59</v>
      </c>
      <c r="D727">
        <v>2690.54</v>
      </c>
      <c r="E727">
        <v>1785.53</v>
      </c>
      <c r="F727">
        <v>0</v>
      </c>
      <c r="G727">
        <v>0.11527</v>
      </c>
      <c r="H727">
        <v>1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2787.51</v>
      </c>
      <c r="C728">
        <v>2778.63</v>
      </c>
      <c r="D728">
        <v>2691.1</v>
      </c>
      <c r="E728">
        <v>1785.71</v>
      </c>
      <c r="F728">
        <v>0</v>
      </c>
      <c r="G728">
        <v>0.114965</v>
      </c>
      <c r="H728">
        <v>1</v>
      </c>
      <c r="I728">
        <v>0</v>
      </c>
      <c r="R728">
        <f>AVERAGE(B679:B728)</f>
        <v>2853.5717999999997</v>
      </c>
      <c r="S728">
        <f>AVERAGE(C679:C728)</f>
        <v>2754.0906000000004</v>
      </c>
      <c r="U728">
        <f>_xlfn.VAR.P(B679:B728)</f>
        <v>51791.405046759981</v>
      </c>
      <c r="V728">
        <f>_xlfn.VAR.P(C679:C728)</f>
        <v>380.08579364000047</v>
      </c>
      <c r="X728">
        <f>1.96*SQRT(U728)/50</f>
        <v>8.9210282283520019</v>
      </c>
      <c r="Y728">
        <f>1.96*SQRT(V728)/50</f>
        <v>0.76423493373371143</v>
      </c>
    </row>
    <row r="729" spans="1:25" x14ac:dyDescent="0.25">
      <c r="A729" t="s">
        <v>40</v>
      </c>
      <c r="B729">
        <v>142682.33068899999</v>
      </c>
      <c r="C729" t="s">
        <v>36</v>
      </c>
      <c r="U729" t="s">
        <v>73</v>
      </c>
    </row>
    <row r="730" spans="1:25" x14ac:dyDescent="0.25">
      <c r="A730" t="s">
        <v>87</v>
      </c>
      <c r="B730">
        <v>1290.44</v>
      </c>
      <c r="C730">
        <v>1275.19</v>
      </c>
      <c r="D730">
        <v>1211.6400000000001</v>
      </c>
      <c r="E730">
        <v>564.94299999999998</v>
      </c>
      <c r="F730">
        <v>0</v>
      </c>
      <c r="G730">
        <v>0.114924</v>
      </c>
      <c r="H730">
        <v>0.90088699999999999</v>
      </c>
      <c r="I730">
        <v>0</v>
      </c>
      <c r="U730">
        <f>_xlfn.STDEV.P(B679:B728)</f>
        <v>227.57725072326537</v>
      </c>
      <c r="V730">
        <f>_xlfn.STDEV.P(C679:C728)</f>
        <v>19.495789125859986</v>
      </c>
    </row>
    <row r="731" spans="1:25" x14ac:dyDescent="0.25">
      <c r="A731" t="s">
        <v>87</v>
      </c>
      <c r="B731">
        <v>1265.3</v>
      </c>
      <c r="C731">
        <v>1251.9100000000001</v>
      </c>
      <c r="D731">
        <v>1209.55</v>
      </c>
      <c r="E731">
        <v>564.952</v>
      </c>
      <c r="F731">
        <v>0</v>
      </c>
      <c r="G731">
        <v>0.114981</v>
      </c>
      <c r="H731">
        <v>0.90038399999999996</v>
      </c>
      <c r="I731">
        <v>0</v>
      </c>
    </row>
    <row r="732" spans="1:25" x14ac:dyDescent="0.25">
      <c r="A732" t="s">
        <v>87</v>
      </c>
      <c r="B732">
        <v>1277.17</v>
      </c>
      <c r="C732">
        <v>1270.77</v>
      </c>
      <c r="D732">
        <v>1208.31</v>
      </c>
      <c r="E732">
        <v>564.99400000000003</v>
      </c>
      <c r="F732">
        <v>0</v>
      </c>
      <c r="G732">
        <v>0.114927</v>
      </c>
      <c r="H732">
        <v>0.90107300000000001</v>
      </c>
      <c r="I732">
        <v>0</v>
      </c>
    </row>
    <row r="733" spans="1:25" x14ac:dyDescent="0.25">
      <c r="A733" t="s">
        <v>87</v>
      </c>
      <c r="B733">
        <v>1265.77</v>
      </c>
      <c r="C733">
        <v>1257.06</v>
      </c>
      <c r="D733">
        <v>1212.49</v>
      </c>
      <c r="E733">
        <v>564.89300000000003</v>
      </c>
      <c r="F733">
        <v>0</v>
      </c>
      <c r="G733">
        <v>9.8518999999999995E-2</v>
      </c>
      <c r="H733">
        <v>0.89857900000000002</v>
      </c>
      <c r="I733">
        <v>0</v>
      </c>
    </row>
    <row r="734" spans="1:25" x14ac:dyDescent="0.25">
      <c r="A734" t="s">
        <v>87</v>
      </c>
      <c r="B734">
        <v>1283.56</v>
      </c>
      <c r="C734">
        <v>1277.29</v>
      </c>
      <c r="D734">
        <v>1210.78</v>
      </c>
      <c r="E734">
        <v>564.95699999999999</v>
      </c>
      <c r="F734">
        <v>0</v>
      </c>
      <c r="G734">
        <v>0.114953</v>
      </c>
      <c r="H734">
        <v>0.90062299999999995</v>
      </c>
      <c r="I734">
        <v>0</v>
      </c>
    </row>
    <row r="735" spans="1:25" x14ac:dyDescent="0.25">
      <c r="A735" t="s">
        <v>87</v>
      </c>
      <c r="B735">
        <v>1269.04</v>
      </c>
      <c r="C735">
        <v>1255.6099999999999</v>
      </c>
      <c r="D735">
        <v>1212.73</v>
      </c>
      <c r="E735">
        <v>565.43799999999999</v>
      </c>
      <c r="F735">
        <v>0</v>
      </c>
      <c r="G735">
        <v>0.114923</v>
      </c>
      <c r="H735">
        <v>0.90107199999999998</v>
      </c>
      <c r="I735">
        <v>0</v>
      </c>
    </row>
    <row r="736" spans="1:25" x14ac:dyDescent="0.25">
      <c r="A736" t="s">
        <v>87</v>
      </c>
      <c r="B736">
        <v>1282.7</v>
      </c>
      <c r="C736">
        <v>1276.25</v>
      </c>
      <c r="D736">
        <v>1211.1400000000001</v>
      </c>
      <c r="E736">
        <v>565.28700000000003</v>
      </c>
      <c r="F736">
        <v>0</v>
      </c>
      <c r="G736">
        <v>0.114923</v>
      </c>
      <c r="H736">
        <v>0.90098199999999995</v>
      </c>
      <c r="I736">
        <v>0</v>
      </c>
    </row>
    <row r="737" spans="1:9" x14ac:dyDescent="0.25">
      <c r="A737" t="s">
        <v>87</v>
      </c>
      <c r="B737">
        <v>1258.81</v>
      </c>
      <c r="C737">
        <v>1252.27</v>
      </c>
      <c r="D737">
        <v>1211.52</v>
      </c>
      <c r="E737">
        <v>564.89300000000003</v>
      </c>
      <c r="F737">
        <v>0</v>
      </c>
      <c r="G737">
        <v>0.114924</v>
      </c>
      <c r="H737">
        <v>0.90094300000000005</v>
      </c>
      <c r="I737">
        <v>0</v>
      </c>
    </row>
    <row r="738" spans="1:9" x14ac:dyDescent="0.25">
      <c r="A738" t="s">
        <v>87</v>
      </c>
      <c r="B738">
        <v>1284.44</v>
      </c>
      <c r="C738">
        <v>1276.44</v>
      </c>
      <c r="D738">
        <v>1210</v>
      </c>
      <c r="E738">
        <v>564.97</v>
      </c>
      <c r="F738">
        <v>0</v>
      </c>
      <c r="G738">
        <v>0.114928</v>
      </c>
      <c r="H738">
        <v>0.90015699999999998</v>
      </c>
      <c r="I738">
        <v>0</v>
      </c>
    </row>
    <row r="739" spans="1:9" x14ac:dyDescent="0.25">
      <c r="A739" t="s">
        <v>87</v>
      </c>
      <c r="B739">
        <v>1263.02</v>
      </c>
      <c r="C739">
        <v>1257.31</v>
      </c>
      <c r="D739">
        <v>1211.44</v>
      </c>
      <c r="E739">
        <v>564.88300000000004</v>
      </c>
      <c r="F739">
        <v>0</v>
      </c>
      <c r="G739">
        <v>0.114923</v>
      </c>
      <c r="H739">
        <v>0.90107599999999999</v>
      </c>
      <c r="I739">
        <v>0</v>
      </c>
    </row>
    <row r="740" spans="1:9" x14ac:dyDescent="0.25">
      <c r="A740" t="s">
        <v>87</v>
      </c>
      <c r="B740">
        <v>1278.1300000000001</v>
      </c>
      <c r="C740">
        <v>1272.3399999999999</v>
      </c>
      <c r="D740">
        <v>1210.1400000000001</v>
      </c>
      <c r="E740">
        <v>564.97500000000002</v>
      </c>
      <c r="F740">
        <v>0</v>
      </c>
      <c r="G740">
        <v>0.114924</v>
      </c>
      <c r="H740">
        <v>0.900752</v>
      </c>
      <c r="I740">
        <v>0</v>
      </c>
    </row>
    <row r="741" spans="1:9" x14ac:dyDescent="0.25">
      <c r="A741" t="s">
        <v>87</v>
      </c>
      <c r="B741">
        <v>1261.8800000000001</v>
      </c>
      <c r="C741">
        <v>1254.2</v>
      </c>
      <c r="D741">
        <v>1211.48</v>
      </c>
      <c r="E741">
        <v>564.91300000000001</v>
      </c>
      <c r="F741">
        <v>0</v>
      </c>
      <c r="G741">
        <v>0.114923</v>
      </c>
      <c r="H741">
        <v>0.89962900000000001</v>
      </c>
      <c r="I741">
        <v>0</v>
      </c>
    </row>
    <row r="742" spans="1:9" x14ac:dyDescent="0.25">
      <c r="A742" t="s">
        <v>87</v>
      </c>
      <c r="B742">
        <v>1257.4000000000001</v>
      </c>
      <c r="C742">
        <v>1251.8599999999999</v>
      </c>
      <c r="D742">
        <v>1209.9000000000001</v>
      </c>
      <c r="E742">
        <v>564.95299999999997</v>
      </c>
      <c r="F742">
        <v>0</v>
      </c>
      <c r="G742">
        <v>0.11495</v>
      </c>
      <c r="H742">
        <v>0.90085099999999996</v>
      </c>
      <c r="I742">
        <v>0</v>
      </c>
    </row>
    <row r="743" spans="1:9" x14ac:dyDescent="0.25">
      <c r="A743" t="s">
        <v>87</v>
      </c>
      <c r="B743">
        <v>1284.95</v>
      </c>
      <c r="C743">
        <v>1254.31</v>
      </c>
      <c r="D743">
        <v>1211.33</v>
      </c>
      <c r="E743">
        <v>564.91099999999994</v>
      </c>
      <c r="F743">
        <v>0</v>
      </c>
      <c r="G743">
        <v>0.114923</v>
      </c>
      <c r="H743">
        <v>0.89992399999999995</v>
      </c>
      <c r="I743">
        <v>0</v>
      </c>
    </row>
    <row r="744" spans="1:9" x14ac:dyDescent="0.25">
      <c r="A744" t="s">
        <v>87</v>
      </c>
      <c r="B744">
        <v>1262.03</v>
      </c>
      <c r="C744">
        <v>1255.5</v>
      </c>
      <c r="D744">
        <v>1211.1500000000001</v>
      </c>
      <c r="E744">
        <v>565.28800000000001</v>
      </c>
      <c r="F744">
        <v>0</v>
      </c>
      <c r="G744">
        <v>0.10878699999999999</v>
      </c>
      <c r="H744">
        <v>0.90103599999999995</v>
      </c>
      <c r="I744">
        <v>0</v>
      </c>
    </row>
    <row r="745" spans="1:9" x14ac:dyDescent="0.25">
      <c r="A745" t="s">
        <v>87</v>
      </c>
      <c r="B745">
        <v>1263.04</v>
      </c>
      <c r="C745">
        <v>1257.27</v>
      </c>
      <c r="D745">
        <v>1211.44</v>
      </c>
      <c r="E745">
        <v>564.94200000000001</v>
      </c>
      <c r="F745">
        <v>0</v>
      </c>
      <c r="G745">
        <v>0.114936</v>
      </c>
      <c r="H745">
        <v>0.90085499999999996</v>
      </c>
      <c r="I745">
        <v>0</v>
      </c>
    </row>
    <row r="746" spans="1:9" x14ac:dyDescent="0.25">
      <c r="A746" t="s">
        <v>87</v>
      </c>
      <c r="B746">
        <v>1260.7</v>
      </c>
      <c r="C746">
        <v>1254.8599999999999</v>
      </c>
      <c r="D746">
        <v>1210.48</v>
      </c>
      <c r="E746">
        <v>564.96699999999998</v>
      </c>
      <c r="F746">
        <v>0</v>
      </c>
      <c r="G746">
        <v>0.114923</v>
      </c>
      <c r="H746">
        <v>0.90102300000000002</v>
      </c>
      <c r="I746">
        <v>0</v>
      </c>
    </row>
    <row r="747" spans="1:9" x14ac:dyDescent="0.25">
      <c r="A747" t="s">
        <v>87</v>
      </c>
      <c r="B747">
        <v>1265.82</v>
      </c>
      <c r="C747">
        <v>1258</v>
      </c>
      <c r="D747">
        <v>1211.73</v>
      </c>
      <c r="E747">
        <v>564.904</v>
      </c>
      <c r="F747">
        <v>0</v>
      </c>
      <c r="G747">
        <v>0.110545</v>
      </c>
      <c r="H747">
        <v>0.89740699999999995</v>
      </c>
      <c r="I747">
        <v>0</v>
      </c>
    </row>
    <row r="748" spans="1:9" x14ac:dyDescent="0.25">
      <c r="A748" t="s">
        <v>87</v>
      </c>
      <c r="B748">
        <v>1267.52</v>
      </c>
      <c r="C748">
        <v>1261.77</v>
      </c>
      <c r="D748">
        <v>1210.3499999999999</v>
      </c>
      <c r="E748">
        <v>564.98699999999997</v>
      </c>
      <c r="F748">
        <v>0</v>
      </c>
      <c r="G748">
        <v>0.11493200000000001</v>
      </c>
      <c r="H748">
        <v>0.90091500000000002</v>
      </c>
      <c r="I748">
        <v>0</v>
      </c>
    </row>
    <row r="749" spans="1:9" x14ac:dyDescent="0.25">
      <c r="A749" t="s">
        <v>87</v>
      </c>
      <c r="B749">
        <v>1262.5899999999999</v>
      </c>
      <c r="C749">
        <v>1256.94</v>
      </c>
      <c r="D749">
        <v>1211.55</v>
      </c>
      <c r="E749">
        <v>564.96199999999999</v>
      </c>
      <c r="F749">
        <v>0</v>
      </c>
      <c r="G749">
        <v>0.114923</v>
      </c>
      <c r="H749">
        <v>0.90107599999999999</v>
      </c>
      <c r="I749">
        <v>0</v>
      </c>
    </row>
    <row r="750" spans="1:9" x14ac:dyDescent="0.25">
      <c r="A750" t="s">
        <v>87</v>
      </c>
      <c r="B750">
        <v>1236.79</v>
      </c>
      <c r="C750">
        <v>1230.46</v>
      </c>
      <c r="D750">
        <v>1209.76</v>
      </c>
      <c r="E750">
        <v>565.03</v>
      </c>
      <c r="F750">
        <v>0</v>
      </c>
      <c r="G750">
        <v>0.114926</v>
      </c>
      <c r="H750">
        <v>0.90101699999999996</v>
      </c>
      <c r="I750">
        <v>0</v>
      </c>
    </row>
    <row r="751" spans="1:9" x14ac:dyDescent="0.25">
      <c r="A751" t="s">
        <v>87</v>
      </c>
      <c r="B751">
        <v>2282.71</v>
      </c>
      <c r="C751">
        <v>1254.99</v>
      </c>
      <c r="D751">
        <v>1211.71</v>
      </c>
      <c r="E751">
        <v>564.92399999999998</v>
      </c>
      <c r="F751">
        <v>0</v>
      </c>
      <c r="G751">
        <v>8.7755E-2</v>
      </c>
      <c r="H751">
        <v>0.90039999999999998</v>
      </c>
      <c r="I751">
        <v>0</v>
      </c>
    </row>
    <row r="752" spans="1:9" x14ac:dyDescent="0.25">
      <c r="A752" t="s">
        <v>87</v>
      </c>
      <c r="B752">
        <v>1357.81</v>
      </c>
      <c r="C752">
        <v>1255.94</v>
      </c>
      <c r="D752">
        <v>1210.3699999999999</v>
      </c>
      <c r="E752">
        <v>565.00599999999997</v>
      </c>
      <c r="F752">
        <v>0</v>
      </c>
      <c r="G752">
        <v>0.104905</v>
      </c>
      <c r="H752">
        <v>0.90042299999999997</v>
      </c>
      <c r="I752">
        <v>0</v>
      </c>
    </row>
    <row r="753" spans="1:9" x14ac:dyDescent="0.25">
      <c r="A753" t="s">
        <v>87</v>
      </c>
      <c r="B753">
        <v>1265.5</v>
      </c>
      <c r="C753">
        <v>1258.9000000000001</v>
      </c>
      <c r="D753">
        <v>1211.67</v>
      </c>
      <c r="E753">
        <v>564.92499999999995</v>
      </c>
      <c r="F753">
        <v>0</v>
      </c>
      <c r="G753">
        <v>0.114923</v>
      </c>
      <c r="H753">
        <v>0.89884600000000003</v>
      </c>
      <c r="I753">
        <v>0</v>
      </c>
    </row>
    <row r="754" spans="1:9" x14ac:dyDescent="0.25">
      <c r="A754" t="s">
        <v>87</v>
      </c>
      <c r="B754">
        <v>1239.03</v>
      </c>
      <c r="C754">
        <v>1232.32</v>
      </c>
      <c r="D754">
        <v>1210.01</v>
      </c>
      <c r="E754">
        <v>564.99599999999998</v>
      </c>
      <c r="F754">
        <v>0</v>
      </c>
      <c r="G754">
        <v>8.7547899999999998E-2</v>
      </c>
      <c r="H754">
        <v>0.90097000000000005</v>
      </c>
      <c r="I754">
        <v>0</v>
      </c>
    </row>
    <row r="755" spans="1:9" x14ac:dyDescent="0.25">
      <c r="A755" t="s">
        <v>87</v>
      </c>
      <c r="B755">
        <v>1268.9100000000001</v>
      </c>
      <c r="C755">
        <v>1257.96</v>
      </c>
      <c r="D755">
        <v>1211.8</v>
      </c>
      <c r="E755">
        <v>564.99099999999999</v>
      </c>
      <c r="F755">
        <v>0</v>
      </c>
      <c r="G755">
        <v>0.114927</v>
      </c>
      <c r="H755">
        <v>0.900976</v>
      </c>
      <c r="I755">
        <v>0</v>
      </c>
    </row>
    <row r="756" spans="1:9" x14ac:dyDescent="0.25">
      <c r="A756" t="s">
        <v>87</v>
      </c>
      <c r="B756">
        <v>1262.0899999999999</v>
      </c>
      <c r="C756">
        <v>1253.3900000000001</v>
      </c>
      <c r="D756">
        <v>1210.06</v>
      </c>
      <c r="E756">
        <v>565.02800000000002</v>
      </c>
      <c r="F756">
        <v>0</v>
      </c>
      <c r="G756">
        <v>8.3291599999999993E-2</v>
      </c>
      <c r="H756">
        <v>0.89811300000000005</v>
      </c>
      <c r="I756">
        <v>0</v>
      </c>
    </row>
    <row r="757" spans="1:9" x14ac:dyDescent="0.25">
      <c r="A757" t="s">
        <v>87</v>
      </c>
      <c r="B757">
        <v>1241.28</v>
      </c>
      <c r="C757">
        <v>1235.55</v>
      </c>
      <c r="D757">
        <v>1211.8</v>
      </c>
      <c r="E757">
        <v>564.98099999999999</v>
      </c>
      <c r="F757">
        <v>0</v>
      </c>
      <c r="G757">
        <v>0.114925</v>
      </c>
      <c r="H757">
        <v>0.90053099999999997</v>
      </c>
      <c r="I757">
        <v>0</v>
      </c>
    </row>
    <row r="758" spans="1:9" x14ac:dyDescent="0.25">
      <c r="A758" t="s">
        <v>87</v>
      </c>
      <c r="B758">
        <v>1262.0899999999999</v>
      </c>
      <c r="C758">
        <v>1256.3900000000001</v>
      </c>
      <c r="D758">
        <v>1210.1300000000001</v>
      </c>
      <c r="E758">
        <v>564.98599999999999</v>
      </c>
      <c r="F758">
        <v>0</v>
      </c>
      <c r="G758">
        <v>8.9955300000000002E-2</v>
      </c>
      <c r="H758">
        <v>0.90107700000000002</v>
      </c>
      <c r="I758">
        <v>0</v>
      </c>
    </row>
    <row r="759" spans="1:9" x14ac:dyDescent="0.25">
      <c r="A759" t="s">
        <v>87</v>
      </c>
      <c r="B759">
        <v>1259.78</v>
      </c>
      <c r="C759">
        <v>1254.06</v>
      </c>
      <c r="D759">
        <v>1212.71</v>
      </c>
      <c r="E759">
        <v>565.52300000000002</v>
      </c>
      <c r="F759">
        <v>0</v>
      </c>
      <c r="G759">
        <v>0.114923</v>
      </c>
      <c r="H759">
        <v>0.90054299999999998</v>
      </c>
      <c r="I759">
        <v>0</v>
      </c>
    </row>
    <row r="760" spans="1:9" x14ac:dyDescent="0.25">
      <c r="A760" t="s">
        <v>87</v>
      </c>
      <c r="B760">
        <v>1240.19</v>
      </c>
      <c r="C760">
        <v>1234.4100000000001</v>
      </c>
      <c r="D760">
        <v>1210.24</v>
      </c>
      <c r="E760">
        <v>565.01</v>
      </c>
      <c r="F760">
        <v>0</v>
      </c>
      <c r="G760">
        <v>0.114925</v>
      </c>
      <c r="H760">
        <v>0.90105599999999997</v>
      </c>
      <c r="I760">
        <v>0</v>
      </c>
    </row>
    <row r="761" spans="1:9" x14ac:dyDescent="0.25">
      <c r="A761" t="s">
        <v>87</v>
      </c>
      <c r="B761">
        <v>1257.31</v>
      </c>
      <c r="C761">
        <v>1251.07</v>
      </c>
      <c r="D761">
        <v>1211.45</v>
      </c>
      <c r="E761">
        <v>564.904</v>
      </c>
      <c r="F761">
        <v>0</v>
      </c>
      <c r="G761">
        <v>9.0177199999999999E-2</v>
      </c>
      <c r="H761">
        <v>0.89834499999999995</v>
      </c>
      <c r="I761">
        <v>0</v>
      </c>
    </row>
    <row r="762" spans="1:9" x14ac:dyDescent="0.25">
      <c r="A762" t="s">
        <v>87</v>
      </c>
      <c r="B762">
        <v>1266.1099999999999</v>
      </c>
      <c r="C762">
        <v>1252.23</v>
      </c>
      <c r="D762">
        <v>1209.92</v>
      </c>
      <c r="E762">
        <v>564.98500000000001</v>
      </c>
      <c r="F762">
        <v>0</v>
      </c>
      <c r="G762">
        <v>0.114923</v>
      </c>
      <c r="H762">
        <v>0.89982799999999996</v>
      </c>
      <c r="I762">
        <v>0</v>
      </c>
    </row>
    <row r="763" spans="1:9" x14ac:dyDescent="0.25">
      <c r="A763" t="s">
        <v>87</v>
      </c>
      <c r="B763">
        <v>1260.8399999999999</v>
      </c>
      <c r="C763">
        <v>1254.6199999999999</v>
      </c>
      <c r="D763">
        <v>1211.9000000000001</v>
      </c>
      <c r="E763">
        <v>564.93200000000002</v>
      </c>
      <c r="F763">
        <v>0</v>
      </c>
      <c r="G763">
        <v>0.114926</v>
      </c>
      <c r="H763">
        <v>0.90071400000000001</v>
      </c>
      <c r="I763">
        <v>0</v>
      </c>
    </row>
    <row r="764" spans="1:9" x14ac:dyDescent="0.25">
      <c r="A764" t="s">
        <v>87</v>
      </c>
      <c r="B764">
        <v>1259.1099999999999</v>
      </c>
      <c r="C764">
        <v>1253.1300000000001</v>
      </c>
      <c r="D764">
        <v>1210.3599999999999</v>
      </c>
      <c r="E764">
        <v>565.01400000000001</v>
      </c>
      <c r="F764">
        <v>0</v>
      </c>
      <c r="G764">
        <v>0.114935</v>
      </c>
      <c r="H764">
        <v>0.90102700000000002</v>
      </c>
      <c r="I764">
        <v>0</v>
      </c>
    </row>
    <row r="765" spans="1:9" x14ac:dyDescent="0.25">
      <c r="A765" t="s">
        <v>87</v>
      </c>
      <c r="B765">
        <v>1243.5999999999999</v>
      </c>
      <c r="C765">
        <v>1237.55</v>
      </c>
      <c r="D765">
        <v>1211.97</v>
      </c>
      <c r="E765">
        <v>564.96</v>
      </c>
      <c r="F765">
        <v>0</v>
      </c>
      <c r="G765">
        <v>0.114923</v>
      </c>
      <c r="H765">
        <v>0.90064999999999995</v>
      </c>
      <c r="I765">
        <v>0</v>
      </c>
    </row>
    <row r="766" spans="1:9" x14ac:dyDescent="0.25">
      <c r="A766" t="s">
        <v>87</v>
      </c>
      <c r="B766">
        <v>1257.32</v>
      </c>
      <c r="C766">
        <v>1251.33</v>
      </c>
      <c r="D766">
        <v>1210.28</v>
      </c>
      <c r="E766">
        <v>564.95600000000002</v>
      </c>
      <c r="F766">
        <v>0</v>
      </c>
      <c r="G766">
        <v>0.114929</v>
      </c>
      <c r="H766">
        <v>0.89981199999999995</v>
      </c>
      <c r="I766">
        <v>0</v>
      </c>
    </row>
    <row r="767" spans="1:9" x14ac:dyDescent="0.25">
      <c r="A767" t="s">
        <v>87</v>
      </c>
      <c r="B767">
        <v>1262.75</v>
      </c>
      <c r="C767">
        <v>1253.97</v>
      </c>
      <c r="D767">
        <v>1212.67</v>
      </c>
      <c r="E767">
        <v>565.25099999999998</v>
      </c>
      <c r="F767">
        <v>0</v>
      </c>
      <c r="G767">
        <v>9.6412700000000004E-2</v>
      </c>
      <c r="H767">
        <v>0.90101100000000001</v>
      </c>
      <c r="I767">
        <v>0</v>
      </c>
    </row>
    <row r="768" spans="1:9" x14ac:dyDescent="0.25">
      <c r="A768" t="s">
        <v>87</v>
      </c>
      <c r="B768">
        <v>1262.51</v>
      </c>
      <c r="C768">
        <v>1255.95</v>
      </c>
      <c r="D768">
        <v>1210.44</v>
      </c>
      <c r="E768">
        <v>564.98199999999997</v>
      </c>
      <c r="F768">
        <v>0</v>
      </c>
      <c r="G768">
        <v>0.114944</v>
      </c>
      <c r="H768">
        <v>0.90092899999999998</v>
      </c>
      <c r="I768">
        <v>0</v>
      </c>
    </row>
    <row r="769" spans="1:25" x14ac:dyDescent="0.25">
      <c r="A769" t="s">
        <v>87</v>
      </c>
      <c r="B769">
        <v>1264.23</v>
      </c>
      <c r="C769">
        <v>1257.8800000000001</v>
      </c>
      <c r="D769">
        <v>1211.9000000000001</v>
      </c>
      <c r="E769">
        <v>564.93399999999997</v>
      </c>
      <c r="F769">
        <v>0</v>
      </c>
      <c r="G769">
        <v>8.3521899999999996E-2</v>
      </c>
      <c r="H769">
        <v>0.90105800000000003</v>
      </c>
      <c r="I769">
        <v>0</v>
      </c>
    </row>
    <row r="770" spans="1:25" x14ac:dyDescent="0.25">
      <c r="A770" t="s">
        <v>87</v>
      </c>
      <c r="B770">
        <v>1262.6300000000001</v>
      </c>
      <c r="C770">
        <v>1256.17</v>
      </c>
      <c r="D770">
        <v>1210.3399999999999</v>
      </c>
      <c r="E770">
        <v>564.98299999999995</v>
      </c>
      <c r="F770">
        <v>0</v>
      </c>
      <c r="G770">
        <v>0.114923</v>
      </c>
      <c r="H770">
        <v>0.88667700000000005</v>
      </c>
      <c r="I770">
        <v>0</v>
      </c>
    </row>
    <row r="771" spans="1:25" x14ac:dyDescent="0.25">
      <c r="A771" t="s">
        <v>87</v>
      </c>
      <c r="B771">
        <v>1268.6099999999999</v>
      </c>
      <c r="C771">
        <v>1259.6600000000001</v>
      </c>
      <c r="D771">
        <v>1211.81</v>
      </c>
      <c r="E771">
        <v>564.91499999999996</v>
      </c>
      <c r="F771">
        <v>0</v>
      </c>
      <c r="G771">
        <v>0.114923</v>
      </c>
      <c r="H771">
        <v>0.89814899999999998</v>
      </c>
      <c r="I771">
        <v>0</v>
      </c>
    </row>
    <row r="772" spans="1:25" x14ac:dyDescent="0.25">
      <c r="A772" t="s">
        <v>87</v>
      </c>
      <c r="B772">
        <v>1239.96</v>
      </c>
      <c r="C772">
        <v>1233.74</v>
      </c>
      <c r="D772">
        <v>1210.42</v>
      </c>
      <c r="E772">
        <v>564.971</v>
      </c>
      <c r="F772">
        <v>0</v>
      </c>
      <c r="G772">
        <v>9.3297400000000003E-2</v>
      </c>
      <c r="H772">
        <v>0.86960999999999999</v>
      </c>
      <c r="I772">
        <v>0</v>
      </c>
    </row>
    <row r="773" spans="1:25" x14ac:dyDescent="0.25">
      <c r="A773" t="s">
        <v>87</v>
      </c>
      <c r="B773">
        <v>1260.5</v>
      </c>
      <c r="C773">
        <v>1254.1099999999999</v>
      </c>
      <c r="D773">
        <v>1211.3699999999999</v>
      </c>
      <c r="E773">
        <v>564.88800000000003</v>
      </c>
      <c r="F773">
        <v>0</v>
      </c>
      <c r="G773">
        <v>8.8993699999999995E-2</v>
      </c>
      <c r="H773">
        <v>0.90107199999999998</v>
      </c>
      <c r="I773">
        <v>0</v>
      </c>
    </row>
    <row r="774" spans="1:25" x14ac:dyDescent="0.25">
      <c r="A774" t="s">
        <v>87</v>
      </c>
      <c r="B774">
        <v>2194.4</v>
      </c>
      <c r="C774">
        <v>1248.9100000000001</v>
      </c>
      <c r="D774">
        <v>1209.8800000000001</v>
      </c>
      <c r="E774">
        <v>564.94899999999996</v>
      </c>
      <c r="F774">
        <v>0</v>
      </c>
      <c r="G774">
        <v>8.9105500000000004E-2</v>
      </c>
      <c r="H774">
        <v>0.90038399999999996</v>
      </c>
      <c r="I774">
        <v>0</v>
      </c>
    </row>
    <row r="775" spans="1:25" x14ac:dyDescent="0.25">
      <c r="A775" t="s">
        <v>87</v>
      </c>
      <c r="B775">
        <v>1269.45</v>
      </c>
      <c r="C775">
        <v>1255.45</v>
      </c>
      <c r="D775">
        <v>1211.8599999999999</v>
      </c>
      <c r="E775">
        <v>564.92700000000002</v>
      </c>
      <c r="F775">
        <v>0</v>
      </c>
      <c r="G775">
        <v>0.114923</v>
      </c>
      <c r="H775">
        <v>0.900972</v>
      </c>
      <c r="I775">
        <v>0</v>
      </c>
    </row>
    <row r="776" spans="1:25" x14ac:dyDescent="0.25">
      <c r="A776" t="s">
        <v>87</v>
      </c>
      <c r="B776">
        <v>1270.06</v>
      </c>
      <c r="C776">
        <v>1255.3800000000001</v>
      </c>
      <c r="D776">
        <v>1210.6199999999999</v>
      </c>
      <c r="E776">
        <v>564.91099999999994</v>
      </c>
      <c r="F776">
        <v>0</v>
      </c>
      <c r="G776">
        <v>0.11494600000000001</v>
      </c>
      <c r="H776">
        <v>0.90093299999999998</v>
      </c>
      <c r="I776">
        <v>0</v>
      </c>
    </row>
    <row r="777" spans="1:25" x14ac:dyDescent="0.25">
      <c r="A777" t="s">
        <v>87</v>
      </c>
      <c r="B777">
        <v>1265.7</v>
      </c>
      <c r="C777">
        <v>1259.77</v>
      </c>
      <c r="D777">
        <v>1211.92</v>
      </c>
      <c r="E777">
        <v>564.92899999999997</v>
      </c>
      <c r="F777">
        <v>0</v>
      </c>
      <c r="G777">
        <v>0.114924</v>
      </c>
      <c r="H777">
        <v>0.89895400000000003</v>
      </c>
      <c r="I777">
        <v>0</v>
      </c>
    </row>
    <row r="778" spans="1:25" x14ac:dyDescent="0.25">
      <c r="A778" t="s">
        <v>87</v>
      </c>
      <c r="B778">
        <v>1258.05</v>
      </c>
      <c r="C778">
        <v>1252.29</v>
      </c>
      <c r="D778">
        <v>1210.43</v>
      </c>
      <c r="E778">
        <v>564.94799999999998</v>
      </c>
      <c r="F778">
        <v>0</v>
      </c>
      <c r="G778">
        <v>0.114923</v>
      </c>
      <c r="H778">
        <v>0.90089399999999997</v>
      </c>
      <c r="I778">
        <v>0</v>
      </c>
    </row>
    <row r="779" spans="1:25" x14ac:dyDescent="0.25">
      <c r="A779" t="s">
        <v>87</v>
      </c>
      <c r="B779">
        <v>1238.9100000000001</v>
      </c>
      <c r="C779">
        <v>1232.54</v>
      </c>
      <c r="D779">
        <v>1212.03</v>
      </c>
      <c r="E779">
        <v>565.64400000000001</v>
      </c>
      <c r="F779">
        <v>0</v>
      </c>
      <c r="G779">
        <v>0.114923</v>
      </c>
      <c r="H779">
        <v>0.90086200000000005</v>
      </c>
      <c r="I779">
        <v>0</v>
      </c>
    </row>
    <row r="780" spans="1:25" x14ac:dyDescent="0.25">
      <c r="A780" t="s">
        <v>87</v>
      </c>
      <c r="B780">
        <v>1281.32</v>
      </c>
      <c r="C780">
        <v>1274.92</v>
      </c>
      <c r="D780">
        <v>1210.08</v>
      </c>
      <c r="E780">
        <v>564.91800000000001</v>
      </c>
      <c r="F780">
        <v>0</v>
      </c>
      <c r="G780">
        <v>0.10523100000000001</v>
      </c>
      <c r="H780">
        <v>0.90057600000000004</v>
      </c>
      <c r="I780">
        <v>0</v>
      </c>
    </row>
    <row r="781" spans="1:25" x14ac:dyDescent="0.25">
      <c r="A781" t="s">
        <v>87</v>
      </c>
      <c r="B781">
        <v>1262.78</v>
      </c>
      <c r="C781">
        <v>1254</v>
      </c>
      <c r="D781">
        <v>1211.8399999999999</v>
      </c>
      <c r="E781">
        <v>564.91</v>
      </c>
      <c r="F781">
        <v>0</v>
      </c>
      <c r="G781">
        <v>0.114923</v>
      </c>
      <c r="H781">
        <v>0.89398900000000003</v>
      </c>
      <c r="I781">
        <v>0</v>
      </c>
    </row>
    <row r="782" spans="1:25" x14ac:dyDescent="0.25">
      <c r="A782" t="s">
        <v>87</v>
      </c>
      <c r="B782">
        <v>1262.42</v>
      </c>
      <c r="C782">
        <v>1256.6600000000001</v>
      </c>
      <c r="D782">
        <v>1211.19</v>
      </c>
      <c r="E782">
        <v>564.92899999999997</v>
      </c>
      <c r="F782">
        <v>0</v>
      </c>
      <c r="G782">
        <v>8.3362900000000004E-2</v>
      </c>
      <c r="H782">
        <v>0.90103900000000003</v>
      </c>
      <c r="I782">
        <v>0</v>
      </c>
    </row>
    <row r="783" spans="1:25" x14ac:dyDescent="0.25">
      <c r="A783" t="s">
        <v>87</v>
      </c>
      <c r="B783">
        <v>1262.1500000000001</v>
      </c>
      <c r="C783">
        <v>1256.33</v>
      </c>
      <c r="D783">
        <v>1211.82</v>
      </c>
      <c r="E783">
        <v>564.90499999999997</v>
      </c>
      <c r="F783">
        <v>0</v>
      </c>
      <c r="G783">
        <v>0.114923</v>
      </c>
      <c r="H783">
        <v>0.90024000000000004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1260.96</v>
      </c>
      <c r="C784">
        <v>1253.1500000000001</v>
      </c>
      <c r="D784">
        <v>1210.3399999999999</v>
      </c>
      <c r="E784">
        <v>564.90800000000002</v>
      </c>
      <c r="F784">
        <v>0</v>
      </c>
      <c r="G784">
        <v>0.114949</v>
      </c>
      <c r="H784">
        <v>0.90011799999999997</v>
      </c>
      <c r="I784">
        <v>0</v>
      </c>
      <c r="R784">
        <f>AVERAGE(B735:B784)</f>
        <v>1302.5985999999998</v>
      </c>
      <c r="S784">
        <f>AVERAGE(C735:C784)</f>
        <v>1253.8022000000001</v>
      </c>
      <c r="U784">
        <f>_xlfn.VAR.P(B735:B784)</f>
        <v>36879.461352040482</v>
      </c>
      <c r="V784">
        <f>_xlfn.VAR.P(C735:C784)</f>
        <v>99.720569160000181</v>
      </c>
      <c r="X784">
        <f>1.96*SQRT(U784)/50</f>
        <v>7.5279781808928945</v>
      </c>
      <c r="Y784">
        <f>1.96*SQRT(V784)/50</f>
        <v>0.39145193241830178</v>
      </c>
    </row>
    <row r="785" spans="1:9" x14ac:dyDescent="0.25">
      <c r="A785" t="s">
        <v>87</v>
      </c>
      <c r="B785">
        <v>65133.662448000003</v>
      </c>
      <c r="C785" t="s">
        <v>36</v>
      </c>
    </row>
    <row r="786" spans="1:9" x14ac:dyDescent="0.25">
      <c r="A786" t="s">
        <v>88</v>
      </c>
      <c r="B786">
        <v>1073.79</v>
      </c>
      <c r="C786">
        <v>1068.07</v>
      </c>
      <c r="D786">
        <v>1026.57</v>
      </c>
      <c r="E786">
        <v>334.78699999999998</v>
      </c>
      <c r="F786">
        <v>0</v>
      </c>
      <c r="G786">
        <v>0.114923</v>
      </c>
      <c r="H786">
        <v>0.90099099999999999</v>
      </c>
      <c r="I786">
        <v>0</v>
      </c>
    </row>
    <row r="787" spans="1:9" x14ac:dyDescent="0.25">
      <c r="A787" t="s">
        <v>88</v>
      </c>
      <c r="B787">
        <v>1074.23</v>
      </c>
      <c r="C787">
        <v>1068.53</v>
      </c>
      <c r="D787">
        <v>1027.1500000000001</v>
      </c>
      <c r="E787">
        <v>334.90499999999997</v>
      </c>
      <c r="F787">
        <v>0</v>
      </c>
      <c r="G787">
        <v>0.11493100000000001</v>
      </c>
      <c r="H787">
        <v>0.90098</v>
      </c>
      <c r="I787">
        <v>0</v>
      </c>
    </row>
    <row r="788" spans="1:9" x14ac:dyDescent="0.25">
      <c r="A788" t="s">
        <v>88</v>
      </c>
      <c r="B788">
        <v>1075.28</v>
      </c>
      <c r="C788">
        <v>1069.43</v>
      </c>
      <c r="D788">
        <v>1026.67</v>
      </c>
      <c r="E788">
        <v>334.83100000000002</v>
      </c>
      <c r="F788">
        <v>0</v>
      </c>
      <c r="G788">
        <v>0.113681</v>
      </c>
      <c r="H788">
        <v>0.90103500000000003</v>
      </c>
      <c r="I788">
        <v>0</v>
      </c>
    </row>
    <row r="789" spans="1:9" x14ac:dyDescent="0.25">
      <c r="A789" t="s">
        <v>88</v>
      </c>
      <c r="B789">
        <v>1079.8900000000001</v>
      </c>
      <c r="C789">
        <v>1072.1400000000001</v>
      </c>
      <c r="D789">
        <v>1026.99</v>
      </c>
      <c r="E789">
        <v>334.87099999999998</v>
      </c>
      <c r="F789">
        <v>0</v>
      </c>
      <c r="G789">
        <v>8.3767800000000003E-2</v>
      </c>
      <c r="H789">
        <v>0.90039999999999998</v>
      </c>
      <c r="I789">
        <v>0</v>
      </c>
    </row>
    <row r="790" spans="1:9" x14ac:dyDescent="0.25">
      <c r="A790" t="s">
        <v>88</v>
      </c>
      <c r="B790">
        <v>1075.6600000000001</v>
      </c>
      <c r="C790">
        <v>1069.3599999999999</v>
      </c>
      <c r="D790">
        <v>1026.32</v>
      </c>
      <c r="E790">
        <v>334.85</v>
      </c>
      <c r="F790">
        <v>0</v>
      </c>
      <c r="G790">
        <v>0.11495900000000001</v>
      </c>
      <c r="H790">
        <v>0.89988400000000002</v>
      </c>
      <c r="I790">
        <v>0</v>
      </c>
    </row>
    <row r="791" spans="1:9" x14ac:dyDescent="0.25">
      <c r="A791" t="s">
        <v>88</v>
      </c>
      <c r="B791">
        <v>1991.54</v>
      </c>
      <c r="C791">
        <v>1068.67</v>
      </c>
      <c r="D791">
        <v>1026.8</v>
      </c>
      <c r="E791">
        <v>334.89800000000002</v>
      </c>
      <c r="F791">
        <v>0</v>
      </c>
      <c r="G791">
        <v>0.114927</v>
      </c>
      <c r="H791">
        <v>0.90102199999999999</v>
      </c>
      <c r="I791">
        <v>0</v>
      </c>
    </row>
    <row r="792" spans="1:9" x14ac:dyDescent="0.25">
      <c r="A792" t="s">
        <v>88</v>
      </c>
      <c r="B792">
        <v>1086.3800000000001</v>
      </c>
      <c r="C792">
        <v>1071.98</v>
      </c>
      <c r="D792">
        <v>1026.44</v>
      </c>
      <c r="E792">
        <v>334.83100000000002</v>
      </c>
      <c r="F792">
        <v>0</v>
      </c>
      <c r="G792">
        <v>0.11493100000000001</v>
      </c>
      <c r="H792">
        <v>0.90091100000000002</v>
      </c>
      <c r="I792">
        <v>0</v>
      </c>
    </row>
    <row r="793" spans="1:9" x14ac:dyDescent="0.25">
      <c r="A793" t="s">
        <v>88</v>
      </c>
      <c r="B793">
        <v>1068.8699999999999</v>
      </c>
      <c r="C793">
        <v>1051.22</v>
      </c>
      <c r="D793">
        <v>1027.29</v>
      </c>
      <c r="E793">
        <v>334.88799999999998</v>
      </c>
      <c r="F793">
        <v>0</v>
      </c>
      <c r="G793">
        <v>0.114927</v>
      </c>
      <c r="H793">
        <v>0.89847900000000003</v>
      </c>
      <c r="I793">
        <v>0</v>
      </c>
    </row>
    <row r="794" spans="1:9" x14ac:dyDescent="0.25">
      <c r="A794" t="s">
        <v>88</v>
      </c>
      <c r="B794">
        <v>1075.47</v>
      </c>
      <c r="C794">
        <v>1069.04</v>
      </c>
      <c r="D794">
        <v>1026.46</v>
      </c>
      <c r="E794">
        <v>334.74900000000002</v>
      </c>
      <c r="F794">
        <v>0</v>
      </c>
      <c r="G794">
        <v>0.11493299999999999</v>
      </c>
      <c r="H794">
        <v>0.86895599999999995</v>
      </c>
      <c r="I794">
        <v>0</v>
      </c>
    </row>
    <row r="795" spans="1:9" x14ac:dyDescent="0.25">
      <c r="A795" t="s">
        <v>88</v>
      </c>
      <c r="B795">
        <v>1078.3900000000001</v>
      </c>
      <c r="C795">
        <v>1072.6600000000001</v>
      </c>
      <c r="D795">
        <v>1027.01</v>
      </c>
      <c r="E795">
        <v>334.87099999999998</v>
      </c>
      <c r="F795">
        <v>0</v>
      </c>
      <c r="G795">
        <v>0.11493100000000001</v>
      </c>
      <c r="H795">
        <v>0.90103500000000003</v>
      </c>
      <c r="I795">
        <v>0</v>
      </c>
    </row>
    <row r="796" spans="1:9" x14ac:dyDescent="0.25">
      <c r="A796" t="s">
        <v>88</v>
      </c>
      <c r="B796">
        <v>1080.93</v>
      </c>
      <c r="C796">
        <v>1074.48</v>
      </c>
      <c r="D796">
        <v>1026.83</v>
      </c>
      <c r="E796">
        <v>334.82799999999997</v>
      </c>
      <c r="F796">
        <v>0</v>
      </c>
      <c r="G796">
        <v>8.3601099999999998E-2</v>
      </c>
      <c r="H796">
        <v>0.90011600000000003</v>
      </c>
      <c r="I796">
        <v>0</v>
      </c>
    </row>
    <row r="797" spans="1:9" x14ac:dyDescent="0.25">
      <c r="A797" t="s">
        <v>88</v>
      </c>
      <c r="B797">
        <v>1056.5899999999999</v>
      </c>
      <c r="C797">
        <v>1050.93</v>
      </c>
      <c r="D797">
        <v>1027.08</v>
      </c>
      <c r="E797">
        <v>334.916</v>
      </c>
      <c r="F797">
        <v>0</v>
      </c>
      <c r="G797">
        <v>0.114926</v>
      </c>
      <c r="H797">
        <v>0.89637100000000003</v>
      </c>
      <c r="I797">
        <v>0</v>
      </c>
    </row>
    <row r="798" spans="1:9" x14ac:dyDescent="0.25">
      <c r="A798" t="s">
        <v>88</v>
      </c>
      <c r="B798">
        <v>1073.1300000000001</v>
      </c>
      <c r="C798">
        <v>1067.43</v>
      </c>
      <c r="D798">
        <v>1026.47</v>
      </c>
      <c r="E798">
        <v>334.76799999999997</v>
      </c>
      <c r="F798">
        <v>0</v>
      </c>
      <c r="G798">
        <v>0.114928</v>
      </c>
      <c r="H798">
        <v>0.89968000000000004</v>
      </c>
      <c r="I798">
        <v>0</v>
      </c>
    </row>
    <row r="799" spans="1:9" x14ac:dyDescent="0.25">
      <c r="A799" t="s">
        <v>88</v>
      </c>
      <c r="B799">
        <v>1058.6600000000001</v>
      </c>
      <c r="C799">
        <v>1049.96</v>
      </c>
      <c r="D799">
        <v>1027.1500000000001</v>
      </c>
      <c r="E799">
        <v>334.89600000000002</v>
      </c>
      <c r="F799">
        <v>0</v>
      </c>
      <c r="G799">
        <v>0.114923</v>
      </c>
      <c r="H799">
        <v>0.90107000000000004</v>
      </c>
      <c r="I799">
        <v>0</v>
      </c>
    </row>
    <row r="800" spans="1:9" x14ac:dyDescent="0.25">
      <c r="A800" t="s">
        <v>88</v>
      </c>
      <c r="B800">
        <v>1436.9</v>
      </c>
      <c r="C800">
        <v>1072.03</v>
      </c>
      <c r="D800">
        <v>1049.29</v>
      </c>
      <c r="E800">
        <v>357.51499999999999</v>
      </c>
      <c r="F800">
        <v>0</v>
      </c>
      <c r="G800">
        <v>0.114923</v>
      </c>
      <c r="H800">
        <v>0.90088800000000002</v>
      </c>
      <c r="I800">
        <v>0</v>
      </c>
    </row>
    <row r="801" spans="1:9" x14ac:dyDescent="0.25">
      <c r="A801" t="s">
        <v>88</v>
      </c>
      <c r="B801">
        <v>1086.07</v>
      </c>
      <c r="C801">
        <v>1068.21</v>
      </c>
      <c r="D801">
        <v>1027.1600000000001</v>
      </c>
      <c r="E801">
        <v>334.892</v>
      </c>
      <c r="F801">
        <v>0</v>
      </c>
      <c r="G801">
        <v>8.7372000000000005E-2</v>
      </c>
      <c r="H801">
        <v>0.90079799999999999</v>
      </c>
      <c r="I801">
        <v>0</v>
      </c>
    </row>
    <row r="802" spans="1:9" x14ac:dyDescent="0.25">
      <c r="A802" t="s">
        <v>88</v>
      </c>
      <c r="B802">
        <v>1055.77</v>
      </c>
      <c r="C802">
        <v>1050.21</v>
      </c>
      <c r="D802">
        <v>1026.5899999999999</v>
      </c>
      <c r="E802">
        <v>334.79899999999998</v>
      </c>
      <c r="F802">
        <v>0</v>
      </c>
      <c r="G802">
        <v>0.11494</v>
      </c>
      <c r="H802">
        <v>0.90107000000000004</v>
      </c>
      <c r="I802">
        <v>0</v>
      </c>
    </row>
    <row r="803" spans="1:9" x14ac:dyDescent="0.25">
      <c r="A803" t="s">
        <v>88</v>
      </c>
      <c r="B803">
        <v>1076.79</v>
      </c>
      <c r="C803">
        <v>1070.42</v>
      </c>
      <c r="D803">
        <v>1027.31</v>
      </c>
      <c r="E803">
        <v>334.899</v>
      </c>
      <c r="F803">
        <v>0</v>
      </c>
      <c r="G803">
        <v>0.114923</v>
      </c>
      <c r="H803">
        <v>0.901061</v>
      </c>
      <c r="I803">
        <v>0</v>
      </c>
    </row>
    <row r="804" spans="1:9" x14ac:dyDescent="0.25">
      <c r="A804" t="s">
        <v>88</v>
      </c>
      <c r="B804">
        <v>1057.8499999999999</v>
      </c>
      <c r="C804">
        <v>1051.5999999999999</v>
      </c>
      <c r="D804">
        <v>1026.57</v>
      </c>
      <c r="E804">
        <v>334.82299999999998</v>
      </c>
      <c r="F804">
        <v>0</v>
      </c>
      <c r="G804">
        <v>0.114927</v>
      </c>
      <c r="H804">
        <v>0.89565300000000003</v>
      </c>
      <c r="I804">
        <v>0</v>
      </c>
    </row>
    <row r="805" spans="1:9" x14ac:dyDescent="0.25">
      <c r="A805" t="s">
        <v>88</v>
      </c>
      <c r="B805">
        <v>1055.07</v>
      </c>
      <c r="C805">
        <v>1049.45</v>
      </c>
      <c r="D805">
        <v>1026.99</v>
      </c>
      <c r="E805">
        <v>334.92599999999999</v>
      </c>
      <c r="F805">
        <v>0</v>
      </c>
      <c r="G805">
        <v>9.4854999999999995E-2</v>
      </c>
      <c r="H805">
        <v>0.90024499999999996</v>
      </c>
      <c r="I805">
        <v>0</v>
      </c>
    </row>
    <row r="806" spans="1:9" x14ac:dyDescent="0.25">
      <c r="A806" t="s">
        <v>88</v>
      </c>
      <c r="B806">
        <v>1075.82</v>
      </c>
      <c r="C806">
        <v>1070.17</v>
      </c>
      <c r="D806">
        <v>1026.42</v>
      </c>
      <c r="E806">
        <v>334.83100000000002</v>
      </c>
      <c r="F806">
        <v>0</v>
      </c>
      <c r="G806">
        <v>0.114982</v>
      </c>
      <c r="H806">
        <v>0.90099099999999999</v>
      </c>
      <c r="I806">
        <v>0</v>
      </c>
    </row>
    <row r="807" spans="1:9" x14ac:dyDescent="0.25">
      <c r="A807" t="s">
        <v>88</v>
      </c>
      <c r="B807">
        <v>1078.3399999999999</v>
      </c>
      <c r="C807">
        <v>1071.3900000000001</v>
      </c>
      <c r="D807">
        <v>1026.8499999999999</v>
      </c>
      <c r="E807">
        <v>334.88900000000001</v>
      </c>
      <c r="F807">
        <v>0</v>
      </c>
      <c r="G807">
        <v>8.8210700000000003E-2</v>
      </c>
      <c r="H807">
        <v>0.90076900000000004</v>
      </c>
      <c r="I807">
        <v>0</v>
      </c>
    </row>
    <row r="808" spans="1:9" x14ac:dyDescent="0.25">
      <c r="A808" t="s">
        <v>88</v>
      </c>
      <c r="B808">
        <v>1075.54</v>
      </c>
      <c r="C808">
        <v>1069.19</v>
      </c>
      <c r="D808">
        <v>1026.3</v>
      </c>
      <c r="E808">
        <v>334.827</v>
      </c>
      <c r="F808">
        <v>0</v>
      </c>
      <c r="G808">
        <v>0.114923</v>
      </c>
      <c r="H808">
        <v>0.90106399999999998</v>
      </c>
      <c r="I808">
        <v>0</v>
      </c>
    </row>
    <row r="809" spans="1:9" x14ac:dyDescent="0.25">
      <c r="A809" t="s">
        <v>88</v>
      </c>
      <c r="B809">
        <v>1444.47</v>
      </c>
      <c r="C809">
        <v>1047.3900000000001</v>
      </c>
      <c r="D809">
        <v>1026.79</v>
      </c>
      <c r="E809">
        <v>334.91899999999998</v>
      </c>
      <c r="F809">
        <v>0</v>
      </c>
      <c r="G809">
        <v>0.114924</v>
      </c>
      <c r="H809">
        <v>0.901061</v>
      </c>
      <c r="I809">
        <v>0</v>
      </c>
    </row>
    <row r="810" spans="1:9" x14ac:dyDescent="0.25">
      <c r="A810" t="s">
        <v>88</v>
      </c>
      <c r="B810">
        <v>1060.5899999999999</v>
      </c>
      <c r="C810">
        <v>1048.25</v>
      </c>
      <c r="D810">
        <v>1026.47</v>
      </c>
      <c r="E810">
        <v>334.82900000000001</v>
      </c>
      <c r="F810">
        <v>0</v>
      </c>
      <c r="G810">
        <v>0.114924</v>
      </c>
      <c r="H810">
        <v>0.90083800000000003</v>
      </c>
      <c r="I810">
        <v>0</v>
      </c>
    </row>
    <row r="811" spans="1:9" x14ac:dyDescent="0.25">
      <c r="A811" t="s">
        <v>88</v>
      </c>
      <c r="B811">
        <v>1061.55</v>
      </c>
      <c r="C811">
        <v>1054.92</v>
      </c>
      <c r="D811">
        <v>1027.5</v>
      </c>
      <c r="E811">
        <v>334.90899999999999</v>
      </c>
      <c r="F811">
        <v>0</v>
      </c>
      <c r="G811">
        <v>0.114924</v>
      </c>
      <c r="H811">
        <v>0.89954900000000004</v>
      </c>
      <c r="I811">
        <v>0</v>
      </c>
    </row>
    <row r="812" spans="1:9" x14ac:dyDescent="0.25">
      <c r="A812" t="s">
        <v>88</v>
      </c>
      <c r="B812">
        <v>1080.07</v>
      </c>
      <c r="C812">
        <v>1072.18</v>
      </c>
      <c r="D812">
        <v>1026.54</v>
      </c>
      <c r="E812">
        <v>334.80500000000001</v>
      </c>
      <c r="F812">
        <v>0</v>
      </c>
      <c r="G812">
        <v>9.9798499999999998E-2</v>
      </c>
      <c r="H812">
        <v>0.89887399999999995</v>
      </c>
      <c r="I812">
        <v>0</v>
      </c>
    </row>
    <row r="813" spans="1:9" x14ac:dyDescent="0.25">
      <c r="A813" t="s">
        <v>88</v>
      </c>
      <c r="B813">
        <v>1058.1099999999999</v>
      </c>
      <c r="C813">
        <v>1049.06</v>
      </c>
      <c r="D813">
        <v>1027.07</v>
      </c>
      <c r="E813">
        <v>334.887</v>
      </c>
      <c r="F813">
        <v>0</v>
      </c>
      <c r="G813">
        <v>0.114923</v>
      </c>
      <c r="H813">
        <v>0.90066999999999997</v>
      </c>
      <c r="I813">
        <v>0</v>
      </c>
    </row>
    <row r="814" spans="1:9" x14ac:dyDescent="0.25">
      <c r="A814" t="s">
        <v>88</v>
      </c>
      <c r="B814">
        <v>1079.54</v>
      </c>
      <c r="C814">
        <v>1072.06</v>
      </c>
      <c r="D814">
        <v>1026.53</v>
      </c>
      <c r="E814">
        <v>334.78899999999999</v>
      </c>
      <c r="F814">
        <v>0</v>
      </c>
      <c r="G814">
        <v>0.114942</v>
      </c>
      <c r="H814">
        <v>0.88900199999999996</v>
      </c>
      <c r="I814">
        <v>0</v>
      </c>
    </row>
    <row r="815" spans="1:9" x14ac:dyDescent="0.25">
      <c r="A815" t="s">
        <v>88</v>
      </c>
      <c r="B815">
        <v>1074.33</v>
      </c>
      <c r="C815">
        <v>1067.98</v>
      </c>
      <c r="D815">
        <v>1026.75</v>
      </c>
      <c r="E815">
        <v>334.88600000000002</v>
      </c>
      <c r="F815">
        <v>0</v>
      </c>
      <c r="G815">
        <v>0.114925</v>
      </c>
      <c r="H815">
        <v>0.90104799999999996</v>
      </c>
      <c r="I815">
        <v>0</v>
      </c>
    </row>
    <row r="816" spans="1:9" x14ac:dyDescent="0.25">
      <c r="A816" t="s">
        <v>88</v>
      </c>
      <c r="B816">
        <v>1053.02</v>
      </c>
      <c r="C816">
        <v>1046.71</v>
      </c>
      <c r="D816">
        <v>1026.24</v>
      </c>
      <c r="E816">
        <v>334.791</v>
      </c>
      <c r="F816">
        <v>0</v>
      </c>
      <c r="G816">
        <v>0.114923</v>
      </c>
      <c r="H816">
        <v>0.90105500000000005</v>
      </c>
      <c r="I816">
        <v>0</v>
      </c>
    </row>
    <row r="817" spans="1:9" x14ac:dyDescent="0.25">
      <c r="A817" t="s">
        <v>88</v>
      </c>
      <c r="B817">
        <v>1082.1199999999999</v>
      </c>
      <c r="C817">
        <v>1074.99</v>
      </c>
      <c r="D817">
        <v>1027.1099999999999</v>
      </c>
      <c r="E817">
        <v>334.89100000000002</v>
      </c>
      <c r="F817">
        <v>0</v>
      </c>
      <c r="G817">
        <v>0.114923</v>
      </c>
      <c r="H817">
        <v>0.90061800000000003</v>
      </c>
      <c r="I817">
        <v>0</v>
      </c>
    </row>
    <row r="818" spans="1:9" x14ac:dyDescent="0.25">
      <c r="A818" t="s">
        <v>88</v>
      </c>
      <c r="B818">
        <v>1425.38</v>
      </c>
      <c r="C818">
        <v>1049.43</v>
      </c>
      <c r="D818">
        <v>1026.56</v>
      </c>
      <c r="E818">
        <v>334.80200000000002</v>
      </c>
      <c r="F818">
        <v>0</v>
      </c>
      <c r="G818">
        <v>0.11494</v>
      </c>
      <c r="H818">
        <v>0.895092</v>
      </c>
      <c r="I818">
        <v>0</v>
      </c>
    </row>
    <row r="819" spans="1:9" x14ac:dyDescent="0.25">
      <c r="A819" t="s">
        <v>88</v>
      </c>
      <c r="B819">
        <v>1065.53</v>
      </c>
      <c r="C819">
        <v>1052.3699999999999</v>
      </c>
      <c r="D819">
        <v>1027.1099999999999</v>
      </c>
      <c r="E819">
        <v>334.892</v>
      </c>
      <c r="F819">
        <v>0</v>
      </c>
      <c r="G819">
        <v>0.114923</v>
      </c>
      <c r="H819">
        <v>0.90045900000000001</v>
      </c>
      <c r="I819">
        <v>0</v>
      </c>
    </row>
    <row r="820" spans="1:9" x14ac:dyDescent="0.25">
      <c r="A820" t="s">
        <v>88</v>
      </c>
      <c r="B820">
        <v>1078.81</v>
      </c>
      <c r="C820">
        <v>1072.8499999999999</v>
      </c>
      <c r="D820">
        <v>1026.82</v>
      </c>
      <c r="E820">
        <v>334.791</v>
      </c>
      <c r="F820">
        <v>0</v>
      </c>
      <c r="G820">
        <v>0.114938</v>
      </c>
      <c r="H820">
        <v>0.90107199999999998</v>
      </c>
      <c r="I820">
        <v>0</v>
      </c>
    </row>
    <row r="821" spans="1:9" x14ac:dyDescent="0.25">
      <c r="A821" t="s">
        <v>88</v>
      </c>
      <c r="B821">
        <v>1056.54</v>
      </c>
      <c r="C821">
        <v>1048.83</v>
      </c>
      <c r="D821">
        <v>1026.92</v>
      </c>
      <c r="E821">
        <v>334.89400000000001</v>
      </c>
      <c r="F821">
        <v>0</v>
      </c>
      <c r="G821">
        <v>0.11495900000000001</v>
      </c>
      <c r="H821">
        <v>0.90107499999999996</v>
      </c>
      <c r="I821">
        <v>0</v>
      </c>
    </row>
    <row r="822" spans="1:9" x14ac:dyDescent="0.25">
      <c r="A822" t="s">
        <v>88</v>
      </c>
      <c r="B822">
        <v>1076.1199999999999</v>
      </c>
      <c r="C822">
        <v>1069.77</v>
      </c>
      <c r="D822">
        <v>1026.22</v>
      </c>
      <c r="E822">
        <v>334.767</v>
      </c>
      <c r="F822">
        <v>0</v>
      </c>
      <c r="G822">
        <v>8.6913099999999993E-2</v>
      </c>
      <c r="H822">
        <v>0.90084500000000001</v>
      </c>
      <c r="I822">
        <v>0</v>
      </c>
    </row>
    <row r="823" spans="1:9" x14ac:dyDescent="0.25">
      <c r="A823" t="s">
        <v>88</v>
      </c>
      <c r="B823">
        <v>1073.08</v>
      </c>
      <c r="C823">
        <v>1066.9000000000001</v>
      </c>
      <c r="D823">
        <v>1026.8</v>
      </c>
      <c r="E823">
        <v>334.89100000000002</v>
      </c>
      <c r="F823">
        <v>0</v>
      </c>
      <c r="G823">
        <v>0.114923</v>
      </c>
      <c r="H823">
        <v>0.90068400000000004</v>
      </c>
      <c r="I823">
        <v>0</v>
      </c>
    </row>
    <row r="824" spans="1:9" x14ac:dyDescent="0.25">
      <c r="A824" t="s">
        <v>88</v>
      </c>
      <c r="B824">
        <v>1080.9000000000001</v>
      </c>
      <c r="C824">
        <v>1074.53</v>
      </c>
      <c r="D824">
        <v>1026.9000000000001</v>
      </c>
      <c r="E824">
        <v>334.79300000000001</v>
      </c>
      <c r="F824">
        <v>0</v>
      </c>
      <c r="G824">
        <v>0.114923</v>
      </c>
      <c r="H824">
        <v>0.90041400000000005</v>
      </c>
      <c r="I824">
        <v>0</v>
      </c>
    </row>
    <row r="825" spans="1:9" x14ac:dyDescent="0.25">
      <c r="A825" t="s">
        <v>88</v>
      </c>
      <c r="B825">
        <v>1055.4000000000001</v>
      </c>
      <c r="C825">
        <v>1049.42</v>
      </c>
      <c r="D825">
        <v>1027.1199999999999</v>
      </c>
      <c r="E825">
        <v>334.90699999999998</v>
      </c>
      <c r="F825">
        <v>0</v>
      </c>
      <c r="G825">
        <v>9.7619300000000006E-2</v>
      </c>
      <c r="H825">
        <v>0.90107499999999996</v>
      </c>
      <c r="I825">
        <v>0</v>
      </c>
    </row>
    <row r="826" spans="1:9" x14ac:dyDescent="0.25">
      <c r="A826" t="s">
        <v>88</v>
      </c>
      <c r="B826">
        <v>1055.43</v>
      </c>
      <c r="C826">
        <v>1049.81</v>
      </c>
      <c r="D826">
        <v>1026.4000000000001</v>
      </c>
      <c r="E826">
        <v>334.78800000000001</v>
      </c>
      <c r="F826">
        <v>0</v>
      </c>
      <c r="G826">
        <v>0.114923</v>
      </c>
      <c r="H826">
        <v>0.90100899999999995</v>
      </c>
      <c r="I826">
        <v>0</v>
      </c>
    </row>
    <row r="827" spans="1:9" x14ac:dyDescent="0.25">
      <c r="A827" t="s">
        <v>88</v>
      </c>
      <c r="B827">
        <v>1442.42</v>
      </c>
      <c r="C827">
        <v>1081.31</v>
      </c>
      <c r="D827">
        <v>1026.99</v>
      </c>
      <c r="E827">
        <v>334.90199999999999</v>
      </c>
      <c r="F827">
        <v>0</v>
      </c>
      <c r="G827">
        <v>0.101976</v>
      </c>
      <c r="H827">
        <v>0.89966500000000005</v>
      </c>
      <c r="I827">
        <v>0</v>
      </c>
    </row>
    <row r="828" spans="1:9" x14ac:dyDescent="0.25">
      <c r="A828" t="s">
        <v>88</v>
      </c>
      <c r="B828">
        <v>1084.74</v>
      </c>
      <c r="C828">
        <v>1072.25</v>
      </c>
      <c r="D828">
        <v>1026.3800000000001</v>
      </c>
      <c r="E828">
        <v>334.78699999999998</v>
      </c>
      <c r="F828">
        <v>0</v>
      </c>
      <c r="G828">
        <v>9.1438500000000006E-2</v>
      </c>
      <c r="H828">
        <v>0.900976</v>
      </c>
      <c r="I828">
        <v>0</v>
      </c>
    </row>
    <row r="829" spans="1:9" x14ac:dyDescent="0.25">
      <c r="A829" t="s">
        <v>88</v>
      </c>
      <c r="B829">
        <v>1099.42</v>
      </c>
      <c r="C829">
        <v>1093.75</v>
      </c>
      <c r="D829">
        <v>1026.83</v>
      </c>
      <c r="E829">
        <v>334.87200000000001</v>
      </c>
      <c r="F829">
        <v>0</v>
      </c>
      <c r="G829">
        <v>0.114923</v>
      </c>
      <c r="H829">
        <v>0.90003999999999995</v>
      </c>
      <c r="I829">
        <v>0</v>
      </c>
    </row>
    <row r="830" spans="1:9" x14ac:dyDescent="0.25">
      <c r="A830" t="s">
        <v>88</v>
      </c>
      <c r="B830">
        <v>1073.6500000000001</v>
      </c>
      <c r="C830">
        <v>1067.1199999999999</v>
      </c>
      <c r="D830">
        <v>1028.3900000000001</v>
      </c>
      <c r="E830">
        <v>334.80200000000002</v>
      </c>
      <c r="F830">
        <v>0</v>
      </c>
      <c r="G830">
        <v>0.114924</v>
      </c>
      <c r="H830">
        <v>0.90106699999999995</v>
      </c>
      <c r="I830">
        <v>0</v>
      </c>
    </row>
    <row r="831" spans="1:9" x14ac:dyDescent="0.25">
      <c r="A831" t="s">
        <v>88</v>
      </c>
      <c r="B831">
        <v>1081.5</v>
      </c>
      <c r="C831">
        <v>1072.77</v>
      </c>
      <c r="D831">
        <v>1027.07</v>
      </c>
      <c r="E831">
        <v>334.85399999999998</v>
      </c>
      <c r="F831">
        <v>0</v>
      </c>
      <c r="G831">
        <v>0.114926</v>
      </c>
      <c r="H831">
        <v>0.89951800000000004</v>
      </c>
      <c r="I831">
        <v>0</v>
      </c>
    </row>
    <row r="832" spans="1:9" x14ac:dyDescent="0.25">
      <c r="A832" t="s">
        <v>88</v>
      </c>
      <c r="B832">
        <v>1077.02</v>
      </c>
      <c r="C832">
        <v>1071.32</v>
      </c>
      <c r="D832">
        <v>1026.5</v>
      </c>
      <c r="E832">
        <v>334.81</v>
      </c>
      <c r="F832">
        <v>0</v>
      </c>
      <c r="G832">
        <v>0.114926</v>
      </c>
      <c r="H832">
        <v>0.901057</v>
      </c>
      <c r="I832">
        <v>0</v>
      </c>
    </row>
    <row r="833" spans="1:25" x14ac:dyDescent="0.25">
      <c r="A833" t="s">
        <v>88</v>
      </c>
      <c r="B833">
        <v>1073.6400000000001</v>
      </c>
      <c r="C833">
        <v>1067.28</v>
      </c>
      <c r="D833">
        <v>1026.77</v>
      </c>
      <c r="E833">
        <v>334.86799999999999</v>
      </c>
      <c r="F833">
        <v>0</v>
      </c>
      <c r="G833">
        <v>8.3396300000000007E-2</v>
      </c>
      <c r="H833">
        <v>0.89776800000000001</v>
      </c>
      <c r="I833">
        <v>0</v>
      </c>
    </row>
    <row r="834" spans="1:25" x14ac:dyDescent="0.25">
      <c r="A834" t="s">
        <v>88</v>
      </c>
      <c r="B834">
        <v>1095.18</v>
      </c>
      <c r="C834">
        <v>1088.42</v>
      </c>
      <c r="D834">
        <v>1026.29</v>
      </c>
      <c r="E834">
        <v>334.77800000000002</v>
      </c>
      <c r="F834">
        <v>0</v>
      </c>
      <c r="G834">
        <v>0.114923</v>
      </c>
      <c r="H834">
        <v>0.90086599999999994</v>
      </c>
      <c r="I834">
        <v>0</v>
      </c>
    </row>
    <row r="835" spans="1:25" x14ac:dyDescent="0.25">
      <c r="A835" t="s">
        <v>88</v>
      </c>
      <c r="B835">
        <v>1087.5999999999999</v>
      </c>
      <c r="C835">
        <v>1073.02</v>
      </c>
      <c r="D835">
        <v>1027.25</v>
      </c>
      <c r="E835">
        <v>334.9</v>
      </c>
      <c r="F835">
        <v>0</v>
      </c>
      <c r="G835">
        <v>0.114927</v>
      </c>
      <c r="H835">
        <v>0.89465300000000003</v>
      </c>
      <c r="I835">
        <v>0</v>
      </c>
    </row>
    <row r="836" spans="1:25" x14ac:dyDescent="0.25">
      <c r="A836" t="s">
        <v>88</v>
      </c>
      <c r="B836">
        <v>1340.84</v>
      </c>
      <c r="C836">
        <v>1067.4100000000001</v>
      </c>
      <c r="D836">
        <v>1026.42</v>
      </c>
      <c r="E836">
        <v>334.81599999999997</v>
      </c>
      <c r="F836">
        <v>0</v>
      </c>
      <c r="G836">
        <v>0.114923</v>
      </c>
      <c r="H836">
        <v>0.90105400000000002</v>
      </c>
      <c r="I836">
        <v>0</v>
      </c>
    </row>
    <row r="837" spans="1:25" x14ac:dyDescent="0.25">
      <c r="A837" t="s">
        <v>88</v>
      </c>
      <c r="B837">
        <v>1102.9100000000001</v>
      </c>
      <c r="C837">
        <v>1072.8599999999999</v>
      </c>
      <c r="D837">
        <v>1027.1199999999999</v>
      </c>
      <c r="E837">
        <v>334.88400000000001</v>
      </c>
      <c r="F837">
        <v>0</v>
      </c>
      <c r="G837">
        <v>0.114923</v>
      </c>
      <c r="H837">
        <v>0.90080000000000005</v>
      </c>
      <c r="I837">
        <v>0</v>
      </c>
    </row>
    <row r="838" spans="1:25" x14ac:dyDescent="0.25">
      <c r="A838" t="s">
        <v>88</v>
      </c>
      <c r="B838">
        <v>1102.78</v>
      </c>
      <c r="C838">
        <v>1093.9000000000001</v>
      </c>
      <c r="D838">
        <v>1026.5</v>
      </c>
      <c r="E838">
        <v>334.79899999999998</v>
      </c>
      <c r="F838">
        <v>0</v>
      </c>
      <c r="G838">
        <v>0.114923</v>
      </c>
      <c r="H838">
        <v>0.89840500000000001</v>
      </c>
      <c r="I838">
        <v>0</v>
      </c>
    </row>
    <row r="839" spans="1:25" x14ac:dyDescent="0.25">
      <c r="A839" t="s">
        <v>88</v>
      </c>
      <c r="B839">
        <v>1091.33</v>
      </c>
      <c r="C839">
        <v>1080.3</v>
      </c>
      <c r="D839">
        <v>1027.4100000000001</v>
      </c>
      <c r="E839">
        <v>334.91699999999997</v>
      </c>
      <c r="F839">
        <v>0</v>
      </c>
      <c r="G839">
        <v>0.111059</v>
      </c>
      <c r="H839">
        <v>0.900729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1079.5999999999999</v>
      </c>
      <c r="C840">
        <v>1070.6400000000001</v>
      </c>
      <c r="D840">
        <v>1026.8</v>
      </c>
      <c r="E840">
        <v>334.774</v>
      </c>
      <c r="F840">
        <v>0</v>
      </c>
      <c r="G840">
        <v>0.114926</v>
      </c>
      <c r="H840">
        <v>0.90080899999999997</v>
      </c>
      <c r="I840">
        <v>0</v>
      </c>
      <c r="R840">
        <f>AVERAGE(B791:B840)</f>
        <v>1127.2346</v>
      </c>
      <c r="S840">
        <f>AVERAGE(C791:C840)</f>
        <v>1065.7767999999999</v>
      </c>
      <c r="U840">
        <f>_xlfn.VAR.P(B791:B840)</f>
        <v>26144.229144839668</v>
      </c>
      <c r="V840">
        <f>_xlfn.VAR.P(C791:C840)</f>
        <v>149.48977776000001</v>
      </c>
      <c r="X840">
        <f>1.96*SQRT(U840)/50</f>
        <v>6.3383174638957946</v>
      </c>
      <c r="Y840">
        <f>1.96*SQRT(V840)/50</f>
        <v>0.47928276841247525</v>
      </c>
    </row>
    <row r="841" spans="1:25" x14ac:dyDescent="0.25">
      <c r="A841" t="s">
        <v>88</v>
      </c>
      <c r="B841">
        <v>56365.820354000003</v>
      </c>
      <c r="C841" t="s">
        <v>36</v>
      </c>
    </row>
    <row r="842" spans="1:25" x14ac:dyDescent="0.25">
      <c r="A842" t="s">
        <v>106</v>
      </c>
      <c r="B842">
        <v>1650.93</v>
      </c>
      <c r="C842">
        <v>1638</v>
      </c>
      <c r="D842">
        <v>1571.55</v>
      </c>
      <c r="E842">
        <v>564.87800000000004</v>
      </c>
      <c r="F842">
        <v>0</v>
      </c>
      <c r="G842">
        <v>0.114929</v>
      </c>
      <c r="H842">
        <v>0.89877700000000005</v>
      </c>
      <c r="I842">
        <v>0</v>
      </c>
    </row>
    <row r="843" spans="1:25" x14ac:dyDescent="0.25">
      <c r="A843" t="s">
        <v>106</v>
      </c>
      <c r="B843">
        <v>1640.03</v>
      </c>
      <c r="C843">
        <v>1633.48</v>
      </c>
      <c r="D843">
        <v>1572.07</v>
      </c>
      <c r="E843">
        <v>564.86199999999997</v>
      </c>
      <c r="F843">
        <v>0</v>
      </c>
      <c r="G843">
        <v>8.3807999999999994E-2</v>
      </c>
      <c r="H843">
        <v>0.89988199999999996</v>
      </c>
      <c r="I843">
        <v>0</v>
      </c>
    </row>
    <row r="844" spans="1:25" x14ac:dyDescent="0.25">
      <c r="A844" t="s">
        <v>106</v>
      </c>
      <c r="B844">
        <v>2342.59</v>
      </c>
      <c r="C844">
        <v>1637.23</v>
      </c>
      <c r="D844">
        <v>1571.45</v>
      </c>
      <c r="E844">
        <v>564.91</v>
      </c>
      <c r="F844">
        <v>0</v>
      </c>
      <c r="G844">
        <v>8.3496000000000001E-2</v>
      </c>
      <c r="H844">
        <v>0.90037800000000001</v>
      </c>
      <c r="I844">
        <v>0</v>
      </c>
    </row>
    <row r="845" spans="1:25" x14ac:dyDescent="0.25">
      <c r="A845" t="s">
        <v>106</v>
      </c>
      <c r="B845">
        <v>1649.34</v>
      </c>
      <c r="C845">
        <v>1635.99</v>
      </c>
      <c r="D845">
        <v>1572.55</v>
      </c>
      <c r="E845">
        <v>564.85400000000004</v>
      </c>
      <c r="F845">
        <v>0</v>
      </c>
      <c r="G845">
        <v>0.114923</v>
      </c>
      <c r="H845">
        <v>0.89650200000000002</v>
      </c>
      <c r="I845">
        <v>0</v>
      </c>
    </row>
    <row r="846" spans="1:25" x14ac:dyDescent="0.25">
      <c r="A846" t="s">
        <v>106</v>
      </c>
      <c r="B846">
        <v>1644.8</v>
      </c>
      <c r="C846">
        <v>1636.97</v>
      </c>
      <c r="D846">
        <v>1570.96</v>
      </c>
      <c r="E846">
        <v>564.875</v>
      </c>
      <c r="F846">
        <v>0</v>
      </c>
      <c r="G846">
        <v>0.114924</v>
      </c>
      <c r="H846">
        <v>0.90103200000000006</v>
      </c>
      <c r="I846">
        <v>0</v>
      </c>
    </row>
    <row r="847" spans="1:25" x14ac:dyDescent="0.25">
      <c r="A847" t="s">
        <v>106</v>
      </c>
      <c r="B847">
        <v>1619</v>
      </c>
      <c r="C847">
        <v>1613.38</v>
      </c>
      <c r="D847">
        <v>1572.5</v>
      </c>
      <c r="E847">
        <v>564.91099999999994</v>
      </c>
      <c r="F847">
        <v>0</v>
      </c>
      <c r="G847">
        <v>0.114923</v>
      </c>
      <c r="H847">
        <v>0.90015800000000001</v>
      </c>
      <c r="I847">
        <v>0</v>
      </c>
    </row>
    <row r="848" spans="1:25" x14ac:dyDescent="0.25">
      <c r="A848" t="s">
        <v>106</v>
      </c>
      <c r="B848">
        <v>1637.04</v>
      </c>
      <c r="C848">
        <v>1630.58</v>
      </c>
      <c r="D848">
        <v>1571.82</v>
      </c>
      <c r="E848">
        <v>564.97</v>
      </c>
      <c r="F848">
        <v>0</v>
      </c>
      <c r="G848">
        <v>0.114923</v>
      </c>
      <c r="H848">
        <v>0.90104200000000001</v>
      </c>
      <c r="I848">
        <v>0</v>
      </c>
    </row>
    <row r="849" spans="1:9" x14ac:dyDescent="0.25">
      <c r="A849" t="s">
        <v>106</v>
      </c>
      <c r="B849">
        <v>1647.08</v>
      </c>
      <c r="C849">
        <v>1637.54</v>
      </c>
      <c r="D849">
        <v>1572.55</v>
      </c>
      <c r="E849">
        <v>564.899</v>
      </c>
      <c r="F849">
        <v>0</v>
      </c>
      <c r="G849">
        <v>0.114924</v>
      </c>
      <c r="H849">
        <v>0.88505299999999998</v>
      </c>
      <c r="I849">
        <v>0</v>
      </c>
    </row>
    <row r="850" spans="1:9" x14ac:dyDescent="0.25">
      <c r="A850" t="s">
        <v>106</v>
      </c>
      <c r="B850">
        <v>1794.67</v>
      </c>
      <c r="C850">
        <v>1617.83</v>
      </c>
      <c r="D850">
        <v>1572.14</v>
      </c>
      <c r="E850">
        <v>564.91600000000005</v>
      </c>
      <c r="F850">
        <v>0</v>
      </c>
      <c r="G850">
        <v>0.114926</v>
      </c>
      <c r="H850">
        <v>0.90101100000000001</v>
      </c>
      <c r="I850">
        <v>0</v>
      </c>
    </row>
    <row r="851" spans="1:9" x14ac:dyDescent="0.25">
      <c r="A851" t="s">
        <v>106</v>
      </c>
      <c r="B851">
        <v>1656.84</v>
      </c>
      <c r="C851">
        <v>1644.8</v>
      </c>
      <c r="D851">
        <v>1573.81</v>
      </c>
      <c r="E851">
        <v>564.90499999999997</v>
      </c>
      <c r="F851">
        <v>0</v>
      </c>
      <c r="G851">
        <v>0.114928</v>
      </c>
      <c r="H851">
        <v>0.90022000000000002</v>
      </c>
      <c r="I851">
        <v>0</v>
      </c>
    </row>
    <row r="852" spans="1:9" x14ac:dyDescent="0.25">
      <c r="A852" t="s">
        <v>106</v>
      </c>
      <c r="B852">
        <v>1629.07</v>
      </c>
      <c r="C852">
        <v>1623.35</v>
      </c>
      <c r="D852">
        <v>1572.05</v>
      </c>
      <c r="E852">
        <v>564.923</v>
      </c>
      <c r="F852">
        <v>0</v>
      </c>
      <c r="G852">
        <v>8.4254899999999994E-2</v>
      </c>
      <c r="H852">
        <v>0.89940600000000004</v>
      </c>
      <c r="I852">
        <v>0</v>
      </c>
    </row>
    <row r="853" spans="1:9" x14ac:dyDescent="0.25">
      <c r="A853" t="s">
        <v>106</v>
      </c>
      <c r="B853">
        <v>1636.13</v>
      </c>
      <c r="C853">
        <v>1630.26</v>
      </c>
      <c r="D853">
        <v>1573.37</v>
      </c>
      <c r="E853">
        <v>564.88</v>
      </c>
      <c r="F853">
        <v>0</v>
      </c>
      <c r="G853">
        <v>0.114928</v>
      </c>
      <c r="H853">
        <v>0.90094200000000002</v>
      </c>
      <c r="I853">
        <v>0</v>
      </c>
    </row>
    <row r="854" spans="1:9" x14ac:dyDescent="0.25">
      <c r="A854" t="s">
        <v>106</v>
      </c>
      <c r="B854">
        <v>1646.83</v>
      </c>
      <c r="C854">
        <v>1639.11</v>
      </c>
      <c r="D854">
        <v>1571.34</v>
      </c>
      <c r="E854">
        <v>564.96100000000001</v>
      </c>
      <c r="F854">
        <v>0</v>
      </c>
      <c r="G854">
        <v>0.114968</v>
      </c>
      <c r="H854">
        <v>0.89855099999999999</v>
      </c>
      <c r="I854">
        <v>0</v>
      </c>
    </row>
    <row r="855" spans="1:9" x14ac:dyDescent="0.25">
      <c r="A855" t="s">
        <v>106</v>
      </c>
      <c r="B855">
        <v>1618.09</v>
      </c>
      <c r="C855">
        <v>1611.63</v>
      </c>
      <c r="D855">
        <v>1571.38</v>
      </c>
      <c r="E855">
        <v>564.88</v>
      </c>
      <c r="F855">
        <v>0</v>
      </c>
      <c r="G855">
        <v>0.114938</v>
      </c>
      <c r="H855">
        <v>0.90105100000000005</v>
      </c>
      <c r="I855">
        <v>0</v>
      </c>
    </row>
    <row r="856" spans="1:9" x14ac:dyDescent="0.25">
      <c r="A856" t="s">
        <v>106</v>
      </c>
      <c r="B856">
        <v>1834.71</v>
      </c>
      <c r="C856">
        <v>1615.88</v>
      </c>
      <c r="D856">
        <v>1571.58</v>
      </c>
      <c r="E856">
        <v>564.95699999999999</v>
      </c>
      <c r="F856">
        <v>0</v>
      </c>
      <c r="G856">
        <v>0.114923</v>
      </c>
      <c r="H856">
        <v>0.90094300000000005</v>
      </c>
      <c r="I856">
        <v>0</v>
      </c>
    </row>
    <row r="857" spans="1:9" x14ac:dyDescent="0.25">
      <c r="A857" t="s">
        <v>106</v>
      </c>
      <c r="B857">
        <v>1651.11</v>
      </c>
      <c r="C857">
        <v>1642.4</v>
      </c>
      <c r="D857">
        <v>1573.2</v>
      </c>
      <c r="E857">
        <v>564.92600000000004</v>
      </c>
      <c r="F857">
        <v>0</v>
      </c>
      <c r="G857">
        <v>0.114923</v>
      </c>
      <c r="H857">
        <v>0.90105299999999999</v>
      </c>
      <c r="I857">
        <v>0</v>
      </c>
    </row>
    <row r="858" spans="1:9" x14ac:dyDescent="0.25">
      <c r="A858" t="s">
        <v>106</v>
      </c>
      <c r="B858">
        <v>1601.37</v>
      </c>
      <c r="C858">
        <v>1595.48</v>
      </c>
      <c r="D858">
        <v>1571.37</v>
      </c>
      <c r="E858">
        <v>564.90499999999997</v>
      </c>
      <c r="F858">
        <v>0</v>
      </c>
      <c r="G858">
        <v>0.114924</v>
      </c>
      <c r="H858">
        <v>0.90097700000000003</v>
      </c>
      <c r="I858">
        <v>0</v>
      </c>
    </row>
    <row r="859" spans="1:9" x14ac:dyDescent="0.25">
      <c r="A859" t="s">
        <v>106</v>
      </c>
      <c r="B859">
        <v>1645.75</v>
      </c>
      <c r="C859">
        <v>1639.97</v>
      </c>
      <c r="D859">
        <v>1572.6</v>
      </c>
      <c r="E859">
        <v>564.875</v>
      </c>
      <c r="F859">
        <v>0</v>
      </c>
      <c r="G859">
        <v>0.114925</v>
      </c>
      <c r="H859">
        <v>0.90056899999999995</v>
      </c>
      <c r="I859">
        <v>0</v>
      </c>
    </row>
    <row r="860" spans="1:9" x14ac:dyDescent="0.25">
      <c r="A860" t="s">
        <v>106</v>
      </c>
      <c r="B860">
        <v>1622.87</v>
      </c>
      <c r="C860">
        <v>1615.18</v>
      </c>
      <c r="D860">
        <v>1571.26</v>
      </c>
      <c r="E860">
        <v>565.02</v>
      </c>
      <c r="F860">
        <v>0</v>
      </c>
      <c r="G860">
        <v>0.114924</v>
      </c>
      <c r="H860">
        <v>0.900972</v>
      </c>
      <c r="I860">
        <v>0</v>
      </c>
    </row>
    <row r="861" spans="1:9" x14ac:dyDescent="0.25">
      <c r="A861" t="s">
        <v>106</v>
      </c>
      <c r="B861">
        <v>1618.94</v>
      </c>
      <c r="C861">
        <v>1613.28</v>
      </c>
      <c r="D861">
        <v>1572.46</v>
      </c>
      <c r="E861">
        <v>564.928</v>
      </c>
      <c r="F861">
        <v>0</v>
      </c>
      <c r="G861">
        <v>9.5159099999999996E-2</v>
      </c>
      <c r="H861">
        <v>0.89843300000000004</v>
      </c>
      <c r="I861">
        <v>0</v>
      </c>
    </row>
    <row r="862" spans="1:9" x14ac:dyDescent="0.25">
      <c r="A862" t="s">
        <v>106</v>
      </c>
      <c r="B862">
        <v>1889.54</v>
      </c>
      <c r="C862">
        <v>1634.25</v>
      </c>
      <c r="D862">
        <v>1572.08</v>
      </c>
      <c r="E862">
        <v>564.95699999999999</v>
      </c>
      <c r="F862">
        <v>0</v>
      </c>
      <c r="G862">
        <v>0.114924</v>
      </c>
      <c r="H862">
        <v>0.89760200000000001</v>
      </c>
      <c r="I862">
        <v>0</v>
      </c>
    </row>
    <row r="863" spans="1:9" x14ac:dyDescent="0.25">
      <c r="A863" t="s">
        <v>106</v>
      </c>
      <c r="B863">
        <v>1651.83</v>
      </c>
      <c r="C863">
        <v>1633.27</v>
      </c>
      <c r="D863">
        <v>1572.73</v>
      </c>
      <c r="E863">
        <v>564.91499999999996</v>
      </c>
      <c r="F863">
        <v>0</v>
      </c>
      <c r="G863">
        <v>0.114923</v>
      </c>
      <c r="H863">
        <v>0.90104799999999996</v>
      </c>
      <c r="I863">
        <v>0</v>
      </c>
    </row>
    <row r="864" spans="1:9" x14ac:dyDescent="0.25">
      <c r="A864" t="s">
        <v>106</v>
      </c>
      <c r="B864">
        <v>1641.86</v>
      </c>
      <c r="C864">
        <v>1635.32</v>
      </c>
      <c r="D864">
        <v>1571.46</v>
      </c>
      <c r="E864">
        <v>564.971</v>
      </c>
      <c r="F864">
        <v>0</v>
      </c>
      <c r="G864">
        <v>8.3388100000000007E-2</v>
      </c>
      <c r="H864">
        <v>0.90104600000000001</v>
      </c>
      <c r="I864">
        <v>0</v>
      </c>
    </row>
    <row r="865" spans="1:9" x14ac:dyDescent="0.25">
      <c r="A865" t="s">
        <v>106</v>
      </c>
      <c r="B865">
        <v>1646.48</v>
      </c>
      <c r="C865">
        <v>1637.97</v>
      </c>
      <c r="D865">
        <v>1572.31</v>
      </c>
      <c r="E865">
        <v>564.95399999999995</v>
      </c>
      <c r="F865">
        <v>0</v>
      </c>
      <c r="G865">
        <v>0.114927</v>
      </c>
      <c r="H865">
        <v>0.89986200000000005</v>
      </c>
      <c r="I865">
        <v>0</v>
      </c>
    </row>
    <row r="866" spans="1:9" x14ac:dyDescent="0.25">
      <c r="A866" t="s">
        <v>106</v>
      </c>
      <c r="B866">
        <v>1645.32</v>
      </c>
      <c r="C866">
        <v>1638.82</v>
      </c>
      <c r="D866">
        <v>1572.05</v>
      </c>
      <c r="E866">
        <v>564.94600000000003</v>
      </c>
      <c r="F866">
        <v>0</v>
      </c>
      <c r="G866">
        <v>0.114938</v>
      </c>
      <c r="H866">
        <v>0.90104399999999996</v>
      </c>
      <c r="I866">
        <v>0</v>
      </c>
    </row>
    <row r="867" spans="1:9" x14ac:dyDescent="0.25">
      <c r="A867" t="s">
        <v>106</v>
      </c>
      <c r="B867">
        <v>1651.67</v>
      </c>
      <c r="C867">
        <v>1643.5</v>
      </c>
      <c r="D867">
        <v>1572.1</v>
      </c>
      <c r="E867">
        <v>564.92499999999995</v>
      </c>
      <c r="F867">
        <v>0</v>
      </c>
      <c r="G867">
        <v>0.114924</v>
      </c>
      <c r="H867">
        <v>0.90060799999999996</v>
      </c>
      <c r="I867">
        <v>0</v>
      </c>
    </row>
    <row r="868" spans="1:9" x14ac:dyDescent="0.25">
      <c r="A868" t="s">
        <v>106</v>
      </c>
      <c r="B868">
        <v>1695.25</v>
      </c>
      <c r="C868">
        <v>1615.93</v>
      </c>
      <c r="D868">
        <v>1572.51</v>
      </c>
      <c r="E868">
        <v>565.00599999999997</v>
      </c>
      <c r="F868">
        <v>0</v>
      </c>
      <c r="G868">
        <v>0.115035</v>
      </c>
      <c r="H868">
        <v>0.89963000000000004</v>
      </c>
      <c r="I868">
        <v>0</v>
      </c>
    </row>
    <row r="869" spans="1:9" x14ac:dyDescent="0.25">
      <c r="A869" t="s">
        <v>106</v>
      </c>
      <c r="B869">
        <v>1644.05</v>
      </c>
      <c r="C869">
        <v>1632.33</v>
      </c>
      <c r="D869">
        <v>1572.58</v>
      </c>
      <c r="E869">
        <v>564.90700000000004</v>
      </c>
      <c r="F869">
        <v>0</v>
      </c>
      <c r="G869">
        <v>0.114927</v>
      </c>
      <c r="H869">
        <v>0.90039800000000003</v>
      </c>
      <c r="I869">
        <v>0</v>
      </c>
    </row>
    <row r="870" spans="1:9" x14ac:dyDescent="0.25">
      <c r="A870" t="s">
        <v>106</v>
      </c>
      <c r="B870">
        <v>1641.43</v>
      </c>
      <c r="C870">
        <v>1634.97</v>
      </c>
      <c r="D870">
        <v>1571.5</v>
      </c>
      <c r="E870">
        <v>564.94100000000003</v>
      </c>
      <c r="F870">
        <v>0</v>
      </c>
      <c r="G870">
        <v>0.114925</v>
      </c>
      <c r="H870">
        <v>0.90107199999999998</v>
      </c>
      <c r="I870">
        <v>0</v>
      </c>
    </row>
    <row r="871" spans="1:9" x14ac:dyDescent="0.25">
      <c r="A871" t="s">
        <v>106</v>
      </c>
      <c r="B871">
        <v>1628.23</v>
      </c>
      <c r="C871">
        <v>1619.49</v>
      </c>
      <c r="D871">
        <v>1572.98</v>
      </c>
      <c r="E871">
        <v>564.90700000000004</v>
      </c>
      <c r="F871">
        <v>0</v>
      </c>
      <c r="G871">
        <v>0.114926</v>
      </c>
      <c r="H871">
        <v>0.89966900000000005</v>
      </c>
      <c r="I871">
        <v>0</v>
      </c>
    </row>
    <row r="872" spans="1:9" x14ac:dyDescent="0.25">
      <c r="A872" t="s">
        <v>106</v>
      </c>
      <c r="B872">
        <v>1639.93</v>
      </c>
      <c r="C872">
        <v>1633.67</v>
      </c>
      <c r="D872">
        <v>1572.2</v>
      </c>
      <c r="E872">
        <v>564.98299999999995</v>
      </c>
      <c r="F872">
        <v>0</v>
      </c>
      <c r="G872">
        <v>0.11493</v>
      </c>
      <c r="H872">
        <v>0.90008900000000003</v>
      </c>
      <c r="I872">
        <v>0</v>
      </c>
    </row>
    <row r="873" spans="1:9" x14ac:dyDescent="0.25">
      <c r="A873" t="s">
        <v>106</v>
      </c>
      <c r="B873">
        <v>1625.62</v>
      </c>
      <c r="C873">
        <v>1617.54</v>
      </c>
      <c r="D873">
        <v>1572.61</v>
      </c>
      <c r="E873">
        <v>564.91700000000003</v>
      </c>
      <c r="F873">
        <v>0</v>
      </c>
      <c r="G873">
        <v>8.4474199999999999E-2</v>
      </c>
      <c r="H873">
        <v>0.90103100000000003</v>
      </c>
      <c r="I873">
        <v>0</v>
      </c>
    </row>
    <row r="874" spans="1:9" x14ac:dyDescent="0.25">
      <c r="A874" t="s">
        <v>106</v>
      </c>
      <c r="B874">
        <v>1835.4</v>
      </c>
      <c r="C874">
        <v>1633.44</v>
      </c>
      <c r="D874">
        <v>1571.63</v>
      </c>
      <c r="E874">
        <v>564.95299999999997</v>
      </c>
      <c r="F874">
        <v>0</v>
      </c>
      <c r="G874">
        <v>0.114926</v>
      </c>
      <c r="H874">
        <v>0.90101900000000001</v>
      </c>
      <c r="I874">
        <v>0</v>
      </c>
    </row>
    <row r="875" spans="1:9" x14ac:dyDescent="0.25">
      <c r="A875" t="s">
        <v>106</v>
      </c>
      <c r="B875">
        <v>1643.05</v>
      </c>
      <c r="C875">
        <v>1635.5</v>
      </c>
      <c r="D875">
        <v>1573.62</v>
      </c>
      <c r="E875">
        <v>564.93200000000002</v>
      </c>
      <c r="F875">
        <v>0</v>
      </c>
      <c r="G875">
        <v>0.114936</v>
      </c>
      <c r="H875">
        <v>0.90066000000000002</v>
      </c>
      <c r="I875">
        <v>0</v>
      </c>
    </row>
    <row r="876" spans="1:9" x14ac:dyDescent="0.25">
      <c r="A876" t="s">
        <v>106</v>
      </c>
      <c r="B876">
        <v>1643.61</v>
      </c>
      <c r="C876">
        <v>1635.53</v>
      </c>
      <c r="D876">
        <v>1571.7</v>
      </c>
      <c r="E876">
        <v>564.97</v>
      </c>
      <c r="F876">
        <v>0</v>
      </c>
      <c r="G876">
        <v>9.3400800000000006E-2</v>
      </c>
      <c r="H876">
        <v>0.89393400000000001</v>
      </c>
      <c r="I876">
        <v>0</v>
      </c>
    </row>
    <row r="877" spans="1:9" x14ac:dyDescent="0.25">
      <c r="A877" t="s">
        <v>106</v>
      </c>
      <c r="B877">
        <v>1643.96</v>
      </c>
      <c r="C877">
        <v>1637.49</v>
      </c>
      <c r="D877">
        <v>1572.85</v>
      </c>
      <c r="E877">
        <v>564.923</v>
      </c>
      <c r="F877">
        <v>0</v>
      </c>
      <c r="G877">
        <v>0.114939</v>
      </c>
      <c r="H877">
        <v>0.89759299999999997</v>
      </c>
      <c r="I877">
        <v>0</v>
      </c>
    </row>
    <row r="878" spans="1:9" x14ac:dyDescent="0.25">
      <c r="A878" t="s">
        <v>106</v>
      </c>
      <c r="B878">
        <v>1652.18</v>
      </c>
      <c r="C878">
        <v>1639.22</v>
      </c>
      <c r="D878">
        <v>1572.66</v>
      </c>
      <c r="E878">
        <v>564.94500000000005</v>
      </c>
      <c r="F878">
        <v>0</v>
      </c>
      <c r="G878">
        <v>8.4809300000000004E-2</v>
      </c>
      <c r="H878">
        <v>0.90107300000000001</v>
      </c>
      <c r="I878">
        <v>0</v>
      </c>
    </row>
    <row r="879" spans="1:9" x14ac:dyDescent="0.25">
      <c r="A879" t="s">
        <v>106</v>
      </c>
      <c r="B879">
        <v>1622.42</v>
      </c>
      <c r="C879">
        <v>1616.08</v>
      </c>
      <c r="D879">
        <v>1573.32</v>
      </c>
      <c r="E879">
        <v>564.88900000000001</v>
      </c>
      <c r="F879">
        <v>0</v>
      </c>
      <c r="G879">
        <v>0.114923</v>
      </c>
      <c r="H879">
        <v>0.89669100000000002</v>
      </c>
      <c r="I879">
        <v>0</v>
      </c>
    </row>
    <row r="880" spans="1:9" x14ac:dyDescent="0.25">
      <c r="A880" t="s">
        <v>106</v>
      </c>
      <c r="B880">
        <v>1825.46</v>
      </c>
      <c r="C880">
        <v>1675.8</v>
      </c>
      <c r="D880">
        <v>1571.25</v>
      </c>
      <c r="E880">
        <v>565.02499999999998</v>
      </c>
      <c r="F880">
        <v>0</v>
      </c>
      <c r="G880">
        <v>0.114938</v>
      </c>
      <c r="H880">
        <v>0.90018600000000004</v>
      </c>
      <c r="I880">
        <v>0</v>
      </c>
    </row>
    <row r="881" spans="1:25" x14ac:dyDescent="0.25">
      <c r="A881" t="s">
        <v>106</v>
      </c>
      <c r="B881">
        <v>1628.15</v>
      </c>
      <c r="C881">
        <v>1617.46</v>
      </c>
      <c r="D881">
        <v>1572.68</v>
      </c>
      <c r="E881">
        <v>564.923</v>
      </c>
      <c r="F881">
        <v>0</v>
      </c>
      <c r="G881">
        <v>0.11493299999999999</v>
      </c>
      <c r="H881">
        <v>0.90067600000000003</v>
      </c>
      <c r="I881">
        <v>0</v>
      </c>
    </row>
    <row r="882" spans="1:25" x14ac:dyDescent="0.25">
      <c r="A882" t="s">
        <v>106</v>
      </c>
      <c r="B882">
        <v>1646.04</v>
      </c>
      <c r="C882">
        <v>1639.43</v>
      </c>
      <c r="D882">
        <v>1571.29</v>
      </c>
      <c r="E882">
        <v>564.94299999999998</v>
      </c>
      <c r="F882">
        <v>0</v>
      </c>
      <c r="G882">
        <v>0.114926</v>
      </c>
      <c r="H882">
        <v>0.90001600000000004</v>
      </c>
      <c r="I882">
        <v>0</v>
      </c>
    </row>
    <row r="883" spans="1:25" x14ac:dyDescent="0.25">
      <c r="A883" t="s">
        <v>106</v>
      </c>
      <c r="B883">
        <v>1642.07</v>
      </c>
      <c r="C883">
        <v>1634.18</v>
      </c>
      <c r="D883">
        <v>1572.17</v>
      </c>
      <c r="E883">
        <v>564.84900000000005</v>
      </c>
      <c r="F883">
        <v>0</v>
      </c>
      <c r="G883">
        <v>0.114928</v>
      </c>
      <c r="H883">
        <v>0.90107800000000005</v>
      </c>
      <c r="I883">
        <v>0</v>
      </c>
    </row>
    <row r="884" spans="1:25" x14ac:dyDescent="0.25">
      <c r="A884" t="s">
        <v>106</v>
      </c>
      <c r="B884">
        <v>1620.1</v>
      </c>
      <c r="C884">
        <v>1613.6</v>
      </c>
      <c r="D884">
        <v>1571.4</v>
      </c>
      <c r="E884">
        <v>564.90800000000002</v>
      </c>
      <c r="F884">
        <v>0</v>
      </c>
      <c r="G884">
        <v>0.114925</v>
      </c>
      <c r="H884">
        <v>0.90006900000000001</v>
      </c>
      <c r="I884">
        <v>0</v>
      </c>
    </row>
    <row r="885" spans="1:25" x14ac:dyDescent="0.25">
      <c r="A885" t="s">
        <v>106</v>
      </c>
      <c r="B885">
        <v>1649.19</v>
      </c>
      <c r="C885">
        <v>1639.77</v>
      </c>
      <c r="D885">
        <v>1573.29</v>
      </c>
      <c r="E885">
        <v>564.93799999999999</v>
      </c>
      <c r="F885">
        <v>0</v>
      </c>
      <c r="G885">
        <v>8.40751E-2</v>
      </c>
      <c r="H885">
        <v>0.89802199999999999</v>
      </c>
      <c r="I885">
        <v>0</v>
      </c>
    </row>
    <row r="886" spans="1:25" x14ac:dyDescent="0.25">
      <c r="A886" t="s">
        <v>106</v>
      </c>
      <c r="B886">
        <v>1799.14</v>
      </c>
      <c r="C886">
        <v>1621.56</v>
      </c>
      <c r="D886">
        <v>1571.65</v>
      </c>
      <c r="E886">
        <v>564.947</v>
      </c>
      <c r="F886">
        <v>0</v>
      </c>
      <c r="G886">
        <v>9.0828500000000006E-2</v>
      </c>
      <c r="H886">
        <v>0.90089200000000003</v>
      </c>
      <c r="I886">
        <v>0</v>
      </c>
    </row>
    <row r="887" spans="1:25" x14ac:dyDescent="0.25">
      <c r="A887" t="s">
        <v>106</v>
      </c>
      <c r="B887">
        <v>1644.08</v>
      </c>
      <c r="C887">
        <v>1635.87</v>
      </c>
      <c r="D887">
        <v>1572.41</v>
      </c>
      <c r="E887">
        <v>564.93499999999995</v>
      </c>
      <c r="F887">
        <v>0</v>
      </c>
      <c r="G887">
        <v>0.114929</v>
      </c>
      <c r="H887">
        <v>0.90011200000000002</v>
      </c>
      <c r="I887">
        <v>0</v>
      </c>
    </row>
    <row r="888" spans="1:25" x14ac:dyDescent="0.25">
      <c r="A888" t="s">
        <v>106</v>
      </c>
      <c r="B888">
        <v>1646.03</v>
      </c>
      <c r="C888">
        <v>1638.33</v>
      </c>
      <c r="D888">
        <v>1571.74</v>
      </c>
      <c r="E888">
        <v>564.96299999999997</v>
      </c>
      <c r="F888">
        <v>0</v>
      </c>
      <c r="G888">
        <v>0.114925</v>
      </c>
      <c r="H888">
        <v>0.90107300000000001</v>
      </c>
      <c r="I888">
        <v>0</v>
      </c>
    </row>
    <row r="889" spans="1:25" x14ac:dyDescent="0.25">
      <c r="A889" t="s">
        <v>106</v>
      </c>
      <c r="B889">
        <v>1621.49</v>
      </c>
      <c r="C889">
        <v>1615.1</v>
      </c>
      <c r="D889">
        <v>1572.56</v>
      </c>
      <c r="E889">
        <v>564.88599999999997</v>
      </c>
      <c r="F889">
        <v>0</v>
      </c>
      <c r="G889">
        <v>8.3893999999999996E-2</v>
      </c>
      <c r="H889">
        <v>0.89848600000000001</v>
      </c>
      <c r="I889">
        <v>0</v>
      </c>
    </row>
    <row r="890" spans="1:25" x14ac:dyDescent="0.25">
      <c r="A890" t="s">
        <v>106</v>
      </c>
      <c r="B890">
        <v>1645.23</v>
      </c>
      <c r="C890">
        <v>1636.62</v>
      </c>
      <c r="D890">
        <v>1571.61</v>
      </c>
      <c r="E890">
        <v>564.95899999999995</v>
      </c>
      <c r="F890">
        <v>0</v>
      </c>
      <c r="G890">
        <v>0.11493</v>
      </c>
      <c r="H890">
        <v>0.89866199999999996</v>
      </c>
      <c r="I890">
        <v>0</v>
      </c>
    </row>
    <row r="891" spans="1:25" x14ac:dyDescent="0.25">
      <c r="A891" t="s">
        <v>106</v>
      </c>
      <c r="B891">
        <v>1624.49</v>
      </c>
      <c r="C891">
        <v>1618.69</v>
      </c>
      <c r="D891">
        <v>1572.21</v>
      </c>
      <c r="E891">
        <v>564.923</v>
      </c>
      <c r="F891">
        <v>0</v>
      </c>
      <c r="G891">
        <v>0.107393</v>
      </c>
      <c r="H891">
        <v>0.89479699999999995</v>
      </c>
      <c r="I891">
        <v>0</v>
      </c>
    </row>
    <row r="892" spans="1:25" x14ac:dyDescent="0.25">
      <c r="A892" t="s">
        <v>106</v>
      </c>
      <c r="B892">
        <v>1817.7</v>
      </c>
      <c r="C892">
        <v>1637.17</v>
      </c>
      <c r="D892">
        <v>1571.34</v>
      </c>
      <c r="E892">
        <v>564.91700000000003</v>
      </c>
      <c r="F892">
        <v>0</v>
      </c>
      <c r="G892">
        <v>8.3648700000000006E-2</v>
      </c>
      <c r="H892">
        <v>0.89917899999999995</v>
      </c>
      <c r="I892">
        <v>0</v>
      </c>
    </row>
    <row r="893" spans="1:25" x14ac:dyDescent="0.25">
      <c r="A893" t="s">
        <v>106</v>
      </c>
      <c r="B893">
        <v>1653.83</v>
      </c>
      <c r="C893">
        <v>1641.23</v>
      </c>
      <c r="D893">
        <v>1572.18</v>
      </c>
      <c r="E893">
        <v>564.85900000000004</v>
      </c>
      <c r="F893">
        <v>0</v>
      </c>
      <c r="G893">
        <v>0.114924</v>
      </c>
      <c r="H893">
        <v>0.89898400000000001</v>
      </c>
      <c r="I893">
        <v>0</v>
      </c>
    </row>
    <row r="894" spans="1:25" x14ac:dyDescent="0.25">
      <c r="A894" t="s">
        <v>106</v>
      </c>
      <c r="B894">
        <v>1619.8</v>
      </c>
      <c r="C894">
        <v>1612.69</v>
      </c>
      <c r="D894">
        <v>1571.2</v>
      </c>
      <c r="E894">
        <v>564.96</v>
      </c>
      <c r="F894">
        <v>0</v>
      </c>
      <c r="G894">
        <v>0.114923</v>
      </c>
      <c r="H894">
        <v>0.90041899999999997</v>
      </c>
      <c r="I894">
        <v>0</v>
      </c>
    </row>
    <row r="895" spans="1:25" x14ac:dyDescent="0.25">
      <c r="A895" t="s">
        <v>106</v>
      </c>
      <c r="B895">
        <v>1626.5</v>
      </c>
      <c r="C895">
        <v>1617.77</v>
      </c>
      <c r="D895">
        <v>1572.89</v>
      </c>
      <c r="E895">
        <v>564.93899999999996</v>
      </c>
      <c r="F895">
        <v>0</v>
      </c>
      <c r="G895">
        <v>0.114938</v>
      </c>
      <c r="H895">
        <v>0.90099899999999999</v>
      </c>
      <c r="I895">
        <v>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1643.17</v>
      </c>
      <c r="C896">
        <v>1637.3</v>
      </c>
      <c r="D896">
        <v>1590.14</v>
      </c>
      <c r="E896">
        <v>583.16300000000001</v>
      </c>
      <c r="F896">
        <v>0</v>
      </c>
      <c r="G896">
        <v>0.114924</v>
      </c>
      <c r="H896">
        <v>0.90012000000000003</v>
      </c>
      <c r="I896">
        <v>0</v>
      </c>
      <c r="R896">
        <f>AVERAGE(B847:B896)</f>
        <v>1665.0760000000002</v>
      </c>
      <c r="S896">
        <f>AVERAGE(C847:C896)</f>
        <v>1629.5512000000003</v>
      </c>
      <c r="U896">
        <f>_xlfn.VAR.P(B847:B896)</f>
        <v>4647.058240000003</v>
      </c>
      <c r="V896">
        <f>_xlfn.VAR.P(C847:C896)</f>
        <v>171.37148255999975</v>
      </c>
      <c r="X896">
        <f>1.96*SQRT(U896)/50</f>
        <v>2.6722379336267204</v>
      </c>
      <c r="Y896">
        <f>1.96*SQRT(V896)/50</f>
        <v>0.51316301012543564</v>
      </c>
    </row>
    <row r="897" spans="1:15" x14ac:dyDescent="0.25">
      <c r="A897" t="s">
        <v>106</v>
      </c>
      <c r="B897">
        <v>83258.070259</v>
      </c>
      <c r="C897" t="s">
        <v>36</v>
      </c>
    </row>
    <row r="898" spans="1:15" x14ac:dyDescent="0.25">
      <c r="A898" t="s">
        <v>41</v>
      </c>
      <c r="B898">
        <v>110529</v>
      </c>
      <c r="C898">
        <v>110405</v>
      </c>
      <c r="D898">
        <v>110404</v>
      </c>
      <c r="E898">
        <v>110391</v>
      </c>
      <c r="F898">
        <v>14298</v>
      </c>
      <c r="G898">
        <v>12910.4</v>
      </c>
      <c r="H898">
        <v>2535.65</v>
      </c>
      <c r="I898">
        <v>2619.8000000000002</v>
      </c>
      <c r="J898">
        <v>4270.5200000000004</v>
      </c>
      <c r="K898">
        <v>80629.899999999994</v>
      </c>
      <c r="L898">
        <v>5.3973500000000001E-2</v>
      </c>
      <c r="M898">
        <v>0.956013</v>
      </c>
      <c r="N898">
        <v>235</v>
      </c>
      <c r="O898" t="s">
        <v>42</v>
      </c>
    </row>
    <row r="899" spans="1:15" x14ac:dyDescent="0.25">
      <c r="A899" t="s">
        <v>41</v>
      </c>
      <c r="B899">
        <v>108496</v>
      </c>
      <c r="C899">
        <v>108376</v>
      </c>
      <c r="D899">
        <v>108376</v>
      </c>
      <c r="E899">
        <v>108362</v>
      </c>
      <c r="F899">
        <v>13768.1</v>
      </c>
      <c r="G899">
        <v>12440</v>
      </c>
      <c r="H899">
        <v>2526.88</v>
      </c>
      <c r="I899">
        <v>2585.64</v>
      </c>
      <c r="J899">
        <v>3896.84</v>
      </c>
      <c r="K899">
        <v>79860.100000000006</v>
      </c>
      <c r="L899">
        <v>5.4782400000000002E-2</v>
      </c>
      <c r="M899">
        <v>0.95836399999999999</v>
      </c>
      <c r="N899">
        <v>0</v>
      </c>
      <c r="O899" t="s">
        <v>42</v>
      </c>
    </row>
    <row r="900" spans="1:15" x14ac:dyDescent="0.25">
      <c r="A900" t="s">
        <v>41</v>
      </c>
      <c r="B900">
        <v>108955</v>
      </c>
      <c r="C900">
        <v>108834</v>
      </c>
      <c r="D900">
        <v>108833</v>
      </c>
      <c r="E900">
        <v>108820</v>
      </c>
      <c r="F900">
        <v>14235.9</v>
      </c>
      <c r="G900">
        <v>12436.5</v>
      </c>
      <c r="H900">
        <v>2503.89</v>
      </c>
      <c r="I900">
        <v>2564.5</v>
      </c>
      <c r="J900">
        <v>3931</v>
      </c>
      <c r="K900">
        <v>79644.5</v>
      </c>
      <c r="L900">
        <v>5.39163E-2</v>
      </c>
      <c r="M900">
        <v>0.956345</v>
      </c>
      <c r="N900">
        <v>0</v>
      </c>
      <c r="O900" t="s">
        <v>42</v>
      </c>
    </row>
    <row r="901" spans="1:15" x14ac:dyDescent="0.25">
      <c r="A901" t="s">
        <v>41</v>
      </c>
      <c r="B901">
        <v>110373</v>
      </c>
      <c r="C901">
        <v>110250</v>
      </c>
      <c r="D901">
        <v>110250</v>
      </c>
      <c r="E901">
        <v>110236</v>
      </c>
      <c r="F901">
        <v>14495.2</v>
      </c>
      <c r="G901">
        <v>12972.1</v>
      </c>
      <c r="H901">
        <v>2532.08</v>
      </c>
      <c r="I901">
        <v>2619.89</v>
      </c>
      <c r="J901">
        <v>4293.63</v>
      </c>
      <c r="K901">
        <v>80218.899999999994</v>
      </c>
      <c r="L901">
        <v>5.3909899999999997E-2</v>
      </c>
      <c r="M901">
        <v>0.95694999999999997</v>
      </c>
      <c r="N901">
        <v>1632</v>
      </c>
      <c r="O901" t="s">
        <v>42</v>
      </c>
    </row>
    <row r="902" spans="1:15" x14ac:dyDescent="0.25">
      <c r="A902" t="s">
        <v>41</v>
      </c>
      <c r="B902">
        <v>108672</v>
      </c>
      <c r="C902">
        <v>108548</v>
      </c>
      <c r="D902">
        <v>108547</v>
      </c>
      <c r="E902">
        <v>108533</v>
      </c>
      <c r="F902">
        <v>14204.8</v>
      </c>
      <c r="G902">
        <v>12132.1</v>
      </c>
      <c r="H902">
        <v>2536.59</v>
      </c>
      <c r="I902">
        <v>2597.84</v>
      </c>
      <c r="J902">
        <v>3593.67</v>
      </c>
      <c r="K902">
        <v>79716.899999999994</v>
      </c>
      <c r="L902">
        <v>3.6332799999999998E-2</v>
      </c>
      <c r="M902">
        <v>0.95884899999999995</v>
      </c>
      <c r="N902">
        <v>0</v>
      </c>
      <c r="O902" t="s">
        <v>42</v>
      </c>
    </row>
    <row r="903" spans="1:15" x14ac:dyDescent="0.25">
      <c r="A903" t="s">
        <v>41</v>
      </c>
      <c r="B903">
        <v>111562</v>
      </c>
      <c r="C903">
        <v>111439</v>
      </c>
      <c r="D903">
        <v>111438</v>
      </c>
      <c r="E903">
        <v>111425</v>
      </c>
      <c r="F903">
        <v>14283.1</v>
      </c>
      <c r="G903">
        <v>13055.2</v>
      </c>
      <c r="H903">
        <v>2552.7800000000002</v>
      </c>
      <c r="I903">
        <v>2576.04</v>
      </c>
      <c r="J903">
        <v>4427.3900000000003</v>
      </c>
      <c r="K903">
        <v>81329.5</v>
      </c>
      <c r="L903">
        <v>5.3909699999999998E-2</v>
      </c>
      <c r="M903">
        <v>0.94872599999999996</v>
      </c>
      <c r="N903">
        <v>0</v>
      </c>
      <c r="O903" t="s">
        <v>42</v>
      </c>
    </row>
    <row r="904" spans="1:15" x14ac:dyDescent="0.25">
      <c r="A904" t="s">
        <v>41</v>
      </c>
      <c r="B904">
        <v>107904</v>
      </c>
      <c r="C904">
        <v>107785</v>
      </c>
      <c r="D904">
        <v>107784</v>
      </c>
      <c r="E904">
        <v>107771</v>
      </c>
      <c r="F904">
        <v>14130.8</v>
      </c>
      <c r="G904">
        <v>12594</v>
      </c>
      <c r="H904">
        <v>2481.62</v>
      </c>
      <c r="I904">
        <v>2506.4299999999998</v>
      </c>
      <c r="J904">
        <v>4155.0200000000004</v>
      </c>
      <c r="K904">
        <v>78567.7</v>
      </c>
      <c r="L904">
        <v>5.3944400000000003E-2</v>
      </c>
      <c r="M904">
        <v>0.93183199999999999</v>
      </c>
      <c r="N904">
        <v>0</v>
      </c>
      <c r="O904" t="s">
        <v>42</v>
      </c>
    </row>
    <row r="905" spans="1:15" x14ac:dyDescent="0.25">
      <c r="A905" t="s">
        <v>41</v>
      </c>
      <c r="B905">
        <v>110689</v>
      </c>
      <c r="C905">
        <v>110563</v>
      </c>
      <c r="D905">
        <v>110562</v>
      </c>
      <c r="E905">
        <v>110549</v>
      </c>
      <c r="F905">
        <v>14821.3</v>
      </c>
      <c r="G905">
        <v>12773.3</v>
      </c>
      <c r="H905">
        <v>2519.65</v>
      </c>
      <c r="I905">
        <v>2593.4699999999998</v>
      </c>
      <c r="J905">
        <v>4190.88</v>
      </c>
      <c r="K905">
        <v>80458</v>
      </c>
      <c r="L905">
        <v>2.92643E-2</v>
      </c>
      <c r="M905">
        <v>0.948156</v>
      </c>
      <c r="N905">
        <v>1220</v>
      </c>
      <c r="O905" t="s">
        <v>42</v>
      </c>
    </row>
    <row r="906" spans="1:15" x14ac:dyDescent="0.25">
      <c r="A906" t="s">
        <v>41</v>
      </c>
      <c r="B906">
        <v>109274</v>
      </c>
      <c r="C906">
        <v>109146</v>
      </c>
      <c r="D906">
        <v>109145</v>
      </c>
      <c r="E906">
        <v>109132</v>
      </c>
      <c r="F906">
        <v>14273.6</v>
      </c>
      <c r="G906">
        <v>12462.3</v>
      </c>
      <c r="H906">
        <v>2510.02</v>
      </c>
      <c r="I906">
        <v>2570.5500000000002</v>
      </c>
      <c r="J906">
        <v>3947.87</v>
      </c>
      <c r="K906">
        <v>79754.2</v>
      </c>
      <c r="L906">
        <v>5.40256E-2</v>
      </c>
      <c r="M906">
        <v>0.93629799999999996</v>
      </c>
      <c r="N906">
        <v>0</v>
      </c>
      <c r="O906" t="s">
        <v>42</v>
      </c>
    </row>
    <row r="907" spans="1:15" x14ac:dyDescent="0.25">
      <c r="A907" t="s">
        <v>41</v>
      </c>
      <c r="B907">
        <v>111057</v>
      </c>
      <c r="C907">
        <v>110928</v>
      </c>
      <c r="D907">
        <v>110927</v>
      </c>
      <c r="E907">
        <v>110914</v>
      </c>
      <c r="F907">
        <v>14531.8</v>
      </c>
      <c r="G907">
        <v>12938.1</v>
      </c>
      <c r="H907">
        <v>2572.0500000000002</v>
      </c>
      <c r="I907">
        <v>2591.37</v>
      </c>
      <c r="J907">
        <v>4265.1499999999996</v>
      </c>
      <c r="K907">
        <v>80744.100000000006</v>
      </c>
      <c r="L907">
        <v>5.3909800000000001E-2</v>
      </c>
      <c r="M907">
        <v>0.94913800000000004</v>
      </c>
      <c r="N907">
        <v>0</v>
      </c>
      <c r="O907" t="s">
        <v>42</v>
      </c>
    </row>
    <row r="908" spans="1:15" x14ac:dyDescent="0.25">
      <c r="A908" t="s">
        <v>41</v>
      </c>
      <c r="B908">
        <v>112907</v>
      </c>
      <c r="C908">
        <v>112748</v>
      </c>
      <c r="D908">
        <v>112747</v>
      </c>
      <c r="E908">
        <v>112733</v>
      </c>
      <c r="F908">
        <v>14770.9</v>
      </c>
      <c r="G908">
        <v>13013.5</v>
      </c>
      <c r="H908">
        <v>2617.5500000000002</v>
      </c>
      <c r="I908">
        <v>2594.17</v>
      </c>
      <c r="J908">
        <v>4292.84</v>
      </c>
      <c r="K908">
        <v>82377</v>
      </c>
      <c r="L908">
        <v>5.39701E-2</v>
      </c>
      <c r="M908">
        <v>0.95795799999999998</v>
      </c>
      <c r="N908">
        <v>0</v>
      </c>
      <c r="O908" t="s">
        <v>42</v>
      </c>
    </row>
    <row r="909" spans="1:15" x14ac:dyDescent="0.25">
      <c r="A909" t="s">
        <v>41</v>
      </c>
      <c r="B909">
        <v>111259</v>
      </c>
      <c r="C909">
        <v>111138</v>
      </c>
      <c r="D909">
        <v>111137</v>
      </c>
      <c r="E909">
        <v>111124</v>
      </c>
      <c r="F909">
        <v>14524.2</v>
      </c>
      <c r="G909">
        <v>12913.3</v>
      </c>
      <c r="H909">
        <v>2602.0300000000002</v>
      </c>
      <c r="I909">
        <v>2600.4499999999998</v>
      </c>
      <c r="J909">
        <v>4199.25</v>
      </c>
      <c r="K909">
        <v>80985.8</v>
      </c>
      <c r="L909">
        <v>5.4182800000000003E-2</v>
      </c>
      <c r="M909">
        <v>0.931836</v>
      </c>
      <c r="N909">
        <v>0</v>
      </c>
      <c r="O909" t="s">
        <v>42</v>
      </c>
    </row>
    <row r="910" spans="1:15" x14ac:dyDescent="0.25">
      <c r="A910" t="s">
        <v>41</v>
      </c>
      <c r="B910">
        <v>109399</v>
      </c>
      <c r="C910">
        <v>109277</v>
      </c>
      <c r="D910">
        <v>109276</v>
      </c>
      <c r="E910">
        <v>109262</v>
      </c>
      <c r="F910">
        <v>14208.6</v>
      </c>
      <c r="G910">
        <v>12715.6</v>
      </c>
      <c r="H910">
        <v>2584.86</v>
      </c>
      <c r="I910">
        <v>2583.02</v>
      </c>
      <c r="J910">
        <v>4031.21</v>
      </c>
      <c r="K910">
        <v>80005.7</v>
      </c>
      <c r="L910">
        <v>5.4130699999999997E-2</v>
      </c>
      <c r="M910">
        <v>0.95883099999999999</v>
      </c>
      <c r="N910">
        <v>1527</v>
      </c>
      <c r="O910" t="s">
        <v>42</v>
      </c>
    </row>
    <row r="911" spans="1:15" x14ac:dyDescent="0.25">
      <c r="A911" t="s">
        <v>41</v>
      </c>
      <c r="B911">
        <v>107235</v>
      </c>
      <c r="C911">
        <v>107112</v>
      </c>
      <c r="D911">
        <v>107111</v>
      </c>
      <c r="E911">
        <v>107098</v>
      </c>
      <c r="F911">
        <v>13808.6</v>
      </c>
      <c r="G911">
        <v>11929</v>
      </c>
      <c r="H911">
        <v>2517.75</v>
      </c>
      <c r="I911">
        <v>2515.69</v>
      </c>
      <c r="J911">
        <v>3523.56</v>
      </c>
      <c r="K911">
        <v>78812.899999999994</v>
      </c>
      <c r="L911">
        <v>5.3918599999999997E-2</v>
      </c>
      <c r="M911">
        <v>0.95528999999999997</v>
      </c>
      <c r="N911">
        <v>0</v>
      </c>
      <c r="O911" t="s">
        <v>42</v>
      </c>
    </row>
    <row r="912" spans="1:15" x14ac:dyDescent="0.25">
      <c r="A912" t="s">
        <v>41</v>
      </c>
      <c r="B912">
        <v>106994</v>
      </c>
      <c r="C912">
        <v>106871</v>
      </c>
      <c r="D912">
        <v>106871</v>
      </c>
      <c r="E912">
        <v>106857</v>
      </c>
      <c r="F912">
        <v>13425.2</v>
      </c>
      <c r="G912">
        <v>12151.9</v>
      </c>
      <c r="H912">
        <v>2494.0300000000002</v>
      </c>
      <c r="I912">
        <v>2539.52</v>
      </c>
      <c r="J912">
        <v>3719.2</v>
      </c>
      <c r="K912">
        <v>78800.399999999994</v>
      </c>
      <c r="L912">
        <v>5.40869E-2</v>
      </c>
      <c r="M912">
        <v>0.95874700000000002</v>
      </c>
      <c r="N912">
        <v>0</v>
      </c>
      <c r="O912" t="s">
        <v>42</v>
      </c>
    </row>
    <row r="913" spans="1:15" x14ac:dyDescent="0.25">
      <c r="A913" t="s">
        <v>41</v>
      </c>
      <c r="B913">
        <v>108367</v>
      </c>
      <c r="C913">
        <v>108241</v>
      </c>
      <c r="D913">
        <v>108240</v>
      </c>
      <c r="E913">
        <v>108227</v>
      </c>
      <c r="F913">
        <v>13942.1</v>
      </c>
      <c r="G913">
        <v>12276.4</v>
      </c>
      <c r="H913">
        <v>2547.75</v>
      </c>
      <c r="I913">
        <v>2553.06</v>
      </c>
      <c r="J913">
        <v>3734.3</v>
      </c>
      <c r="K913">
        <v>79442.2</v>
      </c>
      <c r="L913">
        <v>6.0333600000000001E-2</v>
      </c>
      <c r="M913">
        <v>0.93968600000000002</v>
      </c>
      <c r="N913">
        <v>0</v>
      </c>
      <c r="O913" t="s">
        <v>42</v>
      </c>
    </row>
    <row r="914" spans="1:15" x14ac:dyDescent="0.25">
      <c r="A914" t="s">
        <v>41</v>
      </c>
      <c r="B914">
        <v>110409</v>
      </c>
      <c r="C914">
        <v>110284</v>
      </c>
      <c r="D914">
        <v>110283</v>
      </c>
      <c r="E914">
        <v>110270</v>
      </c>
      <c r="F914">
        <v>14239.5</v>
      </c>
      <c r="G914">
        <v>12809.5</v>
      </c>
      <c r="H914">
        <v>2553.1</v>
      </c>
      <c r="I914">
        <v>2585</v>
      </c>
      <c r="J914">
        <v>4191.83</v>
      </c>
      <c r="K914">
        <v>80688.7</v>
      </c>
      <c r="L914">
        <v>5.5737799999999997E-2</v>
      </c>
      <c r="M914">
        <v>0.93183499999999997</v>
      </c>
      <c r="N914">
        <v>785</v>
      </c>
      <c r="O914" t="s">
        <v>42</v>
      </c>
    </row>
    <row r="915" spans="1:15" x14ac:dyDescent="0.25">
      <c r="A915" t="s">
        <v>41</v>
      </c>
      <c r="B915">
        <v>111058</v>
      </c>
      <c r="C915">
        <v>110937</v>
      </c>
      <c r="D915">
        <v>110936</v>
      </c>
      <c r="E915">
        <v>110922</v>
      </c>
      <c r="F915">
        <v>14396.5</v>
      </c>
      <c r="G915">
        <v>13007.1</v>
      </c>
      <c r="H915">
        <v>2585.0700000000002</v>
      </c>
      <c r="I915">
        <v>2661.73</v>
      </c>
      <c r="J915">
        <v>4278.7299999999996</v>
      </c>
      <c r="K915">
        <v>81027.399999999994</v>
      </c>
      <c r="L915">
        <v>5.4016799999999997E-2</v>
      </c>
      <c r="M915">
        <v>0.95899199999999996</v>
      </c>
      <c r="N915">
        <v>0</v>
      </c>
      <c r="O915" t="s">
        <v>42</v>
      </c>
    </row>
    <row r="916" spans="1:15" x14ac:dyDescent="0.25">
      <c r="A916" t="s">
        <v>41</v>
      </c>
      <c r="B916">
        <v>112161</v>
      </c>
      <c r="C916">
        <v>111987</v>
      </c>
      <c r="D916">
        <v>111986</v>
      </c>
      <c r="E916">
        <v>111972</v>
      </c>
      <c r="F916">
        <v>14592.5</v>
      </c>
      <c r="G916">
        <v>13106</v>
      </c>
      <c r="H916">
        <v>2591.79</v>
      </c>
      <c r="I916">
        <v>2638.8</v>
      </c>
      <c r="J916">
        <v>4448.74</v>
      </c>
      <c r="K916">
        <v>81653.899999999994</v>
      </c>
      <c r="L916">
        <v>5.4029199999999999E-2</v>
      </c>
      <c r="M916">
        <v>0.95714699999999997</v>
      </c>
      <c r="N916">
        <v>0</v>
      </c>
      <c r="O916" t="s">
        <v>42</v>
      </c>
    </row>
    <row r="917" spans="1:15" x14ac:dyDescent="0.25">
      <c r="A917" t="s">
        <v>41</v>
      </c>
      <c r="B917">
        <v>109683</v>
      </c>
      <c r="C917">
        <v>109559</v>
      </c>
      <c r="D917">
        <v>109558</v>
      </c>
      <c r="E917">
        <v>109544</v>
      </c>
      <c r="F917">
        <v>14338.9</v>
      </c>
      <c r="G917">
        <v>12423.7</v>
      </c>
      <c r="H917">
        <v>2573.23</v>
      </c>
      <c r="I917">
        <v>2564.0300000000002</v>
      </c>
      <c r="J917">
        <v>3878.26</v>
      </c>
      <c r="K917">
        <v>80149.3</v>
      </c>
      <c r="L917">
        <v>5.4044200000000001E-2</v>
      </c>
      <c r="M917">
        <v>0.93178000000000005</v>
      </c>
      <c r="N917">
        <v>0</v>
      </c>
      <c r="O917" t="s">
        <v>42</v>
      </c>
    </row>
    <row r="918" spans="1:15" x14ac:dyDescent="0.25">
      <c r="A918" t="s">
        <v>41</v>
      </c>
      <c r="B918">
        <v>108064</v>
      </c>
      <c r="C918">
        <v>107940</v>
      </c>
      <c r="D918">
        <v>107939</v>
      </c>
      <c r="E918">
        <v>107925</v>
      </c>
      <c r="F918">
        <v>13718.9</v>
      </c>
      <c r="G918">
        <v>11964.4</v>
      </c>
      <c r="H918">
        <v>2524.58</v>
      </c>
      <c r="I918">
        <v>2579.42</v>
      </c>
      <c r="J918">
        <v>3387.93</v>
      </c>
      <c r="K918">
        <v>79675.399999999994</v>
      </c>
      <c r="L918">
        <v>5.39117E-2</v>
      </c>
      <c r="M918">
        <v>0.95252599999999998</v>
      </c>
      <c r="N918">
        <v>0</v>
      </c>
      <c r="O918" t="s">
        <v>42</v>
      </c>
    </row>
    <row r="919" spans="1:15" x14ac:dyDescent="0.25">
      <c r="A919" t="s">
        <v>41</v>
      </c>
      <c r="B919">
        <v>109718</v>
      </c>
      <c r="C919">
        <v>109587</v>
      </c>
      <c r="D919">
        <v>109586</v>
      </c>
      <c r="E919">
        <v>109572</v>
      </c>
      <c r="F919">
        <v>14079</v>
      </c>
      <c r="G919">
        <v>12622</v>
      </c>
      <c r="H919">
        <v>2532.0300000000002</v>
      </c>
      <c r="I919">
        <v>2584.02</v>
      </c>
      <c r="J919">
        <v>4044.48</v>
      </c>
      <c r="K919">
        <v>80199.100000000006</v>
      </c>
      <c r="L919">
        <v>5.4038700000000002E-2</v>
      </c>
      <c r="M919">
        <v>0.95920300000000003</v>
      </c>
      <c r="N919">
        <v>380</v>
      </c>
      <c r="O919" t="s">
        <v>42</v>
      </c>
    </row>
    <row r="920" spans="1:15" x14ac:dyDescent="0.25">
      <c r="A920" t="s">
        <v>41</v>
      </c>
      <c r="B920">
        <v>106564</v>
      </c>
      <c r="C920">
        <v>106431</v>
      </c>
      <c r="D920">
        <v>106430</v>
      </c>
      <c r="E920">
        <v>106417</v>
      </c>
      <c r="F920">
        <v>13202.8</v>
      </c>
      <c r="G920">
        <v>11976.3</v>
      </c>
      <c r="H920">
        <v>2482.6799999999998</v>
      </c>
      <c r="I920">
        <v>2537.21</v>
      </c>
      <c r="J920">
        <v>3567.44</v>
      </c>
      <c r="K920">
        <v>78748.899999999994</v>
      </c>
      <c r="L920">
        <v>5.3948099999999999E-2</v>
      </c>
      <c r="M920">
        <v>0.954901</v>
      </c>
      <c r="N920">
        <v>0</v>
      </c>
      <c r="O920" t="s">
        <v>42</v>
      </c>
    </row>
    <row r="921" spans="1:15" x14ac:dyDescent="0.25">
      <c r="A921" t="s">
        <v>41</v>
      </c>
      <c r="B921">
        <v>108975</v>
      </c>
      <c r="C921">
        <v>108856</v>
      </c>
      <c r="D921">
        <v>108855</v>
      </c>
      <c r="E921">
        <v>108841</v>
      </c>
      <c r="F921">
        <v>13925.3</v>
      </c>
      <c r="G921">
        <v>12026.2</v>
      </c>
      <c r="H921">
        <v>2605.25</v>
      </c>
      <c r="I921">
        <v>2587.73</v>
      </c>
      <c r="J921">
        <v>3412.19</v>
      </c>
      <c r="K921">
        <v>80541.3</v>
      </c>
      <c r="L921">
        <v>5.3909699999999998E-2</v>
      </c>
      <c r="M921">
        <v>0.93183199999999999</v>
      </c>
      <c r="N921">
        <v>0</v>
      </c>
      <c r="O921" t="s">
        <v>42</v>
      </c>
    </row>
    <row r="922" spans="1:15" x14ac:dyDescent="0.25">
      <c r="A922" t="s">
        <v>41</v>
      </c>
      <c r="B922">
        <v>108753</v>
      </c>
      <c r="C922">
        <v>108627</v>
      </c>
      <c r="D922">
        <v>108626</v>
      </c>
      <c r="E922">
        <v>108612</v>
      </c>
      <c r="F922">
        <v>13946.4</v>
      </c>
      <c r="G922">
        <v>12182.2</v>
      </c>
      <c r="H922">
        <v>2580.8200000000002</v>
      </c>
      <c r="I922">
        <v>2594.35</v>
      </c>
      <c r="J922">
        <v>3412.95</v>
      </c>
      <c r="K922">
        <v>80008</v>
      </c>
      <c r="L922">
        <v>5.6013100000000003E-2</v>
      </c>
      <c r="M922">
        <v>0.931836</v>
      </c>
      <c r="N922">
        <v>2672</v>
      </c>
      <c r="O922" t="s">
        <v>42</v>
      </c>
    </row>
    <row r="923" spans="1:15" x14ac:dyDescent="0.25">
      <c r="A923" t="s">
        <v>41</v>
      </c>
      <c r="B923">
        <v>108603</v>
      </c>
      <c r="C923">
        <v>108483</v>
      </c>
      <c r="D923">
        <v>108482</v>
      </c>
      <c r="E923">
        <v>108469</v>
      </c>
      <c r="F923">
        <v>14381.7</v>
      </c>
      <c r="G923">
        <v>12565.1</v>
      </c>
      <c r="H923">
        <v>2520.58</v>
      </c>
      <c r="I923">
        <v>2562.16</v>
      </c>
      <c r="J923">
        <v>3967.1</v>
      </c>
      <c r="K923">
        <v>79312.600000000006</v>
      </c>
      <c r="L923">
        <v>4.1458799999999997E-2</v>
      </c>
      <c r="M923">
        <v>0.952372</v>
      </c>
      <c r="N923">
        <v>2053</v>
      </c>
      <c r="O923" t="s">
        <v>42</v>
      </c>
    </row>
    <row r="924" spans="1:15" x14ac:dyDescent="0.25">
      <c r="A924" t="s">
        <v>41</v>
      </c>
      <c r="B924">
        <v>111714</v>
      </c>
      <c r="C924">
        <v>111592</v>
      </c>
      <c r="D924">
        <v>111591</v>
      </c>
      <c r="E924">
        <v>111578</v>
      </c>
      <c r="F924">
        <v>14328.5</v>
      </c>
      <c r="G924">
        <v>13030.1</v>
      </c>
      <c r="H924">
        <v>2568.1</v>
      </c>
      <c r="I924">
        <v>2657.64</v>
      </c>
      <c r="J924">
        <v>4291.8900000000003</v>
      </c>
      <c r="K924">
        <v>81791.8</v>
      </c>
      <c r="L924">
        <v>5.4787200000000001E-2</v>
      </c>
      <c r="M924">
        <v>0.93181599999999998</v>
      </c>
      <c r="N924">
        <v>0</v>
      </c>
      <c r="O924" t="s">
        <v>42</v>
      </c>
    </row>
    <row r="925" spans="1:15" x14ac:dyDescent="0.25">
      <c r="A925" t="s">
        <v>41</v>
      </c>
      <c r="B925">
        <v>110964</v>
      </c>
      <c r="C925">
        <v>110844</v>
      </c>
      <c r="D925">
        <v>110843</v>
      </c>
      <c r="E925">
        <v>110829</v>
      </c>
      <c r="F925">
        <v>14620.3</v>
      </c>
      <c r="G925">
        <v>12893.8</v>
      </c>
      <c r="H925">
        <v>2621.58</v>
      </c>
      <c r="I925">
        <v>2577.7199999999998</v>
      </c>
      <c r="J925">
        <v>4145.05</v>
      </c>
      <c r="K925">
        <v>80691.8</v>
      </c>
      <c r="L925">
        <v>3.6614599999999997E-2</v>
      </c>
      <c r="M925">
        <v>0.95917200000000002</v>
      </c>
      <c r="N925">
        <v>0</v>
      </c>
      <c r="O925" t="s">
        <v>42</v>
      </c>
    </row>
    <row r="926" spans="1:15" x14ac:dyDescent="0.25">
      <c r="A926" t="s">
        <v>41</v>
      </c>
      <c r="B926">
        <v>108627</v>
      </c>
      <c r="C926">
        <v>108502</v>
      </c>
      <c r="D926">
        <v>108502</v>
      </c>
      <c r="E926">
        <v>108488</v>
      </c>
      <c r="F926">
        <v>14079.5</v>
      </c>
      <c r="G926">
        <v>12477.6</v>
      </c>
      <c r="H926">
        <v>2508.6</v>
      </c>
      <c r="I926">
        <v>2573.0300000000002</v>
      </c>
      <c r="J926">
        <v>3972.47</v>
      </c>
      <c r="K926">
        <v>79545.8</v>
      </c>
      <c r="L926">
        <v>5.3926000000000002E-2</v>
      </c>
      <c r="M926">
        <v>0.931836</v>
      </c>
      <c r="N926">
        <v>0</v>
      </c>
      <c r="O926" t="s">
        <v>42</v>
      </c>
    </row>
    <row r="927" spans="1:15" x14ac:dyDescent="0.25">
      <c r="A927" t="s">
        <v>41</v>
      </c>
      <c r="B927">
        <v>109902</v>
      </c>
      <c r="C927">
        <v>109764</v>
      </c>
      <c r="D927">
        <v>109763</v>
      </c>
      <c r="E927">
        <v>109750</v>
      </c>
      <c r="F927">
        <v>14310.2</v>
      </c>
      <c r="G927">
        <v>12560</v>
      </c>
      <c r="H927">
        <v>2561.0100000000002</v>
      </c>
      <c r="I927">
        <v>2599.7199999999998</v>
      </c>
      <c r="J927">
        <v>3854</v>
      </c>
      <c r="K927">
        <v>80351.3</v>
      </c>
      <c r="L927">
        <v>5.3995399999999999E-2</v>
      </c>
      <c r="M927">
        <v>0.93181899999999995</v>
      </c>
      <c r="N927">
        <v>663</v>
      </c>
      <c r="O927" t="s">
        <v>42</v>
      </c>
    </row>
    <row r="928" spans="1:15" x14ac:dyDescent="0.25">
      <c r="A928" t="s">
        <v>41</v>
      </c>
      <c r="B928">
        <v>109115</v>
      </c>
      <c r="C928">
        <v>108991</v>
      </c>
      <c r="D928">
        <v>108991</v>
      </c>
      <c r="E928">
        <v>108977</v>
      </c>
      <c r="F928">
        <v>14181.2</v>
      </c>
      <c r="G928">
        <v>12348.8</v>
      </c>
      <c r="H928">
        <v>2544.39</v>
      </c>
      <c r="I928">
        <v>2569.16</v>
      </c>
      <c r="J928">
        <v>3770.41</v>
      </c>
      <c r="K928">
        <v>79860</v>
      </c>
      <c r="L928">
        <v>5.3927599999999999E-2</v>
      </c>
      <c r="M928">
        <v>0.95841200000000004</v>
      </c>
      <c r="N928">
        <v>0</v>
      </c>
      <c r="O928" t="s">
        <v>42</v>
      </c>
    </row>
    <row r="929" spans="1:15" x14ac:dyDescent="0.25">
      <c r="A929" t="s">
        <v>41</v>
      </c>
      <c r="B929">
        <v>108059</v>
      </c>
      <c r="C929">
        <v>107937</v>
      </c>
      <c r="D929">
        <v>107936</v>
      </c>
      <c r="E929">
        <v>107922</v>
      </c>
      <c r="F929">
        <v>13742.6</v>
      </c>
      <c r="G929">
        <v>11878.2</v>
      </c>
      <c r="H929">
        <v>2577.48</v>
      </c>
      <c r="I929">
        <v>2550.86</v>
      </c>
      <c r="J929">
        <v>3282.79</v>
      </c>
      <c r="K929">
        <v>79654.100000000006</v>
      </c>
      <c r="L929">
        <v>5.4059000000000003E-2</v>
      </c>
      <c r="M929">
        <v>0.95921400000000001</v>
      </c>
      <c r="N929">
        <v>746</v>
      </c>
      <c r="O929" t="s">
        <v>42</v>
      </c>
    </row>
    <row r="930" spans="1:15" x14ac:dyDescent="0.25">
      <c r="A930" t="s">
        <v>41</v>
      </c>
      <c r="B930">
        <v>110666</v>
      </c>
      <c r="C930">
        <v>110481</v>
      </c>
      <c r="D930">
        <v>110480</v>
      </c>
      <c r="E930">
        <v>110467</v>
      </c>
      <c r="F930">
        <v>14360.9</v>
      </c>
      <c r="G930">
        <v>12803.9</v>
      </c>
      <c r="H930">
        <v>2601.04</v>
      </c>
      <c r="I930">
        <v>2603.7199999999998</v>
      </c>
      <c r="J930">
        <v>4074.45</v>
      </c>
      <c r="K930">
        <v>80693.3</v>
      </c>
      <c r="L930">
        <v>5.4148500000000002E-2</v>
      </c>
      <c r="M930">
        <v>0.93183199999999999</v>
      </c>
      <c r="N930">
        <v>1347</v>
      </c>
      <c r="O930" t="s">
        <v>42</v>
      </c>
    </row>
    <row r="931" spans="1:15" x14ac:dyDescent="0.25">
      <c r="A931" t="s">
        <v>41</v>
      </c>
      <c r="B931">
        <v>109505</v>
      </c>
      <c r="C931">
        <v>109373</v>
      </c>
      <c r="D931">
        <v>109372</v>
      </c>
      <c r="E931">
        <v>109359</v>
      </c>
      <c r="F931">
        <v>14263</v>
      </c>
      <c r="G931">
        <v>12759.9</v>
      </c>
      <c r="H931">
        <v>2544.16</v>
      </c>
      <c r="I931">
        <v>2529.59</v>
      </c>
      <c r="J931">
        <v>4187.4799999999996</v>
      </c>
      <c r="K931">
        <v>79806</v>
      </c>
      <c r="L931">
        <v>5.3923400000000003E-2</v>
      </c>
      <c r="M931">
        <v>0.954515</v>
      </c>
      <c r="N931">
        <v>0</v>
      </c>
      <c r="O931" t="s">
        <v>42</v>
      </c>
    </row>
    <row r="932" spans="1:15" x14ac:dyDescent="0.25">
      <c r="A932" t="s">
        <v>41</v>
      </c>
      <c r="B932">
        <v>112483</v>
      </c>
      <c r="C932">
        <v>112366</v>
      </c>
      <c r="D932">
        <v>112365</v>
      </c>
      <c r="E932">
        <v>112351</v>
      </c>
      <c r="F932">
        <v>15007.1</v>
      </c>
      <c r="G932">
        <v>13373.3</v>
      </c>
      <c r="H932">
        <v>2597.04</v>
      </c>
      <c r="I932">
        <v>2630.45</v>
      </c>
      <c r="J932">
        <v>4630.67</v>
      </c>
      <c r="K932">
        <v>81783.899999999994</v>
      </c>
      <c r="L932">
        <v>5.4388899999999997E-2</v>
      </c>
      <c r="M932">
        <v>0.95738800000000002</v>
      </c>
      <c r="N932">
        <v>640</v>
      </c>
      <c r="O932" t="s">
        <v>42</v>
      </c>
    </row>
    <row r="933" spans="1:15" x14ac:dyDescent="0.25">
      <c r="A933" t="s">
        <v>41</v>
      </c>
      <c r="B933">
        <v>110739</v>
      </c>
      <c r="C933">
        <v>110619</v>
      </c>
      <c r="D933">
        <v>110618</v>
      </c>
      <c r="E933">
        <v>110605</v>
      </c>
      <c r="F933">
        <v>14277</v>
      </c>
      <c r="G933">
        <v>12523.9</v>
      </c>
      <c r="H933">
        <v>2610.2399999999998</v>
      </c>
      <c r="I933">
        <v>2592.25</v>
      </c>
      <c r="J933">
        <v>3868.89</v>
      </c>
      <c r="K933">
        <v>81075.899999999994</v>
      </c>
      <c r="L933">
        <v>5.3913599999999999E-2</v>
      </c>
      <c r="M933">
        <v>0.95246799999999998</v>
      </c>
      <c r="N933">
        <v>0</v>
      </c>
      <c r="O933" t="s">
        <v>42</v>
      </c>
    </row>
    <row r="934" spans="1:15" x14ac:dyDescent="0.25">
      <c r="A934" t="s">
        <v>41</v>
      </c>
      <c r="B934">
        <v>108993</v>
      </c>
      <c r="C934">
        <v>108862</v>
      </c>
      <c r="D934">
        <v>108861</v>
      </c>
      <c r="E934">
        <v>108848</v>
      </c>
      <c r="F934">
        <v>14126.9</v>
      </c>
      <c r="G934">
        <v>12623.8</v>
      </c>
      <c r="H934">
        <v>2557.63</v>
      </c>
      <c r="I934">
        <v>2556.75</v>
      </c>
      <c r="J934">
        <v>4047.88</v>
      </c>
      <c r="K934">
        <v>79470.600000000006</v>
      </c>
      <c r="L934">
        <v>5.3916600000000002E-2</v>
      </c>
      <c r="M934">
        <v>0.95605600000000002</v>
      </c>
      <c r="N934">
        <v>0</v>
      </c>
      <c r="O934" t="s">
        <v>42</v>
      </c>
    </row>
    <row r="935" spans="1:15" x14ac:dyDescent="0.25">
      <c r="A935" t="s">
        <v>41</v>
      </c>
      <c r="B935">
        <v>110641</v>
      </c>
      <c r="C935">
        <v>110503</v>
      </c>
      <c r="D935">
        <v>110502</v>
      </c>
      <c r="E935">
        <v>110489</v>
      </c>
      <c r="F935">
        <v>14367.6</v>
      </c>
      <c r="G935">
        <v>12863</v>
      </c>
      <c r="H935">
        <v>2533.1</v>
      </c>
      <c r="I935">
        <v>2575.21</v>
      </c>
      <c r="J935">
        <v>4252.8999999999996</v>
      </c>
      <c r="K935">
        <v>80829.899999999994</v>
      </c>
      <c r="L935">
        <v>5.4078500000000002E-2</v>
      </c>
      <c r="M935">
        <v>0.95906899999999995</v>
      </c>
      <c r="N935">
        <v>0</v>
      </c>
      <c r="O935" t="s">
        <v>42</v>
      </c>
    </row>
    <row r="936" spans="1:15" x14ac:dyDescent="0.25">
      <c r="A936" t="s">
        <v>41</v>
      </c>
      <c r="B936">
        <v>109394</v>
      </c>
      <c r="C936">
        <v>109273</v>
      </c>
      <c r="D936">
        <v>109272</v>
      </c>
      <c r="E936">
        <v>109259</v>
      </c>
      <c r="F936">
        <v>14228.4</v>
      </c>
      <c r="G936">
        <v>12455.5</v>
      </c>
      <c r="H936">
        <v>2520.1</v>
      </c>
      <c r="I936">
        <v>2534.3200000000002</v>
      </c>
      <c r="J936">
        <v>3922.63</v>
      </c>
      <c r="K936">
        <v>80023.899999999994</v>
      </c>
      <c r="L936">
        <v>5.5376500000000002E-2</v>
      </c>
      <c r="M936">
        <v>0.95672400000000002</v>
      </c>
      <c r="N936">
        <v>734</v>
      </c>
      <c r="O936" t="s">
        <v>42</v>
      </c>
    </row>
    <row r="937" spans="1:15" x14ac:dyDescent="0.25">
      <c r="A937" t="s">
        <v>41</v>
      </c>
      <c r="B937">
        <v>111345</v>
      </c>
      <c r="C937">
        <v>111223</v>
      </c>
      <c r="D937">
        <v>111222</v>
      </c>
      <c r="E937">
        <v>111208</v>
      </c>
      <c r="F937">
        <v>14555.5</v>
      </c>
      <c r="G937">
        <v>12906.7</v>
      </c>
      <c r="H937">
        <v>2601.98</v>
      </c>
      <c r="I937">
        <v>2585.02</v>
      </c>
      <c r="J937">
        <v>4318.03</v>
      </c>
      <c r="K937">
        <v>81072.2</v>
      </c>
      <c r="L937">
        <v>5.3911100000000003E-2</v>
      </c>
      <c r="M937">
        <v>0.95770200000000005</v>
      </c>
      <c r="N937">
        <v>0</v>
      </c>
      <c r="O937" t="s">
        <v>42</v>
      </c>
    </row>
    <row r="938" spans="1:15" x14ac:dyDescent="0.25">
      <c r="A938" t="s">
        <v>41</v>
      </c>
      <c r="B938">
        <v>109419</v>
      </c>
      <c r="C938">
        <v>109290</v>
      </c>
      <c r="D938">
        <v>109289</v>
      </c>
      <c r="E938">
        <v>109275</v>
      </c>
      <c r="F938">
        <v>14245.5</v>
      </c>
      <c r="G938">
        <v>12669.5</v>
      </c>
      <c r="H938">
        <v>2559</v>
      </c>
      <c r="I938">
        <v>2536.1799999999998</v>
      </c>
      <c r="J938">
        <v>4072.09</v>
      </c>
      <c r="K938">
        <v>79838.2</v>
      </c>
      <c r="L938">
        <v>5.3911100000000003E-2</v>
      </c>
      <c r="M938">
        <v>0.95922300000000005</v>
      </c>
      <c r="N938">
        <v>1553</v>
      </c>
      <c r="O938" t="s">
        <v>42</v>
      </c>
    </row>
    <row r="939" spans="1:15" x14ac:dyDescent="0.25">
      <c r="A939" t="s">
        <v>41</v>
      </c>
      <c r="B939">
        <v>112398</v>
      </c>
      <c r="C939">
        <v>112264</v>
      </c>
      <c r="D939">
        <v>112263</v>
      </c>
      <c r="E939">
        <v>112249</v>
      </c>
      <c r="F939">
        <v>14958.9</v>
      </c>
      <c r="G939">
        <v>12977.5</v>
      </c>
      <c r="H939">
        <v>2616.29</v>
      </c>
      <c r="I939">
        <v>2611.12</v>
      </c>
      <c r="J939">
        <v>4237.99</v>
      </c>
      <c r="K939">
        <v>81724.3</v>
      </c>
      <c r="L939">
        <v>5.3923699999999998E-2</v>
      </c>
      <c r="M939">
        <v>0.95829900000000001</v>
      </c>
      <c r="N939">
        <v>0</v>
      </c>
      <c r="O939" t="s">
        <v>42</v>
      </c>
    </row>
    <row r="940" spans="1:15" x14ac:dyDescent="0.25">
      <c r="A940" t="s">
        <v>41</v>
      </c>
      <c r="B940">
        <v>110829</v>
      </c>
      <c r="C940">
        <v>110704</v>
      </c>
      <c r="D940">
        <v>110703</v>
      </c>
      <c r="E940">
        <v>110690</v>
      </c>
      <c r="F940">
        <v>14776.9</v>
      </c>
      <c r="G940">
        <v>12727</v>
      </c>
      <c r="H940">
        <v>2633.16</v>
      </c>
      <c r="I940">
        <v>2601.1</v>
      </c>
      <c r="J940">
        <v>3977.08</v>
      </c>
      <c r="K940">
        <v>80637.8</v>
      </c>
      <c r="L940">
        <v>5.39351E-2</v>
      </c>
      <c r="M940">
        <v>0.94067699999999999</v>
      </c>
      <c r="N940">
        <v>0</v>
      </c>
      <c r="O940" t="s">
        <v>42</v>
      </c>
    </row>
    <row r="941" spans="1:15" x14ac:dyDescent="0.25">
      <c r="A941" t="s">
        <v>41</v>
      </c>
      <c r="B941">
        <v>111291</v>
      </c>
      <c r="C941">
        <v>111167</v>
      </c>
      <c r="D941">
        <v>111166</v>
      </c>
      <c r="E941">
        <v>111152</v>
      </c>
      <c r="F941">
        <v>14784.4</v>
      </c>
      <c r="G941">
        <v>13140.5</v>
      </c>
      <c r="H941">
        <v>2673.92</v>
      </c>
      <c r="I941">
        <v>2555.96</v>
      </c>
      <c r="J941">
        <v>4374.0600000000004</v>
      </c>
      <c r="K941">
        <v>80656</v>
      </c>
      <c r="L941">
        <v>5.3931100000000003E-2</v>
      </c>
      <c r="M941">
        <v>0.94669800000000004</v>
      </c>
      <c r="N941">
        <v>0</v>
      </c>
      <c r="O941" t="s">
        <v>42</v>
      </c>
    </row>
    <row r="942" spans="1:15" x14ac:dyDescent="0.25">
      <c r="A942" t="s">
        <v>41</v>
      </c>
      <c r="B942">
        <v>108838</v>
      </c>
      <c r="C942">
        <v>108713</v>
      </c>
      <c r="D942">
        <v>108712</v>
      </c>
      <c r="E942">
        <v>108699</v>
      </c>
      <c r="F942">
        <v>14012.3</v>
      </c>
      <c r="G942">
        <v>12306.2</v>
      </c>
      <c r="H942">
        <v>2507.94</v>
      </c>
      <c r="I942">
        <v>2580.5500000000002</v>
      </c>
      <c r="J942">
        <v>3778.95</v>
      </c>
      <c r="K942">
        <v>79801.399999999994</v>
      </c>
      <c r="L942">
        <v>5.3913000000000003E-2</v>
      </c>
      <c r="M942">
        <v>0.94737099999999996</v>
      </c>
      <c r="N942">
        <v>0</v>
      </c>
      <c r="O942" t="s">
        <v>42</v>
      </c>
    </row>
    <row r="943" spans="1:15" x14ac:dyDescent="0.25">
      <c r="A943" t="s">
        <v>41</v>
      </c>
      <c r="B943">
        <v>110192</v>
      </c>
      <c r="C943">
        <v>110069</v>
      </c>
      <c r="D943">
        <v>110068</v>
      </c>
      <c r="E943">
        <v>110054</v>
      </c>
      <c r="F943">
        <v>14247.8</v>
      </c>
      <c r="G943">
        <v>12794.4</v>
      </c>
      <c r="H943">
        <v>2549.81</v>
      </c>
      <c r="I943">
        <v>2624.08</v>
      </c>
      <c r="J943">
        <v>3922.51</v>
      </c>
      <c r="K943">
        <v>80572.7</v>
      </c>
      <c r="L943">
        <v>5.4106300000000003E-2</v>
      </c>
      <c r="M943">
        <v>0.931836</v>
      </c>
      <c r="N943">
        <v>2388</v>
      </c>
      <c r="O943" t="s">
        <v>42</v>
      </c>
    </row>
    <row r="944" spans="1:15" x14ac:dyDescent="0.25">
      <c r="A944" t="s">
        <v>41</v>
      </c>
      <c r="B944">
        <v>109556</v>
      </c>
      <c r="C944">
        <v>109434</v>
      </c>
      <c r="D944">
        <v>109433</v>
      </c>
      <c r="E944">
        <v>109419</v>
      </c>
      <c r="F944">
        <v>14314.9</v>
      </c>
      <c r="G944">
        <v>12352.9</v>
      </c>
      <c r="H944">
        <v>2516.94</v>
      </c>
      <c r="I944">
        <v>2541.06</v>
      </c>
      <c r="J944">
        <v>3850.35</v>
      </c>
      <c r="K944">
        <v>80038.2</v>
      </c>
      <c r="L944">
        <v>5.3917100000000003E-2</v>
      </c>
      <c r="M944">
        <v>0.93627499999999997</v>
      </c>
      <c r="N944">
        <v>0</v>
      </c>
      <c r="O944" t="s">
        <v>42</v>
      </c>
    </row>
    <row r="945" spans="1:25" x14ac:dyDescent="0.25">
      <c r="A945" t="s">
        <v>41</v>
      </c>
      <c r="B945">
        <v>112317</v>
      </c>
      <c r="C945">
        <v>112193</v>
      </c>
      <c r="D945">
        <v>112192</v>
      </c>
      <c r="E945">
        <v>112178</v>
      </c>
      <c r="F945">
        <v>14803.6</v>
      </c>
      <c r="G945">
        <v>13190.2</v>
      </c>
      <c r="H945">
        <v>2570.58</v>
      </c>
      <c r="I945">
        <v>2752.72</v>
      </c>
      <c r="J945">
        <v>4366.17</v>
      </c>
      <c r="K945">
        <v>81737.2</v>
      </c>
      <c r="L945">
        <v>5.4049399999999997E-2</v>
      </c>
      <c r="M945">
        <v>0.931836</v>
      </c>
      <c r="N945">
        <v>0</v>
      </c>
      <c r="O945" t="s">
        <v>42</v>
      </c>
    </row>
    <row r="946" spans="1:25" x14ac:dyDescent="0.25">
      <c r="A946" t="s">
        <v>41</v>
      </c>
      <c r="B946">
        <v>117148</v>
      </c>
      <c r="C946">
        <v>117023</v>
      </c>
      <c r="D946">
        <v>117022</v>
      </c>
      <c r="E946">
        <v>117008</v>
      </c>
      <c r="F946">
        <v>15569.3</v>
      </c>
      <c r="G946">
        <v>13450</v>
      </c>
      <c r="H946">
        <v>2683.97</v>
      </c>
      <c r="I946">
        <v>2697.48</v>
      </c>
      <c r="J946">
        <v>4471.6499999999996</v>
      </c>
      <c r="K946">
        <v>85213.5</v>
      </c>
      <c r="L946">
        <v>5.4246700000000002E-2</v>
      </c>
      <c r="M946">
        <v>0.95600300000000005</v>
      </c>
      <c r="N946">
        <v>0</v>
      </c>
      <c r="O946" t="s">
        <v>42</v>
      </c>
    </row>
    <row r="947" spans="1:25" x14ac:dyDescent="0.25">
      <c r="A947" t="s">
        <v>41</v>
      </c>
      <c r="B947">
        <v>112202</v>
      </c>
      <c r="C947">
        <v>112081</v>
      </c>
      <c r="D947">
        <v>112080</v>
      </c>
      <c r="E947">
        <v>112066</v>
      </c>
      <c r="F947">
        <v>14677.1</v>
      </c>
      <c r="G947">
        <v>12754</v>
      </c>
      <c r="H947">
        <v>2632.78</v>
      </c>
      <c r="I947">
        <v>2620.98</v>
      </c>
      <c r="J947">
        <v>3977.7</v>
      </c>
      <c r="K947">
        <v>81934.5</v>
      </c>
      <c r="L947">
        <v>5.3909699999999998E-2</v>
      </c>
      <c r="M947">
        <v>0.93442499999999995</v>
      </c>
      <c r="N947">
        <v>0</v>
      </c>
      <c r="O947" t="s">
        <v>42</v>
      </c>
    </row>
    <row r="948" spans="1:25" x14ac:dyDescent="0.25">
      <c r="A948" t="s">
        <v>41</v>
      </c>
      <c r="B948">
        <v>109495</v>
      </c>
      <c r="C948">
        <v>109349</v>
      </c>
      <c r="D948">
        <v>109349</v>
      </c>
      <c r="E948">
        <v>109335</v>
      </c>
      <c r="F948">
        <v>14323</v>
      </c>
      <c r="G948">
        <v>12715.1</v>
      </c>
      <c r="H948">
        <v>2498.84</v>
      </c>
      <c r="I948">
        <v>2569.1999999999998</v>
      </c>
      <c r="J948">
        <v>4214.3500000000004</v>
      </c>
      <c r="K948">
        <v>79768.600000000006</v>
      </c>
      <c r="L948">
        <v>5.4060900000000002E-2</v>
      </c>
      <c r="M948">
        <v>0.95153299999999996</v>
      </c>
      <c r="N948">
        <v>769</v>
      </c>
      <c r="O948" t="s">
        <v>42</v>
      </c>
    </row>
    <row r="949" spans="1:25" x14ac:dyDescent="0.25">
      <c r="A949" t="s">
        <v>41</v>
      </c>
      <c r="B949">
        <v>108910</v>
      </c>
      <c r="C949">
        <v>108787</v>
      </c>
      <c r="D949">
        <v>108786</v>
      </c>
      <c r="E949">
        <v>108773</v>
      </c>
      <c r="F949">
        <v>14368.5</v>
      </c>
      <c r="G949">
        <v>12666</v>
      </c>
      <c r="H949">
        <v>2493.09</v>
      </c>
      <c r="I949">
        <v>2581.23</v>
      </c>
      <c r="J949">
        <v>4022.78</v>
      </c>
      <c r="K949">
        <v>79306.399999999994</v>
      </c>
      <c r="L949">
        <v>5.4044399999999999E-2</v>
      </c>
      <c r="M949">
        <v>0.95348999999999995</v>
      </c>
      <c r="N949">
        <v>2011</v>
      </c>
      <c r="O949" t="s">
        <v>42</v>
      </c>
    </row>
    <row r="950" spans="1:25" x14ac:dyDescent="0.25">
      <c r="A950" t="s">
        <v>41</v>
      </c>
      <c r="B950">
        <v>108722</v>
      </c>
      <c r="C950">
        <v>108599</v>
      </c>
      <c r="D950">
        <v>108598</v>
      </c>
      <c r="E950">
        <v>108584</v>
      </c>
      <c r="F950">
        <v>14166.4</v>
      </c>
      <c r="G950">
        <v>12671.2</v>
      </c>
      <c r="H950">
        <v>2608.89</v>
      </c>
      <c r="I950">
        <v>2604.11</v>
      </c>
      <c r="J950">
        <v>4038.52</v>
      </c>
      <c r="K950">
        <v>79138.399999999994</v>
      </c>
      <c r="L950">
        <v>5.3927000000000003E-2</v>
      </c>
      <c r="M950">
        <v>0.93183199999999999</v>
      </c>
      <c r="N950">
        <v>0</v>
      </c>
      <c r="O950" t="s">
        <v>42</v>
      </c>
    </row>
    <row r="951" spans="1:25" x14ac:dyDescent="0.25">
      <c r="A951" t="s">
        <v>41</v>
      </c>
      <c r="B951">
        <v>107623</v>
      </c>
      <c r="C951">
        <v>107501</v>
      </c>
      <c r="D951">
        <v>107501</v>
      </c>
      <c r="E951">
        <v>107487</v>
      </c>
      <c r="F951">
        <v>13788.4</v>
      </c>
      <c r="G951">
        <v>11919.9</v>
      </c>
      <c r="H951">
        <v>2556.13</v>
      </c>
      <c r="I951">
        <v>2544.81</v>
      </c>
      <c r="J951">
        <v>3368.22</v>
      </c>
      <c r="K951">
        <v>79182.5</v>
      </c>
      <c r="L951">
        <v>5.3918500000000001E-2</v>
      </c>
      <c r="M951">
        <v>0.95819100000000001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108199</v>
      </c>
      <c r="C952">
        <v>108072</v>
      </c>
      <c r="D952">
        <v>108071</v>
      </c>
      <c r="E952">
        <v>108058</v>
      </c>
      <c r="F952">
        <v>14003.6</v>
      </c>
      <c r="G952">
        <v>12065.5</v>
      </c>
      <c r="H952">
        <v>2538.13</v>
      </c>
      <c r="I952">
        <v>2537.12</v>
      </c>
      <c r="J952">
        <v>3478.47</v>
      </c>
      <c r="K952">
        <v>79603.199999999997</v>
      </c>
      <c r="L952">
        <v>5.4000100000000002E-2</v>
      </c>
      <c r="M952">
        <v>0.95466700000000004</v>
      </c>
      <c r="N952">
        <v>1421</v>
      </c>
      <c r="O952" t="s">
        <v>42</v>
      </c>
      <c r="R952">
        <f>AVERAGE(B903:B952)</f>
        <v>109998.42</v>
      </c>
      <c r="S952">
        <f>AVERAGE(C903:C952)</f>
        <v>109870.3</v>
      </c>
      <c r="U952">
        <f>_xlfn.VAR.P(B903:B952)</f>
        <v>3391321.1236000014</v>
      </c>
      <c r="V952">
        <f>_xlfn.VAR.P(C903:C952)</f>
        <v>3382719.25</v>
      </c>
      <c r="X952">
        <f>1.96*SQRT(U952)/50</f>
        <v>72.188916679561729</v>
      </c>
      <c r="Y952">
        <f>1.96*SQRT(V952)/50</f>
        <v>72.097307219618131</v>
      </c>
    </row>
    <row r="953" spans="1:25" x14ac:dyDescent="0.25">
      <c r="A953" t="s">
        <v>43</v>
      </c>
      <c r="B953">
        <v>5499929.8660890004</v>
      </c>
      <c r="C953" t="s">
        <v>36</v>
      </c>
    </row>
    <row r="954" spans="1:25" x14ac:dyDescent="0.25">
      <c r="A954" t="s">
        <v>44</v>
      </c>
      <c r="B954">
        <v>95302.5</v>
      </c>
      <c r="C954">
        <v>95302.1</v>
      </c>
      <c r="D954">
        <v>95301.3</v>
      </c>
      <c r="E954">
        <v>95287.9</v>
      </c>
      <c r="F954">
        <v>13607.8</v>
      </c>
      <c r="G954">
        <v>0</v>
      </c>
      <c r="H954">
        <v>2600.0700000000002</v>
      </c>
      <c r="I954">
        <v>0</v>
      </c>
      <c r="J954">
        <v>6.1815700000000001E-2</v>
      </c>
      <c r="K954">
        <v>0.93183300000000002</v>
      </c>
      <c r="L954">
        <v>0</v>
      </c>
      <c r="M954" t="s">
        <v>42</v>
      </c>
    </row>
    <row r="955" spans="1:25" x14ac:dyDescent="0.25">
      <c r="A955" t="s">
        <v>44</v>
      </c>
      <c r="B955">
        <v>95602.3</v>
      </c>
      <c r="C955">
        <v>95601.9</v>
      </c>
      <c r="D955">
        <v>95601.1</v>
      </c>
      <c r="E955">
        <v>95587.7</v>
      </c>
      <c r="F955">
        <v>13645.8</v>
      </c>
      <c r="G955">
        <v>0</v>
      </c>
      <c r="H955">
        <v>2583.41</v>
      </c>
      <c r="I955">
        <v>0</v>
      </c>
      <c r="J955">
        <v>5.4501099999999997E-2</v>
      </c>
      <c r="K955">
        <v>0.93177600000000005</v>
      </c>
      <c r="L955">
        <v>0</v>
      </c>
      <c r="M955" t="s">
        <v>42</v>
      </c>
    </row>
    <row r="956" spans="1:25" x14ac:dyDescent="0.25">
      <c r="A956" t="s">
        <v>44</v>
      </c>
      <c r="B956">
        <v>95528.9</v>
      </c>
      <c r="C956">
        <v>95528.5</v>
      </c>
      <c r="D956">
        <v>95527.7</v>
      </c>
      <c r="E956">
        <v>95514.1</v>
      </c>
      <c r="F956">
        <v>13555.5</v>
      </c>
      <c r="G956">
        <v>0</v>
      </c>
      <c r="H956">
        <v>2559.2199999999998</v>
      </c>
      <c r="I956">
        <v>0</v>
      </c>
      <c r="J956">
        <v>5.4200600000000002E-2</v>
      </c>
      <c r="K956">
        <v>0.93166700000000002</v>
      </c>
      <c r="L956">
        <v>0</v>
      </c>
      <c r="M956" t="s">
        <v>42</v>
      </c>
    </row>
    <row r="957" spans="1:25" x14ac:dyDescent="0.25">
      <c r="A957" t="s">
        <v>44</v>
      </c>
      <c r="B957">
        <v>96668.6</v>
      </c>
      <c r="C957">
        <v>96668.2</v>
      </c>
      <c r="D957">
        <v>96667.4</v>
      </c>
      <c r="E957">
        <v>96653.9</v>
      </c>
      <c r="F957">
        <v>13808.8</v>
      </c>
      <c r="G957">
        <v>0</v>
      </c>
      <c r="H957">
        <v>2598.15</v>
      </c>
      <c r="I957">
        <v>0</v>
      </c>
      <c r="J957">
        <v>5.4370099999999998E-2</v>
      </c>
      <c r="K957">
        <v>0.93181800000000004</v>
      </c>
      <c r="L957">
        <v>0</v>
      </c>
      <c r="M957" t="s">
        <v>42</v>
      </c>
    </row>
    <row r="958" spans="1:25" x14ac:dyDescent="0.25">
      <c r="A958" t="s">
        <v>44</v>
      </c>
      <c r="B958">
        <v>97654</v>
      </c>
      <c r="C958">
        <v>97653.5</v>
      </c>
      <c r="D958">
        <v>97651.9</v>
      </c>
      <c r="E958">
        <v>97638.5</v>
      </c>
      <c r="F958">
        <v>13972.3</v>
      </c>
      <c r="G958">
        <v>0</v>
      </c>
      <c r="H958">
        <v>2573.48</v>
      </c>
      <c r="I958">
        <v>0</v>
      </c>
      <c r="J958">
        <v>5.9297500000000003E-2</v>
      </c>
      <c r="K958">
        <v>0.93179000000000001</v>
      </c>
      <c r="L958">
        <v>0</v>
      </c>
      <c r="M958" t="s">
        <v>42</v>
      </c>
    </row>
    <row r="959" spans="1:25" x14ac:dyDescent="0.25">
      <c r="A959" t="s">
        <v>44</v>
      </c>
      <c r="B959">
        <v>96020.5</v>
      </c>
      <c r="C959">
        <v>96020</v>
      </c>
      <c r="D959">
        <v>95995.3</v>
      </c>
      <c r="E959">
        <v>95981.9</v>
      </c>
      <c r="F959">
        <v>13751.5</v>
      </c>
      <c r="G959">
        <v>0</v>
      </c>
      <c r="H959">
        <v>2660.34</v>
      </c>
      <c r="I959">
        <v>0</v>
      </c>
      <c r="J959">
        <v>2.9200799999999999E-2</v>
      </c>
      <c r="K959">
        <v>0.931836</v>
      </c>
      <c r="L959">
        <v>0</v>
      </c>
      <c r="M959" t="s">
        <v>42</v>
      </c>
    </row>
    <row r="960" spans="1:25" x14ac:dyDescent="0.25">
      <c r="A960" t="s">
        <v>44</v>
      </c>
      <c r="B960">
        <v>96272</v>
      </c>
      <c r="C960">
        <v>96271.5</v>
      </c>
      <c r="D960">
        <v>96231.1</v>
      </c>
      <c r="E960">
        <v>96217.4</v>
      </c>
      <c r="F960">
        <v>13582.4</v>
      </c>
      <c r="G960">
        <v>0</v>
      </c>
      <c r="H960">
        <v>2589.54</v>
      </c>
      <c r="I960">
        <v>0</v>
      </c>
      <c r="J960">
        <v>6.7420499999999994E-2</v>
      </c>
      <c r="K960">
        <v>0.93164599999999997</v>
      </c>
      <c r="L960">
        <v>0</v>
      </c>
      <c r="M960" t="s">
        <v>42</v>
      </c>
    </row>
    <row r="961" spans="1:13" x14ac:dyDescent="0.25">
      <c r="A961" t="s">
        <v>44</v>
      </c>
      <c r="B961">
        <v>95126</v>
      </c>
      <c r="C961">
        <v>95125.5</v>
      </c>
      <c r="D961">
        <v>95124.7</v>
      </c>
      <c r="E961">
        <v>95111.2</v>
      </c>
      <c r="F961">
        <v>13433.7</v>
      </c>
      <c r="G961">
        <v>0</v>
      </c>
      <c r="H961">
        <v>2553.7800000000002</v>
      </c>
      <c r="I961">
        <v>0</v>
      </c>
      <c r="J961">
        <v>5.73112E-2</v>
      </c>
      <c r="K961">
        <v>0.93181400000000003</v>
      </c>
      <c r="L961">
        <v>0</v>
      </c>
      <c r="M961" t="s">
        <v>42</v>
      </c>
    </row>
    <row r="962" spans="1:13" x14ac:dyDescent="0.25">
      <c r="A962" t="s">
        <v>44</v>
      </c>
      <c r="B962">
        <v>96200.8</v>
      </c>
      <c r="C962">
        <v>96200.3</v>
      </c>
      <c r="D962">
        <v>96199.5</v>
      </c>
      <c r="E962">
        <v>96185.8</v>
      </c>
      <c r="F962">
        <v>13544.8</v>
      </c>
      <c r="G962">
        <v>0</v>
      </c>
      <c r="H962">
        <v>2578.3200000000002</v>
      </c>
      <c r="I962">
        <v>0</v>
      </c>
      <c r="J962">
        <v>6.5870700000000004E-2</v>
      </c>
      <c r="K962">
        <v>0.93182699999999996</v>
      </c>
      <c r="L962">
        <v>0</v>
      </c>
      <c r="M962" t="s">
        <v>42</v>
      </c>
    </row>
    <row r="963" spans="1:13" x14ac:dyDescent="0.25">
      <c r="A963" t="s">
        <v>44</v>
      </c>
      <c r="B963">
        <v>97240.5</v>
      </c>
      <c r="C963">
        <v>97240.1</v>
      </c>
      <c r="D963">
        <v>97239.2</v>
      </c>
      <c r="E963">
        <v>97225.3</v>
      </c>
      <c r="F963">
        <v>13971.9</v>
      </c>
      <c r="G963">
        <v>0</v>
      </c>
      <c r="H963">
        <v>2624.92</v>
      </c>
      <c r="I963">
        <v>0</v>
      </c>
      <c r="J963">
        <v>5.3928999999999998E-2</v>
      </c>
      <c r="K963">
        <v>0.93183099999999996</v>
      </c>
      <c r="L963">
        <v>0</v>
      </c>
      <c r="M963" t="s">
        <v>42</v>
      </c>
    </row>
    <row r="964" spans="1:13" x14ac:dyDescent="0.25">
      <c r="A964" t="s">
        <v>44</v>
      </c>
      <c r="B964">
        <v>96139.1</v>
      </c>
      <c r="C964">
        <v>96138.5</v>
      </c>
      <c r="D964">
        <v>96137.8</v>
      </c>
      <c r="E964">
        <v>96124.2</v>
      </c>
      <c r="F964">
        <v>13387.8</v>
      </c>
      <c r="G964">
        <v>0</v>
      </c>
      <c r="H964">
        <v>2617.85</v>
      </c>
      <c r="I964">
        <v>0</v>
      </c>
      <c r="J964">
        <v>6.1087200000000001E-2</v>
      </c>
      <c r="K964">
        <v>0.93150200000000005</v>
      </c>
      <c r="L964">
        <v>0</v>
      </c>
      <c r="M964" t="s">
        <v>42</v>
      </c>
    </row>
    <row r="965" spans="1:13" x14ac:dyDescent="0.25">
      <c r="A965" t="s">
        <v>44</v>
      </c>
      <c r="B965">
        <v>96317.6</v>
      </c>
      <c r="C965">
        <v>96317.2</v>
      </c>
      <c r="D965">
        <v>96316.3</v>
      </c>
      <c r="E965">
        <v>96302.7</v>
      </c>
      <c r="F965">
        <v>13458.5</v>
      </c>
      <c r="G965">
        <v>0</v>
      </c>
      <c r="H965">
        <v>2596.52</v>
      </c>
      <c r="I965">
        <v>0</v>
      </c>
      <c r="J965">
        <v>5.5348399999999999E-2</v>
      </c>
      <c r="K965">
        <v>0.95922099999999999</v>
      </c>
      <c r="L965">
        <v>0</v>
      </c>
      <c r="M965" t="s">
        <v>42</v>
      </c>
    </row>
    <row r="966" spans="1:13" x14ac:dyDescent="0.25">
      <c r="A966" t="s">
        <v>44</v>
      </c>
      <c r="B966">
        <v>96284.5</v>
      </c>
      <c r="C966">
        <v>96284</v>
      </c>
      <c r="D966">
        <v>96229.5</v>
      </c>
      <c r="E966">
        <v>96216</v>
      </c>
      <c r="F966">
        <v>13541.8</v>
      </c>
      <c r="G966">
        <v>0</v>
      </c>
      <c r="H966">
        <v>2602.66</v>
      </c>
      <c r="I966">
        <v>0</v>
      </c>
      <c r="J966">
        <v>5.4913099999999999E-2</v>
      </c>
      <c r="K966">
        <v>0.93180600000000002</v>
      </c>
      <c r="L966">
        <v>0</v>
      </c>
      <c r="M966" t="s">
        <v>42</v>
      </c>
    </row>
    <row r="967" spans="1:13" x14ac:dyDescent="0.25">
      <c r="A967" t="s">
        <v>44</v>
      </c>
      <c r="B967">
        <v>94792</v>
      </c>
      <c r="C967">
        <v>94791.6</v>
      </c>
      <c r="D967">
        <v>94790.8</v>
      </c>
      <c r="E967">
        <v>94777.4</v>
      </c>
      <c r="F967">
        <v>13376.9</v>
      </c>
      <c r="G967">
        <v>0</v>
      </c>
      <c r="H967">
        <v>2593.56</v>
      </c>
      <c r="I967">
        <v>0</v>
      </c>
      <c r="J967">
        <v>8.3259200000000005E-2</v>
      </c>
      <c r="K967">
        <v>0.95172100000000004</v>
      </c>
      <c r="L967">
        <v>0</v>
      </c>
      <c r="M967" t="s">
        <v>42</v>
      </c>
    </row>
    <row r="968" spans="1:13" x14ac:dyDescent="0.25">
      <c r="A968" t="s">
        <v>44</v>
      </c>
      <c r="B968">
        <v>94521</v>
      </c>
      <c r="C968">
        <v>94520.5</v>
      </c>
      <c r="D968">
        <v>94519.8</v>
      </c>
      <c r="E968">
        <v>94506.6</v>
      </c>
      <c r="F968">
        <v>12951</v>
      </c>
      <c r="G968">
        <v>0</v>
      </c>
      <c r="H968">
        <v>2569.19</v>
      </c>
      <c r="I968">
        <v>0</v>
      </c>
      <c r="J968">
        <v>5.4628799999999998E-2</v>
      </c>
      <c r="K968">
        <v>0.95315099999999997</v>
      </c>
      <c r="L968">
        <v>0</v>
      </c>
      <c r="M968" t="s">
        <v>42</v>
      </c>
    </row>
    <row r="969" spans="1:13" x14ac:dyDescent="0.25">
      <c r="A969" t="s">
        <v>44</v>
      </c>
      <c r="B969">
        <v>90018.9</v>
      </c>
      <c r="C969">
        <v>90018.4</v>
      </c>
      <c r="D969">
        <v>90017.7</v>
      </c>
      <c r="E969">
        <v>90004.800000000003</v>
      </c>
      <c r="F969">
        <v>11934.5</v>
      </c>
      <c r="G969">
        <v>0</v>
      </c>
      <c r="H969">
        <v>2454.37</v>
      </c>
      <c r="I969">
        <v>0</v>
      </c>
      <c r="J969">
        <v>5.63156E-2</v>
      </c>
      <c r="K969">
        <v>0.93172600000000005</v>
      </c>
      <c r="L969">
        <v>0</v>
      </c>
      <c r="M969" t="s">
        <v>42</v>
      </c>
    </row>
    <row r="970" spans="1:13" x14ac:dyDescent="0.25">
      <c r="A970" t="s">
        <v>44</v>
      </c>
      <c r="B970">
        <v>91361.4</v>
      </c>
      <c r="C970">
        <v>91361</v>
      </c>
      <c r="D970">
        <v>91360.2</v>
      </c>
      <c r="E970">
        <v>91347.199999999997</v>
      </c>
      <c r="F970">
        <v>12197</v>
      </c>
      <c r="G970">
        <v>0</v>
      </c>
      <c r="H970">
        <v>2484.9299999999998</v>
      </c>
      <c r="I970">
        <v>0</v>
      </c>
      <c r="J970">
        <v>6.0676300000000002E-2</v>
      </c>
      <c r="K970">
        <v>0.93182699999999996</v>
      </c>
      <c r="L970">
        <v>0</v>
      </c>
      <c r="M970" t="s">
        <v>42</v>
      </c>
    </row>
    <row r="971" spans="1:13" x14ac:dyDescent="0.25">
      <c r="A971" t="s">
        <v>44</v>
      </c>
      <c r="B971">
        <v>89249.5</v>
      </c>
      <c r="C971">
        <v>89249.1</v>
      </c>
      <c r="D971">
        <v>89248.4</v>
      </c>
      <c r="E971">
        <v>89235.6</v>
      </c>
      <c r="F971">
        <v>11819.6</v>
      </c>
      <c r="G971">
        <v>0</v>
      </c>
      <c r="H971">
        <v>2454.08</v>
      </c>
      <c r="I971">
        <v>0</v>
      </c>
      <c r="J971">
        <v>5.7062700000000001E-2</v>
      </c>
      <c r="K971">
        <v>0.95916100000000004</v>
      </c>
      <c r="L971">
        <v>0</v>
      </c>
      <c r="M971" t="s">
        <v>42</v>
      </c>
    </row>
    <row r="972" spans="1:13" x14ac:dyDescent="0.25">
      <c r="A972" t="s">
        <v>44</v>
      </c>
      <c r="B972">
        <v>90662.8</v>
      </c>
      <c r="C972">
        <v>90662.3</v>
      </c>
      <c r="D972">
        <v>90661.6</v>
      </c>
      <c r="E972">
        <v>90648.5</v>
      </c>
      <c r="F972">
        <v>12163.5</v>
      </c>
      <c r="G972">
        <v>0</v>
      </c>
      <c r="H972">
        <v>2454.42</v>
      </c>
      <c r="I972">
        <v>0</v>
      </c>
      <c r="J972">
        <v>5.43077E-2</v>
      </c>
      <c r="K972">
        <v>0.93156300000000003</v>
      </c>
      <c r="L972">
        <v>0</v>
      </c>
      <c r="M972" t="s">
        <v>42</v>
      </c>
    </row>
    <row r="973" spans="1:13" x14ac:dyDescent="0.25">
      <c r="A973" t="s">
        <v>44</v>
      </c>
      <c r="B973">
        <v>90543.4</v>
      </c>
      <c r="C973">
        <v>90542.9</v>
      </c>
      <c r="D973">
        <v>90542.2</v>
      </c>
      <c r="E973">
        <v>90529.4</v>
      </c>
      <c r="F973">
        <v>11973.4</v>
      </c>
      <c r="G973">
        <v>0</v>
      </c>
      <c r="H973">
        <v>2501.0500000000002</v>
      </c>
      <c r="I973">
        <v>0</v>
      </c>
      <c r="J973">
        <v>5.4385500000000003E-2</v>
      </c>
      <c r="K973">
        <v>0.93523800000000001</v>
      </c>
      <c r="L973">
        <v>0</v>
      </c>
      <c r="M973" t="s">
        <v>42</v>
      </c>
    </row>
    <row r="974" spans="1:13" x14ac:dyDescent="0.25">
      <c r="A974" t="s">
        <v>44</v>
      </c>
      <c r="B974">
        <v>90950.3</v>
      </c>
      <c r="C974">
        <v>90949.9</v>
      </c>
      <c r="D974">
        <v>90949.1</v>
      </c>
      <c r="E974">
        <v>90936.3</v>
      </c>
      <c r="F974">
        <v>12171.6</v>
      </c>
      <c r="G974">
        <v>0</v>
      </c>
      <c r="H974">
        <v>2464.92</v>
      </c>
      <c r="I974">
        <v>0</v>
      </c>
      <c r="J974">
        <v>5.9728200000000002E-2</v>
      </c>
      <c r="K974">
        <v>0.93182299999999996</v>
      </c>
      <c r="L974">
        <v>0</v>
      </c>
      <c r="M974" t="s">
        <v>42</v>
      </c>
    </row>
    <row r="975" spans="1:13" x14ac:dyDescent="0.25">
      <c r="A975" t="s">
        <v>44</v>
      </c>
      <c r="B975">
        <v>90156.2</v>
      </c>
      <c r="C975">
        <v>90155.7</v>
      </c>
      <c r="D975">
        <v>90155.1</v>
      </c>
      <c r="E975">
        <v>90142.3</v>
      </c>
      <c r="F975">
        <v>11887.2</v>
      </c>
      <c r="G975">
        <v>0</v>
      </c>
      <c r="H975">
        <v>2525.29</v>
      </c>
      <c r="I975">
        <v>0</v>
      </c>
      <c r="J975">
        <v>5.5107799999999998E-2</v>
      </c>
      <c r="K975">
        <v>0.93183000000000005</v>
      </c>
      <c r="L975">
        <v>0</v>
      </c>
      <c r="M975" t="s">
        <v>42</v>
      </c>
    </row>
    <row r="976" spans="1:13" x14ac:dyDescent="0.25">
      <c r="A976" t="s">
        <v>44</v>
      </c>
      <c r="B976">
        <v>90906.7</v>
      </c>
      <c r="C976">
        <v>90906.2</v>
      </c>
      <c r="D976">
        <v>90905.5</v>
      </c>
      <c r="E976">
        <v>90892.7</v>
      </c>
      <c r="F976">
        <v>12149.1</v>
      </c>
      <c r="G976">
        <v>0</v>
      </c>
      <c r="H976">
        <v>2480.67</v>
      </c>
      <c r="I976">
        <v>0</v>
      </c>
      <c r="J976">
        <v>5.5209800000000003E-2</v>
      </c>
      <c r="K976">
        <v>0.93181499999999995</v>
      </c>
      <c r="L976">
        <v>0</v>
      </c>
      <c r="M976" t="s">
        <v>42</v>
      </c>
    </row>
    <row r="977" spans="1:13" x14ac:dyDescent="0.25">
      <c r="A977" t="s">
        <v>44</v>
      </c>
      <c r="B977">
        <v>91586.2</v>
      </c>
      <c r="C977">
        <v>91585.8</v>
      </c>
      <c r="D977">
        <v>91585</v>
      </c>
      <c r="E977">
        <v>91572.1</v>
      </c>
      <c r="F977">
        <v>12170.4</v>
      </c>
      <c r="G977">
        <v>0</v>
      </c>
      <c r="H977">
        <v>2513.31</v>
      </c>
      <c r="I977">
        <v>0</v>
      </c>
      <c r="J977">
        <v>5.3926300000000003E-2</v>
      </c>
      <c r="K977">
        <v>0.95461399999999996</v>
      </c>
      <c r="L977">
        <v>0</v>
      </c>
      <c r="M977" t="s">
        <v>42</v>
      </c>
    </row>
    <row r="978" spans="1:13" x14ac:dyDescent="0.25">
      <c r="A978" t="s">
        <v>44</v>
      </c>
      <c r="B978">
        <v>89831.2</v>
      </c>
      <c r="C978">
        <v>89830.7</v>
      </c>
      <c r="D978">
        <v>89830.1</v>
      </c>
      <c r="E978">
        <v>89817.3</v>
      </c>
      <c r="F978">
        <v>11800.7</v>
      </c>
      <c r="G978">
        <v>0</v>
      </c>
      <c r="H978">
        <v>2507.7199999999998</v>
      </c>
      <c r="I978">
        <v>0</v>
      </c>
      <c r="J978">
        <v>8.3255800000000005E-2</v>
      </c>
      <c r="K978">
        <v>0.93181000000000003</v>
      </c>
      <c r="L978">
        <v>0</v>
      </c>
      <c r="M978" t="s">
        <v>42</v>
      </c>
    </row>
    <row r="979" spans="1:13" x14ac:dyDescent="0.25">
      <c r="A979" t="s">
        <v>44</v>
      </c>
      <c r="B979">
        <v>90562.6</v>
      </c>
      <c r="C979">
        <v>90562.2</v>
      </c>
      <c r="D979">
        <v>90561.4</v>
      </c>
      <c r="E979">
        <v>90548.7</v>
      </c>
      <c r="F979">
        <v>12046.8</v>
      </c>
      <c r="G979">
        <v>0</v>
      </c>
      <c r="H979">
        <v>2465.14</v>
      </c>
      <c r="I979">
        <v>0</v>
      </c>
      <c r="J979">
        <v>5.4038799999999998E-2</v>
      </c>
      <c r="K979">
        <v>0.94718100000000005</v>
      </c>
      <c r="L979">
        <v>0</v>
      </c>
      <c r="M979" t="s">
        <v>42</v>
      </c>
    </row>
    <row r="980" spans="1:13" x14ac:dyDescent="0.25">
      <c r="A980" t="s">
        <v>44</v>
      </c>
      <c r="B980">
        <v>90643.9</v>
      </c>
      <c r="C980">
        <v>90643.5</v>
      </c>
      <c r="D980">
        <v>90642.8</v>
      </c>
      <c r="E980">
        <v>90630</v>
      </c>
      <c r="F980">
        <v>12093.9</v>
      </c>
      <c r="G980">
        <v>0</v>
      </c>
      <c r="H980">
        <v>2458.56</v>
      </c>
      <c r="I980">
        <v>0</v>
      </c>
      <c r="J980">
        <v>5.4146199999999998E-2</v>
      </c>
      <c r="K980">
        <v>0.93183700000000003</v>
      </c>
      <c r="L980">
        <v>0</v>
      </c>
      <c r="M980" t="s">
        <v>42</v>
      </c>
    </row>
    <row r="981" spans="1:13" x14ac:dyDescent="0.25">
      <c r="A981" t="s">
        <v>44</v>
      </c>
      <c r="B981">
        <v>90596.7</v>
      </c>
      <c r="C981">
        <v>90596.3</v>
      </c>
      <c r="D981">
        <v>90595.6</v>
      </c>
      <c r="E981">
        <v>90582.8</v>
      </c>
      <c r="F981">
        <v>12031.1</v>
      </c>
      <c r="G981">
        <v>0</v>
      </c>
      <c r="H981">
        <v>2478.3200000000002</v>
      </c>
      <c r="I981">
        <v>0</v>
      </c>
      <c r="J981">
        <v>6.1844299999999998E-2</v>
      </c>
      <c r="K981">
        <v>0.93183000000000005</v>
      </c>
      <c r="L981">
        <v>0</v>
      </c>
      <c r="M981" t="s">
        <v>42</v>
      </c>
    </row>
    <row r="982" spans="1:13" x14ac:dyDescent="0.25">
      <c r="A982" t="s">
        <v>44</v>
      </c>
      <c r="B982">
        <v>90320.2</v>
      </c>
      <c r="C982">
        <v>90319.7</v>
      </c>
      <c r="D982">
        <v>90319</v>
      </c>
      <c r="E982">
        <v>90306.2</v>
      </c>
      <c r="F982">
        <v>11921.5</v>
      </c>
      <c r="G982">
        <v>0</v>
      </c>
      <c r="H982">
        <v>2470.41</v>
      </c>
      <c r="I982">
        <v>0</v>
      </c>
      <c r="J982">
        <v>6.5440999999999999E-2</v>
      </c>
      <c r="K982">
        <v>0.92923100000000003</v>
      </c>
      <c r="L982">
        <v>0</v>
      </c>
      <c r="M982" t="s">
        <v>42</v>
      </c>
    </row>
    <row r="983" spans="1:13" x14ac:dyDescent="0.25">
      <c r="A983" t="s">
        <v>44</v>
      </c>
      <c r="B983">
        <v>89106</v>
      </c>
      <c r="C983">
        <v>89105.600000000006</v>
      </c>
      <c r="D983">
        <v>89105</v>
      </c>
      <c r="E983">
        <v>89092.3</v>
      </c>
      <c r="F983">
        <v>11809.1</v>
      </c>
      <c r="G983">
        <v>0</v>
      </c>
      <c r="H983">
        <v>2426.9699999999998</v>
      </c>
      <c r="I983">
        <v>0</v>
      </c>
      <c r="J983">
        <v>5.5335000000000002E-2</v>
      </c>
      <c r="K983">
        <v>0.93183199999999999</v>
      </c>
      <c r="L983">
        <v>0</v>
      </c>
      <c r="M983" t="s">
        <v>42</v>
      </c>
    </row>
    <row r="984" spans="1:13" x14ac:dyDescent="0.25">
      <c r="A984" t="s">
        <v>44</v>
      </c>
      <c r="B984">
        <v>89848</v>
      </c>
      <c r="C984">
        <v>89847.6</v>
      </c>
      <c r="D984">
        <v>89846.8</v>
      </c>
      <c r="E984">
        <v>89834.1</v>
      </c>
      <c r="F984">
        <v>12114.1</v>
      </c>
      <c r="G984">
        <v>0</v>
      </c>
      <c r="H984">
        <v>2437.17</v>
      </c>
      <c r="I984">
        <v>0</v>
      </c>
      <c r="J984">
        <v>6.5507300000000004E-2</v>
      </c>
      <c r="K984">
        <v>0.93270699999999995</v>
      </c>
      <c r="L984">
        <v>0</v>
      </c>
      <c r="M984" t="s">
        <v>42</v>
      </c>
    </row>
    <row r="985" spans="1:13" x14ac:dyDescent="0.25">
      <c r="A985" t="s">
        <v>44</v>
      </c>
      <c r="B985">
        <v>89956.9</v>
      </c>
      <c r="C985">
        <v>89956.5</v>
      </c>
      <c r="D985">
        <v>89936.8</v>
      </c>
      <c r="E985">
        <v>89923.9</v>
      </c>
      <c r="F985">
        <v>11883.3</v>
      </c>
      <c r="G985">
        <v>0</v>
      </c>
      <c r="H985">
        <v>2448.73</v>
      </c>
      <c r="I985">
        <v>0</v>
      </c>
      <c r="J985">
        <v>5.5874600000000003E-2</v>
      </c>
      <c r="K985">
        <v>0.93178399999999995</v>
      </c>
      <c r="L985">
        <v>0</v>
      </c>
      <c r="M985" t="s">
        <v>42</v>
      </c>
    </row>
    <row r="986" spans="1:13" x14ac:dyDescent="0.25">
      <c r="A986" t="s">
        <v>44</v>
      </c>
      <c r="B986">
        <v>90859.9</v>
      </c>
      <c r="C986">
        <v>90859.5</v>
      </c>
      <c r="D986">
        <v>90663.8</v>
      </c>
      <c r="E986">
        <v>90651</v>
      </c>
      <c r="F986">
        <v>12049.6</v>
      </c>
      <c r="G986">
        <v>0</v>
      </c>
      <c r="H986">
        <v>2482.2399999999998</v>
      </c>
      <c r="I986">
        <v>0</v>
      </c>
      <c r="J986">
        <v>5.7113400000000002E-2</v>
      </c>
      <c r="K986">
        <v>0.93171599999999999</v>
      </c>
      <c r="L986">
        <v>0</v>
      </c>
      <c r="M986" t="s">
        <v>42</v>
      </c>
    </row>
    <row r="987" spans="1:13" x14ac:dyDescent="0.25">
      <c r="A987" t="s">
        <v>44</v>
      </c>
      <c r="B987">
        <v>90467.199999999997</v>
      </c>
      <c r="C987">
        <v>90466.8</v>
      </c>
      <c r="D987">
        <v>90466.1</v>
      </c>
      <c r="E987">
        <v>90453.2</v>
      </c>
      <c r="F987">
        <v>11993.2</v>
      </c>
      <c r="G987">
        <v>0</v>
      </c>
      <c r="H987">
        <v>2452.62</v>
      </c>
      <c r="I987">
        <v>0</v>
      </c>
      <c r="J987">
        <v>5.5334899999999999E-2</v>
      </c>
      <c r="K987">
        <v>0.94828000000000001</v>
      </c>
      <c r="L987">
        <v>0</v>
      </c>
      <c r="M987" t="s">
        <v>42</v>
      </c>
    </row>
    <row r="988" spans="1:13" x14ac:dyDescent="0.25">
      <c r="A988" t="s">
        <v>44</v>
      </c>
      <c r="B988">
        <v>90849.4</v>
      </c>
      <c r="C988">
        <v>90849</v>
      </c>
      <c r="D988">
        <v>90750.5</v>
      </c>
      <c r="E988">
        <v>90737.600000000006</v>
      </c>
      <c r="F988">
        <v>12027.7</v>
      </c>
      <c r="G988">
        <v>0</v>
      </c>
      <c r="H988">
        <v>2455.94</v>
      </c>
      <c r="I988">
        <v>0</v>
      </c>
      <c r="J988">
        <v>5.3911199999999999E-2</v>
      </c>
      <c r="K988">
        <v>0.93183300000000002</v>
      </c>
      <c r="L988">
        <v>0</v>
      </c>
      <c r="M988" t="s">
        <v>42</v>
      </c>
    </row>
    <row r="989" spans="1:13" x14ac:dyDescent="0.25">
      <c r="A989" t="s">
        <v>44</v>
      </c>
      <c r="B989">
        <v>89974.2</v>
      </c>
      <c r="C989">
        <v>89973.8</v>
      </c>
      <c r="D989">
        <v>89973.1</v>
      </c>
      <c r="E989">
        <v>89960.3</v>
      </c>
      <c r="F989">
        <v>11943</v>
      </c>
      <c r="G989">
        <v>0</v>
      </c>
      <c r="H989">
        <v>2489.79</v>
      </c>
      <c r="I989">
        <v>0</v>
      </c>
      <c r="J989">
        <v>7.3095099999999996E-2</v>
      </c>
      <c r="K989">
        <v>0.95338900000000004</v>
      </c>
      <c r="L989">
        <v>0</v>
      </c>
      <c r="M989" t="s">
        <v>42</v>
      </c>
    </row>
    <row r="990" spans="1:13" x14ac:dyDescent="0.25">
      <c r="A990" t="s">
        <v>44</v>
      </c>
      <c r="B990">
        <v>90257.9</v>
      </c>
      <c r="C990">
        <v>90172.7</v>
      </c>
      <c r="D990">
        <v>90172</v>
      </c>
      <c r="E990">
        <v>90159.2</v>
      </c>
      <c r="F990">
        <v>11964</v>
      </c>
      <c r="G990">
        <v>0</v>
      </c>
      <c r="H990">
        <v>2490.2800000000002</v>
      </c>
      <c r="I990">
        <v>0</v>
      </c>
      <c r="J990">
        <v>5.5723399999999999E-2</v>
      </c>
      <c r="K990">
        <v>0.93183499999999997</v>
      </c>
      <c r="L990">
        <v>0</v>
      </c>
      <c r="M990" t="s">
        <v>42</v>
      </c>
    </row>
    <row r="991" spans="1:13" x14ac:dyDescent="0.25">
      <c r="A991" t="s">
        <v>44</v>
      </c>
      <c r="B991">
        <v>89527</v>
      </c>
      <c r="C991">
        <v>89526.3</v>
      </c>
      <c r="D991">
        <v>89525.5</v>
      </c>
      <c r="E991">
        <v>89512.7</v>
      </c>
      <c r="F991">
        <v>11905.8</v>
      </c>
      <c r="G991">
        <v>0</v>
      </c>
      <c r="H991">
        <v>2498.59</v>
      </c>
      <c r="I991">
        <v>0</v>
      </c>
      <c r="J991">
        <v>6.12925E-2</v>
      </c>
      <c r="K991">
        <v>0.931836</v>
      </c>
      <c r="L991">
        <v>0</v>
      </c>
      <c r="M991" t="s">
        <v>42</v>
      </c>
    </row>
    <row r="992" spans="1:13" x14ac:dyDescent="0.25">
      <c r="A992" t="s">
        <v>44</v>
      </c>
      <c r="B992">
        <v>90563.8</v>
      </c>
      <c r="C992">
        <v>90563.4</v>
      </c>
      <c r="D992">
        <v>90537.2</v>
      </c>
      <c r="E992">
        <v>90524.4</v>
      </c>
      <c r="F992">
        <v>12103.9</v>
      </c>
      <c r="G992">
        <v>0</v>
      </c>
      <c r="H992">
        <v>2516.7199999999998</v>
      </c>
      <c r="I992">
        <v>0</v>
      </c>
      <c r="J992">
        <v>5.4001800000000003E-2</v>
      </c>
      <c r="K992">
        <v>0.93195399999999995</v>
      </c>
      <c r="L992">
        <v>0</v>
      </c>
      <c r="M992" t="s">
        <v>42</v>
      </c>
    </row>
    <row r="993" spans="1:25" x14ac:dyDescent="0.25">
      <c r="A993" t="s">
        <v>44</v>
      </c>
      <c r="B993">
        <v>89761.2</v>
      </c>
      <c r="C993">
        <v>89760.7</v>
      </c>
      <c r="D993">
        <v>89760.1</v>
      </c>
      <c r="E993">
        <v>89747.3</v>
      </c>
      <c r="F993">
        <v>11972.6</v>
      </c>
      <c r="G993">
        <v>0</v>
      </c>
      <c r="H993">
        <v>2479.2600000000002</v>
      </c>
      <c r="I993">
        <v>0</v>
      </c>
      <c r="J993">
        <v>5.6165100000000003E-2</v>
      </c>
      <c r="K993">
        <v>0.93183099999999996</v>
      </c>
      <c r="L993">
        <v>0</v>
      </c>
      <c r="M993" t="s">
        <v>42</v>
      </c>
    </row>
    <row r="994" spans="1:25" x14ac:dyDescent="0.25">
      <c r="A994" t="s">
        <v>44</v>
      </c>
      <c r="B994">
        <v>91009.4</v>
      </c>
      <c r="C994">
        <v>91009</v>
      </c>
      <c r="D994">
        <v>91008.2</v>
      </c>
      <c r="E994">
        <v>90995.4</v>
      </c>
      <c r="F994">
        <v>12030.2</v>
      </c>
      <c r="G994">
        <v>0</v>
      </c>
      <c r="H994">
        <v>2471.34</v>
      </c>
      <c r="I994">
        <v>0</v>
      </c>
      <c r="J994">
        <v>8.3256300000000005E-2</v>
      </c>
      <c r="K994">
        <v>0.931836</v>
      </c>
      <c r="L994">
        <v>0</v>
      </c>
      <c r="M994" t="s">
        <v>42</v>
      </c>
    </row>
    <row r="995" spans="1:25" x14ac:dyDescent="0.25">
      <c r="A995" t="s">
        <v>44</v>
      </c>
      <c r="B995">
        <v>90906.2</v>
      </c>
      <c r="C995">
        <v>90905.7</v>
      </c>
      <c r="D995">
        <v>90905</v>
      </c>
      <c r="E995">
        <v>90892.1</v>
      </c>
      <c r="F995">
        <v>12075.5</v>
      </c>
      <c r="G995">
        <v>0</v>
      </c>
      <c r="H995">
        <v>2515.61</v>
      </c>
      <c r="I995">
        <v>0</v>
      </c>
      <c r="J995">
        <v>6.03384E-2</v>
      </c>
      <c r="K995">
        <v>0.931836</v>
      </c>
      <c r="L995">
        <v>0</v>
      </c>
      <c r="M995" t="s">
        <v>42</v>
      </c>
    </row>
    <row r="996" spans="1:25" x14ac:dyDescent="0.25">
      <c r="A996" t="s">
        <v>44</v>
      </c>
      <c r="B996">
        <v>90813.4</v>
      </c>
      <c r="C996">
        <v>90813</v>
      </c>
      <c r="D996">
        <v>90812.2</v>
      </c>
      <c r="E996">
        <v>90799.4</v>
      </c>
      <c r="F996">
        <v>12040.8</v>
      </c>
      <c r="G996">
        <v>0</v>
      </c>
      <c r="H996">
        <v>2469.96</v>
      </c>
      <c r="I996">
        <v>0</v>
      </c>
      <c r="J996">
        <v>5.5372400000000002E-2</v>
      </c>
      <c r="K996">
        <v>0.931836</v>
      </c>
      <c r="L996">
        <v>0</v>
      </c>
      <c r="M996" t="s">
        <v>42</v>
      </c>
    </row>
    <row r="997" spans="1:25" x14ac:dyDescent="0.25">
      <c r="A997" t="s">
        <v>44</v>
      </c>
      <c r="B997">
        <v>90133.5</v>
      </c>
      <c r="C997">
        <v>90133.1</v>
      </c>
      <c r="D997">
        <v>90132.4</v>
      </c>
      <c r="E997">
        <v>90119.5</v>
      </c>
      <c r="F997">
        <v>12117.3</v>
      </c>
      <c r="G997">
        <v>0</v>
      </c>
      <c r="H997">
        <v>2466.81</v>
      </c>
      <c r="I997">
        <v>0</v>
      </c>
      <c r="J997">
        <v>5.39725E-2</v>
      </c>
      <c r="K997">
        <v>0.95821699999999999</v>
      </c>
      <c r="L997">
        <v>0</v>
      </c>
      <c r="M997" t="s">
        <v>42</v>
      </c>
    </row>
    <row r="998" spans="1:25" x14ac:dyDescent="0.25">
      <c r="A998" t="s">
        <v>44</v>
      </c>
      <c r="B998">
        <v>89682.6</v>
      </c>
      <c r="C998">
        <v>89682.1</v>
      </c>
      <c r="D998">
        <v>89681.4</v>
      </c>
      <c r="E998">
        <v>89668.800000000003</v>
      </c>
      <c r="F998">
        <v>11821.6</v>
      </c>
      <c r="G998">
        <v>0</v>
      </c>
      <c r="H998">
        <v>2445.17</v>
      </c>
      <c r="I998">
        <v>0</v>
      </c>
      <c r="J998">
        <v>5.6056099999999998E-2</v>
      </c>
      <c r="K998">
        <v>0.931836</v>
      </c>
      <c r="L998">
        <v>0</v>
      </c>
      <c r="M998" t="s">
        <v>42</v>
      </c>
    </row>
    <row r="999" spans="1:25" x14ac:dyDescent="0.25">
      <c r="A999" t="s">
        <v>44</v>
      </c>
      <c r="B999">
        <v>89558.9</v>
      </c>
      <c r="C999">
        <v>89558.5</v>
      </c>
      <c r="D999">
        <v>89557.8</v>
      </c>
      <c r="E999">
        <v>89544.9</v>
      </c>
      <c r="F999">
        <v>11792.2</v>
      </c>
      <c r="G999">
        <v>0</v>
      </c>
      <c r="H999">
        <v>2490.35</v>
      </c>
      <c r="I999">
        <v>0</v>
      </c>
      <c r="J999">
        <v>5.5177400000000001E-2</v>
      </c>
      <c r="K999">
        <v>0.93183499999999997</v>
      </c>
      <c r="L999">
        <v>0</v>
      </c>
      <c r="M999" t="s">
        <v>42</v>
      </c>
    </row>
    <row r="1000" spans="1:25" x14ac:dyDescent="0.25">
      <c r="A1000" t="s">
        <v>44</v>
      </c>
      <c r="B1000">
        <v>90517.6</v>
      </c>
      <c r="C1000">
        <v>90517.2</v>
      </c>
      <c r="D1000">
        <v>90516.5</v>
      </c>
      <c r="E1000">
        <v>90503.8</v>
      </c>
      <c r="F1000">
        <v>11906.6</v>
      </c>
      <c r="G1000">
        <v>0</v>
      </c>
      <c r="H1000">
        <v>2455.04</v>
      </c>
      <c r="I1000">
        <v>0</v>
      </c>
      <c r="J1000">
        <v>6.0083900000000003E-2</v>
      </c>
      <c r="K1000">
        <v>0.93178499999999997</v>
      </c>
      <c r="L1000">
        <v>0</v>
      </c>
      <c r="M1000" t="s">
        <v>42</v>
      </c>
    </row>
    <row r="1001" spans="1:25" x14ac:dyDescent="0.25">
      <c r="A1001" t="s">
        <v>44</v>
      </c>
      <c r="B1001">
        <v>89003.1</v>
      </c>
      <c r="C1001">
        <v>89002.7</v>
      </c>
      <c r="D1001">
        <v>89002.1</v>
      </c>
      <c r="E1001">
        <v>88989.5</v>
      </c>
      <c r="F1001">
        <v>11485</v>
      </c>
      <c r="G1001">
        <v>0</v>
      </c>
      <c r="H1001">
        <v>2477.3000000000002</v>
      </c>
      <c r="I1001">
        <v>0</v>
      </c>
      <c r="J1001">
        <v>5.4936600000000002E-2</v>
      </c>
      <c r="K1001">
        <v>0.93179299999999998</v>
      </c>
      <c r="L1001">
        <v>0</v>
      </c>
      <c r="M1001" t="s">
        <v>42</v>
      </c>
    </row>
    <row r="1002" spans="1:25" x14ac:dyDescent="0.25">
      <c r="A1002" t="s">
        <v>44</v>
      </c>
      <c r="B1002">
        <v>88965.6</v>
      </c>
      <c r="C1002">
        <v>88965.2</v>
      </c>
      <c r="D1002">
        <v>88964.5</v>
      </c>
      <c r="E1002">
        <v>88952</v>
      </c>
      <c r="F1002">
        <v>11621.1</v>
      </c>
      <c r="G1002">
        <v>0</v>
      </c>
      <c r="H1002">
        <v>2452.29</v>
      </c>
      <c r="I1002">
        <v>0</v>
      </c>
      <c r="J1002">
        <v>5.7732400000000003E-2</v>
      </c>
      <c r="K1002">
        <v>0.93170699999999995</v>
      </c>
      <c r="L1002">
        <v>0</v>
      </c>
      <c r="M1002" t="s">
        <v>42</v>
      </c>
    </row>
    <row r="1003" spans="1:25" x14ac:dyDescent="0.25">
      <c r="A1003" t="s">
        <v>44</v>
      </c>
      <c r="B1003">
        <v>89036.800000000003</v>
      </c>
      <c r="C1003">
        <v>89036.4</v>
      </c>
      <c r="D1003">
        <v>89035.7</v>
      </c>
      <c r="E1003">
        <v>89023.1</v>
      </c>
      <c r="F1003">
        <v>11562.4</v>
      </c>
      <c r="G1003">
        <v>0</v>
      </c>
      <c r="H1003">
        <v>2459.59</v>
      </c>
      <c r="I1003">
        <v>0</v>
      </c>
      <c r="J1003">
        <v>5.3964900000000003E-2</v>
      </c>
      <c r="K1003">
        <v>0.93157100000000004</v>
      </c>
      <c r="L1003">
        <v>0</v>
      </c>
      <c r="M1003" t="s">
        <v>42</v>
      </c>
    </row>
    <row r="1004" spans="1:25" x14ac:dyDescent="0.25">
      <c r="A1004" t="s">
        <v>44</v>
      </c>
      <c r="B1004">
        <v>89653.3</v>
      </c>
      <c r="C1004">
        <v>89652.9</v>
      </c>
      <c r="D1004">
        <v>89652.2</v>
      </c>
      <c r="E1004">
        <v>89639.6</v>
      </c>
      <c r="F1004">
        <v>11645</v>
      </c>
      <c r="G1004">
        <v>0</v>
      </c>
      <c r="H1004">
        <v>2449.89</v>
      </c>
      <c r="I1004">
        <v>0</v>
      </c>
      <c r="J1004">
        <v>5.6255800000000002E-2</v>
      </c>
      <c r="K1004">
        <v>0.94111800000000001</v>
      </c>
      <c r="L1004">
        <v>0</v>
      </c>
      <c r="M1004" t="s">
        <v>42</v>
      </c>
    </row>
    <row r="1005" spans="1:25" x14ac:dyDescent="0.25">
      <c r="A1005" t="s">
        <v>44</v>
      </c>
      <c r="B1005">
        <v>88485.5</v>
      </c>
      <c r="C1005">
        <v>88485.1</v>
      </c>
      <c r="D1005">
        <v>88484.4</v>
      </c>
      <c r="E1005">
        <v>88471.9</v>
      </c>
      <c r="F1005">
        <v>11418.2</v>
      </c>
      <c r="G1005">
        <v>0</v>
      </c>
      <c r="H1005">
        <v>2441.21</v>
      </c>
      <c r="I1005">
        <v>0</v>
      </c>
      <c r="J1005">
        <v>6.1816599999999999E-2</v>
      </c>
      <c r="K1005">
        <v>0.93181999999999998</v>
      </c>
      <c r="L1005">
        <v>0</v>
      </c>
      <c r="M1005" t="s">
        <v>42</v>
      </c>
    </row>
    <row r="1006" spans="1:25" x14ac:dyDescent="0.25">
      <c r="A1006" t="s">
        <v>44</v>
      </c>
      <c r="B1006">
        <v>88753.600000000006</v>
      </c>
      <c r="C1006">
        <v>88753.2</v>
      </c>
      <c r="D1006">
        <v>88752.5</v>
      </c>
      <c r="E1006">
        <v>88739.9</v>
      </c>
      <c r="F1006">
        <v>11492.2</v>
      </c>
      <c r="G1006">
        <v>0</v>
      </c>
      <c r="H1006">
        <v>2445.58</v>
      </c>
      <c r="I1006">
        <v>0</v>
      </c>
      <c r="J1006">
        <v>5.4571799999999997E-2</v>
      </c>
      <c r="K1006">
        <v>0.93175200000000002</v>
      </c>
      <c r="L1006">
        <v>0</v>
      </c>
      <c r="M1006" t="s">
        <v>42</v>
      </c>
    </row>
    <row r="1007" spans="1:25" x14ac:dyDescent="0.25">
      <c r="A1007" t="s">
        <v>44</v>
      </c>
      <c r="B1007">
        <v>88965.1</v>
      </c>
      <c r="C1007">
        <v>88964.7</v>
      </c>
      <c r="D1007">
        <v>88964</v>
      </c>
      <c r="E1007">
        <v>88951.4</v>
      </c>
      <c r="F1007">
        <v>11505</v>
      </c>
      <c r="G1007">
        <v>0</v>
      </c>
      <c r="H1007">
        <v>2474</v>
      </c>
      <c r="I1007">
        <v>0</v>
      </c>
      <c r="J1007">
        <v>5.41745E-2</v>
      </c>
      <c r="K1007">
        <v>0.93163499999999999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90862.8</v>
      </c>
      <c r="C1008">
        <v>90862.399999999994</v>
      </c>
      <c r="D1008">
        <v>90861.6</v>
      </c>
      <c r="E1008">
        <v>90848.7</v>
      </c>
      <c r="F1008">
        <v>11848.4</v>
      </c>
      <c r="G1008">
        <v>0</v>
      </c>
      <c r="H1008">
        <v>2484.21</v>
      </c>
      <c r="I1008">
        <v>0</v>
      </c>
      <c r="J1008">
        <v>5.7457399999999999E-2</v>
      </c>
      <c r="K1008">
        <v>0.93183700000000003</v>
      </c>
      <c r="L1008">
        <v>0</v>
      </c>
      <c r="M1008" t="s">
        <v>42</v>
      </c>
      <c r="R1008">
        <f>AVERAGE(B959:B1008)</f>
        <v>91276.457999999984</v>
      </c>
      <c r="S1008">
        <f>AVERAGE(C959:C1008)</f>
        <v>91274.320000000022</v>
      </c>
      <c r="U1008">
        <f>_xlfn.VAR.P(B959:B1008)</f>
        <v>5908556.178836002</v>
      </c>
      <c r="V1008">
        <f>_xlfn.VAR.P(C959:C1008)</f>
        <v>5912066.8624000028</v>
      </c>
      <c r="X1008">
        <f>1.96*SQRT(U1008)/50</f>
        <v>95.285485603246798</v>
      </c>
      <c r="Y1008">
        <f>1.96*SQRT(V1008)/50</f>
        <v>95.313789261776492</v>
      </c>
    </row>
    <row r="1009" spans="1:12" x14ac:dyDescent="0.25">
      <c r="A1009" t="s">
        <v>44</v>
      </c>
      <c r="B1009">
        <v>4563827.0333070001</v>
      </c>
      <c r="C1009" t="s">
        <v>36</v>
      </c>
    </row>
    <row r="1010" spans="1:12" x14ac:dyDescent="0.25">
      <c r="A1010" t="s">
        <v>45</v>
      </c>
      <c r="B1010">
        <v>182778</v>
      </c>
      <c r="C1010">
        <v>178764</v>
      </c>
      <c r="D1010">
        <v>178593</v>
      </c>
      <c r="E1010">
        <v>178572</v>
      </c>
      <c r="F1010">
        <v>7626.06</v>
      </c>
      <c r="G1010">
        <v>20916.3</v>
      </c>
      <c r="H1010">
        <v>7141.25</v>
      </c>
      <c r="I1010">
        <v>5.3978999999999999E-2</v>
      </c>
      <c r="J1010">
        <v>0.94838599999999995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184643</v>
      </c>
      <c r="C1011">
        <v>180919</v>
      </c>
      <c r="D1011">
        <v>180754</v>
      </c>
      <c r="E1011">
        <v>180732</v>
      </c>
      <c r="F1011">
        <v>7698.88</v>
      </c>
      <c r="G1011">
        <v>21023.4</v>
      </c>
      <c r="H1011">
        <v>7242.92</v>
      </c>
      <c r="I1011">
        <v>5.3982500000000003E-2</v>
      </c>
      <c r="J1011">
        <v>0.95249399999999995</v>
      </c>
      <c r="K1011">
        <v>0</v>
      </c>
      <c r="L1011" t="s">
        <v>42</v>
      </c>
    </row>
    <row r="1012" spans="1:12" x14ac:dyDescent="0.25">
      <c r="A1012" t="s">
        <v>45</v>
      </c>
      <c r="B1012">
        <v>185643</v>
      </c>
      <c r="C1012">
        <v>181892</v>
      </c>
      <c r="D1012">
        <v>181725</v>
      </c>
      <c r="E1012">
        <v>181704</v>
      </c>
      <c r="F1012">
        <v>7735.93</v>
      </c>
      <c r="G1012">
        <v>21159.9</v>
      </c>
      <c r="H1012">
        <v>7296.47</v>
      </c>
      <c r="I1012">
        <v>5.4148500000000002E-2</v>
      </c>
      <c r="J1012">
        <v>0.93183300000000002</v>
      </c>
      <c r="K1012">
        <v>0</v>
      </c>
      <c r="L1012" t="s">
        <v>42</v>
      </c>
    </row>
    <row r="1013" spans="1:12" x14ac:dyDescent="0.25">
      <c r="A1013" t="s">
        <v>45</v>
      </c>
      <c r="B1013">
        <v>179960</v>
      </c>
      <c r="C1013">
        <v>176266</v>
      </c>
      <c r="D1013">
        <v>176102</v>
      </c>
      <c r="E1013">
        <v>176081</v>
      </c>
      <c r="F1013">
        <v>7488.55</v>
      </c>
      <c r="G1013">
        <v>20458.7</v>
      </c>
      <c r="H1013">
        <v>7059.17</v>
      </c>
      <c r="I1013">
        <v>5.5053999999999999E-2</v>
      </c>
      <c r="J1013">
        <v>0.95485100000000001</v>
      </c>
      <c r="K1013">
        <v>0</v>
      </c>
      <c r="L1013" t="s">
        <v>42</v>
      </c>
    </row>
    <row r="1014" spans="1:12" x14ac:dyDescent="0.25">
      <c r="A1014" t="s">
        <v>45</v>
      </c>
      <c r="B1014">
        <v>181707</v>
      </c>
      <c r="C1014">
        <v>178174</v>
      </c>
      <c r="D1014">
        <v>178007</v>
      </c>
      <c r="E1014">
        <v>177986</v>
      </c>
      <c r="F1014">
        <v>7555.55</v>
      </c>
      <c r="G1014">
        <v>20687.7</v>
      </c>
      <c r="H1014">
        <v>7099.51</v>
      </c>
      <c r="I1014">
        <v>5.4298800000000001E-2</v>
      </c>
      <c r="J1014">
        <v>0.93183300000000002</v>
      </c>
      <c r="K1014">
        <v>0</v>
      </c>
      <c r="L1014" t="s">
        <v>42</v>
      </c>
    </row>
    <row r="1015" spans="1:12" x14ac:dyDescent="0.25">
      <c r="A1015" t="s">
        <v>45</v>
      </c>
      <c r="B1015">
        <v>182655</v>
      </c>
      <c r="C1015">
        <v>178425</v>
      </c>
      <c r="D1015">
        <v>178261</v>
      </c>
      <c r="E1015">
        <v>178240</v>
      </c>
      <c r="F1015">
        <v>7553.82</v>
      </c>
      <c r="G1015">
        <v>20848.099999999999</v>
      </c>
      <c r="H1015">
        <v>7256.74</v>
      </c>
      <c r="I1015">
        <v>5.3982500000000003E-2</v>
      </c>
      <c r="J1015">
        <v>0.95844799999999997</v>
      </c>
      <c r="K1015">
        <v>0</v>
      </c>
      <c r="L1015" t="s">
        <v>42</v>
      </c>
    </row>
    <row r="1016" spans="1:12" x14ac:dyDescent="0.25">
      <c r="A1016" t="s">
        <v>45</v>
      </c>
      <c r="B1016">
        <v>178510</v>
      </c>
      <c r="C1016">
        <v>174651</v>
      </c>
      <c r="D1016">
        <v>174487</v>
      </c>
      <c r="E1016">
        <v>174467</v>
      </c>
      <c r="F1016">
        <v>7468.89</v>
      </c>
      <c r="G1016">
        <v>20375.2</v>
      </c>
      <c r="H1016">
        <v>7005.32</v>
      </c>
      <c r="I1016">
        <v>5.3929100000000001E-2</v>
      </c>
      <c r="J1016">
        <v>0.93179999999999996</v>
      </c>
      <c r="K1016">
        <v>0</v>
      </c>
      <c r="L1016" t="s">
        <v>42</v>
      </c>
    </row>
    <row r="1017" spans="1:12" x14ac:dyDescent="0.25">
      <c r="A1017" t="s">
        <v>45</v>
      </c>
      <c r="B1017">
        <v>182666</v>
      </c>
      <c r="C1017">
        <v>178369</v>
      </c>
      <c r="D1017">
        <v>178203</v>
      </c>
      <c r="E1017">
        <v>178182</v>
      </c>
      <c r="F1017">
        <v>7582.1</v>
      </c>
      <c r="G1017">
        <v>20697.3</v>
      </c>
      <c r="H1017">
        <v>7131.18</v>
      </c>
      <c r="I1017">
        <v>5.4187600000000002E-2</v>
      </c>
      <c r="J1017">
        <v>0.95918899999999996</v>
      </c>
      <c r="K1017">
        <v>0</v>
      </c>
      <c r="L1017" t="s">
        <v>42</v>
      </c>
    </row>
    <row r="1018" spans="1:12" x14ac:dyDescent="0.25">
      <c r="A1018" t="s">
        <v>45</v>
      </c>
      <c r="B1018">
        <v>183034</v>
      </c>
      <c r="C1018">
        <v>178960</v>
      </c>
      <c r="D1018">
        <v>178791</v>
      </c>
      <c r="E1018">
        <v>178770</v>
      </c>
      <c r="F1018">
        <v>7618.71</v>
      </c>
      <c r="G1018">
        <v>20780.7</v>
      </c>
      <c r="H1018">
        <v>7177.71</v>
      </c>
      <c r="I1018">
        <v>5.3963499999999998E-2</v>
      </c>
      <c r="J1018">
        <v>0.94964599999999999</v>
      </c>
      <c r="K1018">
        <v>0</v>
      </c>
      <c r="L1018" t="s">
        <v>42</v>
      </c>
    </row>
    <row r="1019" spans="1:12" x14ac:dyDescent="0.25">
      <c r="A1019" t="s">
        <v>45</v>
      </c>
      <c r="B1019">
        <v>182978</v>
      </c>
      <c r="C1019">
        <v>179403</v>
      </c>
      <c r="D1019">
        <v>179239</v>
      </c>
      <c r="E1019">
        <v>179217</v>
      </c>
      <c r="F1019">
        <v>7628.69</v>
      </c>
      <c r="G1019">
        <v>20893.5</v>
      </c>
      <c r="H1019">
        <v>7164.32</v>
      </c>
      <c r="I1019">
        <v>5.4049800000000002E-2</v>
      </c>
      <c r="J1019">
        <v>0.953681</v>
      </c>
      <c r="K1019">
        <v>0</v>
      </c>
      <c r="L1019" t="s">
        <v>42</v>
      </c>
    </row>
    <row r="1020" spans="1:12" x14ac:dyDescent="0.25">
      <c r="A1020" t="s">
        <v>45</v>
      </c>
      <c r="B1020">
        <v>179629</v>
      </c>
      <c r="C1020">
        <v>176050</v>
      </c>
      <c r="D1020">
        <v>175886</v>
      </c>
      <c r="E1020">
        <v>175865</v>
      </c>
      <c r="F1020">
        <v>7521.57</v>
      </c>
      <c r="G1020">
        <v>20484.8</v>
      </c>
      <c r="H1020">
        <v>7036.71</v>
      </c>
      <c r="I1020">
        <v>5.3924699999999999E-2</v>
      </c>
      <c r="J1020">
        <v>0.93183400000000005</v>
      </c>
      <c r="K1020">
        <v>0</v>
      </c>
      <c r="L1020" t="s">
        <v>42</v>
      </c>
    </row>
    <row r="1021" spans="1:12" x14ac:dyDescent="0.25">
      <c r="A1021" t="s">
        <v>45</v>
      </c>
      <c r="B1021">
        <v>181621</v>
      </c>
      <c r="C1021">
        <v>177700</v>
      </c>
      <c r="D1021">
        <v>177534</v>
      </c>
      <c r="E1021">
        <v>177513</v>
      </c>
      <c r="F1021">
        <v>7566.08</v>
      </c>
      <c r="G1021">
        <v>20624.8</v>
      </c>
      <c r="H1021">
        <v>7122.94</v>
      </c>
      <c r="I1021">
        <v>5.4150799999999999E-2</v>
      </c>
      <c r="J1021">
        <v>0.931836</v>
      </c>
      <c r="K1021">
        <v>0</v>
      </c>
      <c r="L1021" t="s">
        <v>42</v>
      </c>
    </row>
    <row r="1022" spans="1:12" x14ac:dyDescent="0.25">
      <c r="A1022" t="s">
        <v>45</v>
      </c>
      <c r="B1022">
        <v>179900</v>
      </c>
      <c r="C1022">
        <v>176159</v>
      </c>
      <c r="D1022">
        <v>175995</v>
      </c>
      <c r="E1022">
        <v>175974</v>
      </c>
      <c r="F1022">
        <v>7535.88</v>
      </c>
      <c r="G1022">
        <v>20520.7</v>
      </c>
      <c r="H1022">
        <v>7046.36</v>
      </c>
      <c r="I1022">
        <v>5.6732600000000001E-2</v>
      </c>
      <c r="J1022">
        <v>0.93183499999999997</v>
      </c>
      <c r="K1022">
        <v>0</v>
      </c>
      <c r="L1022" t="s">
        <v>42</v>
      </c>
    </row>
    <row r="1023" spans="1:12" x14ac:dyDescent="0.25">
      <c r="A1023" t="s">
        <v>45</v>
      </c>
      <c r="B1023">
        <v>182797</v>
      </c>
      <c r="C1023">
        <v>179045</v>
      </c>
      <c r="D1023">
        <v>178879</v>
      </c>
      <c r="E1023">
        <v>178857</v>
      </c>
      <c r="F1023">
        <v>7644.5</v>
      </c>
      <c r="G1023">
        <v>20766.099999999999</v>
      </c>
      <c r="H1023">
        <v>7173.72</v>
      </c>
      <c r="I1023">
        <v>5.4116299999999999E-2</v>
      </c>
      <c r="J1023">
        <v>0.931836</v>
      </c>
      <c r="K1023">
        <v>0</v>
      </c>
      <c r="L1023" t="s">
        <v>42</v>
      </c>
    </row>
    <row r="1024" spans="1:12" x14ac:dyDescent="0.25">
      <c r="A1024" t="s">
        <v>45</v>
      </c>
      <c r="B1024">
        <v>179417</v>
      </c>
      <c r="C1024">
        <v>175410</v>
      </c>
      <c r="D1024">
        <v>175245</v>
      </c>
      <c r="E1024">
        <v>175225</v>
      </c>
      <c r="F1024">
        <v>7455.11</v>
      </c>
      <c r="G1024">
        <v>20389.599999999999</v>
      </c>
      <c r="H1024">
        <v>7011.41</v>
      </c>
      <c r="I1024">
        <v>5.391E-2</v>
      </c>
      <c r="J1024">
        <v>0.95916000000000001</v>
      </c>
      <c r="K1024">
        <v>0</v>
      </c>
      <c r="L1024" t="s">
        <v>42</v>
      </c>
    </row>
    <row r="1025" spans="1:12" x14ac:dyDescent="0.25">
      <c r="A1025" t="s">
        <v>45</v>
      </c>
      <c r="B1025">
        <v>183110</v>
      </c>
      <c r="C1025">
        <v>179136</v>
      </c>
      <c r="D1025">
        <v>178971</v>
      </c>
      <c r="E1025">
        <v>178949</v>
      </c>
      <c r="F1025">
        <v>7679.04</v>
      </c>
      <c r="G1025">
        <v>20758.599999999999</v>
      </c>
      <c r="H1025">
        <v>7134.47</v>
      </c>
      <c r="I1025">
        <v>5.4271100000000003E-2</v>
      </c>
      <c r="J1025">
        <v>0.95304900000000004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181683</v>
      </c>
      <c r="C1026">
        <v>178042</v>
      </c>
      <c r="D1026">
        <v>177873</v>
      </c>
      <c r="E1026">
        <v>177852</v>
      </c>
      <c r="F1026">
        <v>7554.5</v>
      </c>
      <c r="G1026">
        <v>20766.2</v>
      </c>
      <c r="H1026">
        <v>7101.2</v>
      </c>
      <c r="I1026">
        <v>5.4009000000000001E-2</v>
      </c>
      <c r="J1026">
        <v>0.95921500000000004</v>
      </c>
      <c r="K1026">
        <v>0</v>
      </c>
      <c r="L1026" t="s">
        <v>42</v>
      </c>
    </row>
    <row r="1027" spans="1:12" x14ac:dyDescent="0.25">
      <c r="A1027" t="s">
        <v>45</v>
      </c>
      <c r="B1027">
        <v>180418</v>
      </c>
      <c r="C1027">
        <v>176539</v>
      </c>
      <c r="D1027">
        <v>176372</v>
      </c>
      <c r="E1027">
        <v>176351</v>
      </c>
      <c r="F1027">
        <v>7518.05</v>
      </c>
      <c r="G1027">
        <v>20498.599999999999</v>
      </c>
      <c r="H1027">
        <v>7066.48</v>
      </c>
      <c r="I1027">
        <v>5.6106099999999999E-2</v>
      </c>
      <c r="J1027">
        <v>0.95759799999999995</v>
      </c>
      <c r="K1027">
        <v>0</v>
      </c>
      <c r="L1027" t="s">
        <v>42</v>
      </c>
    </row>
    <row r="1028" spans="1:12" x14ac:dyDescent="0.25">
      <c r="A1028" t="s">
        <v>45</v>
      </c>
      <c r="B1028">
        <v>180643</v>
      </c>
      <c r="C1028">
        <v>176747</v>
      </c>
      <c r="D1028">
        <v>176579</v>
      </c>
      <c r="E1028">
        <v>176558</v>
      </c>
      <c r="F1028">
        <v>7539.08</v>
      </c>
      <c r="G1028">
        <v>20542.400000000001</v>
      </c>
      <c r="H1028">
        <v>6987.49</v>
      </c>
      <c r="I1028">
        <v>5.3910100000000002E-2</v>
      </c>
      <c r="J1028">
        <v>0.95686300000000002</v>
      </c>
      <c r="K1028">
        <v>0</v>
      </c>
      <c r="L1028" t="s">
        <v>42</v>
      </c>
    </row>
    <row r="1029" spans="1:12" x14ac:dyDescent="0.25">
      <c r="A1029" t="s">
        <v>45</v>
      </c>
      <c r="B1029">
        <v>181099</v>
      </c>
      <c r="C1029">
        <v>176962</v>
      </c>
      <c r="D1029">
        <v>176794</v>
      </c>
      <c r="E1029">
        <v>176773</v>
      </c>
      <c r="F1029">
        <v>7510.44</v>
      </c>
      <c r="G1029">
        <v>20531.400000000001</v>
      </c>
      <c r="H1029">
        <v>7028.41</v>
      </c>
      <c r="I1029">
        <v>5.3920799999999998E-2</v>
      </c>
      <c r="J1029">
        <v>0.957372</v>
      </c>
      <c r="K1029">
        <v>0</v>
      </c>
      <c r="L1029" t="s">
        <v>42</v>
      </c>
    </row>
    <row r="1030" spans="1:12" x14ac:dyDescent="0.25">
      <c r="A1030" t="s">
        <v>45</v>
      </c>
      <c r="B1030">
        <v>179645</v>
      </c>
      <c r="C1030">
        <v>175877</v>
      </c>
      <c r="D1030">
        <v>175709</v>
      </c>
      <c r="E1030">
        <v>175687</v>
      </c>
      <c r="F1030">
        <v>7485.56</v>
      </c>
      <c r="G1030">
        <v>20440.3</v>
      </c>
      <c r="H1030">
        <v>7047.72</v>
      </c>
      <c r="I1030">
        <v>5.3911500000000001E-2</v>
      </c>
      <c r="J1030">
        <v>0.95669099999999996</v>
      </c>
      <c r="K1030">
        <v>0</v>
      </c>
      <c r="L1030" t="s">
        <v>42</v>
      </c>
    </row>
    <row r="1031" spans="1:12" x14ac:dyDescent="0.25">
      <c r="A1031" t="s">
        <v>45</v>
      </c>
      <c r="B1031">
        <v>177663</v>
      </c>
      <c r="C1031">
        <v>174058</v>
      </c>
      <c r="D1031">
        <v>173891</v>
      </c>
      <c r="E1031">
        <v>173870</v>
      </c>
      <c r="F1031">
        <v>7385.61</v>
      </c>
      <c r="G1031">
        <v>20271.400000000001</v>
      </c>
      <c r="H1031">
        <v>6905.68</v>
      </c>
      <c r="I1031">
        <v>5.3912300000000003E-2</v>
      </c>
      <c r="J1031">
        <v>0.931836</v>
      </c>
      <c r="K1031">
        <v>0</v>
      </c>
      <c r="L1031" t="s">
        <v>42</v>
      </c>
    </row>
    <row r="1032" spans="1:12" x14ac:dyDescent="0.25">
      <c r="A1032" t="s">
        <v>45</v>
      </c>
      <c r="B1032">
        <v>180384</v>
      </c>
      <c r="C1032">
        <v>176609</v>
      </c>
      <c r="D1032">
        <v>176441</v>
      </c>
      <c r="E1032">
        <v>176420</v>
      </c>
      <c r="F1032">
        <v>7521.74</v>
      </c>
      <c r="G1032">
        <v>20619.8</v>
      </c>
      <c r="H1032">
        <v>7095.7</v>
      </c>
      <c r="I1032">
        <v>5.3924199999999999E-2</v>
      </c>
      <c r="J1032">
        <v>0.95795300000000005</v>
      </c>
      <c r="K1032">
        <v>0</v>
      </c>
      <c r="L1032" t="s">
        <v>42</v>
      </c>
    </row>
    <row r="1033" spans="1:12" x14ac:dyDescent="0.25">
      <c r="A1033" t="s">
        <v>45</v>
      </c>
      <c r="B1033">
        <v>177433</v>
      </c>
      <c r="C1033">
        <v>173707</v>
      </c>
      <c r="D1033">
        <v>173538</v>
      </c>
      <c r="E1033">
        <v>173517</v>
      </c>
      <c r="F1033">
        <v>7449.27</v>
      </c>
      <c r="G1033">
        <v>20263.7</v>
      </c>
      <c r="H1033">
        <v>6956.43</v>
      </c>
      <c r="I1033">
        <v>5.3920200000000001E-2</v>
      </c>
      <c r="J1033">
        <v>0.95861099999999999</v>
      </c>
      <c r="K1033">
        <v>0</v>
      </c>
      <c r="L1033" t="s">
        <v>42</v>
      </c>
    </row>
    <row r="1034" spans="1:12" x14ac:dyDescent="0.25">
      <c r="A1034" t="s">
        <v>45</v>
      </c>
      <c r="B1034">
        <v>178925</v>
      </c>
      <c r="C1034">
        <v>175259</v>
      </c>
      <c r="D1034">
        <v>175091</v>
      </c>
      <c r="E1034">
        <v>175070</v>
      </c>
      <c r="F1034">
        <v>7471.56</v>
      </c>
      <c r="G1034">
        <v>20398.8</v>
      </c>
      <c r="H1034">
        <v>6987.62</v>
      </c>
      <c r="I1034">
        <v>5.3920099999999999E-2</v>
      </c>
      <c r="J1034">
        <v>0.93182799999999999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177777</v>
      </c>
      <c r="C1035">
        <v>174056</v>
      </c>
      <c r="D1035">
        <v>173889</v>
      </c>
      <c r="E1035">
        <v>173869</v>
      </c>
      <c r="F1035">
        <v>7388.73</v>
      </c>
      <c r="G1035">
        <v>20293.3</v>
      </c>
      <c r="H1035">
        <v>6973.19</v>
      </c>
      <c r="I1035">
        <v>2.9298500000000002E-2</v>
      </c>
      <c r="J1035">
        <v>0.94307799999999997</v>
      </c>
      <c r="K1035">
        <v>0</v>
      </c>
      <c r="L1035" t="s">
        <v>42</v>
      </c>
    </row>
    <row r="1036" spans="1:12" x14ac:dyDescent="0.25">
      <c r="A1036" t="s">
        <v>45</v>
      </c>
      <c r="B1036">
        <v>178377</v>
      </c>
      <c r="C1036">
        <v>174720</v>
      </c>
      <c r="D1036">
        <v>174555</v>
      </c>
      <c r="E1036">
        <v>174534</v>
      </c>
      <c r="F1036">
        <v>7434.98</v>
      </c>
      <c r="G1036">
        <v>20301.7</v>
      </c>
      <c r="H1036">
        <v>6960.02</v>
      </c>
      <c r="I1036">
        <v>5.3932599999999997E-2</v>
      </c>
      <c r="J1036">
        <v>0.931836</v>
      </c>
      <c r="K1036">
        <v>0</v>
      </c>
      <c r="L1036" t="s">
        <v>42</v>
      </c>
    </row>
    <row r="1037" spans="1:12" x14ac:dyDescent="0.25">
      <c r="A1037" t="s">
        <v>45</v>
      </c>
      <c r="B1037">
        <v>178590</v>
      </c>
      <c r="C1037">
        <v>174929</v>
      </c>
      <c r="D1037">
        <v>174761</v>
      </c>
      <c r="E1037">
        <v>174740</v>
      </c>
      <c r="F1037">
        <v>7410</v>
      </c>
      <c r="G1037">
        <v>20375.400000000001</v>
      </c>
      <c r="H1037">
        <v>6983.5</v>
      </c>
      <c r="I1037">
        <v>5.4481700000000001E-2</v>
      </c>
      <c r="J1037">
        <v>0.93183300000000002</v>
      </c>
      <c r="K1037">
        <v>0</v>
      </c>
      <c r="L1037" t="s">
        <v>42</v>
      </c>
    </row>
    <row r="1038" spans="1:12" x14ac:dyDescent="0.25">
      <c r="A1038" t="s">
        <v>45</v>
      </c>
      <c r="B1038">
        <v>178551</v>
      </c>
      <c r="C1038">
        <v>174820</v>
      </c>
      <c r="D1038">
        <v>174649</v>
      </c>
      <c r="E1038">
        <v>174628</v>
      </c>
      <c r="F1038">
        <v>7467.49</v>
      </c>
      <c r="G1038">
        <v>20247.599999999999</v>
      </c>
      <c r="H1038">
        <v>6942.45</v>
      </c>
      <c r="I1038">
        <v>5.3909600000000002E-2</v>
      </c>
      <c r="J1038">
        <v>0.93733100000000003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178345</v>
      </c>
      <c r="C1039">
        <v>174629</v>
      </c>
      <c r="D1039">
        <v>174460</v>
      </c>
      <c r="E1039">
        <v>174439</v>
      </c>
      <c r="F1039">
        <v>7416.69</v>
      </c>
      <c r="G1039">
        <v>20312.5</v>
      </c>
      <c r="H1039">
        <v>6949.85</v>
      </c>
      <c r="I1039">
        <v>5.5468099999999999E-2</v>
      </c>
      <c r="J1039">
        <v>0.95823899999999995</v>
      </c>
      <c r="K1039">
        <v>0</v>
      </c>
      <c r="L1039" t="s">
        <v>42</v>
      </c>
    </row>
    <row r="1040" spans="1:12" x14ac:dyDescent="0.25">
      <c r="A1040" t="s">
        <v>45</v>
      </c>
      <c r="B1040">
        <v>180002</v>
      </c>
      <c r="C1040">
        <v>176361</v>
      </c>
      <c r="D1040">
        <v>176190</v>
      </c>
      <c r="E1040">
        <v>176168</v>
      </c>
      <c r="F1040">
        <v>7483.12</v>
      </c>
      <c r="G1040">
        <v>20551.7</v>
      </c>
      <c r="H1040">
        <v>7054.95</v>
      </c>
      <c r="I1040">
        <v>5.4006600000000002E-2</v>
      </c>
      <c r="J1040">
        <v>0.95598700000000003</v>
      </c>
      <c r="K1040">
        <v>0</v>
      </c>
      <c r="L1040" t="s">
        <v>42</v>
      </c>
    </row>
    <row r="1041" spans="1:12" x14ac:dyDescent="0.25">
      <c r="A1041" t="s">
        <v>45</v>
      </c>
      <c r="B1041">
        <v>178607</v>
      </c>
      <c r="C1041">
        <v>174942</v>
      </c>
      <c r="D1041">
        <v>174771</v>
      </c>
      <c r="E1041">
        <v>174750</v>
      </c>
      <c r="F1041">
        <v>7421.69</v>
      </c>
      <c r="G1041">
        <v>20401.099999999999</v>
      </c>
      <c r="H1041">
        <v>6988.72</v>
      </c>
      <c r="I1041">
        <v>5.3943199999999997E-2</v>
      </c>
      <c r="J1041">
        <v>0.94639200000000001</v>
      </c>
      <c r="K1041">
        <v>0</v>
      </c>
      <c r="L1041" t="s">
        <v>42</v>
      </c>
    </row>
    <row r="1042" spans="1:12" x14ac:dyDescent="0.25">
      <c r="A1042" t="s">
        <v>45</v>
      </c>
      <c r="B1042">
        <v>179527</v>
      </c>
      <c r="C1042">
        <v>175875</v>
      </c>
      <c r="D1042">
        <v>175702</v>
      </c>
      <c r="E1042">
        <v>175681</v>
      </c>
      <c r="F1042">
        <v>7489.92</v>
      </c>
      <c r="G1042">
        <v>20547.3</v>
      </c>
      <c r="H1042">
        <v>7077.81</v>
      </c>
      <c r="I1042">
        <v>5.4114299999999997E-2</v>
      </c>
      <c r="J1042">
        <v>0.95871399999999996</v>
      </c>
      <c r="K1042">
        <v>0</v>
      </c>
      <c r="L1042" t="s">
        <v>42</v>
      </c>
    </row>
    <row r="1043" spans="1:12" x14ac:dyDescent="0.25">
      <c r="A1043" t="s">
        <v>45</v>
      </c>
      <c r="B1043">
        <v>177617</v>
      </c>
      <c r="C1043">
        <v>173826</v>
      </c>
      <c r="D1043">
        <v>173656</v>
      </c>
      <c r="E1043">
        <v>173635</v>
      </c>
      <c r="F1043">
        <v>7401.49</v>
      </c>
      <c r="G1043">
        <v>20233.099999999999</v>
      </c>
      <c r="H1043">
        <v>6953.62</v>
      </c>
      <c r="I1043">
        <v>5.3926399999999999E-2</v>
      </c>
      <c r="J1043">
        <v>0.954596</v>
      </c>
      <c r="K1043">
        <v>0</v>
      </c>
      <c r="L1043" t="s">
        <v>42</v>
      </c>
    </row>
    <row r="1044" spans="1:12" x14ac:dyDescent="0.25">
      <c r="A1044" t="s">
        <v>45</v>
      </c>
      <c r="B1044">
        <v>180135</v>
      </c>
      <c r="C1044">
        <v>176320</v>
      </c>
      <c r="D1044">
        <v>176148</v>
      </c>
      <c r="E1044">
        <v>176127</v>
      </c>
      <c r="F1044">
        <v>7500.83</v>
      </c>
      <c r="G1044">
        <v>20530.7</v>
      </c>
      <c r="H1044">
        <v>7030.52</v>
      </c>
      <c r="I1044">
        <v>4.5373499999999997E-2</v>
      </c>
      <c r="J1044">
        <v>0.93176999999999999</v>
      </c>
      <c r="K1044">
        <v>0</v>
      </c>
      <c r="L1044" t="s">
        <v>42</v>
      </c>
    </row>
    <row r="1045" spans="1:12" x14ac:dyDescent="0.25">
      <c r="A1045" t="s">
        <v>45</v>
      </c>
      <c r="B1045">
        <v>179451</v>
      </c>
      <c r="C1045">
        <v>175675</v>
      </c>
      <c r="D1045">
        <v>175504</v>
      </c>
      <c r="E1045">
        <v>175483</v>
      </c>
      <c r="F1045">
        <v>7469.37</v>
      </c>
      <c r="G1045">
        <v>20494.900000000001</v>
      </c>
      <c r="H1045">
        <v>7013.22</v>
      </c>
      <c r="I1045">
        <v>5.3956900000000002E-2</v>
      </c>
      <c r="J1045">
        <v>0.95656799999999997</v>
      </c>
      <c r="K1045">
        <v>0</v>
      </c>
      <c r="L1045" t="s">
        <v>42</v>
      </c>
    </row>
    <row r="1046" spans="1:12" x14ac:dyDescent="0.25">
      <c r="A1046" t="s">
        <v>45</v>
      </c>
      <c r="B1046">
        <v>177679</v>
      </c>
      <c r="C1046">
        <v>173851</v>
      </c>
      <c r="D1046">
        <v>173675</v>
      </c>
      <c r="E1046">
        <v>173654</v>
      </c>
      <c r="F1046">
        <v>7410.96</v>
      </c>
      <c r="G1046">
        <v>20250.099999999999</v>
      </c>
      <c r="H1046">
        <v>6901.36</v>
      </c>
      <c r="I1046">
        <v>5.4239799999999998E-2</v>
      </c>
      <c r="J1046">
        <v>0.94029700000000005</v>
      </c>
      <c r="K1046">
        <v>0</v>
      </c>
      <c r="L1046" t="s">
        <v>42</v>
      </c>
    </row>
    <row r="1047" spans="1:12" x14ac:dyDescent="0.25">
      <c r="A1047" t="s">
        <v>45</v>
      </c>
      <c r="B1047">
        <v>177646</v>
      </c>
      <c r="C1047">
        <v>173827</v>
      </c>
      <c r="D1047">
        <v>173656</v>
      </c>
      <c r="E1047">
        <v>173635</v>
      </c>
      <c r="F1047">
        <v>7374.32</v>
      </c>
      <c r="G1047">
        <v>20243.3</v>
      </c>
      <c r="H1047">
        <v>6944.78</v>
      </c>
      <c r="I1047">
        <v>5.3968299999999997E-2</v>
      </c>
      <c r="J1047">
        <v>0.95512699999999995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178984</v>
      </c>
      <c r="C1048">
        <v>175299</v>
      </c>
      <c r="D1048">
        <v>175127</v>
      </c>
      <c r="E1048">
        <v>175106</v>
      </c>
      <c r="F1048">
        <v>7449.8</v>
      </c>
      <c r="G1048">
        <v>20457.599999999999</v>
      </c>
      <c r="H1048">
        <v>7003.76</v>
      </c>
      <c r="I1048">
        <v>5.4392799999999998E-2</v>
      </c>
      <c r="J1048">
        <v>0.931836</v>
      </c>
      <c r="K1048">
        <v>0</v>
      </c>
      <c r="L1048" t="s">
        <v>42</v>
      </c>
    </row>
    <row r="1049" spans="1:12" x14ac:dyDescent="0.25">
      <c r="A1049" t="s">
        <v>45</v>
      </c>
      <c r="B1049">
        <v>180839</v>
      </c>
      <c r="C1049">
        <v>177145</v>
      </c>
      <c r="D1049">
        <v>176971</v>
      </c>
      <c r="E1049">
        <v>176949</v>
      </c>
      <c r="F1049">
        <v>7563.66</v>
      </c>
      <c r="G1049">
        <v>20657.400000000001</v>
      </c>
      <c r="H1049">
        <v>7097.42</v>
      </c>
      <c r="I1049">
        <v>5.4982099999999999E-2</v>
      </c>
      <c r="J1049">
        <v>0.94436200000000003</v>
      </c>
      <c r="K1049">
        <v>0</v>
      </c>
      <c r="L1049" t="s">
        <v>42</v>
      </c>
    </row>
    <row r="1050" spans="1:12" x14ac:dyDescent="0.25">
      <c r="A1050" t="s">
        <v>45</v>
      </c>
      <c r="B1050">
        <v>180393</v>
      </c>
      <c r="C1050">
        <v>176657</v>
      </c>
      <c r="D1050">
        <v>176481</v>
      </c>
      <c r="E1050">
        <v>176460</v>
      </c>
      <c r="F1050">
        <v>7510.27</v>
      </c>
      <c r="G1050">
        <v>20526.7</v>
      </c>
      <c r="H1050">
        <v>7049.21</v>
      </c>
      <c r="I1050">
        <v>5.3951600000000002E-2</v>
      </c>
      <c r="J1050">
        <v>0.94273899999999999</v>
      </c>
      <c r="K1050">
        <v>0</v>
      </c>
      <c r="L1050" t="s">
        <v>42</v>
      </c>
    </row>
    <row r="1051" spans="1:12" x14ac:dyDescent="0.25">
      <c r="A1051" t="s">
        <v>45</v>
      </c>
      <c r="B1051">
        <v>179544</v>
      </c>
      <c r="C1051">
        <v>175782</v>
      </c>
      <c r="D1051">
        <v>175610</v>
      </c>
      <c r="E1051">
        <v>175589</v>
      </c>
      <c r="F1051">
        <v>7487.24</v>
      </c>
      <c r="G1051">
        <v>20551</v>
      </c>
      <c r="H1051">
        <v>7082.43</v>
      </c>
      <c r="I1051">
        <v>5.4496599999999999E-2</v>
      </c>
      <c r="J1051">
        <v>0.95920300000000003</v>
      </c>
      <c r="K1051">
        <v>0</v>
      </c>
      <c r="L1051" t="s">
        <v>42</v>
      </c>
    </row>
    <row r="1052" spans="1:12" x14ac:dyDescent="0.25">
      <c r="A1052" t="s">
        <v>45</v>
      </c>
      <c r="B1052">
        <v>178579</v>
      </c>
      <c r="C1052">
        <v>174886</v>
      </c>
      <c r="D1052">
        <v>174710</v>
      </c>
      <c r="E1052">
        <v>174690</v>
      </c>
      <c r="F1052">
        <v>7419.92</v>
      </c>
      <c r="G1052">
        <v>20395.099999999999</v>
      </c>
      <c r="H1052">
        <v>6971.95</v>
      </c>
      <c r="I1052">
        <v>5.4626399999999999E-2</v>
      </c>
      <c r="J1052">
        <v>0.95901099999999995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177164</v>
      </c>
      <c r="C1053">
        <v>173533</v>
      </c>
      <c r="D1053">
        <v>173361</v>
      </c>
      <c r="E1053">
        <v>173340</v>
      </c>
      <c r="F1053">
        <v>7351.59</v>
      </c>
      <c r="G1053">
        <v>20220.599999999999</v>
      </c>
      <c r="H1053">
        <v>6919.28</v>
      </c>
      <c r="I1053">
        <v>5.3909499999999999E-2</v>
      </c>
      <c r="J1053">
        <v>0.95905200000000002</v>
      </c>
      <c r="K1053">
        <v>0</v>
      </c>
      <c r="L1053" t="s">
        <v>42</v>
      </c>
    </row>
    <row r="1054" spans="1:12" x14ac:dyDescent="0.25">
      <c r="A1054" t="s">
        <v>45</v>
      </c>
      <c r="B1054">
        <v>180001</v>
      </c>
      <c r="C1054">
        <v>176263</v>
      </c>
      <c r="D1054">
        <v>176091</v>
      </c>
      <c r="E1054">
        <v>176070</v>
      </c>
      <c r="F1054">
        <v>7493.92</v>
      </c>
      <c r="G1054">
        <v>20577.099999999999</v>
      </c>
      <c r="H1054">
        <v>7033.88</v>
      </c>
      <c r="I1054">
        <v>5.39585E-2</v>
      </c>
      <c r="J1054">
        <v>0.93580300000000005</v>
      </c>
      <c r="K1054">
        <v>0</v>
      </c>
      <c r="L1054" t="s">
        <v>42</v>
      </c>
    </row>
    <row r="1055" spans="1:12" x14ac:dyDescent="0.25">
      <c r="A1055" t="s">
        <v>45</v>
      </c>
      <c r="B1055">
        <v>176190</v>
      </c>
      <c r="C1055">
        <v>172296</v>
      </c>
      <c r="D1055">
        <v>172125</v>
      </c>
      <c r="E1055">
        <v>172104</v>
      </c>
      <c r="F1055">
        <v>7297.98</v>
      </c>
      <c r="G1055">
        <v>20097.7</v>
      </c>
      <c r="H1055">
        <v>6875.56</v>
      </c>
      <c r="I1055">
        <v>5.4049399999999997E-2</v>
      </c>
      <c r="J1055">
        <v>0.95537000000000005</v>
      </c>
      <c r="K1055">
        <v>0</v>
      </c>
      <c r="L1055" t="s">
        <v>42</v>
      </c>
    </row>
    <row r="1056" spans="1:12" x14ac:dyDescent="0.25">
      <c r="A1056" t="s">
        <v>45</v>
      </c>
      <c r="B1056">
        <v>176398</v>
      </c>
      <c r="C1056">
        <v>172772</v>
      </c>
      <c r="D1056">
        <v>172600</v>
      </c>
      <c r="E1056">
        <v>172580</v>
      </c>
      <c r="F1056">
        <v>7380.94</v>
      </c>
      <c r="G1056">
        <v>20274.2</v>
      </c>
      <c r="H1056">
        <v>6924.99</v>
      </c>
      <c r="I1056">
        <v>5.3964900000000003E-2</v>
      </c>
      <c r="J1056">
        <v>0.93547000000000002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175716</v>
      </c>
      <c r="C1057">
        <v>172061</v>
      </c>
      <c r="D1057">
        <v>171889</v>
      </c>
      <c r="E1057">
        <v>171869</v>
      </c>
      <c r="F1057">
        <v>7310.7</v>
      </c>
      <c r="G1057">
        <v>20128.8</v>
      </c>
      <c r="H1057">
        <v>6890.44</v>
      </c>
      <c r="I1057">
        <v>5.4253700000000002E-2</v>
      </c>
      <c r="J1057">
        <v>0.95790799999999998</v>
      </c>
      <c r="K1057">
        <v>0</v>
      </c>
      <c r="L1057" t="s">
        <v>42</v>
      </c>
    </row>
    <row r="1058" spans="1:25" x14ac:dyDescent="0.25">
      <c r="A1058" t="s">
        <v>45</v>
      </c>
      <c r="B1058">
        <v>176632</v>
      </c>
      <c r="C1058">
        <v>172956</v>
      </c>
      <c r="D1058">
        <v>172785</v>
      </c>
      <c r="E1058">
        <v>172764</v>
      </c>
      <c r="F1058">
        <v>7336.56</v>
      </c>
      <c r="G1058">
        <v>20130.599999999999</v>
      </c>
      <c r="H1058">
        <v>6949.94</v>
      </c>
      <c r="I1058">
        <v>5.3916499999999999E-2</v>
      </c>
      <c r="J1058">
        <v>0.94359499999999996</v>
      </c>
      <c r="K1058">
        <v>0</v>
      </c>
      <c r="L1058" t="s">
        <v>42</v>
      </c>
    </row>
    <row r="1059" spans="1:25" x14ac:dyDescent="0.25">
      <c r="A1059" t="s">
        <v>45</v>
      </c>
      <c r="B1059">
        <v>175053</v>
      </c>
      <c r="C1059">
        <v>171355</v>
      </c>
      <c r="D1059">
        <v>171185</v>
      </c>
      <c r="E1059">
        <v>171164</v>
      </c>
      <c r="F1059">
        <v>7283.68</v>
      </c>
      <c r="G1059">
        <v>19946.8</v>
      </c>
      <c r="H1059">
        <v>6867.5</v>
      </c>
      <c r="I1059">
        <v>5.4616100000000001E-2</v>
      </c>
      <c r="J1059">
        <v>0.95190799999999998</v>
      </c>
      <c r="K1059">
        <v>0</v>
      </c>
      <c r="L1059" t="s">
        <v>42</v>
      </c>
    </row>
    <row r="1060" spans="1:25" x14ac:dyDescent="0.25">
      <c r="A1060" t="s">
        <v>45</v>
      </c>
      <c r="B1060">
        <v>181149</v>
      </c>
      <c r="C1060">
        <v>177253</v>
      </c>
      <c r="D1060">
        <v>177077</v>
      </c>
      <c r="E1060">
        <v>177056</v>
      </c>
      <c r="F1060">
        <v>7508.87</v>
      </c>
      <c r="G1060">
        <v>20667.5</v>
      </c>
      <c r="H1060">
        <v>7058.39</v>
      </c>
      <c r="I1060">
        <v>5.3915400000000002E-2</v>
      </c>
      <c r="J1060">
        <v>0.95772999999999997</v>
      </c>
      <c r="K1060">
        <v>0</v>
      </c>
      <c r="L1060" t="s">
        <v>42</v>
      </c>
    </row>
    <row r="1061" spans="1:25" x14ac:dyDescent="0.25">
      <c r="A1061" t="s">
        <v>45</v>
      </c>
      <c r="B1061">
        <v>177788</v>
      </c>
      <c r="C1061">
        <v>173710</v>
      </c>
      <c r="D1061">
        <v>173516</v>
      </c>
      <c r="E1061">
        <v>173496</v>
      </c>
      <c r="F1061">
        <v>7396.17</v>
      </c>
      <c r="G1061">
        <v>20352.7</v>
      </c>
      <c r="H1061">
        <v>6960.23</v>
      </c>
      <c r="I1061">
        <v>5.39368E-2</v>
      </c>
      <c r="J1061">
        <v>0.931836</v>
      </c>
      <c r="K1061">
        <v>0</v>
      </c>
      <c r="L1061" t="s">
        <v>42</v>
      </c>
    </row>
    <row r="1062" spans="1:25" x14ac:dyDescent="0.25">
      <c r="A1062" t="s">
        <v>45</v>
      </c>
      <c r="B1062">
        <v>178038</v>
      </c>
      <c r="C1062">
        <v>174052</v>
      </c>
      <c r="D1062">
        <v>173882</v>
      </c>
      <c r="E1062">
        <v>173859</v>
      </c>
      <c r="F1062">
        <v>7385.35</v>
      </c>
      <c r="G1062">
        <v>20312.3</v>
      </c>
      <c r="H1062">
        <v>6961.28</v>
      </c>
      <c r="I1062">
        <v>5.391E-2</v>
      </c>
      <c r="J1062">
        <v>0.93231699999999995</v>
      </c>
      <c r="K1062">
        <v>0</v>
      </c>
      <c r="L1062" t="s">
        <v>42</v>
      </c>
    </row>
    <row r="1063" spans="1:25" x14ac:dyDescent="0.25">
      <c r="A1063" t="s">
        <v>45</v>
      </c>
      <c r="B1063">
        <v>173521</v>
      </c>
      <c r="C1063">
        <v>169584</v>
      </c>
      <c r="D1063">
        <v>169412</v>
      </c>
      <c r="E1063">
        <v>169392</v>
      </c>
      <c r="F1063">
        <v>7189.35</v>
      </c>
      <c r="G1063">
        <v>19846.7</v>
      </c>
      <c r="H1063">
        <v>6807.55</v>
      </c>
      <c r="I1063">
        <v>3.6829399999999998E-2</v>
      </c>
      <c r="J1063">
        <v>0.931836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176981</v>
      </c>
      <c r="C1064">
        <v>173195</v>
      </c>
      <c r="D1064">
        <v>173023</v>
      </c>
      <c r="E1064">
        <v>173003</v>
      </c>
      <c r="F1064">
        <v>7354.42</v>
      </c>
      <c r="G1064">
        <v>20199.099999999999</v>
      </c>
      <c r="H1064">
        <v>6978.68</v>
      </c>
      <c r="I1064">
        <v>5.3951199999999998E-2</v>
      </c>
      <c r="J1064">
        <v>0.94924200000000003</v>
      </c>
      <c r="K1064">
        <v>0</v>
      </c>
      <c r="L1064" t="s">
        <v>42</v>
      </c>
      <c r="R1064">
        <f>AVERAGE(B1015:B1064)</f>
        <v>179189.68</v>
      </c>
      <c r="S1064">
        <f>AVERAGE(C1015:C1064)</f>
        <v>175394.76</v>
      </c>
      <c r="U1064">
        <f>_xlfn.VAR.P(B1015:B1064)</f>
        <v>4576128.4975999994</v>
      </c>
      <c r="V1064">
        <f>_xlfn.VAR.P(C1015:C1064)</f>
        <v>4376253.1024000011</v>
      </c>
      <c r="X1064">
        <f>1.96*SQRT(U1064)/50</f>
        <v>83.856198903551928</v>
      </c>
      <c r="Y1064">
        <f>1.96*SQRT(V1064)/50</f>
        <v>82.004424071338605</v>
      </c>
    </row>
    <row r="1065" spans="1:25" x14ac:dyDescent="0.25">
      <c r="A1065" t="s">
        <v>46</v>
      </c>
      <c r="B1065">
        <v>8959491.6295609996</v>
      </c>
      <c r="C1065" t="s">
        <v>36</v>
      </c>
    </row>
    <row r="1066" spans="1:25" x14ac:dyDescent="0.25">
      <c r="A1066" t="s">
        <v>47</v>
      </c>
      <c r="B1066">
        <v>157655</v>
      </c>
      <c r="C1066">
        <v>157654</v>
      </c>
      <c r="D1066">
        <v>157559</v>
      </c>
      <c r="E1066">
        <v>157539</v>
      </c>
      <c r="F1066">
        <v>7324.82</v>
      </c>
      <c r="G1066">
        <v>0</v>
      </c>
      <c r="H1066">
        <v>6814.36</v>
      </c>
      <c r="I1066">
        <v>5.39257E-2</v>
      </c>
      <c r="J1066">
        <v>0.95893200000000001</v>
      </c>
      <c r="K1066">
        <v>0</v>
      </c>
      <c r="L1066" t="s">
        <v>42</v>
      </c>
    </row>
    <row r="1067" spans="1:25" x14ac:dyDescent="0.25">
      <c r="A1067" t="s">
        <v>47</v>
      </c>
      <c r="B1067">
        <v>156960</v>
      </c>
      <c r="C1067">
        <v>156959</v>
      </c>
      <c r="D1067">
        <v>156868</v>
      </c>
      <c r="E1067">
        <v>156848</v>
      </c>
      <c r="F1067">
        <v>7220.66</v>
      </c>
      <c r="G1067">
        <v>0</v>
      </c>
      <c r="H1067">
        <v>6860.81</v>
      </c>
      <c r="I1067">
        <v>5.3921799999999999E-2</v>
      </c>
      <c r="J1067">
        <v>0.95498099999999997</v>
      </c>
      <c r="K1067">
        <v>0</v>
      </c>
      <c r="L1067" t="s">
        <v>42</v>
      </c>
    </row>
    <row r="1068" spans="1:25" x14ac:dyDescent="0.25">
      <c r="A1068" t="s">
        <v>47</v>
      </c>
      <c r="B1068">
        <v>158005</v>
      </c>
      <c r="C1068">
        <v>158004</v>
      </c>
      <c r="D1068">
        <v>157912</v>
      </c>
      <c r="E1068">
        <v>157892</v>
      </c>
      <c r="F1068">
        <v>7293.19</v>
      </c>
      <c r="G1068">
        <v>0</v>
      </c>
      <c r="H1068">
        <v>6904.37</v>
      </c>
      <c r="I1068">
        <v>3.0842000000000001E-2</v>
      </c>
      <c r="J1068">
        <v>0.93808899999999995</v>
      </c>
      <c r="K1068">
        <v>0</v>
      </c>
      <c r="L1068" t="s">
        <v>42</v>
      </c>
    </row>
    <row r="1069" spans="1:25" x14ac:dyDescent="0.25">
      <c r="A1069" t="s">
        <v>47</v>
      </c>
      <c r="B1069">
        <v>160492</v>
      </c>
      <c r="C1069">
        <v>160491</v>
      </c>
      <c r="D1069">
        <v>160396</v>
      </c>
      <c r="E1069">
        <v>160375</v>
      </c>
      <c r="F1069">
        <v>7440.11</v>
      </c>
      <c r="G1069">
        <v>0</v>
      </c>
      <c r="H1069">
        <v>7003.58</v>
      </c>
      <c r="I1069">
        <v>5.39158E-2</v>
      </c>
      <c r="J1069">
        <v>0.95582599999999995</v>
      </c>
      <c r="K1069">
        <v>0</v>
      </c>
      <c r="L1069" t="s">
        <v>42</v>
      </c>
    </row>
    <row r="1070" spans="1:25" x14ac:dyDescent="0.25">
      <c r="A1070" t="s">
        <v>47</v>
      </c>
      <c r="B1070">
        <v>159735</v>
      </c>
      <c r="C1070">
        <v>159734</v>
      </c>
      <c r="D1070">
        <v>159642</v>
      </c>
      <c r="E1070">
        <v>159622</v>
      </c>
      <c r="F1070">
        <v>7376.07</v>
      </c>
      <c r="G1070">
        <v>0</v>
      </c>
      <c r="H1070">
        <v>6944.66</v>
      </c>
      <c r="I1070">
        <v>5.4948200000000003E-2</v>
      </c>
      <c r="J1070">
        <v>0.95846600000000004</v>
      </c>
      <c r="K1070">
        <v>0</v>
      </c>
      <c r="L1070" t="s">
        <v>42</v>
      </c>
    </row>
    <row r="1071" spans="1:25" x14ac:dyDescent="0.25">
      <c r="A1071" t="s">
        <v>47</v>
      </c>
      <c r="B1071">
        <v>156416</v>
      </c>
      <c r="C1071">
        <v>156415</v>
      </c>
      <c r="D1071">
        <v>156324</v>
      </c>
      <c r="E1071">
        <v>156304</v>
      </c>
      <c r="F1071">
        <v>7195.89</v>
      </c>
      <c r="G1071">
        <v>0</v>
      </c>
      <c r="H1071">
        <v>6801.51</v>
      </c>
      <c r="I1071">
        <v>5.4339899999999997E-2</v>
      </c>
      <c r="J1071">
        <v>0.95076700000000003</v>
      </c>
      <c r="K1071">
        <v>0</v>
      </c>
      <c r="L1071" t="s">
        <v>42</v>
      </c>
    </row>
    <row r="1072" spans="1:25" x14ac:dyDescent="0.25">
      <c r="A1072" t="s">
        <v>47</v>
      </c>
      <c r="B1072">
        <v>160063</v>
      </c>
      <c r="C1072">
        <v>160062</v>
      </c>
      <c r="D1072">
        <v>159968</v>
      </c>
      <c r="E1072">
        <v>159947</v>
      </c>
      <c r="F1072">
        <v>7391.68</v>
      </c>
      <c r="G1072">
        <v>0</v>
      </c>
      <c r="H1072">
        <v>6956.52</v>
      </c>
      <c r="I1072">
        <v>5.5402399999999997E-2</v>
      </c>
      <c r="J1072">
        <v>0.95533999999999997</v>
      </c>
      <c r="K1072">
        <v>0</v>
      </c>
      <c r="L1072" t="s">
        <v>42</v>
      </c>
    </row>
    <row r="1073" spans="1:12" x14ac:dyDescent="0.25">
      <c r="A1073" t="s">
        <v>47</v>
      </c>
      <c r="B1073">
        <v>163739</v>
      </c>
      <c r="C1073">
        <v>163738</v>
      </c>
      <c r="D1073">
        <v>163644</v>
      </c>
      <c r="E1073">
        <v>163623</v>
      </c>
      <c r="F1073">
        <v>7523.36</v>
      </c>
      <c r="G1073">
        <v>0</v>
      </c>
      <c r="H1073">
        <v>7157.61</v>
      </c>
      <c r="I1073">
        <v>6.2274700000000002E-2</v>
      </c>
      <c r="J1073">
        <v>0.93182600000000004</v>
      </c>
      <c r="K1073">
        <v>0</v>
      </c>
      <c r="L1073" t="s">
        <v>42</v>
      </c>
    </row>
    <row r="1074" spans="1:12" x14ac:dyDescent="0.25">
      <c r="A1074" t="s">
        <v>47</v>
      </c>
      <c r="B1074">
        <v>157253</v>
      </c>
      <c r="C1074">
        <v>157252</v>
      </c>
      <c r="D1074">
        <v>157161</v>
      </c>
      <c r="E1074">
        <v>157141</v>
      </c>
      <c r="F1074">
        <v>7276.03</v>
      </c>
      <c r="G1074">
        <v>0</v>
      </c>
      <c r="H1074">
        <v>6866.22</v>
      </c>
      <c r="I1074">
        <v>5.3977299999999999E-2</v>
      </c>
      <c r="J1074">
        <v>0.95296000000000003</v>
      </c>
      <c r="K1074">
        <v>0</v>
      </c>
      <c r="L1074" t="s">
        <v>42</v>
      </c>
    </row>
    <row r="1075" spans="1:12" x14ac:dyDescent="0.25">
      <c r="A1075" t="s">
        <v>47</v>
      </c>
      <c r="B1075">
        <v>158521</v>
      </c>
      <c r="C1075">
        <v>158520</v>
      </c>
      <c r="D1075">
        <v>158427</v>
      </c>
      <c r="E1075">
        <v>158407</v>
      </c>
      <c r="F1075">
        <v>7294.45</v>
      </c>
      <c r="G1075">
        <v>0</v>
      </c>
      <c r="H1075">
        <v>6912.54</v>
      </c>
      <c r="I1075">
        <v>3.6498599999999999E-2</v>
      </c>
      <c r="J1075">
        <v>0.95897299999999996</v>
      </c>
      <c r="K1075">
        <v>0</v>
      </c>
      <c r="L1075" t="s">
        <v>42</v>
      </c>
    </row>
    <row r="1076" spans="1:12" x14ac:dyDescent="0.25">
      <c r="A1076" t="s">
        <v>47</v>
      </c>
      <c r="B1076">
        <v>157057</v>
      </c>
      <c r="C1076">
        <v>157056</v>
      </c>
      <c r="D1076">
        <v>156965</v>
      </c>
      <c r="E1076">
        <v>156945</v>
      </c>
      <c r="F1076">
        <v>7193.46</v>
      </c>
      <c r="G1076">
        <v>0</v>
      </c>
      <c r="H1076">
        <v>6825.88</v>
      </c>
      <c r="I1076">
        <v>5.4030300000000003E-2</v>
      </c>
      <c r="J1076">
        <v>0.95882100000000003</v>
      </c>
      <c r="K1076">
        <v>0</v>
      </c>
      <c r="L1076" t="s">
        <v>42</v>
      </c>
    </row>
    <row r="1077" spans="1:12" x14ac:dyDescent="0.25">
      <c r="A1077" t="s">
        <v>47</v>
      </c>
      <c r="B1077">
        <v>157924</v>
      </c>
      <c r="C1077">
        <v>157923</v>
      </c>
      <c r="D1077">
        <v>157832</v>
      </c>
      <c r="E1077">
        <v>157811</v>
      </c>
      <c r="F1077">
        <v>7240.62</v>
      </c>
      <c r="G1077">
        <v>0</v>
      </c>
      <c r="H1077">
        <v>6860.66</v>
      </c>
      <c r="I1077">
        <v>5.4285199999999999E-2</v>
      </c>
      <c r="J1077">
        <v>0.93181999999999998</v>
      </c>
      <c r="K1077">
        <v>0</v>
      </c>
      <c r="L1077" t="s">
        <v>42</v>
      </c>
    </row>
    <row r="1078" spans="1:12" x14ac:dyDescent="0.25">
      <c r="A1078" t="s">
        <v>47</v>
      </c>
      <c r="B1078">
        <v>159020</v>
      </c>
      <c r="C1078">
        <v>159019</v>
      </c>
      <c r="D1078">
        <v>158926</v>
      </c>
      <c r="E1078">
        <v>158906</v>
      </c>
      <c r="F1078">
        <v>7278.07</v>
      </c>
      <c r="G1078">
        <v>0</v>
      </c>
      <c r="H1078">
        <v>6908.5</v>
      </c>
      <c r="I1078">
        <v>5.4139699999999999E-2</v>
      </c>
      <c r="J1078">
        <v>0.93566000000000005</v>
      </c>
      <c r="K1078">
        <v>0</v>
      </c>
      <c r="L1078" t="s">
        <v>42</v>
      </c>
    </row>
    <row r="1079" spans="1:12" x14ac:dyDescent="0.25">
      <c r="A1079" t="s">
        <v>47</v>
      </c>
      <c r="B1079">
        <v>160790</v>
      </c>
      <c r="C1079">
        <v>160789</v>
      </c>
      <c r="D1079">
        <v>160696</v>
      </c>
      <c r="E1079">
        <v>160675</v>
      </c>
      <c r="F1079">
        <v>7407.18</v>
      </c>
      <c r="G1079">
        <v>0</v>
      </c>
      <c r="H1079">
        <v>7004.55</v>
      </c>
      <c r="I1079">
        <v>3.0843300000000001E-2</v>
      </c>
      <c r="J1079">
        <v>0.931836</v>
      </c>
      <c r="K1079">
        <v>0</v>
      </c>
      <c r="L1079" t="s">
        <v>42</v>
      </c>
    </row>
    <row r="1080" spans="1:12" x14ac:dyDescent="0.25">
      <c r="A1080" t="s">
        <v>47</v>
      </c>
      <c r="B1080">
        <v>158362</v>
      </c>
      <c r="C1080">
        <v>158361</v>
      </c>
      <c r="D1080">
        <v>158269</v>
      </c>
      <c r="E1080">
        <v>158249</v>
      </c>
      <c r="F1080">
        <v>7344.06</v>
      </c>
      <c r="G1080">
        <v>0</v>
      </c>
      <c r="H1080">
        <v>6866.99</v>
      </c>
      <c r="I1080">
        <v>5.4458199999999998E-2</v>
      </c>
      <c r="J1080">
        <v>0.95918099999999995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158632</v>
      </c>
      <c r="C1081">
        <v>158631</v>
      </c>
      <c r="D1081">
        <v>158539</v>
      </c>
      <c r="E1081">
        <v>158519</v>
      </c>
      <c r="F1081">
        <v>7314.5</v>
      </c>
      <c r="G1081">
        <v>0</v>
      </c>
      <c r="H1081">
        <v>6973.24</v>
      </c>
      <c r="I1081">
        <v>5.3918000000000001E-2</v>
      </c>
      <c r="J1081">
        <v>0.95706000000000002</v>
      </c>
      <c r="K1081">
        <v>0</v>
      </c>
      <c r="L1081" t="s">
        <v>42</v>
      </c>
    </row>
    <row r="1082" spans="1:12" x14ac:dyDescent="0.25">
      <c r="A1082" t="s">
        <v>47</v>
      </c>
      <c r="B1082">
        <v>160819</v>
      </c>
      <c r="C1082">
        <v>160818</v>
      </c>
      <c r="D1082">
        <v>160725</v>
      </c>
      <c r="E1082">
        <v>160705</v>
      </c>
      <c r="F1082">
        <v>7435.3</v>
      </c>
      <c r="G1082">
        <v>0</v>
      </c>
      <c r="H1082">
        <v>7053.11</v>
      </c>
      <c r="I1082">
        <v>3.2740600000000002E-2</v>
      </c>
      <c r="J1082">
        <v>0.95817399999999997</v>
      </c>
      <c r="K1082">
        <v>0</v>
      </c>
      <c r="L1082" t="s">
        <v>42</v>
      </c>
    </row>
    <row r="1083" spans="1:12" x14ac:dyDescent="0.25">
      <c r="A1083" t="s">
        <v>47</v>
      </c>
      <c r="B1083">
        <v>162278</v>
      </c>
      <c r="C1083">
        <v>162277</v>
      </c>
      <c r="D1083">
        <v>162184</v>
      </c>
      <c r="E1083">
        <v>162163</v>
      </c>
      <c r="F1083">
        <v>7436.71</v>
      </c>
      <c r="G1083">
        <v>0</v>
      </c>
      <c r="H1083">
        <v>7030.61</v>
      </c>
      <c r="I1083">
        <v>5.3938100000000003E-2</v>
      </c>
      <c r="J1083">
        <v>0.95513000000000003</v>
      </c>
      <c r="K1083">
        <v>0</v>
      </c>
      <c r="L1083" t="s">
        <v>42</v>
      </c>
    </row>
    <row r="1084" spans="1:12" x14ac:dyDescent="0.25">
      <c r="A1084" t="s">
        <v>47</v>
      </c>
      <c r="B1084">
        <v>160541</v>
      </c>
      <c r="C1084">
        <v>160540</v>
      </c>
      <c r="D1084">
        <v>160446</v>
      </c>
      <c r="E1084">
        <v>160426</v>
      </c>
      <c r="F1084">
        <v>7384.34</v>
      </c>
      <c r="G1084">
        <v>0</v>
      </c>
      <c r="H1084">
        <v>6979.49</v>
      </c>
      <c r="I1084">
        <v>5.3976200000000002E-2</v>
      </c>
      <c r="J1084">
        <v>0.958928</v>
      </c>
      <c r="K1084">
        <v>0</v>
      </c>
      <c r="L1084" t="s">
        <v>42</v>
      </c>
    </row>
    <row r="1085" spans="1:12" x14ac:dyDescent="0.25">
      <c r="A1085" t="s">
        <v>47</v>
      </c>
      <c r="B1085">
        <v>160877</v>
      </c>
      <c r="C1085">
        <v>160876</v>
      </c>
      <c r="D1085">
        <v>160782</v>
      </c>
      <c r="E1085">
        <v>160762</v>
      </c>
      <c r="F1085">
        <v>7398.04</v>
      </c>
      <c r="G1085">
        <v>0</v>
      </c>
      <c r="H1085">
        <v>6986</v>
      </c>
      <c r="I1085">
        <v>5.4772899999999999E-2</v>
      </c>
      <c r="J1085">
        <v>0.95872100000000005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162811</v>
      </c>
      <c r="C1086">
        <v>162810</v>
      </c>
      <c r="D1086">
        <v>162716</v>
      </c>
      <c r="E1086">
        <v>162695</v>
      </c>
      <c r="F1086">
        <v>7492.55</v>
      </c>
      <c r="G1086">
        <v>0</v>
      </c>
      <c r="H1086">
        <v>7127.93</v>
      </c>
      <c r="I1086">
        <v>5.3989799999999998E-2</v>
      </c>
      <c r="J1086">
        <v>0.93183199999999999</v>
      </c>
      <c r="K1086">
        <v>0</v>
      </c>
      <c r="L1086" t="s">
        <v>42</v>
      </c>
    </row>
    <row r="1087" spans="1:12" x14ac:dyDescent="0.25">
      <c r="A1087" t="s">
        <v>47</v>
      </c>
      <c r="B1087">
        <v>159783</v>
      </c>
      <c r="C1087">
        <v>159782</v>
      </c>
      <c r="D1087">
        <v>159689</v>
      </c>
      <c r="E1087">
        <v>159669</v>
      </c>
      <c r="F1087">
        <v>7324.98</v>
      </c>
      <c r="G1087">
        <v>0</v>
      </c>
      <c r="H1087">
        <v>7066.94</v>
      </c>
      <c r="I1087">
        <v>5.4679899999999997E-2</v>
      </c>
      <c r="J1087">
        <v>0.931836</v>
      </c>
      <c r="K1087">
        <v>0</v>
      </c>
      <c r="L1087" t="s">
        <v>42</v>
      </c>
    </row>
    <row r="1088" spans="1:12" x14ac:dyDescent="0.25">
      <c r="A1088" t="s">
        <v>47</v>
      </c>
      <c r="B1088">
        <v>163631</v>
      </c>
      <c r="C1088">
        <v>163630</v>
      </c>
      <c r="D1088">
        <v>163536</v>
      </c>
      <c r="E1088">
        <v>163516</v>
      </c>
      <c r="F1088">
        <v>7575.49</v>
      </c>
      <c r="G1088">
        <v>0</v>
      </c>
      <c r="H1088">
        <v>7079.77</v>
      </c>
      <c r="I1088">
        <v>5.3915400000000002E-2</v>
      </c>
      <c r="J1088">
        <v>0.937747</v>
      </c>
      <c r="K1088">
        <v>0</v>
      </c>
      <c r="L1088" t="s">
        <v>42</v>
      </c>
    </row>
    <row r="1089" spans="1:12" x14ac:dyDescent="0.25">
      <c r="A1089" t="s">
        <v>47</v>
      </c>
      <c r="B1089">
        <v>161199</v>
      </c>
      <c r="C1089">
        <v>161198</v>
      </c>
      <c r="D1089">
        <v>161104</v>
      </c>
      <c r="E1089">
        <v>161084</v>
      </c>
      <c r="F1089">
        <v>7441.98</v>
      </c>
      <c r="G1089">
        <v>0</v>
      </c>
      <c r="H1089">
        <v>7099.74</v>
      </c>
      <c r="I1089">
        <v>3.1458300000000002E-2</v>
      </c>
      <c r="J1089">
        <v>0.95054899999999998</v>
      </c>
      <c r="K1089">
        <v>0</v>
      </c>
      <c r="L1089" t="s">
        <v>42</v>
      </c>
    </row>
    <row r="1090" spans="1:12" x14ac:dyDescent="0.25">
      <c r="A1090" t="s">
        <v>47</v>
      </c>
      <c r="B1090">
        <v>160426</v>
      </c>
      <c r="C1090">
        <v>160425</v>
      </c>
      <c r="D1090">
        <v>160332</v>
      </c>
      <c r="E1090">
        <v>160311</v>
      </c>
      <c r="F1090">
        <v>7421.62</v>
      </c>
      <c r="G1090">
        <v>0</v>
      </c>
      <c r="H1090">
        <v>6989.43</v>
      </c>
      <c r="I1090">
        <v>5.4074400000000002E-2</v>
      </c>
      <c r="J1090">
        <v>0.95288099999999998</v>
      </c>
      <c r="K1090">
        <v>0</v>
      </c>
      <c r="L1090" t="s">
        <v>42</v>
      </c>
    </row>
    <row r="1091" spans="1:12" x14ac:dyDescent="0.25">
      <c r="A1091" t="s">
        <v>47</v>
      </c>
      <c r="B1091">
        <v>161729</v>
      </c>
      <c r="C1091">
        <v>161728</v>
      </c>
      <c r="D1091">
        <v>161632</v>
      </c>
      <c r="E1091">
        <v>161611</v>
      </c>
      <c r="F1091">
        <v>7465.08</v>
      </c>
      <c r="G1091">
        <v>0</v>
      </c>
      <c r="H1091">
        <v>7015.8</v>
      </c>
      <c r="I1091">
        <v>5.4421700000000003E-2</v>
      </c>
      <c r="J1091">
        <v>0.93617799999999995</v>
      </c>
      <c r="K1091">
        <v>0</v>
      </c>
      <c r="L1091" t="s">
        <v>42</v>
      </c>
    </row>
    <row r="1092" spans="1:12" x14ac:dyDescent="0.25">
      <c r="A1092" t="s">
        <v>47</v>
      </c>
      <c r="B1092">
        <v>158868</v>
      </c>
      <c r="C1092">
        <v>158867</v>
      </c>
      <c r="D1092">
        <v>158774</v>
      </c>
      <c r="E1092">
        <v>158753</v>
      </c>
      <c r="F1092">
        <v>7348.84</v>
      </c>
      <c r="G1092">
        <v>0</v>
      </c>
      <c r="H1092">
        <v>6930.56</v>
      </c>
      <c r="I1092">
        <v>5.3910699999999999E-2</v>
      </c>
      <c r="J1092">
        <v>0.93178399999999995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159169</v>
      </c>
      <c r="C1093">
        <v>159168</v>
      </c>
      <c r="D1093">
        <v>159075</v>
      </c>
      <c r="E1093">
        <v>159054</v>
      </c>
      <c r="F1093">
        <v>7339.82</v>
      </c>
      <c r="G1093">
        <v>0</v>
      </c>
      <c r="H1093">
        <v>6913.01</v>
      </c>
      <c r="I1093">
        <v>5.5691400000000002E-2</v>
      </c>
      <c r="J1093">
        <v>0.94576199999999999</v>
      </c>
      <c r="K1093">
        <v>0</v>
      </c>
      <c r="L1093" t="s">
        <v>42</v>
      </c>
    </row>
    <row r="1094" spans="1:12" x14ac:dyDescent="0.25">
      <c r="A1094" t="s">
        <v>47</v>
      </c>
      <c r="B1094">
        <v>156900</v>
      </c>
      <c r="C1094">
        <v>156899</v>
      </c>
      <c r="D1094">
        <v>156808</v>
      </c>
      <c r="E1094">
        <v>156787</v>
      </c>
      <c r="F1094">
        <v>7221.04</v>
      </c>
      <c r="G1094">
        <v>0</v>
      </c>
      <c r="H1094">
        <v>6809.09</v>
      </c>
      <c r="I1094">
        <v>5.4090800000000001E-2</v>
      </c>
      <c r="J1094">
        <v>0.95919699999999997</v>
      </c>
      <c r="K1094">
        <v>0</v>
      </c>
      <c r="L1094" t="s">
        <v>42</v>
      </c>
    </row>
    <row r="1095" spans="1:12" x14ac:dyDescent="0.25">
      <c r="A1095" t="s">
        <v>47</v>
      </c>
      <c r="B1095">
        <v>158857</v>
      </c>
      <c r="C1095">
        <v>158856</v>
      </c>
      <c r="D1095">
        <v>158763</v>
      </c>
      <c r="E1095">
        <v>158742</v>
      </c>
      <c r="F1095">
        <v>7360.83</v>
      </c>
      <c r="G1095">
        <v>0</v>
      </c>
      <c r="H1095">
        <v>6943.84</v>
      </c>
      <c r="I1095">
        <v>5.4618800000000002E-2</v>
      </c>
      <c r="J1095">
        <v>0.95562100000000005</v>
      </c>
      <c r="K1095">
        <v>0</v>
      </c>
      <c r="L1095" t="s">
        <v>42</v>
      </c>
    </row>
    <row r="1096" spans="1:12" x14ac:dyDescent="0.25">
      <c r="A1096" t="s">
        <v>47</v>
      </c>
      <c r="B1096">
        <v>161129</v>
      </c>
      <c r="C1096">
        <v>161128</v>
      </c>
      <c r="D1096">
        <v>161034</v>
      </c>
      <c r="E1096">
        <v>161014</v>
      </c>
      <c r="F1096">
        <v>7415.41</v>
      </c>
      <c r="G1096">
        <v>0</v>
      </c>
      <c r="H1096">
        <v>7014.26</v>
      </c>
      <c r="I1096">
        <v>5.4013800000000001E-2</v>
      </c>
      <c r="J1096">
        <v>0.93183499999999997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160698</v>
      </c>
      <c r="C1097">
        <v>160697</v>
      </c>
      <c r="D1097">
        <v>160604</v>
      </c>
      <c r="E1097">
        <v>160584</v>
      </c>
      <c r="F1097">
        <v>7402.02</v>
      </c>
      <c r="G1097">
        <v>0</v>
      </c>
      <c r="H1097">
        <v>6965.54</v>
      </c>
      <c r="I1097">
        <v>5.3931E-2</v>
      </c>
      <c r="J1097">
        <v>0.95574999999999999</v>
      </c>
      <c r="K1097">
        <v>0</v>
      </c>
      <c r="L1097" t="s">
        <v>42</v>
      </c>
    </row>
    <row r="1098" spans="1:12" x14ac:dyDescent="0.25">
      <c r="A1098" t="s">
        <v>47</v>
      </c>
      <c r="B1098">
        <v>158899</v>
      </c>
      <c r="C1098">
        <v>158898</v>
      </c>
      <c r="D1098">
        <v>158805</v>
      </c>
      <c r="E1098">
        <v>158785</v>
      </c>
      <c r="F1098">
        <v>7337.64</v>
      </c>
      <c r="G1098">
        <v>0</v>
      </c>
      <c r="H1098">
        <v>6947.33</v>
      </c>
      <c r="I1098">
        <v>5.4031700000000002E-2</v>
      </c>
      <c r="J1098">
        <v>0.95320800000000006</v>
      </c>
      <c r="K1098">
        <v>0</v>
      </c>
      <c r="L1098" t="s">
        <v>42</v>
      </c>
    </row>
    <row r="1099" spans="1:12" x14ac:dyDescent="0.25">
      <c r="A1099" t="s">
        <v>47</v>
      </c>
      <c r="B1099">
        <v>159479</v>
      </c>
      <c r="C1099">
        <v>159478</v>
      </c>
      <c r="D1099">
        <v>159386</v>
      </c>
      <c r="E1099">
        <v>159366</v>
      </c>
      <c r="F1099">
        <v>7314.78</v>
      </c>
      <c r="G1099">
        <v>0</v>
      </c>
      <c r="H1099">
        <v>6917.61</v>
      </c>
      <c r="I1099">
        <v>5.4030700000000001E-2</v>
      </c>
      <c r="J1099">
        <v>0.953766</v>
      </c>
      <c r="K1099">
        <v>0</v>
      </c>
      <c r="L1099" t="s">
        <v>42</v>
      </c>
    </row>
    <row r="1100" spans="1:12" x14ac:dyDescent="0.25">
      <c r="A1100" t="s">
        <v>47</v>
      </c>
      <c r="B1100">
        <v>159232</v>
      </c>
      <c r="C1100">
        <v>159231</v>
      </c>
      <c r="D1100">
        <v>159138</v>
      </c>
      <c r="E1100">
        <v>159117</v>
      </c>
      <c r="F1100">
        <v>7296.68</v>
      </c>
      <c r="G1100">
        <v>0</v>
      </c>
      <c r="H1100">
        <v>6907.67</v>
      </c>
      <c r="I1100">
        <v>5.391E-2</v>
      </c>
      <c r="J1100">
        <v>0.95849300000000004</v>
      </c>
      <c r="K1100">
        <v>0</v>
      </c>
      <c r="L1100" t="s">
        <v>42</v>
      </c>
    </row>
    <row r="1101" spans="1:12" x14ac:dyDescent="0.25">
      <c r="A1101" t="s">
        <v>47</v>
      </c>
      <c r="B1101">
        <v>159032</v>
      </c>
      <c r="C1101">
        <v>159031</v>
      </c>
      <c r="D1101">
        <v>158935</v>
      </c>
      <c r="E1101">
        <v>158914</v>
      </c>
      <c r="F1101">
        <v>7415.21</v>
      </c>
      <c r="G1101">
        <v>0</v>
      </c>
      <c r="H1101">
        <v>6934.69</v>
      </c>
      <c r="I1101">
        <v>5.5213499999999999E-2</v>
      </c>
      <c r="J1101">
        <v>0.93206199999999995</v>
      </c>
      <c r="K1101">
        <v>0</v>
      </c>
      <c r="L1101" t="s">
        <v>42</v>
      </c>
    </row>
    <row r="1102" spans="1:12" x14ac:dyDescent="0.25">
      <c r="A1102" t="s">
        <v>47</v>
      </c>
      <c r="B1102">
        <v>158961</v>
      </c>
      <c r="C1102">
        <v>158960</v>
      </c>
      <c r="D1102">
        <v>158868</v>
      </c>
      <c r="E1102">
        <v>158848</v>
      </c>
      <c r="F1102">
        <v>7310.16</v>
      </c>
      <c r="G1102">
        <v>0</v>
      </c>
      <c r="H1102">
        <v>7025.43</v>
      </c>
      <c r="I1102">
        <v>5.3910800000000002E-2</v>
      </c>
      <c r="J1102">
        <v>0.959206</v>
      </c>
      <c r="K1102">
        <v>0</v>
      </c>
      <c r="L1102" t="s">
        <v>42</v>
      </c>
    </row>
    <row r="1103" spans="1:12" x14ac:dyDescent="0.25">
      <c r="A1103" t="s">
        <v>47</v>
      </c>
      <c r="B1103">
        <v>157940</v>
      </c>
      <c r="C1103">
        <v>157939</v>
      </c>
      <c r="D1103">
        <v>157848</v>
      </c>
      <c r="E1103">
        <v>157827</v>
      </c>
      <c r="F1103">
        <v>7241.08</v>
      </c>
      <c r="G1103">
        <v>0</v>
      </c>
      <c r="H1103">
        <v>6864.25</v>
      </c>
      <c r="I1103">
        <v>5.3910300000000001E-2</v>
      </c>
      <c r="J1103">
        <v>0.93297099999999999</v>
      </c>
      <c r="K1103">
        <v>0</v>
      </c>
      <c r="L1103" t="s">
        <v>42</v>
      </c>
    </row>
    <row r="1104" spans="1:12" x14ac:dyDescent="0.25">
      <c r="A1104" t="s">
        <v>47</v>
      </c>
      <c r="B1104">
        <v>159293</v>
      </c>
      <c r="C1104">
        <v>159292</v>
      </c>
      <c r="D1104">
        <v>159195</v>
      </c>
      <c r="E1104">
        <v>159174</v>
      </c>
      <c r="F1104">
        <v>7371.45</v>
      </c>
      <c r="G1104">
        <v>0</v>
      </c>
      <c r="H1104">
        <v>6931.96</v>
      </c>
      <c r="I1104">
        <v>5.50135E-2</v>
      </c>
      <c r="J1104">
        <v>0.93183000000000005</v>
      </c>
      <c r="K1104">
        <v>0</v>
      </c>
      <c r="L1104" t="s">
        <v>42</v>
      </c>
    </row>
    <row r="1105" spans="1:25" x14ac:dyDescent="0.25">
      <c r="A1105" t="s">
        <v>47</v>
      </c>
      <c r="B1105">
        <v>158115</v>
      </c>
      <c r="C1105">
        <v>158114</v>
      </c>
      <c r="D1105">
        <v>158021</v>
      </c>
      <c r="E1105">
        <v>158001</v>
      </c>
      <c r="F1105">
        <v>7250.99</v>
      </c>
      <c r="G1105">
        <v>0</v>
      </c>
      <c r="H1105">
        <v>6828.31</v>
      </c>
      <c r="I1105">
        <v>5.44819E-2</v>
      </c>
      <c r="J1105">
        <v>0.93752100000000005</v>
      </c>
      <c r="K1105">
        <v>0</v>
      </c>
      <c r="L1105" t="s">
        <v>42</v>
      </c>
    </row>
    <row r="1106" spans="1:25" x14ac:dyDescent="0.25">
      <c r="A1106" t="s">
        <v>47</v>
      </c>
      <c r="B1106">
        <v>162213</v>
      </c>
      <c r="C1106">
        <v>162212</v>
      </c>
      <c r="D1106">
        <v>162089</v>
      </c>
      <c r="E1106">
        <v>162068</v>
      </c>
      <c r="F1106">
        <v>7430.05</v>
      </c>
      <c r="G1106">
        <v>0</v>
      </c>
      <c r="H1106">
        <v>7142.08</v>
      </c>
      <c r="I1106">
        <v>5.40987E-2</v>
      </c>
      <c r="J1106">
        <v>0.95894900000000005</v>
      </c>
      <c r="K1106">
        <v>0</v>
      </c>
      <c r="L1106" t="s">
        <v>42</v>
      </c>
    </row>
    <row r="1107" spans="1:25" x14ac:dyDescent="0.25">
      <c r="A1107" t="s">
        <v>47</v>
      </c>
      <c r="B1107">
        <v>157804</v>
      </c>
      <c r="C1107">
        <v>157803</v>
      </c>
      <c r="D1107">
        <v>157713</v>
      </c>
      <c r="E1107">
        <v>157692</v>
      </c>
      <c r="F1107">
        <v>7248.38</v>
      </c>
      <c r="G1107">
        <v>0</v>
      </c>
      <c r="H1107">
        <v>6869.24</v>
      </c>
      <c r="I1107">
        <v>5.4053400000000001E-2</v>
      </c>
      <c r="J1107">
        <v>0.94805200000000001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157385</v>
      </c>
      <c r="C1108">
        <v>157384</v>
      </c>
      <c r="D1108">
        <v>157293</v>
      </c>
      <c r="E1108">
        <v>157273</v>
      </c>
      <c r="F1108">
        <v>7197.12</v>
      </c>
      <c r="G1108">
        <v>0</v>
      </c>
      <c r="H1108">
        <v>6790.03</v>
      </c>
      <c r="I1108">
        <v>5.5266799999999998E-2</v>
      </c>
      <c r="J1108">
        <v>0.95383099999999998</v>
      </c>
      <c r="K1108">
        <v>0</v>
      </c>
      <c r="L1108" t="s">
        <v>42</v>
      </c>
    </row>
    <row r="1109" spans="1:25" x14ac:dyDescent="0.25">
      <c r="A1109" t="s">
        <v>47</v>
      </c>
      <c r="B1109">
        <v>161709</v>
      </c>
      <c r="C1109">
        <v>161708</v>
      </c>
      <c r="D1109">
        <v>161589</v>
      </c>
      <c r="E1109">
        <v>161568</v>
      </c>
      <c r="F1109">
        <v>7447.54</v>
      </c>
      <c r="G1109">
        <v>0</v>
      </c>
      <c r="H1109">
        <v>7044.8</v>
      </c>
      <c r="I1109">
        <v>5.49954E-2</v>
      </c>
      <c r="J1109">
        <v>0.94548900000000002</v>
      </c>
      <c r="K1109">
        <v>0</v>
      </c>
      <c r="L1109" t="s">
        <v>42</v>
      </c>
    </row>
    <row r="1110" spans="1:25" x14ac:dyDescent="0.25">
      <c r="A1110" t="s">
        <v>47</v>
      </c>
      <c r="B1110">
        <v>159759</v>
      </c>
      <c r="C1110">
        <v>159758</v>
      </c>
      <c r="D1110">
        <v>159667</v>
      </c>
      <c r="E1110">
        <v>159646</v>
      </c>
      <c r="F1110">
        <v>7373.83</v>
      </c>
      <c r="G1110">
        <v>0</v>
      </c>
      <c r="H1110">
        <v>6949.95</v>
      </c>
      <c r="I1110">
        <v>5.4047699999999997E-2</v>
      </c>
      <c r="J1110">
        <v>0.95217399999999996</v>
      </c>
      <c r="K1110">
        <v>0</v>
      </c>
      <c r="L1110" t="s">
        <v>42</v>
      </c>
    </row>
    <row r="1111" spans="1:25" x14ac:dyDescent="0.25">
      <c r="A1111" t="s">
        <v>47</v>
      </c>
      <c r="B1111">
        <v>159505</v>
      </c>
      <c r="C1111">
        <v>159503</v>
      </c>
      <c r="D1111">
        <v>159411</v>
      </c>
      <c r="E1111">
        <v>159390</v>
      </c>
      <c r="F1111">
        <v>7325.28</v>
      </c>
      <c r="G1111">
        <v>0</v>
      </c>
      <c r="H1111">
        <v>6899.15</v>
      </c>
      <c r="I1111">
        <v>5.43878E-2</v>
      </c>
      <c r="J1111">
        <v>0.94926600000000005</v>
      </c>
      <c r="K1111">
        <v>0</v>
      </c>
      <c r="L1111" t="s">
        <v>42</v>
      </c>
    </row>
    <row r="1112" spans="1:25" x14ac:dyDescent="0.25">
      <c r="A1112" t="s">
        <v>47</v>
      </c>
      <c r="B1112">
        <v>159701</v>
      </c>
      <c r="C1112">
        <v>159700</v>
      </c>
      <c r="D1112">
        <v>159609</v>
      </c>
      <c r="E1112">
        <v>159588</v>
      </c>
      <c r="F1112">
        <v>7290.53</v>
      </c>
      <c r="G1112">
        <v>0</v>
      </c>
      <c r="H1112">
        <v>6924.62</v>
      </c>
      <c r="I1112">
        <v>5.3915499999999998E-2</v>
      </c>
      <c r="J1112">
        <v>0.95859700000000003</v>
      </c>
      <c r="K1112">
        <v>0</v>
      </c>
      <c r="L1112" t="s">
        <v>42</v>
      </c>
    </row>
    <row r="1113" spans="1:25" x14ac:dyDescent="0.25">
      <c r="A1113" t="s">
        <v>47</v>
      </c>
      <c r="B1113">
        <v>160494</v>
      </c>
      <c r="C1113">
        <v>160493</v>
      </c>
      <c r="D1113">
        <v>160401</v>
      </c>
      <c r="E1113">
        <v>160380</v>
      </c>
      <c r="F1113">
        <v>7368.3</v>
      </c>
      <c r="G1113">
        <v>0</v>
      </c>
      <c r="H1113">
        <v>7011.77</v>
      </c>
      <c r="I1113">
        <v>5.4254999999999998E-2</v>
      </c>
      <c r="J1113">
        <v>0.95399199999999995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159668</v>
      </c>
      <c r="C1114">
        <v>159667</v>
      </c>
      <c r="D1114">
        <v>159575</v>
      </c>
      <c r="E1114">
        <v>159554</v>
      </c>
      <c r="F1114">
        <v>7359.98</v>
      </c>
      <c r="G1114">
        <v>0</v>
      </c>
      <c r="H1114">
        <v>6978.62</v>
      </c>
      <c r="I1114">
        <v>5.4045799999999998E-2</v>
      </c>
      <c r="J1114">
        <v>0.95901000000000003</v>
      </c>
      <c r="K1114">
        <v>0</v>
      </c>
      <c r="L1114" t="s">
        <v>42</v>
      </c>
    </row>
    <row r="1115" spans="1:25" x14ac:dyDescent="0.25">
      <c r="A1115" t="s">
        <v>47</v>
      </c>
      <c r="B1115">
        <v>161188</v>
      </c>
      <c r="C1115">
        <v>161187</v>
      </c>
      <c r="D1115">
        <v>161095</v>
      </c>
      <c r="E1115">
        <v>161075</v>
      </c>
      <c r="F1115">
        <v>7435.51</v>
      </c>
      <c r="G1115">
        <v>0</v>
      </c>
      <c r="H1115">
        <v>7013.67</v>
      </c>
      <c r="I1115">
        <v>5.4040400000000002E-2</v>
      </c>
      <c r="J1115">
        <v>0.93182600000000004</v>
      </c>
      <c r="K1115">
        <v>0</v>
      </c>
      <c r="L1115" t="s">
        <v>42</v>
      </c>
    </row>
    <row r="1116" spans="1:25" x14ac:dyDescent="0.25">
      <c r="A1116" t="s">
        <v>47</v>
      </c>
      <c r="B1116">
        <v>159685</v>
      </c>
      <c r="C1116">
        <v>159684</v>
      </c>
      <c r="D1116">
        <v>159571</v>
      </c>
      <c r="E1116">
        <v>159550</v>
      </c>
      <c r="F1116">
        <v>7344.52</v>
      </c>
      <c r="G1116">
        <v>0</v>
      </c>
      <c r="H1116">
        <v>6976.82</v>
      </c>
      <c r="I1116">
        <v>5.3959899999999998E-2</v>
      </c>
      <c r="J1116">
        <v>0.94973300000000005</v>
      </c>
      <c r="K1116">
        <v>0</v>
      </c>
      <c r="L1116" t="s">
        <v>42</v>
      </c>
    </row>
    <row r="1117" spans="1:25" x14ac:dyDescent="0.25">
      <c r="A1117" t="s">
        <v>47</v>
      </c>
      <c r="B1117">
        <v>157290</v>
      </c>
      <c r="C1117">
        <v>157289</v>
      </c>
      <c r="D1117">
        <v>157197</v>
      </c>
      <c r="E1117">
        <v>157177</v>
      </c>
      <c r="F1117">
        <v>7232.24</v>
      </c>
      <c r="G1117">
        <v>0</v>
      </c>
      <c r="H1117">
        <v>6880.76</v>
      </c>
      <c r="I1117">
        <v>4.7513199999999998E-2</v>
      </c>
      <c r="J1117">
        <v>0.95043999999999995</v>
      </c>
      <c r="K1117">
        <v>0</v>
      </c>
      <c r="L1117" t="s">
        <v>42</v>
      </c>
    </row>
    <row r="1118" spans="1:25" x14ac:dyDescent="0.25">
      <c r="A1118" t="s">
        <v>47</v>
      </c>
      <c r="B1118">
        <v>165406</v>
      </c>
      <c r="C1118">
        <v>165405</v>
      </c>
      <c r="D1118">
        <v>165274</v>
      </c>
      <c r="E1118">
        <v>165253</v>
      </c>
      <c r="F1118">
        <v>7527.15</v>
      </c>
      <c r="G1118">
        <v>0</v>
      </c>
      <c r="H1118">
        <v>7180.12</v>
      </c>
      <c r="I1118">
        <v>5.50625E-2</v>
      </c>
      <c r="J1118">
        <v>0.94992200000000004</v>
      </c>
      <c r="K1118">
        <v>0</v>
      </c>
      <c r="L1118" t="s">
        <v>42</v>
      </c>
    </row>
    <row r="1119" spans="1:25" x14ac:dyDescent="0.25">
      <c r="A1119" t="s">
        <v>47</v>
      </c>
      <c r="B1119">
        <v>168557</v>
      </c>
      <c r="C1119">
        <v>168556</v>
      </c>
      <c r="D1119">
        <v>168430</v>
      </c>
      <c r="E1119">
        <v>168408</v>
      </c>
      <c r="F1119">
        <v>7823.42</v>
      </c>
      <c r="G1119">
        <v>0</v>
      </c>
      <c r="H1119">
        <v>7291.66</v>
      </c>
      <c r="I1119">
        <v>5.5761999999999999E-2</v>
      </c>
      <c r="J1119">
        <v>0.95643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172734</v>
      </c>
      <c r="C1120">
        <v>172733</v>
      </c>
      <c r="D1120">
        <v>172601</v>
      </c>
      <c r="E1120">
        <v>172579</v>
      </c>
      <c r="F1120">
        <v>8063</v>
      </c>
      <c r="G1120">
        <v>0</v>
      </c>
      <c r="H1120">
        <v>7528.04</v>
      </c>
      <c r="I1120">
        <v>4.9190600000000001E-2</v>
      </c>
      <c r="J1120">
        <v>0.931836</v>
      </c>
      <c r="K1120">
        <v>0</v>
      </c>
      <c r="L1120" t="s">
        <v>42</v>
      </c>
      <c r="R1120">
        <f>AVERAGE(B1071:B1120)</f>
        <v>160230.82</v>
      </c>
      <c r="S1120">
        <f>AVERAGE(C1071:C1120)</f>
        <v>160229.79999999999</v>
      </c>
      <c r="U1120">
        <f>_xlfn.VAR.P(B1071:B1120)</f>
        <v>8127819.4276000001</v>
      </c>
      <c r="V1120">
        <f>_xlfn.VAR.P(C1071:C1120)</f>
        <v>8127848.4800000004</v>
      </c>
      <c r="X1120">
        <f>1.96*SQRT(U1120)/50</f>
        <v>111.75657674261173</v>
      </c>
      <c r="Y1120">
        <f>1.96*SQRT(V1120)/50</f>
        <v>111.75677647600256</v>
      </c>
    </row>
    <row r="1121" spans="1:12" x14ac:dyDescent="0.25">
      <c r="A1121" t="s">
        <v>48</v>
      </c>
      <c r="B1121">
        <v>8011545.7783840001</v>
      </c>
      <c r="C1121" t="s">
        <v>36</v>
      </c>
    </row>
    <row r="1122" spans="1:12" x14ac:dyDescent="0.25">
      <c r="A1122" t="s">
        <v>49</v>
      </c>
      <c r="B1122">
        <v>104014</v>
      </c>
      <c r="C1122">
        <v>103890</v>
      </c>
      <c r="D1122">
        <v>103889</v>
      </c>
      <c r="E1122">
        <v>103875</v>
      </c>
      <c r="F1122">
        <v>14144.6</v>
      </c>
      <c r="G1122">
        <v>9348.4500000000007</v>
      </c>
      <c r="H1122">
        <v>2577.54</v>
      </c>
      <c r="I1122">
        <v>5.6014399999999999E-2</v>
      </c>
      <c r="J1122">
        <v>0.953654</v>
      </c>
      <c r="K1122">
        <v>1246</v>
      </c>
      <c r="L1122" t="s">
        <v>42</v>
      </c>
    </row>
    <row r="1123" spans="1:12" x14ac:dyDescent="0.25">
      <c r="A1123" t="s">
        <v>49</v>
      </c>
      <c r="B1123">
        <v>104106</v>
      </c>
      <c r="C1123">
        <v>103979</v>
      </c>
      <c r="D1123">
        <v>103978</v>
      </c>
      <c r="E1123">
        <v>103965</v>
      </c>
      <c r="F1123">
        <v>13944.7</v>
      </c>
      <c r="G1123">
        <v>9234.52</v>
      </c>
      <c r="H1123">
        <v>2551.89</v>
      </c>
      <c r="I1123">
        <v>5.39677E-2</v>
      </c>
      <c r="J1123">
        <v>0.95560599999999996</v>
      </c>
      <c r="K1123">
        <v>0</v>
      </c>
      <c r="L1123" t="s">
        <v>42</v>
      </c>
    </row>
    <row r="1124" spans="1:12" x14ac:dyDescent="0.25">
      <c r="A1124" t="s">
        <v>49</v>
      </c>
      <c r="B1124">
        <v>107227</v>
      </c>
      <c r="C1124">
        <v>107102</v>
      </c>
      <c r="D1124">
        <v>107101</v>
      </c>
      <c r="E1124">
        <v>107086</v>
      </c>
      <c r="F1124">
        <v>14671.1</v>
      </c>
      <c r="G1124">
        <v>9600.4</v>
      </c>
      <c r="H1124">
        <v>2619.52</v>
      </c>
      <c r="I1124">
        <v>5.4075400000000003E-2</v>
      </c>
      <c r="J1124">
        <v>0.958152</v>
      </c>
      <c r="K1124">
        <v>2817</v>
      </c>
      <c r="L1124" t="s">
        <v>42</v>
      </c>
    </row>
    <row r="1125" spans="1:12" x14ac:dyDescent="0.25">
      <c r="A1125" t="s">
        <v>49</v>
      </c>
      <c r="B1125">
        <v>106746</v>
      </c>
      <c r="C1125">
        <v>106560</v>
      </c>
      <c r="D1125">
        <v>106559</v>
      </c>
      <c r="E1125">
        <v>106545</v>
      </c>
      <c r="F1125">
        <v>14504.4</v>
      </c>
      <c r="G1125">
        <v>9096.8700000000008</v>
      </c>
      <c r="H1125">
        <v>2629.28</v>
      </c>
      <c r="I1125">
        <v>5.3909499999999999E-2</v>
      </c>
      <c r="J1125">
        <v>0.95646600000000004</v>
      </c>
      <c r="K1125">
        <v>0</v>
      </c>
      <c r="L1125" t="s">
        <v>42</v>
      </c>
    </row>
    <row r="1126" spans="1:12" x14ac:dyDescent="0.25">
      <c r="A1126" t="s">
        <v>49</v>
      </c>
      <c r="B1126">
        <v>103625</v>
      </c>
      <c r="C1126">
        <v>103477</v>
      </c>
      <c r="D1126">
        <v>103476</v>
      </c>
      <c r="E1126">
        <v>103462</v>
      </c>
      <c r="F1126">
        <v>13678</v>
      </c>
      <c r="G1126">
        <v>8771.2099999999991</v>
      </c>
      <c r="H1126">
        <v>2547.4</v>
      </c>
      <c r="I1126">
        <v>5.3948000000000003E-2</v>
      </c>
      <c r="J1126">
        <v>0.93181800000000004</v>
      </c>
      <c r="K1126">
        <v>2760</v>
      </c>
      <c r="L1126" t="s">
        <v>42</v>
      </c>
    </row>
    <row r="1127" spans="1:12" x14ac:dyDescent="0.25">
      <c r="A1127" t="s">
        <v>49</v>
      </c>
      <c r="B1127">
        <v>105458</v>
      </c>
      <c r="C1127">
        <v>105329</v>
      </c>
      <c r="D1127">
        <v>105328</v>
      </c>
      <c r="E1127">
        <v>105314</v>
      </c>
      <c r="F1127">
        <v>14020.1</v>
      </c>
      <c r="G1127">
        <v>8834.82</v>
      </c>
      <c r="H1127">
        <v>2596.39</v>
      </c>
      <c r="I1127">
        <v>5.39549E-2</v>
      </c>
      <c r="J1127">
        <v>0.95919299999999996</v>
      </c>
      <c r="K1127">
        <v>0</v>
      </c>
      <c r="L1127" t="s">
        <v>42</v>
      </c>
    </row>
    <row r="1128" spans="1:12" x14ac:dyDescent="0.25">
      <c r="A1128" t="s">
        <v>49</v>
      </c>
      <c r="B1128">
        <v>105563</v>
      </c>
      <c r="C1128">
        <v>105443</v>
      </c>
      <c r="D1128">
        <v>105443</v>
      </c>
      <c r="E1128">
        <v>105429</v>
      </c>
      <c r="F1128">
        <v>14135</v>
      </c>
      <c r="G1128">
        <v>8973.7099999999991</v>
      </c>
      <c r="H1128">
        <v>2595.67</v>
      </c>
      <c r="I1128">
        <v>5.4009099999999997E-2</v>
      </c>
      <c r="J1128">
        <v>0.95231900000000003</v>
      </c>
      <c r="K1128">
        <v>0</v>
      </c>
      <c r="L1128" t="s">
        <v>42</v>
      </c>
    </row>
    <row r="1129" spans="1:12" x14ac:dyDescent="0.25">
      <c r="A1129" t="s">
        <v>49</v>
      </c>
      <c r="B1129">
        <v>106127</v>
      </c>
      <c r="C1129">
        <v>106005</v>
      </c>
      <c r="D1129">
        <v>106004</v>
      </c>
      <c r="E1129">
        <v>105990</v>
      </c>
      <c r="F1129">
        <v>14284.5</v>
      </c>
      <c r="G1129">
        <v>9361.2000000000007</v>
      </c>
      <c r="H1129">
        <v>2570.8200000000002</v>
      </c>
      <c r="I1129">
        <v>3.07616E-2</v>
      </c>
      <c r="J1129">
        <v>0.95676099999999997</v>
      </c>
      <c r="K1129">
        <v>5966</v>
      </c>
      <c r="L1129" t="s">
        <v>42</v>
      </c>
    </row>
    <row r="1130" spans="1:12" x14ac:dyDescent="0.25">
      <c r="A1130" t="s">
        <v>49</v>
      </c>
      <c r="B1130">
        <v>108112</v>
      </c>
      <c r="C1130">
        <v>107989</v>
      </c>
      <c r="D1130">
        <v>107988</v>
      </c>
      <c r="E1130">
        <v>107974</v>
      </c>
      <c r="F1130">
        <v>14785.3</v>
      </c>
      <c r="G1130">
        <v>9626.83</v>
      </c>
      <c r="H1130">
        <v>2664.28</v>
      </c>
      <c r="I1130">
        <v>5.4124100000000001E-2</v>
      </c>
      <c r="J1130">
        <v>0.94081999999999999</v>
      </c>
      <c r="K1130">
        <v>0</v>
      </c>
      <c r="L1130" t="s">
        <v>42</v>
      </c>
    </row>
    <row r="1131" spans="1:12" x14ac:dyDescent="0.25">
      <c r="A1131" t="s">
        <v>49</v>
      </c>
      <c r="B1131">
        <v>105036</v>
      </c>
      <c r="C1131">
        <v>104917</v>
      </c>
      <c r="D1131">
        <v>104916</v>
      </c>
      <c r="E1131">
        <v>104902</v>
      </c>
      <c r="F1131">
        <v>14106.5</v>
      </c>
      <c r="G1131">
        <v>8933</v>
      </c>
      <c r="H1131">
        <v>2630.55</v>
      </c>
      <c r="I1131">
        <v>5.3997000000000003E-2</v>
      </c>
      <c r="J1131">
        <v>0.93183300000000002</v>
      </c>
      <c r="K1131">
        <v>2479</v>
      </c>
      <c r="L1131" t="s">
        <v>42</v>
      </c>
    </row>
    <row r="1132" spans="1:12" x14ac:dyDescent="0.25">
      <c r="A1132" t="s">
        <v>49</v>
      </c>
      <c r="B1132">
        <v>105486</v>
      </c>
      <c r="C1132">
        <v>105290</v>
      </c>
      <c r="D1132">
        <v>105290</v>
      </c>
      <c r="E1132">
        <v>105276</v>
      </c>
      <c r="F1132">
        <v>14300.7</v>
      </c>
      <c r="G1132">
        <v>9053.1299999999992</v>
      </c>
      <c r="H1132">
        <v>2582.91</v>
      </c>
      <c r="I1132">
        <v>5.3950400000000003E-2</v>
      </c>
      <c r="J1132">
        <v>0.94743100000000002</v>
      </c>
      <c r="K1132">
        <v>0</v>
      </c>
      <c r="L1132" t="s">
        <v>42</v>
      </c>
    </row>
    <row r="1133" spans="1:12" x14ac:dyDescent="0.25">
      <c r="A1133" t="s">
        <v>49</v>
      </c>
      <c r="B1133">
        <v>106543</v>
      </c>
      <c r="C1133">
        <v>106422</v>
      </c>
      <c r="D1133">
        <v>106421</v>
      </c>
      <c r="E1133">
        <v>106407</v>
      </c>
      <c r="F1133">
        <v>14084.1</v>
      </c>
      <c r="G1133">
        <v>9409.61</v>
      </c>
      <c r="H1133">
        <v>2603.4499999999998</v>
      </c>
      <c r="I1133">
        <v>5.4027800000000001E-2</v>
      </c>
      <c r="J1133">
        <v>0.95077800000000001</v>
      </c>
      <c r="K1133">
        <v>0</v>
      </c>
      <c r="L1133" t="s">
        <v>42</v>
      </c>
    </row>
    <row r="1134" spans="1:12" x14ac:dyDescent="0.25">
      <c r="A1134" t="s">
        <v>49</v>
      </c>
      <c r="B1134">
        <v>105707</v>
      </c>
      <c r="C1134">
        <v>105522</v>
      </c>
      <c r="D1134">
        <v>105521</v>
      </c>
      <c r="E1134">
        <v>105507</v>
      </c>
      <c r="F1134">
        <v>14118.4</v>
      </c>
      <c r="G1134">
        <v>8967.09</v>
      </c>
      <c r="H1134">
        <v>2588.04</v>
      </c>
      <c r="I1134">
        <v>5.40601E-2</v>
      </c>
      <c r="J1134">
        <v>0.95832300000000004</v>
      </c>
      <c r="K1134">
        <v>0</v>
      </c>
      <c r="L1134" t="s">
        <v>42</v>
      </c>
    </row>
    <row r="1135" spans="1:12" x14ac:dyDescent="0.25">
      <c r="A1135" t="s">
        <v>49</v>
      </c>
      <c r="B1135">
        <v>104676</v>
      </c>
      <c r="C1135">
        <v>104555</v>
      </c>
      <c r="D1135">
        <v>104555</v>
      </c>
      <c r="E1135">
        <v>104541</v>
      </c>
      <c r="F1135">
        <v>14217.4</v>
      </c>
      <c r="G1135">
        <v>8948.23</v>
      </c>
      <c r="H1135">
        <v>2587.09</v>
      </c>
      <c r="I1135">
        <v>5.5134299999999997E-2</v>
      </c>
      <c r="J1135">
        <v>0.941029</v>
      </c>
      <c r="K1135">
        <v>0</v>
      </c>
      <c r="L1135" t="s">
        <v>42</v>
      </c>
    </row>
    <row r="1136" spans="1:12" x14ac:dyDescent="0.25">
      <c r="A1136" t="s">
        <v>49</v>
      </c>
      <c r="B1136">
        <v>105730</v>
      </c>
      <c r="C1136">
        <v>105609</v>
      </c>
      <c r="D1136">
        <v>105608</v>
      </c>
      <c r="E1136">
        <v>105594</v>
      </c>
      <c r="F1136">
        <v>14311</v>
      </c>
      <c r="G1136">
        <v>9189.84</v>
      </c>
      <c r="H1136">
        <v>2594.7800000000002</v>
      </c>
      <c r="I1136">
        <v>5.3914400000000001E-2</v>
      </c>
      <c r="J1136">
        <v>0.95225800000000005</v>
      </c>
      <c r="K1136">
        <v>0</v>
      </c>
      <c r="L1136" t="s">
        <v>42</v>
      </c>
    </row>
    <row r="1137" spans="1:12" x14ac:dyDescent="0.25">
      <c r="A1137" t="s">
        <v>49</v>
      </c>
      <c r="B1137">
        <v>106394</v>
      </c>
      <c r="C1137">
        <v>106272</v>
      </c>
      <c r="D1137">
        <v>106272</v>
      </c>
      <c r="E1137">
        <v>106258</v>
      </c>
      <c r="F1137">
        <v>14262</v>
      </c>
      <c r="G1137">
        <v>9386</v>
      </c>
      <c r="H1137">
        <v>2638.77</v>
      </c>
      <c r="I1137">
        <v>5.3909600000000002E-2</v>
      </c>
      <c r="J1137">
        <v>0.95167199999999996</v>
      </c>
      <c r="K1137">
        <v>0</v>
      </c>
      <c r="L1137" t="s">
        <v>42</v>
      </c>
    </row>
    <row r="1138" spans="1:12" x14ac:dyDescent="0.25">
      <c r="A1138" t="s">
        <v>49</v>
      </c>
      <c r="B1138">
        <v>103257</v>
      </c>
      <c r="C1138">
        <v>103138</v>
      </c>
      <c r="D1138">
        <v>103137</v>
      </c>
      <c r="E1138">
        <v>103123</v>
      </c>
      <c r="F1138">
        <v>13533.3</v>
      </c>
      <c r="G1138">
        <v>8547.3799999999992</v>
      </c>
      <c r="H1138">
        <v>2549.81</v>
      </c>
      <c r="I1138">
        <v>5.3916100000000002E-2</v>
      </c>
      <c r="J1138">
        <v>0.94483499999999998</v>
      </c>
      <c r="K1138">
        <v>0</v>
      </c>
      <c r="L1138" t="s">
        <v>42</v>
      </c>
    </row>
    <row r="1139" spans="1:12" x14ac:dyDescent="0.25">
      <c r="A1139" t="s">
        <v>49</v>
      </c>
      <c r="B1139">
        <v>102476</v>
      </c>
      <c r="C1139">
        <v>102351</v>
      </c>
      <c r="D1139">
        <v>102350</v>
      </c>
      <c r="E1139">
        <v>102337</v>
      </c>
      <c r="F1139">
        <v>13539.2</v>
      </c>
      <c r="G1139">
        <v>8588.64</v>
      </c>
      <c r="H1139">
        <v>2586.0300000000002</v>
      </c>
      <c r="I1139">
        <v>5.3962999999999997E-2</v>
      </c>
      <c r="J1139">
        <v>0.94920700000000002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104008</v>
      </c>
      <c r="C1140">
        <v>103882</v>
      </c>
      <c r="D1140">
        <v>103881</v>
      </c>
      <c r="E1140">
        <v>103868</v>
      </c>
      <c r="F1140">
        <v>13812.4</v>
      </c>
      <c r="G1140">
        <v>9233.4599999999991</v>
      </c>
      <c r="H1140">
        <v>2584.9299999999998</v>
      </c>
      <c r="I1140">
        <v>5.4323200000000002E-2</v>
      </c>
      <c r="J1140">
        <v>0.95528400000000002</v>
      </c>
      <c r="K1140">
        <v>0</v>
      </c>
      <c r="L1140" t="s">
        <v>42</v>
      </c>
    </row>
    <row r="1141" spans="1:12" x14ac:dyDescent="0.25">
      <c r="A1141" t="s">
        <v>49</v>
      </c>
      <c r="B1141">
        <v>102905</v>
      </c>
      <c r="C1141">
        <v>102785</v>
      </c>
      <c r="D1141">
        <v>102784</v>
      </c>
      <c r="E1141">
        <v>102770</v>
      </c>
      <c r="F1141">
        <v>13727.9</v>
      </c>
      <c r="G1141">
        <v>9043.01</v>
      </c>
      <c r="H1141">
        <v>2592.13</v>
      </c>
      <c r="I1141">
        <v>5.3909600000000002E-2</v>
      </c>
      <c r="J1141">
        <v>0.93810300000000002</v>
      </c>
      <c r="K1141">
        <v>0</v>
      </c>
      <c r="L1141" t="s">
        <v>42</v>
      </c>
    </row>
    <row r="1142" spans="1:12" x14ac:dyDescent="0.25">
      <c r="A1142" t="s">
        <v>49</v>
      </c>
      <c r="B1142">
        <v>104972</v>
      </c>
      <c r="C1142">
        <v>104852</v>
      </c>
      <c r="D1142">
        <v>104851</v>
      </c>
      <c r="E1142">
        <v>104837</v>
      </c>
      <c r="F1142">
        <v>13923.1</v>
      </c>
      <c r="G1142">
        <v>9112.41</v>
      </c>
      <c r="H1142">
        <v>2619.1999999999998</v>
      </c>
      <c r="I1142">
        <v>5.4033900000000003E-2</v>
      </c>
      <c r="J1142">
        <v>0.931836</v>
      </c>
      <c r="K1142">
        <v>0</v>
      </c>
      <c r="L1142" t="s">
        <v>42</v>
      </c>
    </row>
    <row r="1143" spans="1:12" x14ac:dyDescent="0.25">
      <c r="A1143" t="s">
        <v>49</v>
      </c>
      <c r="B1143">
        <v>105229</v>
      </c>
      <c r="C1143">
        <v>105104</v>
      </c>
      <c r="D1143">
        <v>105103</v>
      </c>
      <c r="E1143">
        <v>105089</v>
      </c>
      <c r="F1143">
        <v>13954.1</v>
      </c>
      <c r="G1143">
        <v>9084.41</v>
      </c>
      <c r="H1143">
        <v>2606.08</v>
      </c>
      <c r="I1143">
        <v>5.39315E-2</v>
      </c>
      <c r="J1143">
        <v>0.94078700000000004</v>
      </c>
      <c r="K1143">
        <v>0</v>
      </c>
      <c r="L1143" t="s">
        <v>42</v>
      </c>
    </row>
    <row r="1144" spans="1:12" x14ac:dyDescent="0.25">
      <c r="A1144" t="s">
        <v>49</v>
      </c>
      <c r="B1144">
        <v>106029</v>
      </c>
      <c r="C1144">
        <v>105893</v>
      </c>
      <c r="D1144">
        <v>105892</v>
      </c>
      <c r="E1144">
        <v>105878</v>
      </c>
      <c r="F1144">
        <v>13888.7</v>
      </c>
      <c r="G1144">
        <v>9256.31</v>
      </c>
      <c r="H1144">
        <v>2621.15</v>
      </c>
      <c r="I1144">
        <v>5.3938600000000003E-2</v>
      </c>
      <c r="J1144">
        <v>0.93183499999999997</v>
      </c>
      <c r="K1144">
        <v>0</v>
      </c>
      <c r="L1144" t="s">
        <v>42</v>
      </c>
    </row>
    <row r="1145" spans="1:12" x14ac:dyDescent="0.25">
      <c r="A1145" t="s">
        <v>49</v>
      </c>
      <c r="B1145">
        <v>98817.600000000006</v>
      </c>
      <c r="C1145">
        <v>98614.9</v>
      </c>
      <c r="D1145">
        <v>98614.1</v>
      </c>
      <c r="E1145">
        <v>98601.1</v>
      </c>
      <c r="F1145">
        <v>12497</v>
      </c>
      <c r="G1145">
        <v>8702.0300000000007</v>
      </c>
      <c r="H1145">
        <v>2476.73</v>
      </c>
      <c r="I1145">
        <v>5.391E-2</v>
      </c>
      <c r="J1145">
        <v>0.95108199999999998</v>
      </c>
      <c r="K1145">
        <v>2883</v>
      </c>
      <c r="L1145" t="s">
        <v>42</v>
      </c>
    </row>
    <row r="1146" spans="1:12" x14ac:dyDescent="0.25">
      <c r="A1146" t="s">
        <v>49</v>
      </c>
      <c r="B1146">
        <v>97182.8</v>
      </c>
      <c r="C1146">
        <v>97049.5</v>
      </c>
      <c r="D1146">
        <v>97048.8</v>
      </c>
      <c r="E1146">
        <v>97036.1</v>
      </c>
      <c r="F1146">
        <v>12108.9</v>
      </c>
      <c r="G1146">
        <v>8448.0400000000009</v>
      </c>
      <c r="H1146">
        <v>2434.75</v>
      </c>
      <c r="I1146">
        <v>5.4334100000000003E-2</v>
      </c>
      <c r="J1146">
        <v>0.95866099999999999</v>
      </c>
      <c r="K1146">
        <v>5554</v>
      </c>
      <c r="L1146" t="s">
        <v>42</v>
      </c>
    </row>
    <row r="1147" spans="1:12" x14ac:dyDescent="0.25">
      <c r="A1147" t="s">
        <v>49</v>
      </c>
      <c r="B1147">
        <v>94807.1</v>
      </c>
      <c r="C1147">
        <v>94682.1</v>
      </c>
      <c r="D1147">
        <v>94681.4</v>
      </c>
      <c r="E1147">
        <v>94668.9</v>
      </c>
      <c r="F1147">
        <v>11708.5</v>
      </c>
      <c r="G1147">
        <v>7891.39</v>
      </c>
      <c r="H1147">
        <v>2408.37</v>
      </c>
      <c r="I1147">
        <v>5.3927799999999998E-2</v>
      </c>
      <c r="J1147">
        <v>0.94403099999999995</v>
      </c>
      <c r="K1147">
        <v>1413</v>
      </c>
      <c r="L1147" t="s">
        <v>42</v>
      </c>
    </row>
    <row r="1148" spans="1:12" x14ac:dyDescent="0.25">
      <c r="A1148" t="s">
        <v>49</v>
      </c>
      <c r="B1148">
        <v>95878.7</v>
      </c>
      <c r="C1148">
        <v>95755.5</v>
      </c>
      <c r="D1148">
        <v>95754.9</v>
      </c>
      <c r="E1148">
        <v>95742.2</v>
      </c>
      <c r="F1148">
        <v>11762.7</v>
      </c>
      <c r="G1148">
        <v>7915.4</v>
      </c>
      <c r="H1148">
        <v>2424.4499999999998</v>
      </c>
      <c r="I1148">
        <v>5.4046499999999997E-2</v>
      </c>
      <c r="J1148">
        <v>0.95874000000000004</v>
      </c>
      <c r="K1148">
        <v>0</v>
      </c>
      <c r="L1148" t="s">
        <v>42</v>
      </c>
    </row>
    <row r="1149" spans="1:12" x14ac:dyDescent="0.25">
      <c r="A1149" t="s">
        <v>49</v>
      </c>
      <c r="B1149">
        <v>97928.3</v>
      </c>
      <c r="C1149">
        <v>97805.4</v>
      </c>
      <c r="D1149">
        <v>97804.800000000003</v>
      </c>
      <c r="E1149">
        <v>97791.9</v>
      </c>
      <c r="F1149">
        <v>12062.5</v>
      </c>
      <c r="G1149">
        <v>8116.26</v>
      </c>
      <c r="H1149">
        <v>2486.1999999999998</v>
      </c>
      <c r="I1149">
        <v>5.3909600000000002E-2</v>
      </c>
      <c r="J1149">
        <v>0.95071499999999998</v>
      </c>
      <c r="K1149">
        <v>0</v>
      </c>
      <c r="L1149" t="s">
        <v>42</v>
      </c>
    </row>
    <row r="1150" spans="1:12" x14ac:dyDescent="0.25">
      <c r="A1150" t="s">
        <v>49</v>
      </c>
      <c r="B1150">
        <v>100569</v>
      </c>
      <c r="C1150">
        <v>100445</v>
      </c>
      <c r="D1150">
        <v>100444</v>
      </c>
      <c r="E1150">
        <v>100431</v>
      </c>
      <c r="F1150">
        <v>12623.3</v>
      </c>
      <c r="G1150">
        <v>8579.44</v>
      </c>
      <c r="H1150">
        <v>2479.33</v>
      </c>
      <c r="I1150">
        <v>5.3909499999999999E-2</v>
      </c>
      <c r="J1150">
        <v>0.95902500000000002</v>
      </c>
      <c r="K1150">
        <v>0</v>
      </c>
      <c r="L1150" t="s">
        <v>42</v>
      </c>
    </row>
    <row r="1151" spans="1:12" x14ac:dyDescent="0.25">
      <c r="A1151" t="s">
        <v>49</v>
      </c>
      <c r="B1151">
        <v>97086.5</v>
      </c>
      <c r="C1151">
        <v>96941.8</v>
      </c>
      <c r="D1151">
        <v>96941.1</v>
      </c>
      <c r="E1151">
        <v>96928.3</v>
      </c>
      <c r="F1151">
        <v>11914</v>
      </c>
      <c r="G1151">
        <v>8165.71</v>
      </c>
      <c r="H1151">
        <v>2424.0100000000002</v>
      </c>
      <c r="I1151">
        <v>5.4693499999999999E-2</v>
      </c>
      <c r="J1151">
        <v>0.95847300000000002</v>
      </c>
      <c r="K1151">
        <v>307</v>
      </c>
      <c r="L1151" t="s">
        <v>42</v>
      </c>
    </row>
    <row r="1152" spans="1:12" x14ac:dyDescent="0.25">
      <c r="A1152" t="s">
        <v>49</v>
      </c>
      <c r="B1152">
        <v>99147.1</v>
      </c>
      <c r="C1152">
        <v>99027.3</v>
      </c>
      <c r="D1152">
        <v>99026.6</v>
      </c>
      <c r="E1152">
        <v>99013.7</v>
      </c>
      <c r="F1152">
        <v>12338.4</v>
      </c>
      <c r="G1152">
        <v>8463.19</v>
      </c>
      <c r="H1152">
        <v>2456.4699999999998</v>
      </c>
      <c r="I1152">
        <v>5.3932500000000001E-2</v>
      </c>
      <c r="J1152">
        <v>0.95513300000000001</v>
      </c>
      <c r="K1152">
        <v>0</v>
      </c>
      <c r="L1152" t="s">
        <v>42</v>
      </c>
    </row>
    <row r="1153" spans="1:12" x14ac:dyDescent="0.25">
      <c r="A1153" t="s">
        <v>49</v>
      </c>
      <c r="B1153">
        <v>97364.800000000003</v>
      </c>
      <c r="C1153">
        <v>97245.1</v>
      </c>
      <c r="D1153">
        <v>97244.3</v>
      </c>
      <c r="E1153">
        <v>97231.6</v>
      </c>
      <c r="F1153">
        <v>12043.1</v>
      </c>
      <c r="G1153">
        <v>8223.9599999999991</v>
      </c>
      <c r="H1153">
        <v>2414.9</v>
      </c>
      <c r="I1153">
        <v>5.4402699999999998E-2</v>
      </c>
      <c r="J1153">
        <v>0.95917399999999997</v>
      </c>
      <c r="K1153">
        <v>0</v>
      </c>
      <c r="L1153" t="s">
        <v>42</v>
      </c>
    </row>
    <row r="1154" spans="1:12" x14ac:dyDescent="0.25">
      <c r="A1154" t="s">
        <v>49</v>
      </c>
      <c r="B1154">
        <v>95396.9</v>
      </c>
      <c r="C1154">
        <v>95272.2</v>
      </c>
      <c r="D1154">
        <v>95271.6</v>
      </c>
      <c r="E1154">
        <v>95258.9</v>
      </c>
      <c r="F1154">
        <v>11629.7</v>
      </c>
      <c r="G1154">
        <v>7803.85</v>
      </c>
      <c r="H1154">
        <v>2370.9699999999998</v>
      </c>
      <c r="I1154">
        <v>5.5259700000000002E-2</v>
      </c>
      <c r="J1154">
        <v>0.94149700000000003</v>
      </c>
      <c r="K1154">
        <v>0</v>
      </c>
      <c r="L1154" t="s">
        <v>42</v>
      </c>
    </row>
    <row r="1155" spans="1:12" x14ac:dyDescent="0.25">
      <c r="A1155" t="s">
        <v>49</v>
      </c>
      <c r="B1155">
        <v>94822.5</v>
      </c>
      <c r="C1155">
        <v>94703.3</v>
      </c>
      <c r="D1155">
        <v>94702.6</v>
      </c>
      <c r="E1155">
        <v>94690.1</v>
      </c>
      <c r="F1155">
        <v>11728.1</v>
      </c>
      <c r="G1155">
        <v>7830.25</v>
      </c>
      <c r="H1155">
        <v>2379.02</v>
      </c>
      <c r="I1155">
        <v>5.4231599999999998E-2</v>
      </c>
      <c r="J1155">
        <v>0.95734900000000001</v>
      </c>
      <c r="K1155">
        <v>0</v>
      </c>
      <c r="L1155" t="s">
        <v>42</v>
      </c>
    </row>
    <row r="1156" spans="1:12" x14ac:dyDescent="0.25">
      <c r="A1156" t="s">
        <v>49</v>
      </c>
      <c r="B1156">
        <v>95196.9</v>
      </c>
      <c r="C1156">
        <v>95076.7</v>
      </c>
      <c r="D1156">
        <v>95076</v>
      </c>
      <c r="E1156">
        <v>95063.4</v>
      </c>
      <c r="F1156">
        <v>11585.8</v>
      </c>
      <c r="G1156">
        <v>7926.98</v>
      </c>
      <c r="H1156">
        <v>2395.27</v>
      </c>
      <c r="I1156">
        <v>5.4651699999999998E-2</v>
      </c>
      <c r="J1156">
        <v>0.94977900000000004</v>
      </c>
      <c r="K1156">
        <v>1284</v>
      </c>
      <c r="L1156" t="s">
        <v>42</v>
      </c>
    </row>
    <row r="1157" spans="1:12" x14ac:dyDescent="0.25">
      <c r="A1157" t="s">
        <v>49</v>
      </c>
      <c r="B1157">
        <v>96167.7</v>
      </c>
      <c r="C1157">
        <v>96047.3</v>
      </c>
      <c r="D1157">
        <v>96046.7</v>
      </c>
      <c r="E1157">
        <v>96034.1</v>
      </c>
      <c r="F1157">
        <v>11754.4</v>
      </c>
      <c r="G1157">
        <v>7993.09</v>
      </c>
      <c r="H1157">
        <v>2427.61</v>
      </c>
      <c r="I1157">
        <v>5.3968799999999997E-2</v>
      </c>
      <c r="J1157">
        <v>0.93181499999999995</v>
      </c>
      <c r="K1157">
        <v>0</v>
      </c>
      <c r="L1157" t="s">
        <v>42</v>
      </c>
    </row>
    <row r="1158" spans="1:12" x14ac:dyDescent="0.25">
      <c r="A1158" t="s">
        <v>49</v>
      </c>
      <c r="B1158">
        <v>95742.1</v>
      </c>
      <c r="C1158">
        <v>95616.4</v>
      </c>
      <c r="D1158">
        <v>95615.8</v>
      </c>
      <c r="E1158">
        <v>95603.1</v>
      </c>
      <c r="F1158">
        <v>11779.3</v>
      </c>
      <c r="G1158">
        <v>8103.56</v>
      </c>
      <c r="H1158">
        <v>2393.7199999999998</v>
      </c>
      <c r="I1158">
        <v>5.3990900000000001E-2</v>
      </c>
      <c r="J1158">
        <v>0.94409200000000004</v>
      </c>
      <c r="K1158">
        <v>5542</v>
      </c>
      <c r="L1158" t="s">
        <v>42</v>
      </c>
    </row>
    <row r="1159" spans="1:12" x14ac:dyDescent="0.25">
      <c r="A1159" t="s">
        <v>49</v>
      </c>
      <c r="B1159">
        <v>95781.8</v>
      </c>
      <c r="C1159">
        <v>95657.2</v>
      </c>
      <c r="D1159">
        <v>95656.6</v>
      </c>
      <c r="E1159">
        <v>95644</v>
      </c>
      <c r="F1159">
        <v>11705.2</v>
      </c>
      <c r="G1159">
        <v>7856.22</v>
      </c>
      <c r="H1159">
        <v>2398.19</v>
      </c>
      <c r="I1159">
        <v>5.40343E-2</v>
      </c>
      <c r="J1159">
        <v>0.94173799999999996</v>
      </c>
      <c r="K1159">
        <v>0</v>
      </c>
      <c r="L1159" t="s">
        <v>42</v>
      </c>
    </row>
    <row r="1160" spans="1:12" x14ac:dyDescent="0.25">
      <c r="A1160" t="s">
        <v>49</v>
      </c>
      <c r="B1160">
        <v>95209.8</v>
      </c>
      <c r="C1160">
        <v>95086.399999999994</v>
      </c>
      <c r="D1160">
        <v>95085.8</v>
      </c>
      <c r="E1160">
        <v>95073.2</v>
      </c>
      <c r="F1160">
        <v>11624</v>
      </c>
      <c r="G1160">
        <v>7870.6</v>
      </c>
      <c r="H1160">
        <v>2419.02</v>
      </c>
      <c r="I1160">
        <v>5.4019900000000003E-2</v>
      </c>
      <c r="J1160">
        <v>0.95857599999999998</v>
      </c>
      <c r="K1160">
        <v>0</v>
      </c>
      <c r="L1160" t="s">
        <v>42</v>
      </c>
    </row>
    <row r="1161" spans="1:12" x14ac:dyDescent="0.25">
      <c r="A1161" t="s">
        <v>49</v>
      </c>
      <c r="B1161">
        <v>96303.7</v>
      </c>
      <c r="C1161">
        <v>96179.4</v>
      </c>
      <c r="D1161">
        <v>96178.8</v>
      </c>
      <c r="E1161">
        <v>96166.1</v>
      </c>
      <c r="F1161">
        <v>11779.6</v>
      </c>
      <c r="G1161">
        <v>7924.31</v>
      </c>
      <c r="H1161">
        <v>2435.3000000000002</v>
      </c>
      <c r="I1161">
        <v>5.5041E-2</v>
      </c>
      <c r="J1161">
        <v>0.95912900000000001</v>
      </c>
      <c r="K1161">
        <v>0</v>
      </c>
      <c r="L1161" t="s">
        <v>42</v>
      </c>
    </row>
    <row r="1162" spans="1:12" x14ac:dyDescent="0.25">
      <c r="A1162" t="s">
        <v>49</v>
      </c>
      <c r="B1162">
        <v>96287.4</v>
      </c>
      <c r="C1162">
        <v>96163.7</v>
      </c>
      <c r="D1162">
        <v>96163.1</v>
      </c>
      <c r="E1162">
        <v>96150.3</v>
      </c>
      <c r="F1162">
        <v>11776.9</v>
      </c>
      <c r="G1162">
        <v>7874.95</v>
      </c>
      <c r="H1162">
        <v>2414.89</v>
      </c>
      <c r="I1162">
        <v>5.4195899999999998E-2</v>
      </c>
      <c r="J1162">
        <v>0.93255299999999997</v>
      </c>
      <c r="K1162">
        <v>0</v>
      </c>
      <c r="L1162" t="s">
        <v>42</v>
      </c>
    </row>
    <row r="1163" spans="1:12" x14ac:dyDescent="0.25">
      <c r="A1163" t="s">
        <v>49</v>
      </c>
      <c r="B1163">
        <v>96749.3</v>
      </c>
      <c r="C1163">
        <v>96626.4</v>
      </c>
      <c r="D1163">
        <v>96625.8</v>
      </c>
      <c r="E1163">
        <v>96612.9</v>
      </c>
      <c r="F1163">
        <v>11760.7</v>
      </c>
      <c r="G1163">
        <v>8101.5</v>
      </c>
      <c r="H1163">
        <v>2456.71</v>
      </c>
      <c r="I1163">
        <v>5.5059299999999999E-2</v>
      </c>
      <c r="J1163">
        <v>0.931836</v>
      </c>
      <c r="K1163">
        <v>3395</v>
      </c>
      <c r="L1163" t="s">
        <v>42</v>
      </c>
    </row>
    <row r="1164" spans="1:12" x14ac:dyDescent="0.25">
      <c r="A1164" t="s">
        <v>49</v>
      </c>
      <c r="B1164">
        <v>94926.6</v>
      </c>
      <c r="C1164">
        <v>94801.600000000006</v>
      </c>
      <c r="D1164">
        <v>94801</v>
      </c>
      <c r="E1164">
        <v>94788.4</v>
      </c>
      <c r="F1164">
        <v>11690.3</v>
      </c>
      <c r="G1164">
        <v>7769.18</v>
      </c>
      <c r="H1164">
        <v>2377.9</v>
      </c>
      <c r="I1164">
        <v>5.3930199999999998E-2</v>
      </c>
      <c r="J1164">
        <v>0.95922399999999997</v>
      </c>
      <c r="K1164">
        <v>0</v>
      </c>
      <c r="L1164" t="s">
        <v>42</v>
      </c>
    </row>
    <row r="1165" spans="1:12" x14ac:dyDescent="0.25">
      <c r="A1165" t="s">
        <v>49</v>
      </c>
      <c r="B1165">
        <v>95768.4</v>
      </c>
      <c r="C1165">
        <v>95643.6</v>
      </c>
      <c r="D1165">
        <v>95643</v>
      </c>
      <c r="E1165">
        <v>95630.399999999994</v>
      </c>
      <c r="F1165">
        <v>11683.9</v>
      </c>
      <c r="G1165">
        <v>7969.2</v>
      </c>
      <c r="H1165">
        <v>2418.38</v>
      </c>
      <c r="I1165">
        <v>5.4072500000000003E-2</v>
      </c>
      <c r="J1165">
        <v>0.95196199999999997</v>
      </c>
      <c r="K1165">
        <v>1605</v>
      </c>
      <c r="L1165" t="s">
        <v>42</v>
      </c>
    </row>
    <row r="1166" spans="1:12" x14ac:dyDescent="0.25">
      <c r="A1166" t="s">
        <v>49</v>
      </c>
      <c r="B1166">
        <v>96641.600000000006</v>
      </c>
      <c r="C1166">
        <v>96516.6</v>
      </c>
      <c r="D1166">
        <v>96515.9</v>
      </c>
      <c r="E1166">
        <v>96503.2</v>
      </c>
      <c r="F1166">
        <v>11811.5</v>
      </c>
      <c r="G1166">
        <v>8140.37</v>
      </c>
      <c r="H1166">
        <v>2467.25</v>
      </c>
      <c r="I1166">
        <v>5.3978199999999997E-2</v>
      </c>
      <c r="J1166">
        <v>0.95709200000000005</v>
      </c>
      <c r="K1166">
        <v>0</v>
      </c>
      <c r="L1166" t="s">
        <v>42</v>
      </c>
    </row>
    <row r="1167" spans="1:12" x14ac:dyDescent="0.25">
      <c r="A1167" t="s">
        <v>49</v>
      </c>
      <c r="B1167">
        <v>96363.8</v>
      </c>
      <c r="C1167">
        <v>96241.5</v>
      </c>
      <c r="D1167">
        <v>96240.9</v>
      </c>
      <c r="E1167">
        <v>96228.1</v>
      </c>
      <c r="F1167">
        <v>11763.5</v>
      </c>
      <c r="G1167">
        <v>7950.55</v>
      </c>
      <c r="H1167">
        <v>2443.4699999999998</v>
      </c>
      <c r="I1167">
        <v>5.39233E-2</v>
      </c>
      <c r="J1167">
        <v>0.931836</v>
      </c>
      <c r="K1167">
        <v>0</v>
      </c>
      <c r="L1167" t="s">
        <v>42</v>
      </c>
    </row>
    <row r="1168" spans="1:12" x14ac:dyDescent="0.25">
      <c r="A1168" t="s">
        <v>49</v>
      </c>
      <c r="B1168">
        <v>96853.2</v>
      </c>
      <c r="C1168">
        <v>96733.6</v>
      </c>
      <c r="D1168">
        <v>96732.9</v>
      </c>
      <c r="E1168">
        <v>96720.1</v>
      </c>
      <c r="F1168">
        <v>11789.7</v>
      </c>
      <c r="G1168">
        <v>8134.03</v>
      </c>
      <c r="H1168">
        <v>2466.7199999999998</v>
      </c>
      <c r="I1168">
        <v>5.3961700000000001E-2</v>
      </c>
      <c r="J1168">
        <v>0.95612600000000003</v>
      </c>
      <c r="K1168">
        <v>3778</v>
      </c>
      <c r="L1168" t="s">
        <v>42</v>
      </c>
    </row>
    <row r="1169" spans="1:25" x14ac:dyDescent="0.25">
      <c r="A1169" t="s">
        <v>49</v>
      </c>
      <c r="B1169">
        <v>97250.7</v>
      </c>
      <c r="C1169">
        <v>97126.399999999994</v>
      </c>
      <c r="D1169">
        <v>97125.7</v>
      </c>
      <c r="E1169">
        <v>97112.8</v>
      </c>
      <c r="F1169">
        <v>11875.5</v>
      </c>
      <c r="G1169">
        <v>8067.06</v>
      </c>
      <c r="H1169">
        <v>2496.1999999999998</v>
      </c>
      <c r="I1169">
        <v>5.3913700000000002E-2</v>
      </c>
      <c r="J1169">
        <v>0.93182399999999999</v>
      </c>
      <c r="K1169">
        <v>0</v>
      </c>
      <c r="L1169" t="s">
        <v>42</v>
      </c>
    </row>
    <row r="1170" spans="1:25" x14ac:dyDescent="0.25">
      <c r="A1170" t="s">
        <v>49</v>
      </c>
      <c r="B1170">
        <v>96403.1</v>
      </c>
      <c r="C1170">
        <v>96280.7</v>
      </c>
      <c r="D1170">
        <v>96280.1</v>
      </c>
      <c r="E1170">
        <v>96267.3</v>
      </c>
      <c r="F1170">
        <v>11815.3</v>
      </c>
      <c r="G1170">
        <v>7930.32</v>
      </c>
      <c r="H1170">
        <v>2445.2199999999998</v>
      </c>
      <c r="I1170">
        <v>5.3910600000000003E-2</v>
      </c>
      <c r="J1170">
        <v>0.947017</v>
      </c>
      <c r="K1170">
        <v>0</v>
      </c>
      <c r="L1170" t="s">
        <v>42</v>
      </c>
    </row>
    <row r="1171" spans="1:25" x14ac:dyDescent="0.25">
      <c r="A1171" t="s">
        <v>49</v>
      </c>
      <c r="B1171">
        <v>97499.9</v>
      </c>
      <c r="C1171">
        <v>97380.1</v>
      </c>
      <c r="D1171">
        <v>97379.5</v>
      </c>
      <c r="E1171">
        <v>97366.5</v>
      </c>
      <c r="F1171">
        <v>11910</v>
      </c>
      <c r="G1171">
        <v>8011.27</v>
      </c>
      <c r="H1171">
        <v>2450.7800000000002</v>
      </c>
      <c r="I1171">
        <v>5.3909499999999999E-2</v>
      </c>
      <c r="J1171">
        <v>0.95301999999999998</v>
      </c>
      <c r="K1171">
        <v>0</v>
      </c>
      <c r="L1171" t="s">
        <v>42</v>
      </c>
    </row>
    <row r="1172" spans="1:25" x14ac:dyDescent="0.25">
      <c r="A1172" t="s">
        <v>49</v>
      </c>
      <c r="B1172">
        <v>97301.4</v>
      </c>
      <c r="C1172">
        <v>97175.8</v>
      </c>
      <c r="D1172">
        <v>97175.1</v>
      </c>
      <c r="E1172">
        <v>97162.2</v>
      </c>
      <c r="F1172">
        <v>11850.5</v>
      </c>
      <c r="G1172">
        <v>8006.8</v>
      </c>
      <c r="H1172">
        <v>2428.42</v>
      </c>
      <c r="I1172">
        <v>5.4053499999999997E-2</v>
      </c>
      <c r="J1172">
        <v>0.94455299999999998</v>
      </c>
      <c r="K1172">
        <v>0</v>
      </c>
      <c r="L1172" t="s">
        <v>42</v>
      </c>
    </row>
    <row r="1173" spans="1:25" x14ac:dyDescent="0.25">
      <c r="A1173" t="s">
        <v>49</v>
      </c>
      <c r="B1173">
        <v>97198.3</v>
      </c>
      <c r="C1173">
        <v>97075</v>
      </c>
      <c r="D1173">
        <v>97074.4</v>
      </c>
      <c r="E1173">
        <v>97061.5</v>
      </c>
      <c r="F1173">
        <v>11918.3</v>
      </c>
      <c r="G1173">
        <v>8059.68</v>
      </c>
      <c r="H1173">
        <v>2467.2399999999998</v>
      </c>
      <c r="I1173">
        <v>5.4334199999999999E-2</v>
      </c>
      <c r="J1173">
        <v>0.94451200000000002</v>
      </c>
      <c r="K1173">
        <v>0</v>
      </c>
      <c r="L1173" t="s">
        <v>42</v>
      </c>
    </row>
    <row r="1174" spans="1:25" x14ac:dyDescent="0.25">
      <c r="A1174" t="s">
        <v>49</v>
      </c>
      <c r="B1174">
        <v>96589.6</v>
      </c>
      <c r="C1174">
        <v>96451.3</v>
      </c>
      <c r="D1174">
        <v>96450.6</v>
      </c>
      <c r="E1174">
        <v>96437.8</v>
      </c>
      <c r="F1174">
        <v>11995.1</v>
      </c>
      <c r="G1174">
        <v>8086.78</v>
      </c>
      <c r="H1174">
        <v>2434.6</v>
      </c>
      <c r="I1174">
        <v>5.4408400000000003E-2</v>
      </c>
      <c r="J1174">
        <v>0.93183700000000003</v>
      </c>
      <c r="K1174">
        <v>0</v>
      </c>
      <c r="L1174" t="s">
        <v>42</v>
      </c>
    </row>
    <row r="1175" spans="1:25" x14ac:dyDescent="0.25">
      <c r="A1175" t="s">
        <v>49</v>
      </c>
      <c r="B1175">
        <v>96140.800000000003</v>
      </c>
      <c r="C1175">
        <v>96017.4</v>
      </c>
      <c r="D1175">
        <v>96016.8</v>
      </c>
      <c r="E1175">
        <v>96004.2</v>
      </c>
      <c r="F1175">
        <v>11779.3</v>
      </c>
      <c r="G1175">
        <v>8040.4</v>
      </c>
      <c r="H1175">
        <v>2471.8000000000002</v>
      </c>
      <c r="I1175">
        <v>5.3911500000000001E-2</v>
      </c>
      <c r="J1175">
        <v>0.94235599999999997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97293.8</v>
      </c>
      <c r="C1176">
        <v>97169.1</v>
      </c>
      <c r="D1176">
        <v>97168.4</v>
      </c>
      <c r="E1176">
        <v>97155.5</v>
      </c>
      <c r="F1176">
        <v>11943.2</v>
      </c>
      <c r="G1176">
        <v>8165.7</v>
      </c>
      <c r="H1176">
        <v>2503.9699999999998</v>
      </c>
      <c r="I1176">
        <v>5.39544E-2</v>
      </c>
      <c r="J1176">
        <v>0.93183499999999997</v>
      </c>
      <c r="K1176">
        <v>378</v>
      </c>
      <c r="L1176" t="s">
        <v>42</v>
      </c>
      <c r="R1176">
        <f>AVERAGE(B1127:B1176)</f>
        <v>99727.583999999988</v>
      </c>
      <c r="S1176">
        <f>AVERAGE(C1127:C1176)</f>
        <v>99599.326000000001</v>
      </c>
      <c r="U1176">
        <f>_xlfn.VAR.P(B1127:B1176)</f>
        <v>18538295.607743993</v>
      </c>
      <c r="V1176">
        <f>_xlfn.VAR.P(C1127:C1176)</f>
        <v>18514751.624724001</v>
      </c>
      <c r="X1176">
        <f>1.96*SQRT(U1176)/50</f>
        <v>168.77999455706748</v>
      </c>
      <c r="Y1176">
        <f>1.96*SQRT(V1176)/50</f>
        <v>168.67278362740058</v>
      </c>
    </row>
    <row r="1177" spans="1:25" x14ac:dyDescent="0.25">
      <c r="A1177" t="s">
        <v>49</v>
      </c>
      <c r="B1177">
        <v>4986383.3583380003</v>
      </c>
      <c r="C1177" t="s">
        <v>36</v>
      </c>
    </row>
    <row r="1178" spans="1:25" x14ac:dyDescent="0.25">
      <c r="A1178" t="s">
        <v>68</v>
      </c>
      <c r="B1178">
        <v>92731.4</v>
      </c>
      <c r="C1178">
        <v>92731</v>
      </c>
      <c r="D1178">
        <v>92730.3</v>
      </c>
      <c r="E1178">
        <v>92717.1</v>
      </c>
      <c r="F1178">
        <v>12342.1</v>
      </c>
      <c r="G1178">
        <v>0</v>
      </c>
      <c r="H1178">
        <v>2496.7600000000002</v>
      </c>
      <c r="I1178">
        <v>5.3938899999999998E-2</v>
      </c>
      <c r="J1178">
        <v>0.95918400000000004</v>
      </c>
      <c r="K1178">
        <v>0</v>
      </c>
      <c r="L1178" t="s">
        <v>42</v>
      </c>
    </row>
    <row r="1179" spans="1:25" x14ac:dyDescent="0.25">
      <c r="A1179" t="s">
        <v>68</v>
      </c>
      <c r="B1179">
        <v>92498.7</v>
      </c>
      <c r="C1179">
        <v>92498.2</v>
      </c>
      <c r="D1179">
        <v>92497.5</v>
      </c>
      <c r="E1179">
        <v>92484.4</v>
      </c>
      <c r="F1179">
        <v>11953.5</v>
      </c>
      <c r="G1179">
        <v>0</v>
      </c>
      <c r="H1179">
        <v>2532.62</v>
      </c>
      <c r="I1179">
        <v>5.3945899999999998E-2</v>
      </c>
      <c r="J1179">
        <v>0.93182200000000004</v>
      </c>
      <c r="K1179">
        <v>0</v>
      </c>
      <c r="L1179" t="s">
        <v>42</v>
      </c>
    </row>
    <row r="1180" spans="1:25" x14ac:dyDescent="0.25">
      <c r="A1180" t="s">
        <v>68</v>
      </c>
      <c r="B1180">
        <v>91155.8</v>
      </c>
      <c r="C1180">
        <v>91155.4</v>
      </c>
      <c r="D1180">
        <v>91154.7</v>
      </c>
      <c r="E1180">
        <v>91141.8</v>
      </c>
      <c r="F1180">
        <v>11841.9</v>
      </c>
      <c r="G1180">
        <v>0</v>
      </c>
      <c r="H1180">
        <v>2520.08</v>
      </c>
      <c r="I1180">
        <v>5.3993300000000001E-2</v>
      </c>
      <c r="J1180">
        <v>0.93386199999999997</v>
      </c>
      <c r="K1180">
        <v>0</v>
      </c>
      <c r="L1180" t="s">
        <v>42</v>
      </c>
    </row>
    <row r="1181" spans="1:25" x14ac:dyDescent="0.25">
      <c r="A1181" t="s">
        <v>68</v>
      </c>
      <c r="B1181">
        <v>92340.2</v>
      </c>
      <c r="C1181">
        <v>92339.8</v>
      </c>
      <c r="D1181">
        <v>92339</v>
      </c>
      <c r="E1181">
        <v>92326</v>
      </c>
      <c r="F1181">
        <v>11964.7</v>
      </c>
      <c r="G1181">
        <v>0</v>
      </c>
      <c r="H1181">
        <v>2475.4499999999998</v>
      </c>
      <c r="I1181">
        <v>5.4170099999999999E-2</v>
      </c>
      <c r="J1181">
        <v>0.94800799999999996</v>
      </c>
      <c r="K1181">
        <v>0</v>
      </c>
      <c r="L1181" t="s">
        <v>42</v>
      </c>
    </row>
    <row r="1182" spans="1:25" x14ac:dyDescent="0.25">
      <c r="A1182" t="s">
        <v>68</v>
      </c>
      <c r="B1182">
        <v>89713.3</v>
      </c>
      <c r="C1182">
        <v>89712.9</v>
      </c>
      <c r="D1182">
        <v>89712.2</v>
      </c>
      <c r="E1182">
        <v>89699.5</v>
      </c>
      <c r="F1182">
        <v>11625.3</v>
      </c>
      <c r="G1182">
        <v>0</v>
      </c>
      <c r="H1182">
        <v>2421.5700000000002</v>
      </c>
      <c r="I1182">
        <v>5.39549E-2</v>
      </c>
      <c r="J1182">
        <v>0.93182799999999999</v>
      </c>
      <c r="K1182">
        <v>0</v>
      </c>
      <c r="L1182" t="s">
        <v>42</v>
      </c>
    </row>
    <row r="1183" spans="1:25" x14ac:dyDescent="0.25">
      <c r="A1183" t="s">
        <v>68</v>
      </c>
      <c r="B1183">
        <v>91741.5</v>
      </c>
      <c r="C1183">
        <v>91741</v>
      </c>
      <c r="D1183">
        <v>91740.4</v>
      </c>
      <c r="E1183">
        <v>91727.4</v>
      </c>
      <c r="F1183">
        <v>11958.2</v>
      </c>
      <c r="G1183">
        <v>0</v>
      </c>
      <c r="H1183">
        <v>2481.1999999999998</v>
      </c>
      <c r="I1183">
        <v>5.41057E-2</v>
      </c>
      <c r="J1183">
        <v>0.94192500000000001</v>
      </c>
      <c r="K1183">
        <v>0</v>
      </c>
      <c r="L1183" t="s">
        <v>42</v>
      </c>
    </row>
    <row r="1184" spans="1:25" x14ac:dyDescent="0.25">
      <c r="A1184" t="s">
        <v>68</v>
      </c>
      <c r="B1184">
        <v>90998.8</v>
      </c>
      <c r="C1184">
        <v>90998.399999999994</v>
      </c>
      <c r="D1184">
        <v>90997.7</v>
      </c>
      <c r="E1184">
        <v>90984.9</v>
      </c>
      <c r="F1184">
        <v>11735.6</v>
      </c>
      <c r="G1184">
        <v>0</v>
      </c>
      <c r="H1184">
        <v>2468.41</v>
      </c>
      <c r="I1184">
        <v>5.3910399999999997E-2</v>
      </c>
      <c r="J1184">
        <v>0.94480699999999995</v>
      </c>
      <c r="K1184">
        <v>0</v>
      </c>
      <c r="L1184" t="s">
        <v>42</v>
      </c>
    </row>
    <row r="1185" spans="1:12" x14ac:dyDescent="0.25">
      <c r="A1185" t="s">
        <v>68</v>
      </c>
      <c r="B1185">
        <v>92873.5</v>
      </c>
      <c r="C1185">
        <v>92873</v>
      </c>
      <c r="D1185">
        <v>92872.4</v>
      </c>
      <c r="E1185">
        <v>92859.4</v>
      </c>
      <c r="F1185">
        <v>12015</v>
      </c>
      <c r="G1185">
        <v>0</v>
      </c>
      <c r="H1185">
        <v>2538.14</v>
      </c>
      <c r="I1185">
        <v>5.39257E-2</v>
      </c>
      <c r="J1185">
        <v>0.95917699999999995</v>
      </c>
      <c r="K1185">
        <v>0</v>
      </c>
      <c r="L1185" t="s">
        <v>42</v>
      </c>
    </row>
    <row r="1186" spans="1:12" x14ac:dyDescent="0.25">
      <c r="A1186" t="s">
        <v>68</v>
      </c>
      <c r="B1186">
        <v>91074.5</v>
      </c>
      <c r="C1186">
        <v>91074</v>
      </c>
      <c r="D1186">
        <v>91073.4</v>
      </c>
      <c r="E1186">
        <v>91060.5</v>
      </c>
      <c r="F1186">
        <v>11835.4</v>
      </c>
      <c r="G1186">
        <v>0</v>
      </c>
      <c r="H1186">
        <v>2479.04</v>
      </c>
      <c r="I1186">
        <v>5.3923199999999998E-2</v>
      </c>
      <c r="J1186">
        <v>0.95128900000000005</v>
      </c>
      <c r="K1186">
        <v>0</v>
      </c>
      <c r="L1186" t="s">
        <v>42</v>
      </c>
    </row>
    <row r="1187" spans="1:12" x14ac:dyDescent="0.25">
      <c r="A1187" t="s">
        <v>68</v>
      </c>
      <c r="B1187">
        <v>90920.2</v>
      </c>
      <c r="C1187">
        <v>90919.8</v>
      </c>
      <c r="D1187">
        <v>90919.1</v>
      </c>
      <c r="E1187">
        <v>90906.3</v>
      </c>
      <c r="F1187">
        <v>11938.4</v>
      </c>
      <c r="G1187">
        <v>0</v>
      </c>
      <c r="H1187">
        <v>2470.38</v>
      </c>
      <c r="I1187">
        <v>5.4495700000000001E-2</v>
      </c>
      <c r="J1187">
        <v>0.95739300000000005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90653.4</v>
      </c>
      <c r="C1188">
        <v>90653</v>
      </c>
      <c r="D1188">
        <v>90652.3</v>
      </c>
      <c r="E1188">
        <v>90639.5</v>
      </c>
      <c r="F1188">
        <v>12064.8</v>
      </c>
      <c r="G1188">
        <v>0</v>
      </c>
      <c r="H1188">
        <v>2512.66</v>
      </c>
      <c r="I1188">
        <v>5.4571099999999997E-2</v>
      </c>
      <c r="J1188">
        <v>0.93183700000000003</v>
      </c>
      <c r="K1188">
        <v>0</v>
      </c>
      <c r="L1188" t="s">
        <v>42</v>
      </c>
    </row>
    <row r="1189" spans="1:12" x14ac:dyDescent="0.25">
      <c r="A1189" t="s">
        <v>68</v>
      </c>
      <c r="B1189">
        <v>93252.4</v>
      </c>
      <c r="C1189">
        <v>93252</v>
      </c>
      <c r="D1189">
        <v>93251.3</v>
      </c>
      <c r="E1189">
        <v>93238.2</v>
      </c>
      <c r="F1189">
        <v>12212.5</v>
      </c>
      <c r="G1189">
        <v>0</v>
      </c>
      <c r="H1189">
        <v>2507.5100000000002</v>
      </c>
      <c r="I1189">
        <v>2.9098700000000002E-2</v>
      </c>
      <c r="J1189">
        <v>0.95679899999999996</v>
      </c>
      <c r="K1189">
        <v>0</v>
      </c>
      <c r="L1189" t="s">
        <v>42</v>
      </c>
    </row>
    <row r="1190" spans="1:12" x14ac:dyDescent="0.25">
      <c r="A1190" t="s">
        <v>68</v>
      </c>
      <c r="B1190">
        <v>90326.399999999994</v>
      </c>
      <c r="C1190">
        <v>90325.9</v>
      </c>
      <c r="D1190">
        <v>90325.3</v>
      </c>
      <c r="E1190">
        <v>90312.6</v>
      </c>
      <c r="F1190">
        <v>11745.9</v>
      </c>
      <c r="G1190">
        <v>0</v>
      </c>
      <c r="H1190">
        <v>2432.63</v>
      </c>
      <c r="I1190">
        <v>5.4271600000000003E-2</v>
      </c>
      <c r="J1190">
        <v>0.95821900000000004</v>
      </c>
      <c r="K1190">
        <v>0</v>
      </c>
      <c r="L1190" t="s">
        <v>42</v>
      </c>
    </row>
    <row r="1191" spans="1:12" x14ac:dyDescent="0.25">
      <c r="A1191" t="s">
        <v>68</v>
      </c>
      <c r="B1191">
        <v>91282.2</v>
      </c>
      <c r="C1191">
        <v>91281.8</v>
      </c>
      <c r="D1191">
        <v>91281.1</v>
      </c>
      <c r="E1191">
        <v>91268.2</v>
      </c>
      <c r="F1191">
        <v>11908.9</v>
      </c>
      <c r="G1191">
        <v>0</v>
      </c>
      <c r="H1191">
        <v>2530.58</v>
      </c>
      <c r="I1191">
        <v>5.5128700000000003E-2</v>
      </c>
      <c r="J1191">
        <v>0.93183499999999997</v>
      </c>
      <c r="K1191">
        <v>0</v>
      </c>
      <c r="L1191" t="s">
        <v>42</v>
      </c>
    </row>
    <row r="1192" spans="1:12" x14ac:dyDescent="0.25">
      <c r="A1192" t="s">
        <v>68</v>
      </c>
      <c r="B1192">
        <v>89072</v>
      </c>
      <c r="C1192">
        <v>89071.6</v>
      </c>
      <c r="D1192">
        <v>89070.9</v>
      </c>
      <c r="E1192">
        <v>89058.4</v>
      </c>
      <c r="F1192">
        <v>11576.1</v>
      </c>
      <c r="G1192">
        <v>0</v>
      </c>
      <c r="H1192">
        <v>2438.0500000000002</v>
      </c>
      <c r="I1192">
        <v>5.4448999999999997E-2</v>
      </c>
      <c r="J1192">
        <v>0.93183499999999997</v>
      </c>
      <c r="K1192">
        <v>0</v>
      </c>
      <c r="L1192" t="s">
        <v>42</v>
      </c>
    </row>
    <row r="1193" spans="1:12" x14ac:dyDescent="0.25">
      <c r="A1193" t="s">
        <v>68</v>
      </c>
      <c r="B1193">
        <v>89336</v>
      </c>
      <c r="C1193">
        <v>89335.5</v>
      </c>
      <c r="D1193">
        <v>89334.9</v>
      </c>
      <c r="E1193">
        <v>89322.3</v>
      </c>
      <c r="F1193">
        <v>11584.3</v>
      </c>
      <c r="G1193">
        <v>0</v>
      </c>
      <c r="H1193">
        <v>2423.94</v>
      </c>
      <c r="I1193">
        <v>5.39322E-2</v>
      </c>
      <c r="J1193">
        <v>0.95504599999999995</v>
      </c>
      <c r="K1193">
        <v>0</v>
      </c>
      <c r="L1193" t="s">
        <v>42</v>
      </c>
    </row>
    <row r="1194" spans="1:12" x14ac:dyDescent="0.25">
      <c r="A1194" t="s">
        <v>68</v>
      </c>
      <c r="B1194">
        <v>89469.1</v>
      </c>
      <c r="C1194">
        <v>89468.7</v>
      </c>
      <c r="D1194">
        <v>89468.1</v>
      </c>
      <c r="E1194">
        <v>89455.5</v>
      </c>
      <c r="F1194">
        <v>11688.5</v>
      </c>
      <c r="G1194">
        <v>0</v>
      </c>
      <c r="H1194">
        <v>2414.9499999999998</v>
      </c>
      <c r="I1194">
        <v>4.4498799999999998E-2</v>
      </c>
      <c r="J1194">
        <v>0.93183199999999999</v>
      </c>
      <c r="K1194">
        <v>0</v>
      </c>
      <c r="L1194" t="s">
        <v>42</v>
      </c>
    </row>
    <row r="1195" spans="1:12" x14ac:dyDescent="0.25">
      <c r="A1195" t="s">
        <v>68</v>
      </c>
      <c r="B1195">
        <v>90498.3</v>
      </c>
      <c r="C1195">
        <v>90497.9</v>
      </c>
      <c r="D1195">
        <v>90497.3</v>
      </c>
      <c r="E1195">
        <v>90484.5</v>
      </c>
      <c r="F1195">
        <v>11776.3</v>
      </c>
      <c r="G1195">
        <v>0</v>
      </c>
      <c r="H1195">
        <v>2509.5300000000002</v>
      </c>
      <c r="I1195">
        <v>5.4030099999999998E-2</v>
      </c>
      <c r="J1195">
        <v>0.94478700000000004</v>
      </c>
      <c r="K1195">
        <v>0</v>
      </c>
      <c r="L1195" t="s">
        <v>42</v>
      </c>
    </row>
    <row r="1196" spans="1:12" x14ac:dyDescent="0.25">
      <c r="A1196" t="s">
        <v>68</v>
      </c>
      <c r="B1196">
        <v>88161.8</v>
      </c>
      <c r="C1196">
        <v>88161.4</v>
      </c>
      <c r="D1196">
        <v>88160.7</v>
      </c>
      <c r="E1196">
        <v>88148.3</v>
      </c>
      <c r="F1196">
        <v>11502.3</v>
      </c>
      <c r="G1196">
        <v>0</v>
      </c>
      <c r="H1196">
        <v>2439.54</v>
      </c>
      <c r="I1196">
        <v>5.3911199999999999E-2</v>
      </c>
      <c r="J1196">
        <v>0.95922399999999997</v>
      </c>
      <c r="K1196">
        <v>0</v>
      </c>
      <c r="L1196" t="s">
        <v>42</v>
      </c>
    </row>
    <row r="1197" spans="1:12" x14ac:dyDescent="0.25">
      <c r="A1197" t="s">
        <v>68</v>
      </c>
      <c r="B1197">
        <v>88452.7</v>
      </c>
      <c r="C1197">
        <v>88452.2</v>
      </c>
      <c r="D1197">
        <v>88451.6</v>
      </c>
      <c r="E1197">
        <v>88439.1</v>
      </c>
      <c r="F1197">
        <v>11565.8</v>
      </c>
      <c r="G1197">
        <v>0</v>
      </c>
      <c r="H1197">
        <v>2389.4699999999998</v>
      </c>
      <c r="I1197">
        <v>5.40251E-2</v>
      </c>
      <c r="J1197">
        <v>0.931836</v>
      </c>
      <c r="K1197">
        <v>0</v>
      </c>
      <c r="L1197" t="s">
        <v>42</v>
      </c>
    </row>
    <row r="1198" spans="1:12" x14ac:dyDescent="0.25">
      <c r="A1198" t="s">
        <v>68</v>
      </c>
      <c r="B1198">
        <v>90931.3</v>
      </c>
      <c r="C1198">
        <v>90930.9</v>
      </c>
      <c r="D1198">
        <v>90930.2</v>
      </c>
      <c r="E1198">
        <v>90917.4</v>
      </c>
      <c r="F1198">
        <v>11903.5</v>
      </c>
      <c r="G1198">
        <v>0</v>
      </c>
      <c r="H1198">
        <v>2498.1999999999998</v>
      </c>
      <c r="I1198">
        <v>5.4325699999999998E-2</v>
      </c>
      <c r="J1198">
        <v>0.94333800000000001</v>
      </c>
      <c r="K1198">
        <v>0</v>
      </c>
      <c r="L1198" t="s">
        <v>42</v>
      </c>
    </row>
    <row r="1199" spans="1:12" x14ac:dyDescent="0.25">
      <c r="A1199" t="s">
        <v>68</v>
      </c>
      <c r="B1199">
        <v>88954.1</v>
      </c>
      <c r="C1199">
        <v>88953.7</v>
      </c>
      <c r="D1199">
        <v>88953.1</v>
      </c>
      <c r="E1199">
        <v>88940.6</v>
      </c>
      <c r="F1199">
        <v>11532.6</v>
      </c>
      <c r="G1199">
        <v>0</v>
      </c>
      <c r="H1199">
        <v>2456.81</v>
      </c>
      <c r="I1199">
        <v>5.4058299999999997E-2</v>
      </c>
      <c r="J1199">
        <v>0.95726500000000003</v>
      </c>
      <c r="K1199">
        <v>0</v>
      </c>
      <c r="L1199" t="s">
        <v>42</v>
      </c>
    </row>
    <row r="1200" spans="1:12" x14ac:dyDescent="0.25">
      <c r="A1200" t="s">
        <v>68</v>
      </c>
      <c r="B1200">
        <v>89742.2</v>
      </c>
      <c r="C1200">
        <v>89741.8</v>
      </c>
      <c r="D1200">
        <v>89741.1</v>
      </c>
      <c r="E1200">
        <v>89728.5</v>
      </c>
      <c r="F1200">
        <v>11683.9</v>
      </c>
      <c r="G1200">
        <v>0</v>
      </c>
      <c r="H1200">
        <v>2450.64</v>
      </c>
      <c r="I1200">
        <v>5.3937300000000001E-2</v>
      </c>
      <c r="J1200">
        <v>0.95129600000000003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90394.1</v>
      </c>
      <c r="C1201">
        <v>90393.600000000006</v>
      </c>
      <c r="D1201">
        <v>90393</v>
      </c>
      <c r="E1201">
        <v>90380.3</v>
      </c>
      <c r="F1201">
        <v>11798.5</v>
      </c>
      <c r="G1201">
        <v>0</v>
      </c>
      <c r="H1201">
        <v>2455.5300000000002</v>
      </c>
      <c r="I1201">
        <v>5.4044700000000001E-2</v>
      </c>
      <c r="J1201">
        <v>0.95714500000000002</v>
      </c>
      <c r="K1201">
        <v>0</v>
      </c>
      <c r="L1201" t="s">
        <v>42</v>
      </c>
    </row>
    <row r="1202" spans="1:12" x14ac:dyDescent="0.25">
      <c r="A1202" t="s">
        <v>68</v>
      </c>
      <c r="B1202">
        <v>89604.5</v>
      </c>
      <c r="C1202">
        <v>89604</v>
      </c>
      <c r="D1202">
        <v>89603.4</v>
      </c>
      <c r="E1202">
        <v>89590.8</v>
      </c>
      <c r="F1202">
        <v>11592.1</v>
      </c>
      <c r="G1202">
        <v>0</v>
      </c>
      <c r="H1202">
        <v>2470.04</v>
      </c>
      <c r="I1202">
        <v>5.3913799999999998E-2</v>
      </c>
      <c r="J1202">
        <v>0.95889899999999995</v>
      </c>
      <c r="K1202">
        <v>0</v>
      </c>
      <c r="L1202" t="s">
        <v>42</v>
      </c>
    </row>
    <row r="1203" spans="1:12" x14ac:dyDescent="0.25">
      <c r="A1203" t="s">
        <v>68</v>
      </c>
      <c r="B1203">
        <v>89739.8</v>
      </c>
      <c r="C1203">
        <v>89739.3</v>
      </c>
      <c r="D1203">
        <v>89738.7</v>
      </c>
      <c r="E1203">
        <v>89726.1</v>
      </c>
      <c r="F1203">
        <v>11707.9</v>
      </c>
      <c r="G1203">
        <v>0</v>
      </c>
      <c r="H1203">
        <v>2460.39</v>
      </c>
      <c r="I1203">
        <v>5.3966E-2</v>
      </c>
      <c r="J1203">
        <v>0.93174999999999997</v>
      </c>
      <c r="K1203">
        <v>0</v>
      </c>
      <c r="L1203" t="s">
        <v>42</v>
      </c>
    </row>
    <row r="1204" spans="1:12" x14ac:dyDescent="0.25">
      <c r="A1204" t="s">
        <v>68</v>
      </c>
      <c r="B1204">
        <v>88917.5</v>
      </c>
      <c r="C1204">
        <v>88917.1</v>
      </c>
      <c r="D1204">
        <v>88916.4</v>
      </c>
      <c r="E1204">
        <v>88903.9</v>
      </c>
      <c r="F1204">
        <v>11597.5</v>
      </c>
      <c r="G1204">
        <v>0</v>
      </c>
      <c r="H1204">
        <v>2439.46</v>
      </c>
      <c r="I1204">
        <v>5.4871200000000002E-2</v>
      </c>
      <c r="J1204">
        <v>0.95922600000000002</v>
      </c>
      <c r="K1204">
        <v>0</v>
      </c>
      <c r="L1204" t="s">
        <v>42</v>
      </c>
    </row>
    <row r="1205" spans="1:12" x14ac:dyDescent="0.25">
      <c r="A1205" t="s">
        <v>68</v>
      </c>
      <c r="B1205">
        <v>91775.7</v>
      </c>
      <c r="C1205">
        <v>91775.3</v>
      </c>
      <c r="D1205">
        <v>91774.399999999994</v>
      </c>
      <c r="E1205">
        <v>91761.600000000006</v>
      </c>
      <c r="F1205">
        <v>12307.2</v>
      </c>
      <c r="G1205">
        <v>0</v>
      </c>
      <c r="H1205">
        <v>2486.8200000000002</v>
      </c>
      <c r="I1205">
        <v>5.4352299999999999E-2</v>
      </c>
      <c r="J1205">
        <v>0.954345</v>
      </c>
      <c r="K1205">
        <v>0</v>
      </c>
      <c r="L1205" t="s">
        <v>42</v>
      </c>
    </row>
    <row r="1206" spans="1:12" x14ac:dyDescent="0.25">
      <c r="A1206" t="s">
        <v>68</v>
      </c>
      <c r="B1206">
        <v>91164.7</v>
      </c>
      <c r="C1206">
        <v>91164.2</v>
      </c>
      <c r="D1206">
        <v>91163.5</v>
      </c>
      <c r="E1206">
        <v>91150.7</v>
      </c>
      <c r="F1206">
        <v>12077</v>
      </c>
      <c r="G1206">
        <v>0</v>
      </c>
      <c r="H1206">
        <v>2485.69</v>
      </c>
      <c r="I1206">
        <v>5.4802700000000003E-2</v>
      </c>
      <c r="J1206">
        <v>0.93674500000000005</v>
      </c>
      <c r="K1206">
        <v>0</v>
      </c>
      <c r="L1206" t="s">
        <v>42</v>
      </c>
    </row>
    <row r="1207" spans="1:12" x14ac:dyDescent="0.25">
      <c r="A1207" t="s">
        <v>68</v>
      </c>
      <c r="B1207">
        <v>88298.7</v>
      </c>
      <c r="C1207">
        <v>88298.3</v>
      </c>
      <c r="D1207">
        <v>88297.600000000006</v>
      </c>
      <c r="E1207">
        <v>88285.1</v>
      </c>
      <c r="F1207">
        <v>11519.3</v>
      </c>
      <c r="G1207">
        <v>0</v>
      </c>
      <c r="H1207">
        <v>2416.06</v>
      </c>
      <c r="I1207">
        <v>5.4002000000000001E-2</v>
      </c>
      <c r="J1207">
        <v>0.93183400000000005</v>
      </c>
      <c r="K1207">
        <v>0</v>
      </c>
      <c r="L1207" t="s">
        <v>42</v>
      </c>
    </row>
    <row r="1208" spans="1:12" x14ac:dyDescent="0.25">
      <c r="A1208" t="s">
        <v>68</v>
      </c>
      <c r="B1208">
        <v>89340.5</v>
      </c>
      <c r="C1208">
        <v>89340.1</v>
      </c>
      <c r="D1208">
        <v>89339.5</v>
      </c>
      <c r="E1208">
        <v>89326.8</v>
      </c>
      <c r="F1208">
        <v>11677.8</v>
      </c>
      <c r="G1208">
        <v>0</v>
      </c>
      <c r="H1208">
        <v>2435.69</v>
      </c>
      <c r="I1208">
        <v>5.3933799999999997E-2</v>
      </c>
      <c r="J1208">
        <v>0.95774199999999998</v>
      </c>
      <c r="K1208">
        <v>0</v>
      </c>
      <c r="L1208" t="s">
        <v>42</v>
      </c>
    </row>
    <row r="1209" spans="1:12" x14ac:dyDescent="0.25">
      <c r="A1209" t="s">
        <v>68</v>
      </c>
      <c r="B1209">
        <v>88650.8</v>
      </c>
      <c r="C1209">
        <v>88650.3</v>
      </c>
      <c r="D1209">
        <v>88649.7</v>
      </c>
      <c r="E1209">
        <v>88637.1</v>
      </c>
      <c r="F1209">
        <v>11518.4</v>
      </c>
      <c r="G1209">
        <v>0</v>
      </c>
      <c r="H1209">
        <v>2402.0300000000002</v>
      </c>
      <c r="I1209">
        <v>5.4521E-2</v>
      </c>
      <c r="J1209">
        <v>0.95160500000000003</v>
      </c>
      <c r="K1209">
        <v>0</v>
      </c>
      <c r="L1209" t="s">
        <v>42</v>
      </c>
    </row>
    <row r="1210" spans="1:12" x14ac:dyDescent="0.25">
      <c r="A1210" t="s">
        <v>68</v>
      </c>
      <c r="B1210">
        <v>91206.8</v>
      </c>
      <c r="C1210">
        <v>91206.399999999994</v>
      </c>
      <c r="D1210">
        <v>91205.8</v>
      </c>
      <c r="E1210">
        <v>91192.9</v>
      </c>
      <c r="F1210">
        <v>11922.6</v>
      </c>
      <c r="G1210">
        <v>0</v>
      </c>
      <c r="H1210">
        <v>2488</v>
      </c>
      <c r="I1210">
        <v>5.4080000000000003E-2</v>
      </c>
      <c r="J1210">
        <v>0.931836</v>
      </c>
      <c r="K1210">
        <v>0</v>
      </c>
      <c r="L1210" t="s">
        <v>42</v>
      </c>
    </row>
    <row r="1211" spans="1:12" x14ac:dyDescent="0.25">
      <c r="A1211" t="s">
        <v>68</v>
      </c>
      <c r="B1211">
        <v>90972.3</v>
      </c>
      <c r="C1211">
        <v>90971.9</v>
      </c>
      <c r="D1211">
        <v>90971.199999999997</v>
      </c>
      <c r="E1211">
        <v>90958.399999999994</v>
      </c>
      <c r="F1211">
        <v>11874.7</v>
      </c>
      <c r="G1211">
        <v>0</v>
      </c>
      <c r="H1211">
        <v>2485.6</v>
      </c>
      <c r="I1211">
        <v>5.4032400000000001E-2</v>
      </c>
      <c r="J1211">
        <v>0.95682400000000001</v>
      </c>
      <c r="K1211">
        <v>0</v>
      </c>
      <c r="L1211" t="s">
        <v>42</v>
      </c>
    </row>
    <row r="1212" spans="1:12" x14ac:dyDescent="0.25">
      <c r="A1212" t="s">
        <v>68</v>
      </c>
      <c r="B1212">
        <v>91008.6</v>
      </c>
      <c r="C1212">
        <v>91008.2</v>
      </c>
      <c r="D1212">
        <v>91007.5</v>
      </c>
      <c r="E1212">
        <v>90994.7</v>
      </c>
      <c r="F1212">
        <v>11855.5</v>
      </c>
      <c r="G1212">
        <v>0</v>
      </c>
      <c r="H1212">
        <v>2454.4499999999998</v>
      </c>
      <c r="I1212">
        <v>5.4015800000000003E-2</v>
      </c>
      <c r="J1212">
        <v>0.953152</v>
      </c>
      <c r="K1212">
        <v>0</v>
      </c>
      <c r="L1212" t="s">
        <v>42</v>
      </c>
    </row>
    <row r="1213" spans="1:12" x14ac:dyDescent="0.25">
      <c r="A1213" t="s">
        <v>68</v>
      </c>
      <c r="B1213">
        <v>89843.1</v>
      </c>
      <c r="C1213">
        <v>89842.7</v>
      </c>
      <c r="D1213">
        <v>89842</v>
      </c>
      <c r="E1213">
        <v>89829.4</v>
      </c>
      <c r="F1213">
        <v>11661.3</v>
      </c>
      <c r="G1213">
        <v>0</v>
      </c>
      <c r="H1213">
        <v>2455.2399999999998</v>
      </c>
      <c r="I1213">
        <v>5.3920200000000001E-2</v>
      </c>
      <c r="J1213">
        <v>0.94527499999999998</v>
      </c>
      <c r="K1213">
        <v>0</v>
      </c>
      <c r="L1213" t="s">
        <v>42</v>
      </c>
    </row>
    <row r="1214" spans="1:12" x14ac:dyDescent="0.25">
      <c r="A1214" t="s">
        <v>68</v>
      </c>
      <c r="B1214">
        <v>89699.7</v>
      </c>
      <c r="C1214">
        <v>89699.3</v>
      </c>
      <c r="D1214">
        <v>89698.6</v>
      </c>
      <c r="E1214">
        <v>89685.9</v>
      </c>
      <c r="F1214">
        <v>11680.6</v>
      </c>
      <c r="G1214">
        <v>0</v>
      </c>
      <c r="H1214">
        <v>2440.34</v>
      </c>
      <c r="I1214">
        <v>5.3914200000000002E-2</v>
      </c>
      <c r="J1214">
        <v>0.931836</v>
      </c>
      <c r="K1214">
        <v>0</v>
      </c>
      <c r="L1214" t="s">
        <v>42</v>
      </c>
    </row>
    <row r="1215" spans="1:12" x14ac:dyDescent="0.25">
      <c r="A1215" t="s">
        <v>68</v>
      </c>
      <c r="B1215">
        <v>89361.600000000006</v>
      </c>
      <c r="C1215">
        <v>89361.2</v>
      </c>
      <c r="D1215">
        <v>89360.5</v>
      </c>
      <c r="E1215">
        <v>89348</v>
      </c>
      <c r="F1215">
        <v>11625.8</v>
      </c>
      <c r="G1215">
        <v>0</v>
      </c>
      <c r="H1215">
        <v>2433.84</v>
      </c>
      <c r="I1215">
        <v>5.4116600000000001E-2</v>
      </c>
      <c r="J1215">
        <v>0.95912500000000001</v>
      </c>
      <c r="K1215">
        <v>0</v>
      </c>
      <c r="L1215" t="s">
        <v>42</v>
      </c>
    </row>
    <row r="1216" spans="1:12" x14ac:dyDescent="0.25">
      <c r="A1216" t="s">
        <v>68</v>
      </c>
      <c r="B1216">
        <v>90694.399999999994</v>
      </c>
      <c r="C1216">
        <v>90694</v>
      </c>
      <c r="D1216">
        <v>90693.4</v>
      </c>
      <c r="E1216">
        <v>90680.5</v>
      </c>
      <c r="F1216">
        <v>11835.1</v>
      </c>
      <c r="G1216">
        <v>0</v>
      </c>
      <c r="H1216">
        <v>2485.75</v>
      </c>
      <c r="I1216">
        <v>5.40922E-2</v>
      </c>
      <c r="J1216">
        <v>0.95720000000000005</v>
      </c>
      <c r="K1216">
        <v>0</v>
      </c>
      <c r="L1216" t="s">
        <v>42</v>
      </c>
    </row>
    <row r="1217" spans="1:25" x14ac:dyDescent="0.25">
      <c r="A1217" t="s">
        <v>68</v>
      </c>
      <c r="B1217">
        <v>89198.2</v>
      </c>
      <c r="C1217">
        <v>89197.7</v>
      </c>
      <c r="D1217">
        <v>89197</v>
      </c>
      <c r="E1217">
        <v>89184.5</v>
      </c>
      <c r="F1217">
        <v>11592.8</v>
      </c>
      <c r="G1217">
        <v>0</v>
      </c>
      <c r="H1217">
        <v>2398.59</v>
      </c>
      <c r="I1217">
        <v>5.4223599999999997E-2</v>
      </c>
      <c r="J1217">
        <v>0.931836</v>
      </c>
      <c r="K1217">
        <v>0</v>
      </c>
      <c r="L1217" t="s">
        <v>42</v>
      </c>
    </row>
    <row r="1218" spans="1:25" x14ac:dyDescent="0.25">
      <c r="A1218" t="s">
        <v>68</v>
      </c>
      <c r="B1218">
        <v>89188.9</v>
      </c>
      <c r="C1218">
        <v>89188.4</v>
      </c>
      <c r="D1218">
        <v>89187.8</v>
      </c>
      <c r="E1218">
        <v>89175.2</v>
      </c>
      <c r="F1218">
        <v>11638.5</v>
      </c>
      <c r="G1218">
        <v>0</v>
      </c>
      <c r="H1218">
        <v>2400.39</v>
      </c>
      <c r="I1218">
        <v>5.4126500000000001E-2</v>
      </c>
      <c r="J1218">
        <v>0.95068399999999997</v>
      </c>
      <c r="K1218">
        <v>0</v>
      </c>
      <c r="L1218" t="s">
        <v>42</v>
      </c>
    </row>
    <row r="1219" spans="1:25" x14ac:dyDescent="0.25">
      <c r="A1219" t="s">
        <v>68</v>
      </c>
      <c r="B1219">
        <v>91711.6</v>
      </c>
      <c r="C1219">
        <v>91711.1</v>
      </c>
      <c r="D1219">
        <v>91710.5</v>
      </c>
      <c r="E1219">
        <v>91697.600000000006</v>
      </c>
      <c r="F1219">
        <v>12094.4</v>
      </c>
      <c r="G1219">
        <v>0</v>
      </c>
      <c r="H1219">
        <v>2522.5100000000002</v>
      </c>
      <c r="I1219">
        <v>5.4853800000000001E-2</v>
      </c>
      <c r="J1219">
        <v>0.95831599999999995</v>
      </c>
      <c r="K1219">
        <v>0</v>
      </c>
      <c r="L1219" t="s">
        <v>42</v>
      </c>
    </row>
    <row r="1220" spans="1:25" x14ac:dyDescent="0.25">
      <c r="A1220" t="s">
        <v>68</v>
      </c>
      <c r="B1220">
        <v>88766.1</v>
      </c>
      <c r="C1220">
        <v>88765.7</v>
      </c>
      <c r="D1220">
        <v>88765</v>
      </c>
      <c r="E1220">
        <v>88752.5</v>
      </c>
      <c r="F1220">
        <v>11759.4</v>
      </c>
      <c r="G1220">
        <v>0</v>
      </c>
      <c r="H1220">
        <v>2394.14</v>
      </c>
      <c r="I1220">
        <v>5.4965699999999999E-2</v>
      </c>
      <c r="J1220">
        <v>0.93603899999999995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88629.7</v>
      </c>
      <c r="C1221">
        <v>88629.3</v>
      </c>
      <c r="D1221">
        <v>88628.6</v>
      </c>
      <c r="E1221">
        <v>88616.1</v>
      </c>
      <c r="F1221">
        <v>11681.8</v>
      </c>
      <c r="G1221">
        <v>0</v>
      </c>
      <c r="H1221">
        <v>2439.4499999999998</v>
      </c>
      <c r="I1221">
        <v>5.39216E-2</v>
      </c>
      <c r="J1221">
        <v>0.93374400000000002</v>
      </c>
      <c r="K1221">
        <v>0</v>
      </c>
      <c r="L1221" t="s">
        <v>42</v>
      </c>
    </row>
    <row r="1222" spans="1:25" x14ac:dyDescent="0.25">
      <c r="A1222" t="s">
        <v>68</v>
      </c>
      <c r="B1222">
        <v>89587.9</v>
      </c>
      <c r="C1222">
        <v>89587.4</v>
      </c>
      <c r="D1222">
        <v>89586.7</v>
      </c>
      <c r="E1222">
        <v>89574.2</v>
      </c>
      <c r="F1222">
        <v>11780</v>
      </c>
      <c r="G1222">
        <v>0</v>
      </c>
      <c r="H1222">
        <v>2448.96</v>
      </c>
      <c r="I1222">
        <v>5.4102699999999997E-2</v>
      </c>
      <c r="J1222">
        <v>0.93183499999999997</v>
      </c>
      <c r="K1222">
        <v>0</v>
      </c>
      <c r="L1222" t="s">
        <v>42</v>
      </c>
    </row>
    <row r="1223" spans="1:25" x14ac:dyDescent="0.25">
      <c r="A1223" t="s">
        <v>68</v>
      </c>
      <c r="B1223">
        <v>89563.9</v>
      </c>
      <c r="C1223">
        <v>89563.5</v>
      </c>
      <c r="D1223">
        <v>89562.8</v>
      </c>
      <c r="E1223">
        <v>89550.2</v>
      </c>
      <c r="F1223">
        <v>11762.8</v>
      </c>
      <c r="G1223">
        <v>0</v>
      </c>
      <c r="H1223">
        <v>2428.4</v>
      </c>
      <c r="I1223">
        <v>5.3911100000000003E-2</v>
      </c>
      <c r="J1223">
        <v>0.94870699999999997</v>
      </c>
      <c r="K1223">
        <v>0</v>
      </c>
      <c r="L1223" t="s">
        <v>42</v>
      </c>
    </row>
    <row r="1224" spans="1:25" x14ac:dyDescent="0.25">
      <c r="A1224" t="s">
        <v>68</v>
      </c>
      <c r="B1224">
        <v>89051.4</v>
      </c>
      <c r="C1224">
        <v>89050.9</v>
      </c>
      <c r="D1224">
        <v>89050.3</v>
      </c>
      <c r="E1224">
        <v>89037.6</v>
      </c>
      <c r="F1224">
        <v>11710.3</v>
      </c>
      <c r="G1224">
        <v>0</v>
      </c>
      <c r="H1224">
        <v>2442.87</v>
      </c>
      <c r="I1224">
        <v>5.4798899999999998E-2</v>
      </c>
      <c r="J1224">
        <v>0.94617899999999999</v>
      </c>
      <c r="K1224">
        <v>0</v>
      </c>
      <c r="L1224" t="s">
        <v>42</v>
      </c>
    </row>
    <row r="1225" spans="1:25" x14ac:dyDescent="0.25">
      <c r="A1225" t="s">
        <v>68</v>
      </c>
      <c r="B1225">
        <v>90008.3</v>
      </c>
      <c r="C1225">
        <v>90007.9</v>
      </c>
      <c r="D1225">
        <v>90007.1</v>
      </c>
      <c r="E1225">
        <v>89994.5</v>
      </c>
      <c r="F1225">
        <v>11780.2</v>
      </c>
      <c r="G1225">
        <v>0</v>
      </c>
      <c r="H1225">
        <v>2469.15</v>
      </c>
      <c r="I1225">
        <v>5.3919300000000003E-2</v>
      </c>
      <c r="J1225">
        <v>0.95721500000000004</v>
      </c>
      <c r="K1225">
        <v>0</v>
      </c>
      <c r="L1225" t="s">
        <v>42</v>
      </c>
    </row>
    <row r="1226" spans="1:25" x14ac:dyDescent="0.25">
      <c r="A1226" t="s">
        <v>68</v>
      </c>
      <c r="B1226">
        <v>89795.6</v>
      </c>
      <c r="C1226">
        <v>89795.199999999997</v>
      </c>
      <c r="D1226">
        <v>89794.5</v>
      </c>
      <c r="E1226">
        <v>89781.9</v>
      </c>
      <c r="F1226">
        <v>11764.7</v>
      </c>
      <c r="G1226">
        <v>0</v>
      </c>
      <c r="H1226">
        <v>2459.25</v>
      </c>
      <c r="I1226">
        <v>5.3971699999999997E-2</v>
      </c>
      <c r="J1226">
        <v>0.931836</v>
      </c>
      <c r="K1226">
        <v>0</v>
      </c>
      <c r="L1226" t="s">
        <v>42</v>
      </c>
    </row>
    <row r="1227" spans="1:25" x14ac:dyDescent="0.25">
      <c r="A1227" t="s">
        <v>68</v>
      </c>
      <c r="B1227">
        <v>89370.2</v>
      </c>
      <c r="C1227">
        <v>89369.8</v>
      </c>
      <c r="D1227">
        <v>89369.2</v>
      </c>
      <c r="E1227">
        <v>89356.6</v>
      </c>
      <c r="F1227">
        <v>11655.6</v>
      </c>
      <c r="G1227">
        <v>0</v>
      </c>
      <c r="H1227">
        <v>2452.7199999999998</v>
      </c>
      <c r="I1227">
        <v>5.4153300000000001E-2</v>
      </c>
      <c r="J1227">
        <v>0.93183499999999997</v>
      </c>
      <c r="K1227">
        <v>0</v>
      </c>
      <c r="L1227" t="s">
        <v>42</v>
      </c>
    </row>
    <row r="1228" spans="1:25" x14ac:dyDescent="0.25">
      <c r="A1228" t="s">
        <v>68</v>
      </c>
      <c r="B1228">
        <v>89054.3</v>
      </c>
      <c r="C1228">
        <v>89053.8</v>
      </c>
      <c r="D1228">
        <v>89053.2</v>
      </c>
      <c r="E1228">
        <v>89040.7</v>
      </c>
      <c r="F1228">
        <v>11718.3</v>
      </c>
      <c r="G1228">
        <v>0</v>
      </c>
      <c r="H1228">
        <v>2398.86</v>
      </c>
      <c r="I1228">
        <v>5.39298E-2</v>
      </c>
      <c r="J1228">
        <v>0.936863</v>
      </c>
      <c r="K1228">
        <v>0</v>
      </c>
      <c r="L1228" t="s">
        <v>42</v>
      </c>
    </row>
    <row r="1229" spans="1:25" x14ac:dyDescent="0.25">
      <c r="A1229" t="s">
        <v>68</v>
      </c>
      <c r="B1229">
        <v>92072.5</v>
      </c>
      <c r="C1229">
        <v>92072.1</v>
      </c>
      <c r="D1229">
        <v>92071.4</v>
      </c>
      <c r="E1229">
        <v>92058.4</v>
      </c>
      <c r="F1229">
        <v>12587.2</v>
      </c>
      <c r="G1229">
        <v>0</v>
      </c>
      <c r="H1229">
        <v>2465.88</v>
      </c>
      <c r="I1229">
        <v>5.398E-2</v>
      </c>
      <c r="J1229">
        <v>0.95917399999999997</v>
      </c>
      <c r="K1229">
        <v>0</v>
      </c>
      <c r="L1229" t="s">
        <v>42</v>
      </c>
    </row>
    <row r="1230" spans="1:25" x14ac:dyDescent="0.25">
      <c r="A1230" t="s">
        <v>68</v>
      </c>
      <c r="B1230">
        <v>90119.8</v>
      </c>
      <c r="C1230">
        <v>90119.3</v>
      </c>
      <c r="D1230">
        <v>90118.6</v>
      </c>
      <c r="E1230">
        <v>90105.9</v>
      </c>
      <c r="F1230">
        <v>11908.8</v>
      </c>
      <c r="G1230">
        <v>0</v>
      </c>
      <c r="H1230">
        <v>2444.84</v>
      </c>
      <c r="I1230">
        <v>5.4063899999999998E-2</v>
      </c>
      <c r="J1230">
        <v>0.931836</v>
      </c>
      <c r="K1230">
        <v>0</v>
      </c>
      <c r="L1230" t="s">
        <v>42</v>
      </c>
    </row>
    <row r="1231" spans="1:25" x14ac:dyDescent="0.25">
      <c r="A1231" t="s">
        <v>68</v>
      </c>
      <c r="B1231">
        <v>92363.1</v>
      </c>
      <c r="C1231">
        <v>92362.7</v>
      </c>
      <c r="D1231">
        <v>92362</v>
      </c>
      <c r="E1231">
        <v>92349</v>
      </c>
      <c r="F1231">
        <v>11923</v>
      </c>
      <c r="G1231">
        <v>0</v>
      </c>
      <c r="H1231">
        <v>2507.8000000000002</v>
      </c>
      <c r="I1231">
        <v>3.4931799999999999E-2</v>
      </c>
      <c r="J1231">
        <v>0.94615400000000005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89783</v>
      </c>
      <c r="C1232">
        <v>89782.5</v>
      </c>
      <c r="D1232">
        <v>89781.9</v>
      </c>
      <c r="E1232">
        <v>89769.2</v>
      </c>
      <c r="F1232">
        <v>11677</v>
      </c>
      <c r="G1232">
        <v>0</v>
      </c>
      <c r="H1232">
        <v>2469.1999999999998</v>
      </c>
      <c r="I1232">
        <v>5.5662999999999997E-2</v>
      </c>
      <c r="J1232">
        <v>0.93183300000000002</v>
      </c>
      <c r="K1232">
        <v>0</v>
      </c>
      <c r="L1232" t="s">
        <v>42</v>
      </c>
      <c r="R1232">
        <f>AVERAGE(B1183:B1232)</f>
        <v>90133.554000000004</v>
      </c>
      <c r="S1232">
        <f>AVERAGE(C1183:C1232)</f>
        <v>90133.115999999995</v>
      </c>
      <c r="U1232">
        <f>_xlfn.VAR.P(B1183:B1232)</f>
        <v>1431678.1312839999</v>
      </c>
      <c r="V1232">
        <f>_xlfn.VAR.P(C1183:C1232)</f>
        <v>1431684.069344</v>
      </c>
      <c r="X1232">
        <f>1.96*SQRT(U1232)/50</f>
        <v>46.903879196248205</v>
      </c>
      <c r="Y1232">
        <f>1.96*SQRT(V1232)/50</f>
        <v>46.903976465932658</v>
      </c>
    </row>
    <row r="1233" spans="1:15" x14ac:dyDescent="0.25">
      <c r="A1233" t="s">
        <v>68</v>
      </c>
      <c r="B1233">
        <v>4506681.8257330004</v>
      </c>
      <c r="C1233" t="s">
        <v>36</v>
      </c>
    </row>
    <row r="1234" spans="1:15" x14ac:dyDescent="0.25">
      <c r="A1234" t="s">
        <v>136</v>
      </c>
      <c r="B1234">
        <v>94887.1</v>
      </c>
      <c r="C1234">
        <v>94771</v>
      </c>
      <c r="D1234">
        <v>94770.2</v>
      </c>
      <c r="E1234">
        <v>94755.9</v>
      </c>
      <c r="F1234">
        <v>3354.44</v>
      </c>
      <c r="G1234">
        <v>11186.6</v>
      </c>
      <c r="H1234">
        <v>2458.5100000000002</v>
      </c>
      <c r="I1234">
        <v>2465.7199999999998</v>
      </c>
      <c r="J1234">
        <v>2984.41</v>
      </c>
      <c r="K1234">
        <v>77588.800000000003</v>
      </c>
      <c r="L1234">
        <v>5.4103400000000003E-2</v>
      </c>
      <c r="M1234">
        <v>0.93183099999999996</v>
      </c>
      <c r="N1234">
        <v>0</v>
      </c>
      <c r="O1234" t="s">
        <v>42</v>
      </c>
    </row>
    <row r="1235" spans="1:15" x14ac:dyDescent="0.25">
      <c r="A1235" t="s">
        <v>136</v>
      </c>
      <c r="B1235">
        <v>92273.3</v>
      </c>
      <c r="C1235">
        <v>92161.2</v>
      </c>
      <c r="D1235">
        <v>92160.5</v>
      </c>
      <c r="E1235">
        <v>92146.6</v>
      </c>
      <c r="F1235">
        <v>3259.13</v>
      </c>
      <c r="G1235">
        <v>10942.1</v>
      </c>
      <c r="H1235">
        <v>2391.0500000000002</v>
      </c>
      <c r="I1235">
        <v>2418.34</v>
      </c>
      <c r="J1235">
        <v>2916.28</v>
      </c>
      <c r="K1235">
        <v>75532.5</v>
      </c>
      <c r="L1235">
        <v>3.3652399999999999E-2</v>
      </c>
      <c r="M1235">
        <v>0.95525300000000002</v>
      </c>
      <c r="N1235">
        <v>0</v>
      </c>
      <c r="O1235" t="s">
        <v>42</v>
      </c>
    </row>
    <row r="1236" spans="1:15" x14ac:dyDescent="0.25">
      <c r="A1236" t="s">
        <v>136</v>
      </c>
      <c r="B1236">
        <v>93181.1</v>
      </c>
      <c r="C1236">
        <v>93063.8</v>
      </c>
      <c r="D1236">
        <v>93063</v>
      </c>
      <c r="E1236">
        <v>93049</v>
      </c>
      <c r="F1236">
        <v>3308.04</v>
      </c>
      <c r="G1236">
        <v>11131.6</v>
      </c>
      <c r="H1236">
        <v>2421.84</v>
      </c>
      <c r="I1236">
        <v>2421.89</v>
      </c>
      <c r="J1236">
        <v>2904.29</v>
      </c>
      <c r="K1236">
        <v>76581.399999999994</v>
      </c>
      <c r="L1236">
        <v>5.4037599999999998E-2</v>
      </c>
      <c r="M1236">
        <v>0.94701800000000003</v>
      </c>
      <c r="N1236">
        <v>2166</v>
      </c>
      <c r="O1236" t="s">
        <v>42</v>
      </c>
    </row>
    <row r="1237" spans="1:15" x14ac:dyDescent="0.25">
      <c r="A1237" t="s">
        <v>136</v>
      </c>
      <c r="B1237">
        <v>93545.5</v>
      </c>
      <c r="C1237">
        <v>93419.5</v>
      </c>
      <c r="D1237">
        <v>93418.7</v>
      </c>
      <c r="E1237">
        <v>93404.7</v>
      </c>
      <c r="F1237">
        <v>3362.14</v>
      </c>
      <c r="G1237">
        <v>11023.9</v>
      </c>
      <c r="H1237">
        <v>2407.58</v>
      </c>
      <c r="I1237">
        <v>2406.54</v>
      </c>
      <c r="J1237">
        <v>2921.13</v>
      </c>
      <c r="K1237">
        <v>76610.8</v>
      </c>
      <c r="L1237">
        <v>5.3920000000000003E-2</v>
      </c>
      <c r="M1237">
        <v>0.95354700000000003</v>
      </c>
      <c r="N1237">
        <v>0</v>
      </c>
      <c r="O1237" t="s">
        <v>42</v>
      </c>
    </row>
    <row r="1238" spans="1:15" x14ac:dyDescent="0.25">
      <c r="A1238" t="s">
        <v>136</v>
      </c>
      <c r="B1238">
        <v>92957.6</v>
      </c>
      <c r="C1238">
        <v>92839.8</v>
      </c>
      <c r="D1238">
        <v>92839</v>
      </c>
      <c r="E1238">
        <v>92825</v>
      </c>
      <c r="F1238">
        <v>3278.83</v>
      </c>
      <c r="G1238">
        <v>11032.1</v>
      </c>
      <c r="H1238">
        <v>2413.36</v>
      </c>
      <c r="I1238">
        <v>2452.4299999999998</v>
      </c>
      <c r="J1238">
        <v>2907.91</v>
      </c>
      <c r="K1238">
        <v>76213</v>
      </c>
      <c r="L1238">
        <v>5.3909499999999999E-2</v>
      </c>
      <c r="M1238">
        <v>0.931836</v>
      </c>
      <c r="N1238">
        <v>292</v>
      </c>
      <c r="O1238" t="s">
        <v>42</v>
      </c>
    </row>
    <row r="1239" spans="1:15" x14ac:dyDescent="0.25">
      <c r="A1239" t="s">
        <v>136</v>
      </c>
      <c r="B1239">
        <v>92566.8</v>
      </c>
      <c r="C1239">
        <v>92453.8</v>
      </c>
      <c r="D1239">
        <v>92453.1</v>
      </c>
      <c r="E1239">
        <v>92439.1</v>
      </c>
      <c r="F1239">
        <v>3286.94</v>
      </c>
      <c r="G1239">
        <v>11069.5</v>
      </c>
      <c r="H1239">
        <v>2438.92</v>
      </c>
      <c r="I1239">
        <v>2399.65</v>
      </c>
      <c r="J1239">
        <v>2874.37</v>
      </c>
      <c r="K1239">
        <v>75457</v>
      </c>
      <c r="L1239">
        <v>5.3912700000000001E-2</v>
      </c>
      <c r="M1239">
        <v>0.93182699999999996</v>
      </c>
      <c r="N1239">
        <v>2402</v>
      </c>
      <c r="O1239" t="s">
        <v>42</v>
      </c>
    </row>
    <row r="1240" spans="1:15" x14ac:dyDescent="0.25">
      <c r="A1240" t="s">
        <v>136</v>
      </c>
      <c r="B1240">
        <v>92387.7</v>
      </c>
      <c r="C1240">
        <v>92269.8</v>
      </c>
      <c r="D1240">
        <v>92269</v>
      </c>
      <c r="E1240">
        <v>92255.1</v>
      </c>
      <c r="F1240">
        <v>3297.18</v>
      </c>
      <c r="G1240">
        <v>11045.7</v>
      </c>
      <c r="H1240">
        <v>2440.11</v>
      </c>
      <c r="I1240">
        <v>2400.59</v>
      </c>
      <c r="J1240">
        <v>2896.72</v>
      </c>
      <c r="K1240">
        <v>75684.7</v>
      </c>
      <c r="L1240">
        <v>5.3922400000000002E-2</v>
      </c>
      <c r="M1240">
        <v>0.94765500000000003</v>
      </c>
      <c r="N1240">
        <v>2168</v>
      </c>
      <c r="O1240" t="s">
        <v>42</v>
      </c>
    </row>
    <row r="1241" spans="1:15" x14ac:dyDescent="0.25">
      <c r="A1241" t="s">
        <v>136</v>
      </c>
      <c r="B1241">
        <v>91452.5</v>
      </c>
      <c r="C1241">
        <v>91336.2</v>
      </c>
      <c r="D1241">
        <v>91335.5</v>
      </c>
      <c r="E1241">
        <v>91321.600000000006</v>
      </c>
      <c r="F1241">
        <v>3250.56</v>
      </c>
      <c r="G1241">
        <v>10828.3</v>
      </c>
      <c r="H1241">
        <v>2367.14</v>
      </c>
      <c r="I1241">
        <v>2369.91</v>
      </c>
      <c r="J1241">
        <v>2862.87</v>
      </c>
      <c r="K1241">
        <v>74678.5</v>
      </c>
      <c r="L1241">
        <v>3.5643800000000003E-2</v>
      </c>
      <c r="M1241">
        <v>0.95910300000000004</v>
      </c>
      <c r="N1241">
        <v>0</v>
      </c>
      <c r="O1241" t="s">
        <v>42</v>
      </c>
    </row>
    <row r="1242" spans="1:15" x14ac:dyDescent="0.25">
      <c r="A1242" t="s">
        <v>136</v>
      </c>
      <c r="B1242">
        <v>91493.6</v>
      </c>
      <c r="C1242">
        <v>91381.5</v>
      </c>
      <c r="D1242">
        <v>91380.800000000003</v>
      </c>
      <c r="E1242">
        <v>91366.8</v>
      </c>
      <c r="F1242">
        <v>3271.36</v>
      </c>
      <c r="G1242">
        <v>10835.3</v>
      </c>
      <c r="H1242">
        <v>2348.91</v>
      </c>
      <c r="I1242">
        <v>2348.12</v>
      </c>
      <c r="J1242">
        <v>2901.58</v>
      </c>
      <c r="K1242">
        <v>74720.100000000006</v>
      </c>
      <c r="L1242">
        <v>5.4468999999999997E-2</v>
      </c>
      <c r="M1242">
        <v>0.95736699999999997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92576.5</v>
      </c>
      <c r="C1243">
        <v>92463.6</v>
      </c>
      <c r="D1243">
        <v>92462.9</v>
      </c>
      <c r="E1243">
        <v>92449.1</v>
      </c>
      <c r="F1243">
        <v>3282.58</v>
      </c>
      <c r="G1243">
        <v>11051</v>
      </c>
      <c r="H1243">
        <v>2398.0700000000002</v>
      </c>
      <c r="I1243">
        <v>2398.5700000000002</v>
      </c>
      <c r="J1243">
        <v>2898.99</v>
      </c>
      <c r="K1243">
        <v>75937.5</v>
      </c>
      <c r="L1243">
        <v>5.4078899999999999E-2</v>
      </c>
      <c r="M1243">
        <v>0.93180399999999997</v>
      </c>
      <c r="N1243">
        <v>2550</v>
      </c>
      <c r="O1243" t="s">
        <v>42</v>
      </c>
    </row>
    <row r="1244" spans="1:15" x14ac:dyDescent="0.25">
      <c r="A1244" t="s">
        <v>136</v>
      </c>
      <c r="B1244">
        <v>91133.1</v>
      </c>
      <c r="C1244">
        <v>91013.8</v>
      </c>
      <c r="D1244">
        <v>91013.2</v>
      </c>
      <c r="E1244">
        <v>90999.5</v>
      </c>
      <c r="F1244">
        <v>3254.69</v>
      </c>
      <c r="G1244">
        <v>10758.8</v>
      </c>
      <c r="H1244">
        <v>2364.6799999999998</v>
      </c>
      <c r="I1244">
        <v>2348.91</v>
      </c>
      <c r="J1244">
        <v>2834.19</v>
      </c>
      <c r="K1244">
        <v>74386.5</v>
      </c>
      <c r="L1244">
        <v>5.4248200000000003E-2</v>
      </c>
      <c r="M1244">
        <v>0.95705099999999999</v>
      </c>
      <c r="N1244">
        <v>0</v>
      </c>
      <c r="O1244" t="s">
        <v>42</v>
      </c>
    </row>
    <row r="1245" spans="1:15" x14ac:dyDescent="0.25">
      <c r="A1245" t="s">
        <v>136</v>
      </c>
      <c r="B1245">
        <v>91134.7</v>
      </c>
      <c r="C1245">
        <v>91015.8</v>
      </c>
      <c r="D1245">
        <v>91015.1</v>
      </c>
      <c r="E1245">
        <v>91001.4</v>
      </c>
      <c r="F1245">
        <v>3216.29</v>
      </c>
      <c r="G1245">
        <v>10780.3</v>
      </c>
      <c r="H1245">
        <v>2366.08</v>
      </c>
      <c r="I1245">
        <v>2366.65</v>
      </c>
      <c r="J1245">
        <v>2877.13</v>
      </c>
      <c r="K1245">
        <v>74663.100000000006</v>
      </c>
      <c r="L1245">
        <v>5.3911599999999997E-2</v>
      </c>
      <c r="M1245">
        <v>0.93183099999999996</v>
      </c>
      <c r="N1245">
        <v>0</v>
      </c>
      <c r="O1245" t="s">
        <v>42</v>
      </c>
    </row>
    <row r="1246" spans="1:15" x14ac:dyDescent="0.25">
      <c r="A1246" t="s">
        <v>136</v>
      </c>
      <c r="B1246">
        <v>92747.8</v>
      </c>
      <c r="C1246">
        <v>92629.5</v>
      </c>
      <c r="D1246">
        <v>92628.800000000003</v>
      </c>
      <c r="E1246">
        <v>92614.7</v>
      </c>
      <c r="F1246">
        <v>3299.16</v>
      </c>
      <c r="G1246">
        <v>10934.5</v>
      </c>
      <c r="H1246">
        <v>2409.4</v>
      </c>
      <c r="I1246">
        <v>2390.2199999999998</v>
      </c>
      <c r="J1246">
        <v>2897.84</v>
      </c>
      <c r="K1246">
        <v>75906.100000000006</v>
      </c>
      <c r="L1246">
        <v>5.4254499999999997E-2</v>
      </c>
      <c r="M1246">
        <v>0.95356600000000002</v>
      </c>
      <c r="N1246">
        <v>0</v>
      </c>
      <c r="O1246" t="s">
        <v>42</v>
      </c>
    </row>
    <row r="1247" spans="1:15" x14ac:dyDescent="0.25">
      <c r="A1247" t="s">
        <v>136</v>
      </c>
      <c r="B1247">
        <v>93563.9</v>
      </c>
      <c r="C1247">
        <v>93447.7</v>
      </c>
      <c r="D1247">
        <v>93446.9</v>
      </c>
      <c r="E1247">
        <v>93432.3</v>
      </c>
      <c r="F1247">
        <v>3334.18</v>
      </c>
      <c r="G1247">
        <v>11219.7</v>
      </c>
      <c r="H1247">
        <v>2393.4</v>
      </c>
      <c r="I1247">
        <v>2455.84</v>
      </c>
      <c r="J1247">
        <v>3100.08</v>
      </c>
      <c r="K1247">
        <v>76480.7</v>
      </c>
      <c r="L1247">
        <v>5.4151199999999997E-2</v>
      </c>
      <c r="M1247">
        <v>0.95146500000000001</v>
      </c>
      <c r="N1247">
        <v>0</v>
      </c>
      <c r="O1247" t="s">
        <v>42</v>
      </c>
    </row>
    <row r="1248" spans="1:15" x14ac:dyDescent="0.25">
      <c r="A1248" t="s">
        <v>136</v>
      </c>
      <c r="B1248">
        <v>93246.8</v>
      </c>
      <c r="C1248">
        <v>93127.3</v>
      </c>
      <c r="D1248">
        <v>93126.6</v>
      </c>
      <c r="E1248">
        <v>93112.3</v>
      </c>
      <c r="F1248">
        <v>3292.27</v>
      </c>
      <c r="G1248">
        <v>11081.7</v>
      </c>
      <c r="H1248">
        <v>2415.29</v>
      </c>
      <c r="I1248">
        <v>2437.7800000000002</v>
      </c>
      <c r="J1248">
        <v>2941.36</v>
      </c>
      <c r="K1248">
        <v>76104.5</v>
      </c>
      <c r="L1248">
        <v>5.4020199999999997E-2</v>
      </c>
      <c r="M1248">
        <v>0.93182399999999999</v>
      </c>
      <c r="N1248">
        <v>0</v>
      </c>
      <c r="O1248" t="s">
        <v>42</v>
      </c>
    </row>
    <row r="1249" spans="1:15" x14ac:dyDescent="0.25">
      <c r="A1249" t="s">
        <v>136</v>
      </c>
      <c r="B1249">
        <v>92510.7</v>
      </c>
      <c r="C1249">
        <v>92390.5</v>
      </c>
      <c r="D1249">
        <v>92389.7</v>
      </c>
      <c r="E1249">
        <v>92375.4</v>
      </c>
      <c r="F1249">
        <v>3326.69</v>
      </c>
      <c r="G1249">
        <v>11066.5</v>
      </c>
      <c r="H1249">
        <v>2395.42</v>
      </c>
      <c r="I1249">
        <v>2379</v>
      </c>
      <c r="J1249">
        <v>3044.7</v>
      </c>
      <c r="K1249">
        <v>75466.399999999994</v>
      </c>
      <c r="L1249">
        <v>3.2677499999999998E-2</v>
      </c>
      <c r="M1249">
        <v>0.931836</v>
      </c>
      <c r="N1249">
        <v>0</v>
      </c>
      <c r="O1249" t="s">
        <v>42</v>
      </c>
    </row>
    <row r="1250" spans="1:15" x14ac:dyDescent="0.25">
      <c r="A1250" t="s">
        <v>136</v>
      </c>
      <c r="B1250">
        <v>94022.9</v>
      </c>
      <c r="C1250">
        <v>93902.5</v>
      </c>
      <c r="D1250">
        <v>93901.8</v>
      </c>
      <c r="E1250">
        <v>93867.1</v>
      </c>
      <c r="F1250">
        <v>3317.84</v>
      </c>
      <c r="G1250">
        <v>11317.8</v>
      </c>
      <c r="H1250">
        <v>2416.5500000000002</v>
      </c>
      <c r="I1250">
        <v>2416.87</v>
      </c>
      <c r="J1250">
        <v>3122.04</v>
      </c>
      <c r="K1250">
        <v>76693.2</v>
      </c>
      <c r="L1250">
        <v>5.4101799999999999E-2</v>
      </c>
      <c r="M1250">
        <v>0.94805700000000004</v>
      </c>
      <c r="N1250">
        <v>1879</v>
      </c>
      <c r="O1250" t="s">
        <v>42</v>
      </c>
    </row>
    <row r="1251" spans="1:15" x14ac:dyDescent="0.25">
      <c r="A1251" t="s">
        <v>136</v>
      </c>
      <c r="B1251">
        <v>93212.3</v>
      </c>
      <c r="C1251">
        <v>93070.1</v>
      </c>
      <c r="D1251">
        <v>93069.4</v>
      </c>
      <c r="E1251">
        <v>93055.2</v>
      </c>
      <c r="F1251">
        <v>3344.78</v>
      </c>
      <c r="G1251">
        <v>11055</v>
      </c>
      <c r="H1251">
        <v>2407.16</v>
      </c>
      <c r="I1251">
        <v>2416.2800000000002</v>
      </c>
      <c r="J1251">
        <v>2949.05</v>
      </c>
      <c r="K1251">
        <v>76020.600000000006</v>
      </c>
      <c r="L1251">
        <v>5.3912399999999999E-2</v>
      </c>
      <c r="M1251">
        <v>0.95922700000000005</v>
      </c>
      <c r="N1251">
        <v>0</v>
      </c>
      <c r="O1251" t="s">
        <v>42</v>
      </c>
    </row>
    <row r="1252" spans="1:15" x14ac:dyDescent="0.25">
      <c r="A1252" t="s">
        <v>136</v>
      </c>
      <c r="B1252">
        <v>94336.7</v>
      </c>
      <c r="C1252">
        <v>94212.3</v>
      </c>
      <c r="D1252">
        <v>94211.5</v>
      </c>
      <c r="E1252">
        <v>94197.1</v>
      </c>
      <c r="F1252">
        <v>3347.91</v>
      </c>
      <c r="G1252">
        <v>11184</v>
      </c>
      <c r="H1252">
        <v>2461.44</v>
      </c>
      <c r="I1252">
        <v>2447.33</v>
      </c>
      <c r="J1252">
        <v>2961.52</v>
      </c>
      <c r="K1252">
        <v>76961.8</v>
      </c>
      <c r="L1252">
        <v>5.4799199999999999E-2</v>
      </c>
      <c r="M1252">
        <v>0.95560199999999995</v>
      </c>
      <c r="N1252">
        <v>0</v>
      </c>
      <c r="O1252" t="s">
        <v>42</v>
      </c>
    </row>
    <row r="1253" spans="1:15" x14ac:dyDescent="0.25">
      <c r="A1253" t="s">
        <v>136</v>
      </c>
      <c r="B1253">
        <v>92665.9</v>
      </c>
      <c r="C1253">
        <v>92550.8</v>
      </c>
      <c r="D1253">
        <v>92550</v>
      </c>
      <c r="E1253">
        <v>92536.1</v>
      </c>
      <c r="F1253">
        <v>3307.69</v>
      </c>
      <c r="G1253">
        <v>11089.9</v>
      </c>
      <c r="H1253">
        <v>2392.6799999999998</v>
      </c>
      <c r="I1253">
        <v>2398.5300000000002</v>
      </c>
      <c r="J1253">
        <v>2919.26</v>
      </c>
      <c r="K1253">
        <v>75669.8</v>
      </c>
      <c r="L1253">
        <v>5.5297199999999998E-2</v>
      </c>
      <c r="M1253">
        <v>0.93552800000000003</v>
      </c>
      <c r="N1253">
        <v>2582</v>
      </c>
      <c r="O1253" t="s">
        <v>42</v>
      </c>
    </row>
    <row r="1254" spans="1:15" x14ac:dyDescent="0.25">
      <c r="A1254" t="s">
        <v>136</v>
      </c>
      <c r="B1254">
        <v>92021.3</v>
      </c>
      <c r="C1254">
        <v>91901.3</v>
      </c>
      <c r="D1254">
        <v>91900.6</v>
      </c>
      <c r="E1254">
        <v>91886.6</v>
      </c>
      <c r="F1254">
        <v>3270.22</v>
      </c>
      <c r="G1254">
        <v>10886.8</v>
      </c>
      <c r="H1254">
        <v>2399.02</v>
      </c>
      <c r="I1254">
        <v>2381.1</v>
      </c>
      <c r="J1254">
        <v>2879.45</v>
      </c>
      <c r="K1254">
        <v>75168.2</v>
      </c>
      <c r="L1254">
        <v>5.4134599999999998E-2</v>
      </c>
      <c r="M1254">
        <v>0.957955</v>
      </c>
      <c r="N1254">
        <v>0</v>
      </c>
      <c r="O1254" t="s">
        <v>42</v>
      </c>
    </row>
    <row r="1255" spans="1:15" x14ac:dyDescent="0.25">
      <c r="A1255" t="s">
        <v>136</v>
      </c>
      <c r="B1255">
        <v>94182.399999999994</v>
      </c>
      <c r="C1255">
        <v>94062.5</v>
      </c>
      <c r="D1255">
        <v>94061.8</v>
      </c>
      <c r="E1255">
        <v>94047.5</v>
      </c>
      <c r="F1255">
        <v>3339.26</v>
      </c>
      <c r="G1255">
        <v>11224.7</v>
      </c>
      <c r="H1255">
        <v>2438.86</v>
      </c>
      <c r="I1255">
        <v>2470.9699999999998</v>
      </c>
      <c r="J1255">
        <v>2975.47</v>
      </c>
      <c r="K1255">
        <v>76933.5</v>
      </c>
      <c r="L1255">
        <v>5.40005E-2</v>
      </c>
      <c r="M1255">
        <v>0.95920099999999997</v>
      </c>
      <c r="N1255">
        <v>906</v>
      </c>
      <c r="O1255" t="s">
        <v>42</v>
      </c>
    </row>
    <row r="1256" spans="1:15" x14ac:dyDescent="0.25">
      <c r="A1256" t="s">
        <v>136</v>
      </c>
      <c r="B1256">
        <v>94782.3</v>
      </c>
      <c r="C1256">
        <v>94663.6</v>
      </c>
      <c r="D1256">
        <v>94662.8</v>
      </c>
      <c r="E1256">
        <v>94648.4</v>
      </c>
      <c r="F1256">
        <v>3345.16</v>
      </c>
      <c r="G1256">
        <v>11258.6</v>
      </c>
      <c r="H1256">
        <v>2453.7399999999998</v>
      </c>
      <c r="I1256">
        <v>2493.21</v>
      </c>
      <c r="J1256">
        <v>2978.13</v>
      </c>
      <c r="K1256">
        <v>77710.3</v>
      </c>
      <c r="L1256">
        <v>5.4790600000000002E-2</v>
      </c>
      <c r="M1256">
        <v>0.93182900000000002</v>
      </c>
      <c r="N1256">
        <v>0</v>
      </c>
      <c r="O1256" t="s">
        <v>42</v>
      </c>
    </row>
    <row r="1257" spans="1:15" x14ac:dyDescent="0.25">
      <c r="A1257" t="s">
        <v>136</v>
      </c>
      <c r="B1257">
        <v>91568.7</v>
      </c>
      <c r="C1257">
        <v>91449.5</v>
      </c>
      <c r="D1257">
        <v>91448.7</v>
      </c>
      <c r="E1257">
        <v>91434.8</v>
      </c>
      <c r="F1257">
        <v>3233.34</v>
      </c>
      <c r="G1257">
        <v>10914.2</v>
      </c>
      <c r="H1257">
        <v>2359.69</v>
      </c>
      <c r="I1257">
        <v>2356.46</v>
      </c>
      <c r="J1257">
        <v>2914.67</v>
      </c>
      <c r="K1257">
        <v>74854</v>
      </c>
      <c r="L1257">
        <v>5.4044000000000002E-2</v>
      </c>
      <c r="M1257">
        <v>0.93183300000000002</v>
      </c>
      <c r="N1257">
        <v>0</v>
      </c>
      <c r="O1257" t="s">
        <v>42</v>
      </c>
    </row>
    <row r="1258" spans="1:15" x14ac:dyDescent="0.25">
      <c r="A1258" t="s">
        <v>136</v>
      </c>
      <c r="B1258">
        <v>92086.3</v>
      </c>
      <c r="C1258">
        <v>91956.800000000003</v>
      </c>
      <c r="D1258">
        <v>91956</v>
      </c>
      <c r="E1258">
        <v>91942.1</v>
      </c>
      <c r="F1258">
        <v>3284.04</v>
      </c>
      <c r="G1258">
        <v>11048.2</v>
      </c>
      <c r="H1258">
        <v>2393.11</v>
      </c>
      <c r="I1258">
        <v>2373.42</v>
      </c>
      <c r="J1258">
        <v>2917.81</v>
      </c>
      <c r="K1258">
        <v>75100</v>
      </c>
      <c r="L1258">
        <v>5.3911300000000002E-2</v>
      </c>
      <c r="M1258">
        <v>0.95713800000000004</v>
      </c>
      <c r="N1258">
        <v>2080</v>
      </c>
      <c r="O1258" t="s">
        <v>42</v>
      </c>
    </row>
    <row r="1259" spans="1:15" x14ac:dyDescent="0.25">
      <c r="A1259" t="s">
        <v>136</v>
      </c>
      <c r="B1259">
        <v>91839.7</v>
      </c>
      <c r="C1259">
        <v>91719.3</v>
      </c>
      <c r="D1259">
        <v>91718.5</v>
      </c>
      <c r="E1259">
        <v>91704.6</v>
      </c>
      <c r="F1259">
        <v>3256.02</v>
      </c>
      <c r="G1259">
        <v>10976.7</v>
      </c>
      <c r="H1259">
        <v>2425.35</v>
      </c>
      <c r="I1259">
        <v>2386.0100000000002</v>
      </c>
      <c r="J1259">
        <v>2902.55</v>
      </c>
      <c r="K1259">
        <v>74948.2</v>
      </c>
      <c r="L1259">
        <v>5.4213600000000001E-2</v>
      </c>
      <c r="M1259">
        <v>0.95912399999999998</v>
      </c>
      <c r="N1259">
        <v>614</v>
      </c>
      <c r="O1259" t="s">
        <v>42</v>
      </c>
    </row>
    <row r="1260" spans="1:15" x14ac:dyDescent="0.25">
      <c r="A1260" t="s">
        <v>136</v>
      </c>
      <c r="B1260">
        <v>91913.9</v>
      </c>
      <c r="C1260">
        <v>91798.9</v>
      </c>
      <c r="D1260">
        <v>91798.2</v>
      </c>
      <c r="E1260">
        <v>91784</v>
      </c>
      <c r="F1260">
        <v>3263.64</v>
      </c>
      <c r="G1260">
        <v>10924.1</v>
      </c>
      <c r="H1260">
        <v>2376.5</v>
      </c>
      <c r="I1260">
        <v>2381.67</v>
      </c>
      <c r="J1260">
        <v>2864.62</v>
      </c>
      <c r="K1260">
        <v>75045.2</v>
      </c>
      <c r="L1260">
        <v>5.3985100000000001E-2</v>
      </c>
      <c r="M1260">
        <v>0.931836</v>
      </c>
      <c r="N1260">
        <v>0</v>
      </c>
      <c r="O1260" t="s">
        <v>42</v>
      </c>
    </row>
    <row r="1261" spans="1:15" x14ac:dyDescent="0.25">
      <c r="A1261" t="s">
        <v>136</v>
      </c>
      <c r="B1261">
        <v>94485.8</v>
      </c>
      <c r="C1261">
        <v>94370.3</v>
      </c>
      <c r="D1261">
        <v>94369.5</v>
      </c>
      <c r="E1261">
        <v>94354.6</v>
      </c>
      <c r="F1261">
        <v>3395.29</v>
      </c>
      <c r="G1261">
        <v>11564.3</v>
      </c>
      <c r="H1261">
        <v>2413.0700000000002</v>
      </c>
      <c r="I1261">
        <v>2479.42</v>
      </c>
      <c r="J1261">
        <v>3352.9</v>
      </c>
      <c r="K1261">
        <v>77049.399999999994</v>
      </c>
      <c r="L1261">
        <v>5.4047199999999997E-2</v>
      </c>
      <c r="M1261">
        <v>0.93183700000000003</v>
      </c>
      <c r="N1261">
        <v>76</v>
      </c>
      <c r="O1261" t="s">
        <v>42</v>
      </c>
    </row>
    <row r="1262" spans="1:15" x14ac:dyDescent="0.25">
      <c r="A1262" t="s">
        <v>136</v>
      </c>
      <c r="B1262">
        <v>95736.5</v>
      </c>
      <c r="C1262">
        <v>95613.1</v>
      </c>
      <c r="D1262">
        <v>95612.3</v>
      </c>
      <c r="E1262">
        <v>95597</v>
      </c>
      <c r="F1262">
        <v>3356.33</v>
      </c>
      <c r="G1262">
        <v>11758.5</v>
      </c>
      <c r="H1262">
        <v>2433.9699999999998</v>
      </c>
      <c r="I1262">
        <v>2453.81</v>
      </c>
      <c r="J1262">
        <v>3361.59</v>
      </c>
      <c r="K1262">
        <v>78022.5</v>
      </c>
      <c r="L1262">
        <v>5.3910600000000003E-2</v>
      </c>
      <c r="M1262">
        <v>0.95278200000000002</v>
      </c>
      <c r="N1262">
        <v>1990</v>
      </c>
      <c r="O1262" t="s">
        <v>42</v>
      </c>
    </row>
    <row r="1263" spans="1:15" x14ac:dyDescent="0.25">
      <c r="A1263" t="s">
        <v>136</v>
      </c>
      <c r="B1263">
        <v>91374.3</v>
      </c>
      <c r="C1263">
        <v>91234.2</v>
      </c>
      <c r="D1263">
        <v>91233.5</v>
      </c>
      <c r="E1263">
        <v>91219.4</v>
      </c>
      <c r="F1263">
        <v>3226.07</v>
      </c>
      <c r="G1263">
        <v>10960.6</v>
      </c>
      <c r="H1263">
        <v>2393.96</v>
      </c>
      <c r="I1263">
        <v>2392.13</v>
      </c>
      <c r="J1263">
        <v>2896.18</v>
      </c>
      <c r="K1263">
        <v>74738.100000000006</v>
      </c>
      <c r="L1263">
        <v>5.3941999999999997E-2</v>
      </c>
      <c r="M1263">
        <v>0.93496900000000005</v>
      </c>
      <c r="N1263">
        <v>0</v>
      </c>
      <c r="O1263" t="s">
        <v>42</v>
      </c>
    </row>
    <row r="1264" spans="1:15" x14ac:dyDescent="0.25">
      <c r="A1264" t="s">
        <v>136</v>
      </c>
      <c r="B1264">
        <v>91079.7</v>
      </c>
      <c r="C1264">
        <v>90958.6</v>
      </c>
      <c r="D1264">
        <v>90957.8</v>
      </c>
      <c r="E1264">
        <v>90944</v>
      </c>
      <c r="F1264">
        <v>3217.02</v>
      </c>
      <c r="G1264">
        <v>10798.1</v>
      </c>
      <c r="H1264">
        <v>2370.6999999999998</v>
      </c>
      <c r="I1264">
        <v>2376.02</v>
      </c>
      <c r="J1264">
        <v>2819.16</v>
      </c>
      <c r="K1264">
        <v>74351.5</v>
      </c>
      <c r="L1264">
        <v>5.3989299999999997E-2</v>
      </c>
      <c r="M1264">
        <v>0.93183499999999997</v>
      </c>
      <c r="N1264">
        <v>0</v>
      </c>
      <c r="O1264" t="s">
        <v>42</v>
      </c>
    </row>
    <row r="1265" spans="1:15" x14ac:dyDescent="0.25">
      <c r="A1265" t="s">
        <v>136</v>
      </c>
      <c r="B1265">
        <v>91760.1</v>
      </c>
      <c r="C1265">
        <v>91641.1</v>
      </c>
      <c r="D1265">
        <v>91640.4</v>
      </c>
      <c r="E1265">
        <v>91608.5</v>
      </c>
      <c r="F1265">
        <v>3237.37</v>
      </c>
      <c r="G1265">
        <v>10906.2</v>
      </c>
      <c r="H1265">
        <v>2388.59</v>
      </c>
      <c r="I1265">
        <v>2386.4299999999998</v>
      </c>
      <c r="J1265">
        <v>2884.52</v>
      </c>
      <c r="K1265">
        <v>75159.100000000006</v>
      </c>
      <c r="L1265">
        <v>5.4506300000000001E-2</v>
      </c>
      <c r="M1265">
        <v>0.95824299999999996</v>
      </c>
      <c r="N1265">
        <v>0</v>
      </c>
      <c r="O1265" t="s">
        <v>42</v>
      </c>
    </row>
    <row r="1266" spans="1:15" x14ac:dyDescent="0.25">
      <c r="A1266" t="s">
        <v>136</v>
      </c>
      <c r="B1266">
        <v>92880.2</v>
      </c>
      <c r="C1266">
        <v>92764.6</v>
      </c>
      <c r="D1266">
        <v>92763.8</v>
      </c>
      <c r="E1266">
        <v>92749.6</v>
      </c>
      <c r="F1266">
        <v>3277</v>
      </c>
      <c r="G1266">
        <v>11033.5</v>
      </c>
      <c r="H1266">
        <v>2499.46</v>
      </c>
      <c r="I1266">
        <v>2421.46</v>
      </c>
      <c r="J1266">
        <v>2909.41</v>
      </c>
      <c r="K1266">
        <v>76127.100000000006</v>
      </c>
      <c r="L1266">
        <v>5.53547E-2</v>
      </c>
      <c r="M1266">
        <v>0.959148</v>
      </c>
      <c r="N1266">
        <v>0</v>
      </c>
      <c r="O1266" t="s">
        <v>42</v>
      </c>
    </row>
    <row r="1267" spans="1:15" x14ac:dyDescent="0.25">
      <c r="A1267" t="s">
        <v>136</v>
      </c>
      <c r="B1267">
        <v>93237.9</v>
      </c>
      <c r="C1267">
        <v>93118.7</v>
      </c>
      <c r="D1267">
        <v>93118</v>
      </c>
      <c r="E1267">
        <v>93103.8</v>
      </c>
      <c r="F1267">
        <v>3333.24</v>
      </c>
      <c r="G1267">
        <v>10998.6</v>
      </c>
      <c r="H1267">
        <v>2432.61</v>
      </c>
      <c r="I1267">
        <v>2416.88</v>
      </c>
      <c r="J1267">
        <v>2936.11</v>
      </c>
      <c r="K1267">
        <v>76413.8</v>
      </c>
      <c r="L1267">
        <v>5.3909800000000001E-2</v>
      </c>
      <c r="M1267">
        <v>0.931836</v>
      </c>
      <c r="N1267">
        <v>0</v>
      </c>
      <c r="O1267" t="s">
        <v>42</v>
      </c>
    </row>
    <row r="1268" spans="1:15" x14ac:dyDescent="0.25">
      <c r="A1268" t="s">
        <v>136</v>
      </c>
      <c r="B1268">
        <v>93738.6</v>
      </c>
      <c r="C1268">
        <v>93622.8</v>
      </c>
      <c r="D1268">
        <v>93622</v>
      </c>
      <c r="E1268">
        <v>93607.8</v>
      </c>
      <c r="F1268">
        <v>3381.05</v>
      </c>
      <c r="G1268">
        <v>11130.3</v>
      </c>
      <c r="H1268">
        <v>2423.38</v>
      </c>
      <c r="I1268">
        <v>2442.3200000000002</v>
      </c>
      <c r="J1268">
        <v>2921.91</v>
      </c>
      <c r="K1268">
        <v>77003.399999999994</v>
      </c>
      <c r="L1268">
        <v>5.4090399999999997E-2</v>
      </c>
      <c r="M1268">
        <v>0.95833599999999997</v>
      </c>
      <c r="N1268">
        <v>2549</v>
      </c>
      <c r="O1268" t="s">
        <v>42</v>
      </c>
    </row>
    <row r="1269" spans="1:15" x14ac:dyDescent="0.25">
      <c r="A1269" t="s">
        <v>136</v>
      </c>
      <c r="B1269">
        <v>94241.8</v>
      </c>
      <c r="C1269">
        <v>94121</v>
      </c>
      <c r="D1269">
        <v>94120.2</v>
      </c>
      <c r="E1269">
        <v>94105.9</v>
      </c>
      <c r="F1269">
        <v>3344.25</v>
      </c>
      <c r="G1269">
        <v>11128</v>
      </c>
      <c r="H1269">
        <v>2448.6</v>
      </c>
      <c r="I1269">
        <v>2431.8000000000002</v>
      </c>
      <c r="J1269">
        <v>2979.19</v>
      </c>
      <c r="K1269">
        <v>76978.5</v>
      </c>
      <c r="L1269">
        <v>5.3975200000000001E-2</v>
      </c>
      <c r="M1269">
        <v>0.95017099999999999</v>
      </c>
      <c r="N1269">
        <v>0</v>
      </c>
      <c r="O1269" t="s">
        <v>42</v>
      </c>
    </row>
    <row r="1270" spans="1:15" x14ac:dyDescent="0.25">
      <c r="A1270" t="s">
        <v>136</v>
      </c>
      <c r="B1270">
        <v>92686.399999999994</v>
      </c>
      <c r="C1270">
        <v>92566.8</v>
      </c>
      <c r="D1270">
        <v>92566</v>
      </c>
      <c r="E1270">
        <v>92551.9</v>
      </c>
      <c r="F1270">
        <v>3268.8</v>
      </c>
      <c r="G1270">
        <v>11174.3</v>
      </c>
      <c r="H1270">
        <v>2402.02</v>
      </c>
      <c r="I1270">
        <v>2410.4299999999998</v>
      </c>
      <c r="J1270">
        <v>2929.64</v>
      </c>
      <c r="K1270">
        <v>75780.5</v>
      </c>
      <c r="L1270">
        <v>5.4066700000000002E-2</v>
      </c>
      <c r="M1270">
        <v>0.94155800000000001</v>
      </c>
      <c r="N1270">
        <v>2496</v>
      </c>
      <c r="O1270" t="s">
        <v>42</v>
      </c>
    </row>
    <row r="1271" spans="1:15" x14ac:dyDescent="0.25">
      <c r="A1271" t="s">
        <v>136</v>
      </c>
      <c r="B1271">
        <v>92803.5</v>
      </c>
      <c r="C1271">
        <v>92682.8</v>
      </c>
      <c r="D1271">
        <v>92682.1</v>
      </c>
      <c r="E1271">
        <v>92668</v>
      </c>
      <c r="F1271">
        <v>3294</v>
      </c>
      <c r="G1271">
        <v>10976.3</v>
      </c>
      <c r="H1271">
        <v>2413.27</v>
      </c>
      <c r="I1271">
        <v>2395.3200000000002</v>
      </c>
      <c r="J1271">
        <v>2920.97</v>
      </c>
      <c r="K1271">
        <v>76108</v>
      </c>
      <c r="L1271">
        <v>5.3909899999999997E-2</v>
      </c>
      <c r="M1271">
        <v>0.94950400000000001</v>
      </c>
      <c r="N1271">
        <v>0</v>
      </c>
      <c r="O1271" t="s">
        <v>42</v>
      </c>
    </row>
    <row r="1272" spans="1:15" x14ac:dyDescent="0.25">
      <c r="A1272" t="s">
        <v>136</v>
      </c>
      <c r="B1272">
        <v>91243.6</v>
      </c>
      <c r="C1272">
        <v>91124.3</v>
      </c>
      <c r="D1272">
        <v>91123.6</v>
      </c>
      <c r="E1272">
        <v>91109.8</v>
      </c>
      <c r="F1272">
        <v>3236.12</v>
      </c>
      <c r="G1272">
        <v>10865.5</v>
      </c>
      <c r="H1272">
        <v>2365.87</v>
      </c>
      <c r="I1272">
        <v>2369.27</v>
      </c>
      <c r="J1272">
        <v>2882.7</v>
      </c>
      <c r="K1272">
        <v>74539.5</v>
      </c>
      <c r="L1272">
        <v>5.4026100000000001E-2</v>
      </c>
      <c r="M1272">
        <v>0.95918700000000001</v>
      </c>
      <c r="N1272">
        <v>0</v>
      </c>
      <c r="O1272" t="s">
        <v>42</v>
      </c>
    </row>
    <row r="1273" spans="1:15" x14ac:dyDescent="0.25">
      <c r="A1273" t="s">
        <v>136</v>
      </c>
      <c r="B1273">
        <v>90979.1</v>
      </c>
      <c r="C1273">
        <v>90858.9</v>
      </c>
      <c r="D1273">
        <v>90858.2</v>
      </c>
      <c r="E1273">
        <v>90844.2</v>
      </c>
      <c r="F1273">
        <v>3234.04</v>
      </c>
      <c r="G1273">
        <v>10868.3</v>
      </c>
      <c r="H1273">
        <v>2391.06</v>
      </c>
      <c r="I1273">
        <v>2349.9699999999998</v>
      </c>
      <c r="J1273">
        <v>2859.36</v>
      </c>
      <c r="K1273">
        <v>74297.100000000006</v>
      </c>
      <c r="L1273">
        <v>5.39141E-2</v>
      </c>
      <c r="M1273">
        <v>0.95922600000000002</v>
      </c>
      <c r="N1273">
        <v>0</v>
      </c>
      <c r="O1273" t="s">
        <v>42</v>
      </c>
    </row>
    <row r="1274" spans="1:15" x14ac:dyDescent="0.25">
      <c r="A1274" t="s">
        <v>136</v>
      </c>
      <c r="B1274">
        <v>92108.2</v>
      </c>
      <c r="C1274">
        <v>91986.9</v>
      </c>
      <c r="D1274">
        <v>91986.2</v>
      </c>
      <c r="E1274">
        <v>91972.2</v>
      </c>
      <c r="F1274">
        <v>3294.81</v>
      </c>
      <c r="G1274">
        <v>10913.3</v>
      </c>
      <c r="H1274">
        <v>2371.0300000000002</v>
      </c>
      <c r="I1274">
        <v>2389.85</v>
      </c>
      <c r="J1274">
        <v>2920.8</v>
      </c>
      <c r="K1274">
        <v>75380</v>
      </c>
      <c r="L1274">
        <v>5.3931199999999999E-2</v>
      </c>
      <c r="M1274">
        <v>0.95710600000000001</v>
      </c>
      <c r="N1274">
        <v>0</v>
      </c>
      <c r="O1274" t="s">
        <v>42</v>
      </c>
    </row>
    <row r="1275" spans="1:15" x14ac:dyDescent="0.25">
      <c r="A1275" t="s">
        <v>136</v>
      </c>
      <c r="B1275">
        <v>90396.1</v>
      </c>
      <c r="C1275">
        <v>90280.8</v>
      </c>
      <c r="D1275">
        <v>90280.1</v>
      </c>
      <c r="E1275">
        <v>90266.3</v>
      </c>
      <c r="F1275">
        <v>3206.84</v>
      </c>
      <c r="G1275">
        <v>10835.5</v>
      </c>
      <c r="H1275">
        <v>2320.3000000000002</v>
      </c>
      <c r="I1275">
        <v>2320.04</v>
      </c>
      <c r="J1275">
        <v>2860.46</v>
      </c>
      <c r="K1275">
        <v>73959.5</v>
      </c>
      <c r="L1275">
        <v>5.3941799999999998E-2</v>
      </c>
      <c r="M1275">
        <v>0.95470600000000005</v>
      </c>
      <c r="N1275">
        <v>1837</v>
      </c>
      <c r="O1275" t="s">
        <v>42</v>
      </c>
    </row>
    <row r="1276" spans="1:15" x14ac:dyDescent="0.25">
      <c r="A1276" t="s">
        <v>136</v>
      </c>
      <c r="B1276">
        <v>92360.6</v>
      </c>
      <c r="C1276">
        <v>92244.9</v>
      </c>
      <c r="D1276">
        <v>92244.1</v>
      </c>
      <c r="E1276">
        <v>92230.1</v>
      </c>
      <c r="F1276">
        <v>3343.44</v>
      </c>
      <c r="G1276">
        <v>11155.3</v>
      </c>
      <c r="H1276">
        <v>2367.66</v>
      </c>
      <c r="I1276">
        <v>2407.3000000000002</v>
      </c>
      <c r="J1276">
        <v>2906.44</v>
      </c>
      <c r="K1276">
        <v>75377.2</v>
      </c>
      <c r="L1276">
        <v>5.3929499999999998E-2</v>
      </c>
      <c r="M1276">
        <v>0.94724699999999995</v>
      </c>
      <c r="N1276">
        <v>2901</v>
      </c>
      <c r="O1276" t="s">
        <v>42</v>
      </c>
    </row>
    <row r="1277" spans="1:15" x14ac:dyDescent="0.25">
      <c r="A1277" t="s">
        <v>136</v>
      </c>
      <c r="B1277">
        <v>92659.1</v>
      </c>
      <c r="C1277">
        <v>92537</v>
      </c>
      <c r="D1277">
        <v>92536.2</v>
      </c>
      <c r="E1277">
        <v>92522.1</v>
      </c>
      <c r="F1277">
        <v>3276.44</v>
      </c>
      <c r="G1277">
        <v>11024.7</v>
      </c>
      <c r="H1277">
        <v>2422.1999999999998</v>
      </c>
      <c r="I1277">
        <v>2419.4899999999998</v>
      </c>
      <c r="J1277">
        <v>2903.49</v>
      </c>
      <c r="K1277">
        <v>75722.399999999994</v>
      </c>
      <c r="L1277">
        <v>5.4001899999999999E-2</v>
      </c>
      <c r="M1277">
        <v>0.931836</v>
      </c>
      <c r="N1277">
        <v>0</v>
      </c>
      <c r="O1277" t="s">
        <v>42</v>
      </c>
    </row>
    <row r="1278" spans="1:15" x14ac:dyDescent="0.25">
      <c r="A1278" t="s">
        <v>136</v>
      </c>
      <c r="B1278">
        <v>93504.3</v>
      </c>
      <c r="C1278">
        <v>93382.5</v>
      </c>
      <c r="D1278">
        <v>93381.8</v>
      </c>
      <c r="E1278">
        <v>93367.5</v>
      </c>
      <c r="F1278">
        <v>3301.85</v>
      </c>
      <c r="G1278">
        <v>11118.7</v>
      </c>
      <c r="H1278">
        <v>2426.98</v>
      </c>
      <c r="I1278">
        <v>2458.29</v>
      </c>
      <c r="J1278">
        <v>2968.43</v>
      </c>
      <c r="K1278">
        <v>76197.600000000006</v>
      </c>
      <c r="L1278">
        <v>5.5674800000000003E-2</v>
      </c>
      <c r="M1278">
        <v>0.94665900000000003</v>
      </c>
      <c r="N1278">
        <v>0</v>
      </c>
      <c r="O1278" t="s">
        <v>42</v>
      </c>
    </row>
    <row r="1279" spans="1:15" x14ac:dyDescent="0.25">
      <c r="A1279" t="s">
        <v>136</v>
      </c>
      <c r="B1279">
        <v>91880.1</v>
      </c>
      <c r="C1279">
        <v>91763.9</v>
      </c>
      <c r="D1279">
        <v>91763.199999999997</v>
      </c>
      <c r="E1279">
        <v>91749.2</v>
      </c>
      <c r="F1279">
        <v>3262.11</v>
      </c>
      <c r="G1279">
        <v>10886.8</v>
      </c>
      <c r="H1279">
        <v>2363.8000000000002</v>
      </c>
      <c r="I1279">
        <v>2366.61</v>
      </c>
      <c r="J1279">
        <v>2878.05</v>
      </c>
      <c r="K1279">
        <v>75202.600000000006</v>
      </c>
      <c r="L1279">
        <v>5.3909899999999997E-2</v>
      </c>
      <c r="M1279">
        <v>0.95517600000000003</v>
      </c>
      <c r="N1279">
        <v>524</v>
      </c>
      <c r="O1279" t="s">
        <v>42</v>
      </c>
    </row>
    <row r="1280" spans="1:15" x14ac:dyDescent="0.25">
      <c r="A1280" t="s">
        <v>136</v>
      </c>
      <c r="B1280">
        <v>91262</v>
      </c>
      <c r="C1280">
        <v>91146</v>
      </c>
      <c r="D1280">
        <v>91145.3</v>
      </c>
      <c r="E1280">
        <v>91131.4</v>
      </c>
      <c r="F1280">
        <v>3250.5</v>
      </c>
      <c r="G1280">
        <v>10860.5</v>
      </c>
      <c r="H1280">
        <v>2390.0100000000002</v>
      </c>
      <c r="I1280">
        <v>2361.8000000000002</v>
      </c>
      <c r="J1280">
        <v>2868.47</v>
      </c>
      <c r="K1280">
        <v>74685.2</v>
      </c>
      <c r="L1280">
        <v>5.3910699999999999E-2</v>
      </c>
      <c r="M1280">
        <v>0.95583899999999999</v>
      </c>
      <c r="N1280">
        <v>661</v>
      </c>
      <c r="O1280" t="s">
        <v>42</v>
      </c>
    </row>
    <row r="1281" spans="1:25" x14ac:dyDescent="0.25">
      <c r="A1281" t="s">
        <v>136</v>
      </c>
      <c r="B1281">
        <v>93706.3</v>
      </c>
      <c r="C1281">
        <v>93588.800000000003</v>
      </c>
      <c r="D1281">
        <v>93588.1</v>
      </c>
      <c r="E1281">
        <v>93573.8</v>
      </c>
      <c r="F1281">
        <v>3350.87</v>
      </c>
      <c r="G1281">
        <v>11091.9</v>
      </c>
      <c r="H1281">
        <v>2482.61</v>
      </c>
      <c r="I1281">
        <v>2446.19</v>
      </c>
      <c r="J1281">
        <v>2916.72</v>
      </c>
      <c r="K1281">
        <v>77111.899999999994</v>
      </c>
      <c r="L1281">
        <v>4.7746400000000001E-2</v>
      </c>
      <c r="M1281">
        <v>0.94931299999999996</v>
      </c>
      <c r="N1281">
        <v>0</v>
      </c>
      <c r="O1281" t="s">
        <v>42</v>
      </c>
    </row>
    <row r="1282" spans="1:25" x14ac:dyDescent="0.25">
      <c r="A1282" t="s">
        <v>136</v>
      </c>
      <c r="B1282">
        <v>94217</v>
      </c>
      <c r="C1282">
        <v>94092.5</v>
      </c>
      <c r="D1282">
        <v>94091.7</v>
      </c>
      <c r="E1282">
        <v>94077.4</v>
      </c>
      <c r="F1282">
        <v>3322.45</v>
      </c>
      <c r="G1282">
        <v>11280.8</v>
      </c>
      <c r="H1282">
        <v>2432.0300000000002</v>
      </c>
      <c r="I1282">
        <v>2436.2600000000002</v>
      </c>
      <c r="J1282">
        <v>3006.04</v>
      </c>
      <c r="K1282">
        <v>77398.7</v>
      </c>
      <c r="L1282">
        <v>5.4651900000000003E-2</v>
      </c>
      <c r="M1282">
        <v>0.95910399999999996</v>
      </c>
      <c r="N1282">
        <v>2706</v>
      </c>
      <c r="O1282" t="s">
        <v>42</v>
      </c>
    </row>
    <row r="1283" spans="1:25" x14ac:dyDescent="0.25">
      <c r="A1283" t="s">
        <v>136</v>
      </c>
      <c r="B1283">
        <v>93976</v>
      </c>
      <c r="C1283">
        <v>93856.3</v>
      </c>
      <c r="D1283">
        <v>93855.5</v>
      </c>
      <c r="E1283">
        <v>93841.2</v>
      </c>
      <c r="F1283">
        <v>3336.03</v>
      </c>
      <c r="G1283">
        <v>11093.5</v>
      </c>
      <c r="H1283">
        <v>2447.61</v>
      </c>
      <c r="I1283">
        <v>2458.4</v>
      </c>
      <c r="J1283">
        <v>2938.5</v>
      </c>
      <c r="K1283">
        <v>76890.399999999994</v>
      </c>
      <c r="L1283">
        <v>5.4337900000000001E-2</v>
      </c>
      <c r="M1283">
        <v>0.93182600000000004</v>
      </c>
      <c r="N1283">
        <v>0</v>
      </c>
      <c r="O1283" t="s">
        <v>42</v>
      </c>
    </row>
    <row r="1284" spans="1:25" x14ac:dyDescent="0.25">
      <c r="A1284" t="s">
        <v>136</v>
      </c>
      <c r="B1284">
        <v>93593.2</v>
      </c>
      <c r="C1284">
        <v>93472.2</v>
      </c>
      <c r="D1284">
        <v>93471.5</v>
      </c>
      <c r="E1284">
        <v>93457.3</v>
      </c>
      <c r="F1284">
        <v>3302.34</v>
      </c>
      <c r="G1284">
        <v>11133.4</v>
      </c>
      <c r="H1284">
        <v>2414.73</v>
      </c>
      <c r="I1284">
        <v>2436.87</v>
      </c>
      <c r="J1284">
        <v>2955.5</v>
      </c>
      <c r="K1284">
        <v>76900.7</v>
      </c>
      <c r="L1284">
        <v>5.3916600000000002E-2</v>
      </c>
      <c r="M1284">
        <v>0.958368</v>
      </c>
      <c r="N1284">
        <v>1139</v>
      </c>
      <c r="O1284" t="s">
        <v>42</v>
      </c>
    </row>
    <row r="1285" spans="1:25" x14ac:dyDescent="0.25">
      <c r="A1285" t="s">
        <v>136</v>
      </c>
      <c r="B1285">
        <v>91885.7</v>
      </c>
      <c r="C1285">
        <v>91764.9</v>
      </c>
      <c r="D1285">
        <v>91764.2</v>
      </c>
      <c r="E1285">
        <v>91750.1</v>
      </c>
      <c r="F1285">
        <v>3255.2</v>
      </c>
      <c r="G1285">
        <v>10982.3</v>
      </c>
      <c r="H1285">
        <v>2402.39</v>
      </c>
      <c r="I1285">
        <v>2366.09</v>
      </c>
      <c r="J1285">
        <v>2886.36</v>
      </c>
      <c r="K1285">
        <v>75161.5</v>
      </c>
      <c r="L1285">
        <v>3.2369299999999997E-2</v>
      </c>
      <c r="M1285">
        <v>0.95912799999999998</v>
      </c>
      <c r="N1285">
        <v>2266</v>
      </c>
      <c r="O1285" t="s">
        <v>42</v>
      </c>
    </row>
    <row r="1286" spans="1:25" x14ac:dyDescent="0.25">
      <c r="A1286" t="s">
        <v>136</v>
      </c>
      <c r="B1286">
        <v>90778.5</v>
      </c>
      <c r="C1286">
        <v>90660.5</v>
      </c>
      <c r="D1286">
        <v>90659.8</v>
      </c>
      <c r="E1286">
        <v>90645.9</v>
      </c>
      <c r="F1286">
        <v>3226.67</v>
      </c>
      <c r="G1286">
        <v>10845.6</v>
      </c>
      <c r="H1286">
        <v>2348.0500000000002</v>
      </c>
      <c r="I1286">
        <v>2330.0500000000002</v>
      </c>
      <c r="J1286">
        <v>2854.08</v>
      </c>
      <c r="K1286">
        <v>74122.3</v>
      </c>
      <c r="L1286">
        <v>5.4291800000000001E-2</v>
      </c>
      <c r="M1286">
        <v>0.931836</v>
      </c>
      <c r="N1286">
        <v>0</v>
      </c>
      <c r="O1286" t="s">
        <v>42</v>
      </c>
    </row>
    <row r="1287" spans="1:25" x14ac:dyDescent="0.25">
      <c r="A1287" t="s">
        <v>136</v>
      </c>
      <c r="B1287">
        <v>92868.2</v>
      </c>
      <c r="C1287">
        <v>92747.7</v>
      </c>
      <c r="D1287">
        <v>92747</v>
      </c>
      <c r="E1287">
        <v>92732.9</v>
      </c>
      <c r="F1287">
        <v>3299.42</v>
      </c>
      <c r="G1287">
        <v>10969.3</v>
      </c>
      <c r="H1287">
        <v>2410.9299999999998</v>
      </c>
      <c r="I1287">
        <v>2390.77</v>
      </c>
      <c r="J1287">
        <v>2923.8</v>
      </c>
      <c r="K1287">
        <v>76105.3</v>
      </c>
      <c r="L1287">
        <v>4.2955E-2</v>
      </c>
      <c r="M1287">
        <v>0.93183300000000002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91072</v>
      </c>
      <c r="C1288">
        <v>90951.6</v>
      </c>
      <c r="D1288">
        <v>90950.8</v>
      </c>
      <c r="E1288">
        <v>90916.7</v>
      </c>
      <c r="F1288">
        <v>3233.23</v>
      </c>
      <c r="G1288">
        <v>10880.7</v>
      </c>
      <c r="H1288">
        <v>2365.06</v>
      </c>
      <c r="I1288">
        <v>2368.25</v>
      </c>
      <c r="J1288">
        <v>2897.23</v>
      </c>
      <c r="K1288">
        <v>74281.100000000006</v>
      </c>
      <c r="L1288">
        <v>5.5773400000000001E-2</v>
      </c>
      <c r="M1288">
        <v>0.938697</v>
      </c>
      <c r="N1288">
        <v>1188</v>
      </c>
      <c r="O1288" t="s">
        <v>42</v>
      </c>
      <c r="R1288">
        <f>AVERAGE(B1239:B1288)</f>
        <v>92599.22600000001</v>
      </c>
      <c r="S1288">
        <f>AVERAGE(C1239:C1288)</f>
        <v>92479.415999999997</v>
      </c>
      <c r="U1288">
        <f>_xlfn.VAR.P(B1239:B1288)</f>
        <v>1436139.6495239986</v>
      </c>
      <c r="V1288">
        <f>_xlfn.VAR.P(C1239:C1288)</f>
        <v>1434957.7709440014</v>
      </c>
      <c r="X1288">
        <f>1.96*SQRT(U1288)/50</f>
        <v>46.976905294458867</v>
      </c>
      <c r="Y1288">
        <f>1.96*SQRT(V1288)/50</f>
        <v>46.957571371860688</v>
      </c>
    </row>
    <row r="1289" spans="1:25" x14ac:dyDescent="0.25">
      <c r="A1289" t="s">
        <v>137</v>
      </c>
      <c r="B1289">
        <v>4629965.858949</v>
      </c>
      <c r="C1289" t="s">
        <v>36</v>
      </c>
    </row>
    <row r="1290" spans="1:25" x14ac:dyDescent="0.25">
      <c r="A1290" t="s">
        <v>138</v>
      </c>
      <c r="B1290">
        <v>81964.5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5.3909499999999999E-2</v>
      </c>
      <c r="L1290">
        <v>0.93922499999999998</v>
      </c>
      <c r="M1290">
        <v>0</v>
      </c>
      <c r="N1290" t="s">
        <v>42</v>
      </c>
    </row>
    <row r="1291" spans="1:25" x14ac:dyDescent="0.25">
      <c r="A1291" t="s">
        <v>138</v>
      </c>
      <c r="B1291">
        <v>82198.399999999994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5.4308000000000002E-2</v>
      </c>
      <c r="L1291">
        <v>0.931836</v>
      </c>
      <c r="M1291">
        <v>0</v>
      </c>
      <c r="N1291" t="s">
        <v>42</v>
      </c>
    </row>
    <row r="1292" spans="1:25" x14ac:dyDescent="0.25">
      <c r="A1292" t="s">
        <v>138</v>
      </c>
      <c r="B1292">
        <v>84059.8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5.4025700000000003E-2</v>
      </c>
      <c r="L1292">
        <v>0.931836</v>
      </c>
      <c r="M1292">
        <v>1976</v>
      </c>
      <c r="N1292" t="s">
        <v>42</v>
      </c>
    </row>
    <row r="1293" spans="1:25" x14ac:dyDescent="0.25">
      <c r="A1293" t="s">
        <v>138</v>
      </c>
      <c r="B1293">
        <v>82422.899999999994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5.46262E-2</v>
      </c>
      <c r="L1293">
        <v>0.94878600000000002</v>
      </c>
      <c r="M1293">
        <v>0</v>
      </c>
      <c r="N1293" t="s">
        <v>42</v>
      </c>
    </row>
    <row r="1294" spans="1:25" x14ac:dyDescent="0.25">
      <c r="A1294" t="s">
        <v>138</v>
      </c>
      <c r="B1294">
        <v>83147.199999999997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5.3960099999999997E-2</v>
      </c>
      <c r="L1294">
        <v>0.93181899999999995</v>
      </c>
      <c r="M1294">
        <v>249</v>
      </c>
      <c r="N1294" t="s">
        <v>42</v>
      </c>
    </row>
    <row r="1295" spans="1:25" x14ac:dyDescent="0.25">
      <c r="A1295" t="s">
        <v>138</v>
      </c>
      <c r="B1295">
        <v>84867.4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5.4214600000000002E-2</v>
      </c>
      <c r="L1295">
        <v>0.931836</v>
      </c>
      <c r="M1295">
        <v>786</v>
      </c>
      <c r="N1295" t="s">
        <v>42</v>
      </c>
    </row>
    <row r="1296" spans="1:25" x14ac:dyDescent="0.25">
      <c r="A1296" t="s">
        <v>138</v>
      </c>
      <c r="B1296">
        <v>82909.3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5.3934700000000002E-2</v>
      </c>
      <c r="L1296">
        <v>0.93183499999999997</v>
      </c>
      <c r="M1296">
        <v>0</v>
      </c>
      <c r="N1296" t="s">
        <v>42</v>
      </c>
    </row>
    <row r="1297" spans="1:14" x14ac:dyDescent="0.25">
      <c r="A1297" t="s">
        <v>138</v>
      </c>
      <c r="B1297">
        <v>81645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4.6527199999999998E-2</v>
      </c>
      <c r="L1297">
        <v>0.95513599999999999</v>
      </c>
      <c r="M1297">
        <v>0</v>
      </c>
      <c r="N1297" t="s">
        <v>42</v>
      </c>
    </row>
    <row r="1298" spans="1:14" x14ac:dyDescent="0.25">
      <c r="A1298" t="s">
        <v>138</v>
      </c>
      <c r="B1298">
        <v>82744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5.4002000000000001E-2</v>
      </c>
      <c r="L1298">
        <v>0.95818300000000001</v>
      </c>
      <c r="M1298">
        <v>0</v>
      </c>
      <c r="N1298" t="s">
        <v>42</v>
      </c>
    </row>
    <row r="1299" spans="1:14" x14ac:dyDescent="0.25">
      <c r="A1299" t="s">
        <v>138</v>
      </c>
      <c r="B1299">
        <v>83058.5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5.3925300000000002E-2</v>
      </c>
      <c r="L1299">
        <v>0.931836</v>
      </c>
      <c r="M1299">
        <v>0</v>
      </c>
      <c r="N1299" t="s">
        <v>42</v>
      </c>
    </row>
    <row r="1300" spans="1:14" x14ac:dyDescent="0.25">
      <c r="A1300" t="s">
        <v>138</v>
      </c>
      <c r="B1300">
        <v>81684.600000000006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5.4075199999999997E-2</v>
      </c>
      <c r="L1300">
        <v>0.959144</v>
      </c>
      <c r="M1300">
        <v>0</v>
      </c>
      <c r="N1300" t="s">
        <v>42</v>
      </c>
    </row>
    <row r="1301" spans="1:14" x14ac:dyDescent="0.25">
      <c r="A1301" t="s">
        <v>138</v>
      </c>
      <c r="B1301">
        <v>82020.5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5.4064800000000003E-2</v>
      </c>
      <c r="L1301">
        <v>0.931836</v>
      </c>
      <c r="M1301">
        <v>0</v>
      </c>
      <c r="N1301" t="s">
        <v>42</v>
      </c>
    </row>
    <row r="1302" spans="1:14" x14ac:dyDescent="0.25">
      <c r="A1302" t="s">
        <v>138</v>
      </c>
      <c r="B1302">
        <v>81623.3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5.39585E-2</v>
      </c>
      <c r="L1302">
        <v>0.96558500000000003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81930.7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5.3946399999999999E-2</v>
      </c>
      <c r="L1303">
        <v>0.95711000000000002</v>
      </c>
      <c r="M1303">
        <v>1915</v>
      </c>
      <c r="N1303" t="s">
        <v>42</v>
      </c>
    </row>
    <row r="1304" spans="1:14" x14ac:dyDescent="0.25">
      <c r="A1304" t="s">
        <v>138</v>
      </c>
      <c r="B1304">
        <v>81482.7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5.4274000000000003E-2</v>
      </c>
      <c r="L1304">
        <v>0.95914500000000003</v>
      </c>
      <c r="M1304">
        <v>0</v>
      </c>
      <c r="N1304" t="s">
        <v>42</v>
      </c>
    </row>
    <row r="1305" spans="1:14" x14ac:dyDescent="0.25">
      <c r="A1305" t="s">
        <v>138</v>
      </c>
      <c r="B1305">
        <v>81661.399999999994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5.3953599999999997E-2</v>
      </c>
      <c r="L1305">
        <v>0.95854399999999995</v>
      </c>
      <c r="M1305">
        <v>2314</v>
      </c>
      <c r="N1305" t="s">
        <v>42</v>
      </c>
    </row>
    <row r="1306" spans="1:14" x14ac:dyDescent="0.25">
      <c r="A1306" t="s">
        <v>138</v>
      </c>
      <c r="B1306">
        <v>82286.399999999994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5.4066599999999999E-2</v>
      </c>
      <c r="L1306">
        <v>0.931836</v>
      </c>
      <c r="M1306">
        <v>0</v>
      </c>
      <c r="N1306" t="s">
        <v>42</v>
      </c>
    </row>
    <row r="1307" spans="1:14" x14ac:dyDescent="0.25">
      <c r="A1307" t="s">
        <v>138</v>
      </c>
      <c r="B1307">
        <v>82531.100000000006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5.3909899999999997E-2</v>
      </c>
      <c r="L1307">
        <v>0.958978</v>
      </c>
      <c r="M1307">
        <v>0</v>
      </c>
      <c r="N1307" t="s">
        <v>42</v>
      </c>
    </row>
    <row r="1308" spans="1:14" x14ac:dyDescent="0.25">
      <c r="A1308" t="s">
        <v>138</v>
      </c>
      <c r="B1308">
        <v>82041.2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5.4072799999999997E-2</v>
      </c>
      <c r="L1308">
        <v>0.95879899999999996</v>
      </c>
      <c r="M1308">
        <v>0</v>
      </c>
      <c r="N1308" t="s">
        <v>42</v>
      </c>
    </row>
    <row r="1309" spans="1:14" x14ac:dyDescent="0.25">
      <c r="A1309" t="s">
        <v>138</v>
      </c>
      <c r="B1309">
        <v>82329.7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5.0825099999999998E-2</v>
      </c>
      <c r="L1309">
        <v>0.93183499999999997</v>
      </c>
      <c r="M1309">
        <v>0</v>
      </c>
      <c r="N1309" t="s">
        <v>42</v>
      </c>
    </row>
    <row r="1310" spans="1:14" x14ac:dyDescent="0.25">
      <c r="A1310" t="s">
        <v>138</v>
      </c>
      <c r="B1310">
        <v>81298.5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5.42973E-2</v>
      </c>
      <c r="L1310">
        <v>0.95738500000000004</v>
      </c>
      <c r="M1310">
        <v>817</v>
      </c>
      <c r="N1310" t="s">
        <v>42</v>
      </c>
    </row>
    <row r="1311" spans="1:14" x14ac:dyDescent="0.25">
      <c r="A1311" t="s">
        <v>138</v>
      </c>
      <c r="B1311">
        <v>81056.2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5.5530700000000002E-2</v>
      </c>
      <c r="L1311">
        <v>0.93512300000000004</v>
      </c>
      <c r="M1311">
        <v>0</v>
      </c>
      <c r="N1311" t="s">
        <v>42</v>
      </c>
    </row>
    <row r="1312" spans="1:14" x14ac:dyDescent="0.25">
      <c r="A1312" t="s">
        <v>138</v>
      </c>
      <c r="B1312">
        <v>84039.4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5.3909499999999999E-2</v>
      </c>
      <c r="L1312">
        <v>0.95730099999999996</v>
      </c>
      <c r="M1312">
        <v>0</v>
      </c>
      <c r="N1312" t="s">
        <v>42</v>
      </c>
    </row>
    <row r="1313" spans="1:14" x14ac:dyDescent="0.25">
      <c r="A1313" t="s">
        <v>138</v>
      </c>
      <c r="B1313">
        <v>84363.4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5.3960899999999999E-2</v>
      </c>
      <c r="L1313">
        <v>0.93181899999999995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81937.899999999994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5.3922900000000003E-2</v>
      </c>
      <c r="L1314">
        <v>0.95877100000000004</v>
      </c>
      <c r="M1314">
        <v>823</v>
      </c>
      <c r="N1314" t="s">
        <v>42</v>
      </c>
    </row>
    <row r="1315" spans="1:14" x14ac:dyDescent="0.25">
      <c r="A1315" t="s">
        <v>138</v>
      </c>
      <c r="B1315">
        <v>83771.899999999994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5.39385E-2</v>
      </c>
      <c r="L1315">
        <v>0.94698499999999997</v>
      </c>
      <c r="M1315">
        <v>0</v>
      </c>
      <c r="N1315" t="s">
        <v>42</v>
      </c>
    </row>
    <row r="1316" spans="1:14" x14ac:dyDescent="0.25">
      <c r="A1316" t="s">
        <v>138</v>
      </c>
      <c r="B1316">
        <v>82331.199999999997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5.4007399999999997E-2</v>
      </c>
      <c r="L1316">
        <v>0.94825300000000001</v>
      </c>
      <c r="M1316">
        <v>1423</v>
      </c>
      <c r="N1316" t="s">
        <v>42</v>
      </c>
    </row>
    <row r="1317" spans="1:14" x14ac:dyDescent="0.25">
      <c r="A1317" t="s">
        <v>138</v>
      </c>
      <c r="B1317">
        <v>83864.100000000006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5.4935999999999999E-2</v>
      </c>
      <c r="L1317">
        <v>0.93182900000000002</v>
      </c>
      <c r="M1317">
        <v>0</v>
      </c>
      <c r="N1317" t="s">
        <v>42</v>
      </c>
    </row>
    <row r="1318" spans="1:14" x14ac:dyDescent="0.25">
      <c r="A1318" t="s">
        <v>138</v>
      </c>
      <c r="B1318">
        <v>82494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3.2208199999999999E-2</v>
      </c>
      <c r="L1318">
        <v>0.953287</v>
      </c>
      <c r="M1318">
        <v>0</v>
      </c>
      <c r="N1318" t="s">
        <v>42</v>
      </c>
    </row>
    <row r="1319" spans="1:14" x14ac:dyDescent="0.25">
      <c r="A1319" t="s">
        <v>138</v>
      </c>
      <c r="B1319">
        <v>82496.7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5.4118600000000003E-2</v>
      </c>
      <c r="L1319">
        <v>0.93183199999999999</v>
      </c>
      <c r="M1319">
        <v>0</v>
      </c>
      <c r="N1319" t="s">
        <v>42</v>
      </c>
    </row>
    <row r="1320" spans="1:14" x14ac:dyDescent="0.25">
      <c r="A1320" t="s">
        <v>138</v>
      </c>
      <c r="B1320">
        <v>83714.899999999994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5.4360600000000002E-2</v>
      </c>
      <c r="L1320">
        <v>0.95283899999999999</v>
      </c>
      <c r="M1320">
        <v>0</v>
      </c>
      <c r="N1320" t="s">
        <v>42</v>
      </c>
    </row>
    <row r="1321" spans="1:14" x14ac:dyDescent="0.25">
      <c r="A1321" t="s">
        <v>138</v>
      </c>
      <c r="B1321">
        <v>81988.100000000006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5.3934700000000002E-2</v>
      </c>
      <c r="L1321">
        <v>0.95655699999999999</v>
      </c>
      <c r="M1321">
        <v>1686</v>
      </c>
      <c r="N1321" t="s">
        <v>42</v>
      </c>
    </row>
    <row r="1322" spans="1:14" x14ac:dyDescent="0.25">
      <c r="A1322" t="s">
        <v>138</v>
      </c>
      <c r="B1322">
        <v>82097.8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5.4083899999999997E-2</v>
      </c>
      <c r="L1322">
        <v>0.931836</v>
      </c>
      <c r="M1322">
        <v>0</v>
      </c>
      <c r="N1322" t="s">
        <v>42</v>
      </c>
    </row>
    <row r="1323" spans="1:14" x14ac:dyDescent="0.25">
      <c r="A1323" t="s">
        <v>138</v>
      </c>
      <c r="B1323">
        <v>81772.5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5.3917100000000003E-2</v>
      </c>
      <c r="L1323">
        <v>0.95905899999999999</v>
      </c>
      <c r="M1323">
        <v>1808</v>
      </c>
      <c r="N1323" t="s">
        <v>42</v>
      </c>
    </row>
    <row r="1324" spans="1:14" x14ac:dyDescent="0.25">
      <c r="A1324" t="s">
        <v>138</v>
      </c>
      <c r="B1324">
        <v>82260.100000000006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5.4670400000000001E-2</v>
      </c>
      <c r="L1324">
        <v>0.95425800000000005</v>
      </c>
      <c r="M1324">
        <v>473</v>
      </c>
      <c r="N1324" t="s">
        <v>42</v>
      </c>
    </row>
    <row r="1325" spans="1:14" x14ac:dyDescent="0.25">
      <c r="A1325" t="s">
        <v>138</v>
      </c>
      <c r="B1325">
        <v>82356.2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5.3909699999999998E-2</v>
      </c>
      <c r="L1325">
        <v>0.931836</v>
      </c>
      <c r="M1325">
        <v>0</v>
      </c>
      <c r="N1325" t="s">
        <v>42</v>
      </c>
    </row>
    <row r="1326" spans="1:14" x14ac:dyDescent="0.25">
      <c r="A1326" t="s">
        <v>138</v>
      </c>
      <c r="B1326">
        <v>81557.399999999994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5.4013899999999997E-2</v>
      </c>
      <c r="L1326">
        <v>0.94083499999999998</v>
      </c>
      <c r="M1326">
        <v>0</v>
      </c>
      <c r="N1326" t="s">
        <v>42</v>
      </c>
    </row>
    <row r="1327" spans="1:14" x14ac:dyDescent="0.25">
      <c r="A1327" t="s">
        <v>138</v>
      </c>
      <c r="B1327">
        <v>82897.600000000006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5.4227200000000003E-2</v>
      </c>
      <c r="L1327">
        <v>0.95165200000000005</v>
      </c>
      <c r="M1327">
        <v>0</v>
      </c>
      <c r="N1327" t="s">
        <v>42</v>
      </c>
    </row>
    <row r="1328" spans="1:14" x14ac:dyDescent="0.25">
      <c r="A1328" t="s">
        <v>138</v>
      </c>
      <c r="B1328">
        <v>82542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5.3925899999999999E-2</v>
      </c>
      <c r="L1328">
        <v>0.954619</v>
      </c>
      <c r="M1328">
        <v>0</v>
      </c>
      <c r="N1328" t="s">
        <v>42</v>
      </c>
    </row>
    <row r="1329" spans="1:25" x14ac:dyDescent="0.25">
      <c r="A1329" t="s">
        <v>138</v>
      </c>
      <c r="B1329">
        <v>83127.8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5.4110800000000001E-2</v>
      </c>
      <c r="L1329">
        <v>0.93183499999999997</v>
      </c>
      <c r="M1329">
        <v>0</v>
      </c>
      <c r="N1329" t="s">
        <v>42</v>
      </c>
    </row>
    <row r="1330" spans="1:25" x14ac:dyDescent="0.25">
      <c r="A1330" t="s">
        <v>138</v>
      </c>
      <c r="B1330">
        <v>84705.7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5.3923699999999998E-2</v>
      </c>
      <c r="L1330">
        <v>0.95828800000000003</v>
      </c>
      <c r="M1330">
        <v>0</v>
      </c>
      <c r="N1330" t="s">
        <v>42</v>
      </c>
    </row>
    <row r="1331" spans="1:25" x14ac:dyDescent="0.25">
      <c r="A1331" t="s">
        <v>138</v>
      </c>
      <c r="B1331">
        <v>81875.7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2.9167499999999999E-2</v>
      </c>
      <c r="L1331">
        <v>0.95919500000000002</v>
      </c>
      <c r="M1331">
        <v>0</v>
      </c>
      <c r="N1331" t="s">
        <v>42</v>
      </c>
    </row>
    <row r="1332" spans="1:25" x14ac:dyDescent="0.25">
      <c r="A1332" t="s">
        <v>138</v>
      </c>
      <c r="B1332">
        <v>84972.4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5.3909899999999997E-2</v>
      </c>
      <c r="L1332">
        <v>0.95618700000000001</v>
      </c>
      <c r="M1332">
        <v>0</v>
      </c>
      <c r="N1332" t="s">
        <v>42</v>
      </c>
    </row>
    <row r="1333" spans="1:25" x14ac:dyDescent="0.25">
      <c r="A1333" t="s">
        <v>138</v>
      </c>
      <c r="B1333">
        <v>83494.899999999994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5.3973300000000002E-2</v>
      </c>
      <c r="L1333">
        <v>0.943859</v>
      </c>
      <c r="M1333">
        <v>2834</v>
      </c>
      <c r="N1333" t="s">
        <v>42</v>
      </c>
    </row>
    <row r="1334" spans="1:25" x14ac:dyDescent="0.25">
      <c r="A1334" t="s">
        <v>138</v>
      </c>
      <c r="B1334">
        <v>83099.899999999994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5.42078E-2</v>
      </c>
      <c r="L1334">
        <v>0.95920099999999997</v>
      </c>
      <c r="M1334">
        <v>0</v>
      </c>
      <c r="N1334" t="s">
        <v>42</v>
      </c>
    </row>
    <row r="1335" spans="1:25" x14ac:dyDescent="0.25">
      <c r="A1335" t="s">
        <v>138</v>
      </c>
      <c r="B1335">
        <v>82674.8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5.40297E-2</v>
      </c>
      <c r="L1335">
        <v>0.95315499999999997</v>
      </c>
      <c r="M1335">
        <v>0</v>
      </c>
      <c r="N1335" t="s">
        <v>42</v>
      </c>
    </row>
    <row r="1336" spans="1:25" x14ac:dyDescent="0.25">
      <c r="A1336" t="s">
        <v>138</v>
      </c>
      <c r="B1336">
        <v>82261.7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5.3920700000000002E-2</v>
      </c>
      <c r="L1336">
        <v>0.95747400000000005</v>
      </c>
      <c r="M1336">
        <v>2412</v>
      </c>
      <c r="N1336" t="s">
        <v>42</v>
      </c>
    </row>
    <row r="1337" spans="1:25" x14ac:dyDescent="0.25">
      <c r="A1337" t="s">
        <v>138</v>
      </c>
      <c r="B1337">
        <v>83355.600000000006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5.3910899999999998E-2</v>
      </c>
      <c r="L1337">
        <v>0.95579199999999997</v>
      </c>
      <c r="M1337">
        <v>0</v>
      </c>
      <c r="N1337" t="s">
        <v>42</v>
      </c>
    </row>
    <row r="1338" spans="1:25" x14ac:dyDescent="0.25">
      <c r="A1338" t="s">
        <v>138</v>
      </c>
      <c r="B1338">
        <v>81593.2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5.42517E-2</v>
      </c>
      <c r="L1338">
        <v>0.93182200000000004</v>
      </c>
      <c r="M1338">
        <v>1940</v>
      </c>
      <c r="N1338" t="s">
        <v>42</v>
      </c>
    </row>
    <row r="1339" spans="1:25" x14ac:dyDescent="0.25">
      <c r="A1339" t="s">
        <v>138</v>
      </c>
      <c r="B1339">
        <v>80897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5.3993600000000003E-2</v>
      </c>
      <c r="L1339">
        <v>0.95919200000000004</v>
      </c>
      <c r="M1339">
        <v>0</v>
      </c>
      <c r="N1339" t="s">
        <v>42</v>
      </c>
    </row>
    <row r="1340" spans="1:25" x14ac:dyDescent="0.25">
      <c r="A1340" t="s">
        <v>138</v>
      </c>
      <c r="B1340">
        <v>82508.399999999994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3.0361800000000001E-2</v>
      </c>
      <c r="L1340">
        <v>0.953237</v>
      </c>
      <c r="M1340">
        <v>0</v>
      </c>
      <c r="N1340" t="s">
        <v>42</v>
      </c>
    </row>
    <row r="1341" spans="1:25" x14ac:dyDescent="0.25">
      <c r="A1341" t="s">
        <v>138</v>
      </c>
      <c r="B1341">
        <v>83067.3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5.3915900000000003E-2</v>
      </c>
      <c r="L1341">
        <v>0.95219100000000001</v>
      </c>
      <c r="M1341">
        <v>0</v>
      </c>
      <c r="N1341" t="s">
        <v>42</v>
      </c>
    </row>
    <row r="1342" spans="1:25" x14ac:dyDescent="0.25">
      <c r="A1342" t="s">
        <v>138</v>
      </c>
      <c r="B1342">
        <v>81347.7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5.40355E-2</v>
      </c>
      <c r="L1342">
        <v>0.95599599999999996</v>
      </c>
      <c r="M1342">
        <v>0</v>
      </c>
      <c r="N1342" t="s">
        <v>42</v>
      </c>
    </row>
    <row r="1343" spans="1:25" x14ac:dyDescent="0.25">
      <c r="A1343" t="s">
        <v>138</v>
      </c>
      <c r="B1343">
        <v>83210.7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4.6067400000000001E-2</v>
      </c>
      <c r="L1343">
        <v>0.94875399999999999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83641.5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5.3915100000000001E-2</v>
      </c>
      <c r="L1344">
        <v>0.931836</v>
      </c>
      <c r="M1344">
        <v>0</v>
      </c>
      <c r="N1344" t="s">
        <v>42</v>
      </c>
      <c r="R1344">
        <f>AVERAGE(B1295:B1344)</f>
        <v>82589.8</v>
      </c>
      <c r="S1344">
        <f>AVERAGE(C1295:C1344)</f>
        <v>0</v>
      </c>
      <c r="U1344">
        <f>_xlfn.VAR.P(B1295:B1344)</f>
        <v>960249.71399999876</v>
      </c>
      <c r="V1344">
        <f>_xlfn.VAR.P(C1295:C1344)</f>
        <v>0</v>
      </c>
      <c r="X1344">
        <f>1.96*SQRT(U1344)/50</f>
        <v>38.412994162404964</v>
      </c>
      <c r="Y1344">
        <f>1.96*SQRT(V1344)/50</f>
        <v>0</v>
      </c>
    </row>
    <row r="1345" spans="1:13" x14ac:dyDescent="0.25">
      <c r="A1345" t="s">
        <v>139</v>
      </c>
      <c r="B1345">
        <v>4129494.1595100001</v>
      </c>
      <c r="C1345" t="s">
        <v>36</v>
      </c>
    </row>
    <row r="1346" spans="1:13" x14ac:dyDescent="0.25">
      <c r="A1346" t="s">
        <v>140</v>
      </c>
      <c r="B1346">
        <v>80888.399999999994</v>
      </c>
      <c r="C1346">
        <v>80887.899999999994</v>
      </c>
      <c r="D1346">
        <v>80887.199999999997</v>
      </c>
      <c r="E1346">
        <v>80873.399999999994</v>
      </c>
      <c r="F1346">
        <v>3299.68</v>
      </c>
      <c r="G1346">
        <v>0</v>
      </c>
      <c r="H1346">
        <v>2489.2399999999998</v>
      </c>
      <c r="I1346">
        <v>0</v>
      </c>
      <c r="J1346">
        <v>5.4875E-2</v>
      </c>
      <c r="K1346">
        <v>0.93183400000000005</v>
      </c>
      <c r="L1346">
        <v>0</v>
      </c>
      <c r="M1346" t="s">
        <v>42</v>
      </c>
    </row>
    <row r="1347" spans="1:13" x14ac:dyDescent="0.25">
      <c r="A1347" t="s">
        <v>140</v>
      </c>
      <c r="B1347">
        <v>80096.5</v>
      </c>
      <c r="C1347">
        <v>80096.100000000006</v>
      </c>
      <c r="D1347">
        <v>80095.3</v>
      </c>
      <c r="E1347">
        <v>80081.5</v>
      </c>
      <c r="F1347">
        <v>3234.9</v>
      </c>
      <c r="G1347">
        <v>0</v>
      </c>
      <c r="H1347">
        <v>2408.08</v>
      </c>
      <c r="I1347">
        <v>0</v>
      </c>
      <c r="J1347">
        <v>5.5210599999999999E-2</v>
      </c>
      <c r="K1347">
        <v>0.95310799999999996</v>
      </c>
      <c r="L1347">
        <v>0</v>
      </c>
      <c r="M1347" t="s">
        <v>42</v>
      </c>
    </row>
    <row r="1348" spans="1:13" x14ac:dyDescent="0.25">
      <c r="A1348" t="s">
        <v>140</v>
      </c>
      <c r="B1348">
        <v>80524</v>
      </c>
      <c r="C1348">
        <v>80523.5</v>
      </c>
      <c r="D1348">
        <v>80522.7</v>
      </c>
      <c r="E1348">
        <v>80508.600000000006</v>
      </c>
      <c r="F1348">
        <v>3247.89</v>
      </c>
      <c r="G1348">
        <v>0</v>
      </c>
      <c r="H1348">
        <v>2454.2399999999998</v>
      </c>
      <c r="I1348">
        <v>0</v>
      </c>
      <c r="J1348">
        <v>6.0519499999999997E-2</v>
      </c>
      <c r="K1348">
        <v>0.93181700000000001</v>
      </c>
      <c r="L1348">
        <v>0</v>
      </c>
      <c r="M1348" t="s">
        <v>42</v>
      </c>
    </row>
    <row r="1349" spans="1:13" x14ac:dyDescent="0.25">
      <c r="A1349" t="s">
        <v>140</v>
      </c>
      <c r="B1349">
        <v>80737.2</v>
      </c>
      <c r="C1349">
        <v>80736.7</v>
      </c>
      <c r="D1349">
        <v>80736</v>
      </c>
      <c r="E1349">
        <v>80721.899999999994</v>
      </c>
      <c r="F1349">
        <v>3262.09</v>
      </c>
      <c r="G1349">
        <v>0</v>
      </c>
      <c r="H1349">
        <v>2445.61</v>
      </c>
      <c r="I1349">
        <v>0</v>
      </c>
      <c r="J1349">
        <v>5.40823E-2</v>
      </c>
      <c r="K1349">
        <v>0.93183099999999996</v>
      </c>
      <c r="L1349">
        <v>0</v>
      </c>
      <c r="M1349" t="s">
        <v>42</v>
      </c>
    </row>
    <row r="1350" spans="1:13" x14ac:dyDescent="0.25">
      <c r="A1350" t="s">
        <v>140</v>
      </c>
      <c r="B1350">
        <v>80925.399999999994</v>
      </c>
      <c r="C1350">
        <v>80925</v>
      </c>
      <c r="D1350">
        <v>80924.2</v>
      </c>
      <c r="E1350">
        <v>80910.2</v>
      </c>
      <c r="F1350">
        <v>3254.56</v>
      </c>
      <c r="G1350">
        <v>0</v>
      </c>
      <c r="H1350">
        <v>2454.63</v>
      </c>
      <c r="I1350">
        <v>0</v>
      </c>
      <c r="J1350">
        <v>5.40565E-2</v>
      </c>
      <c r="K1350">
        <v>0.93179800000000002</v>
      </c>
      <c r="L1350">
        <v>0</v>
      </c>
      <c r="M1350" t="s">
        <v>42</v>
      </c>
    </row>
    <row r="1351" spans="1:13" x14ac:dyDescent="0.25">
      <c r="A1351" t="s">
        <v>140</v>
      </c>
      <c r="B1351">
        <v>83878.600000000006</v>
      </c>
      <c r="C1351">
        <v>83878.2</v>
      </c>
      <c r="D1351">
        <v>83877.5</v>
      </c>
      <c r="E1351">
        <v>83862.8</v>
      </c>
      <c r="F1351">
        <v>3370.9</v>
      </c>
      <c r="G1351">
        <v>0</v>
      </c>
      <c r="H1351">
        <v>2534.19</v>
      </c>
      <c r="I1351">
        <v>0</v>
      </c>
      <c r="J1351">
        <v>5.4133899999999999E-2</v>
      </c>
      <c r="K1351">
        <v>0.93161700000000003</v>
      </c>
      <c r="L1351">
        <v>0</v>
      </c>
      <c r="M1351" t="s">
        <v>42</v>
      </c>
    </row>
    <row r="1352" spans="1:13" x14ac:dyDescent="0.25">
      <c r="A1352" t="s">
        <v>140</v>
      </c>
      <c r="B1352">
        <v>81111.3</v>
      </c>
      <c r="C1352">
        <v>81110.8</v>
      </c>
      <c r="D1352">
        <v>81110.100000000006</v>
      </c>
      <c r="E1352">
        <v>81095.600000000006</v>
      </c>
      <c r="F1352">
        <v>3321.97</v>
      </c>
      <c r="G1352">
        <v>0</v>
      </c>
      <c r="H1352">
        <v>2470.98</v>
      </c>
      <c r="I1352">
        <v>0</v>
      </c>
      <c r="J1352">
        <v>5.3924699999999999E-2</v>
      </c>
      <c r="K1352">
        <v>0.93166199999999999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81594.7</v>
      </c>
      <c r="C1353">
        <v>81594.2</v>
      </c>
      <c r="D1353">
        <v>81593.3</v>
      </c>
      <c r="E1353">
        <v>81578.8</v>
      </c>
      <c r="F1353">
        <v>3307.25</v>
      </c>
      <c r="G1353">
        <v>0</v>
      </c>
      <c r="H1353">
        <v>2446.23</v>
      </c>
      <c r="I1353">
        <v>0</v>
      </c>
      <c r="J1353">
        <v>5.4007300000000001E-2</v>
      </c>
      <c r="K1353">
        <v>0.93175799999999998</v>
      </c>
      <c r="L1353">
        <v>0</v>
      </c>
      <c r="M1353" t="s">
        <v>42</v>
      </c>
    </row>
    <row r="1354" spans="1:13" x14ac:dyDescent="0.25">
      <c r="A1354" t="s">
        <v>140</v>
      </c>
      <c r="B1354">
        <v>79585.8</v>
      </c>
      <c r="C1354">
        <v>79585.3</v>
      </c>
      <c r="D1354">
        <v>79584.600000000006</v>
      </c>
      <c r="E1354">
        <v>79568.399999999994</v>
      </c>
      <c r="F1354">
        <v>3211.05</v>
      </c>
      <c r="G1354">
        <v>0</v>
      </c>
      <c r="H1354">
        <v>2461.33</v>
      </c>
      <c r="I1354">
        <v>0</v>
      </c>
      <c r="J1354">
        <v>6.2052999999999997E-2</v>
      </c>
      <c r="K1354">
        <v>0.95742799999999995</v>
      </c>
      <c r="L1354">
        <v>0</v>
      </c>
      <c r="M1354" t="s">
        <v>42</v>
      </c>
    </row>
    <row r="1355" spans="1:13" x14ac:dyDescent="0.25">
      <c r="A1355" t="s">
        <v>140</v>
      </c>
      <c r="B1355">
        <v>79274.100000000006</v>
      </c>
      <c r="C1355">
        <v>79273.7</v>
      </c>
      <c r="D1355">
        <v>79273</v>
      </c>
      <c r="E1355">
        <v>79259.199999999997</v>
      </c>
      <c r="F1355">
        <v>3183.83</v>
      </c>
      <c r="G1355">
        <v>0</v>
      </c>
      <c r="H1355">
        <v>2390.02</v>
      </c>
      <c r="I1355">
        <v>0</v>
      </c>
      <c r="J1355">
        <v>5.45239E-2</v>
      </c>
      <c r="K1355">
        <v>0.94336299999999995</v>
      </c>
      <c r="L1355">
        <v>0</v>
      </c>
      <c r="M1355" t="s">
        <v>42</v>
      </c>
    </row>
    <row r="1356" spans="1:13" x14ac:dyDescent="0.25">
      <c r="A1356" t="s">
        <v>140</v>
      </c>
      <c r="B1356">
        <v>84067.8</v>
      </c>
      <c r="C1356">
        <v>84067.4</v>
      </c>
      <c r="D1356">
        <v>84066.4</v>
      </c>
      <c r="E1356">
        <v>84051.3</v>
      </c>
      <c r="F1356">
        <v>3434.58</v>
      </c>
      <c r="G1356">
        <v>0</v>
      </c>
      <c r="H1356">
        <v>2553.86</v>
      </c>
      <c r="I1356">
        <v>0</v>
      </c>
      <c r="J1356">
        <v>5.3943199999999997E-2</v>
      </c>
      <c r="K1356">
        <v>0.93178099999999997</v>
      </c>
      <c r="L1356">
        <v>0</v>
      </c>
      <c r="M1356" t="s">
        <v>42</v>
      </c>
    </row>
    <row r="1357" spans="1:13" x14ac:dyDescent="0.25">
      <c r="A1357" t="s">
        <v>140</v>
      </c>
      <c r="B1357">
        <v>80809.5</v>
      </c>
      <c r="C1357">
        <v>80809.100000000006</v>
      </c>
      <c r="D1357">
        <v>80808.399999999994</v>
      </c>
      <c r="E1357">
        <v>80794.2</v>
      </c>
      <c r="F1357">
        <v>3249.42</v>
      </c>
      <c r="G1357">
        <v>0</v>
      </c>
      <c r="H1357">
        <v>2455.89</v>
      </c>
      <c r="I1357">
        <v>0</v>
      </c>
      <c r="J1357">
        <v>5.5753700000000003E-2</v>
      </c>
      <c r="K1357">
        <v>0.95015000000000005</v>
      </c>
      <c r="L1357">
        <v>0</v>
      </c>
      <c r="M1357" t="s">
        <v>42</v>
      </c>
    </row>
    <row r="1358" spans="1:13" x14ac:dyDescent="0.25">
      <c r="A1358" t="s">
        <v>140</v>
      </c>
      <c r="B1358">
        <v>80399</v>
      </c>
      <c r="C1358">
        <v>80398.5</v>
      </c>
      <c r="D1358">
        <v>80397.8</v>
      </c>
      <c r="E1358">
        <v>80383.7</v>
      </c>
      <c r="F1358">
        <v>3267.22</v>
      </c>
      <c r="G1358">
        <v>0</v>
      </c>
      <c r="H1358">
        <v>2458.86</v>
      </c>
      <c r="I1358">
        <v>0</v>
      </c>
      <c r="J1358">
        <v>5.7612099999999999E-2</v>
      </c>
      <c r="K1358">
        <v>0.931836</v>
      </c>
      <c r="L1358">
        <v>0</v>
      </c>
      <c r="M1358" t="s">
        <v>42</v>
      </c>
    </row>
    <row r="1359" spans="1:13" x14ac:dyDescent="0.25">
      <c r="A1359" t="s">
        <v>140</v>
      </c>
      <c r="B1359">
        <v>80077.399999999994</v>
      </c>
      <c r="C1359">
        <v>80076.899999999994</v>
      </c>
      <c r="D1359">
        <v>80076.100000000006</v>
      </c>
      <c r="E1359">
        <v>80061.899999999994</v>
      </c>
      <c r="F1359">
        <v>3232.43</v>
      </c>
      <c r="G1359">
        <v>0</v>
      </c>
      <c r="H1359">
        <v>2422.0300000000002</v>
      </c>
      <c r="I1359">
        <v>0</v>
      </c>
      <c r="J1359">
        <v>5.5272399999999999E-2</v>
      </c>
      <c r="K1359">
        <v>0.93180300000000005</v>
      </c>
      <c r="L1359">
        <v>0</v>
      </c>
      <c r="M1359" t="s">
        <v>42</v>
      </c>
    </row>
    <row r="1360" spans="1:13" x14ac:dyDescent="0.25">
      <c r="A1360" t="s">
        <v>140</v>
      </c>
      <c r="B1360">
        <v>79542.3</v>
      </c>
      <c r="C1360">
        <v>79541.899999999994</v>
      </c>
      <c r="D1360">
        <v>79541.2</v>
      </c>
      <c r="E1360">
        <v>79527.5</v>
      </c>
      <c r="F1360">
        <v>3212.91</v>
      </c>
      <c r="G1360">
        <v>0</v>
      </c>
      <c r="H1360">
        <v>2443.16</v>
      </c>
      <c r="I1360">
        <v>0</v>
      </c>
      <c r="J1360">
        <v>6.4871100000000001E-2</v>
      </c>
      <c r="K1360">
        <v>0.93169599999999997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80945.5</v>
      </c>
      <c r="C1361">
        <v>80945.100000000006</v>
      </c>
      <c r="D1361">
        <v>80944.399999999994</v>
      </c>
      <c r="E1361">
        <v>80930.399999999994</v>
      </c>
      <c r="F1361">
        <v>3333.43</v>
      </c>
      <c r="G1361">
        <v>0</v>
      </c>
      <c r="H1361">
        <v>2428.5500000000002</v>
      </c>
      <c r="I1361">
        <v>0</v>
      </c>
      <c r="J1361">
        <v>5.4301799999999997E-2</v>
      </c>
      <c r="K1361">
        <v>0.94937199999999999</v>
      </c>
      <c r="L1361">
        <v>0</v>
      </c>
      <c r="M1361" t="s">
        <v>42</v>
      </c>
    </row>
    <row r="1362" spans="1:13" x14ac:dyDescent="0.25">
      <c r="A1362" t="s">
        <v>140</v>
      </c>
      <c r="B1362">
        <v>79385.3</v>
      </c>
      <c r="C1362">
        <v>79384.899999999994</v>
      </c>
      <c r="D1362">
        <v>79384.2</v>
      </c>
      <c r="E1362">
        <v>79370.399999999994</v>
      </c>
      <c r="F1362">
        <v>3270.28</v>
      </c>
      <c r="G1362">
        <v>0</v>
      </c>
      <c r="H1362">
        <v>2370.9499999999998</v>
      </c>
      <c r="I1362">
        <v>0</v>
      </c>
      <c r="J1362">
        <v>5.3927299999999997E-2</v>
      </c>
      <c r="K1362">
        <v>0.93574800000000002</v>
      </c>
      <c r="L1362">
        <v>0</v>
      </c>
      <c r="M1362" t="s">
        <v>42</v>
      </c>
    </row>
    <row r="1363" spans="1:13" x14ac:dyDescent="0.25">
      <c r="A1363" t="s">
        <v>140</v>
      </c>
      <c r="B1363">
        <v>80534.2</v>
      </c>
      <c r="C1363">
        <v>80533.8</v>
      </c>
      <c r="D1363">
        <v>80533</v>
      </c>
      <c r="E1363">
        <v>80519.100000000006</v>
      </c>
      <c r="F1363">
        <v>3247.84</v>
      </c>
      <c r="G1363">
        <v>0</v>
      </c>
      <c r="H1363">
        <v>2454.7199999999998</v>
      </c>
      <c r="I1363">
        <v>0</v>
      </c>
      <c r="J1363">
        <v>5.8838300000000003E-2</v>
      </c>
      <c r="K1363">
        <v>0.95516699999999999</v>
      </c>
      <c r="L1363">
        <v>0</v>
      </c>
      <c r="M1363" t="s">
        <v>42</v>
      </c>
    </row>
    <row r="1364" spans="1:13" x14ac:dyDescent="0.25">
      <c r="A1364" t="s">
        <v>140</v>
      </c>
      <c r="B1364">
        <v>79040.899999999994</v>
      </c>
      <c r="C1364">
        <v>79040.399999999994</v>
      </c>
      <c r="D1364">
        <v>79039.7</v>
      </c>
      <c r="E1364">
        <v>79026</v>
      </c>
      <c r="F1364">
        <v>3213.25</v>
      </c>
      <c r="G1364">
        <v>0</v>
      </c>
      <c r="H1364">
        <v>2393.61</v>
      </c>
      <c r="I1364">
        <v>0</v>
      </c>
      <c r="J1364">
        <v>7.2541499999999995E-2</v>
      </c>
      <c r="K1364">
        <v>0.93183300000000002</v>
      </c>
      <c r="L1364">
        <v>0</v>
      </c>
      <c r="M1364" t="s">
        <v>42</v>
      </c>
    </row>
    <row r="1365" spans="1:13" x14ac:dyDescent="0.25">
      <c r="A1365" t="s">
        <v>140</v>
      </c>
      <c r="B1365">
        <v>79725.100000000006</v>
      </c>
      <c r="C1365">
        <v>79724.7</v>
      </c>
      <c r="D1365">
        <v>79724</v>
      </c>
      <c r="E1365">
        <v>79710.3</v>
      </c>
      <c r="F1365">
        <v>3220.11</v>
      </c>
      <c r="G1365">
        <v>0</v>
      </c>
      <c r="H1365">
        <v>2425.31</v>
      </c>
      <c r="I1365">
        <v>0</v>
      </c>
      <c r="J1365">
        <v>5.4041699999999998E-2</v>
      </c>
      <c r="K1365">
        <v>0.93176400000000004</v>
      </c>
      <c r="L1365">
        <v>0</v>
      </c>
      <c r="M1365" t="s">
        <v>42</v>
      </c>
    </row>
    <row r="1366" spans="1:13" x14ac:dyDescent="0.25">
      <c r="A1366" t="s">
        <v>140</v>
      </c>
      <c r="B1366">
        <v>81053.600000000006</v>
      </c>
      <c r="C1366">
        <v>81053.2</v>
      </c>
      <c r="D1366">
        <v>81052.5</v>
      </c>
      <c r="E1366">
        <v>81038.5</v>
      </c>
      <c r="F1366">
        <v>3278.86</v>
      </c>
      <c r="G1366">
        <v>0</v>
      </c>
      <c r="H1366">
        <v>2462.9499999999998</v>
      </c>
      <c r="I1366">
        <v>0</v>
      </c>
      <c r="J1366">
        <v>5.4059400000000001E-2</v>
      </c>
      <c r="K1366">
        <v>0.93183000000000005</v>
      </c>
      <c r="L1366">
        <v>0</v>
      </c>
      <c r="M1366" t="s">
        <v>42</v>
      </c>
    </row>
    <row r="1367" spans="1:13" x14ac:dyDescent="0.25">
      <c r="A1367" t="s">
        <v>140</v>
      </c>
      <c r="B1367">
        <v>81503.600000000006</v>
      </c>
      <c r="C1367">
        <v>81503.199999999997</v>
      </c>
      <c r="D1367">
        <v>81502.399999999994</v>
      </c>
      <c r="E1367">
        <v>81488.399999999994</v>
      </c>
      <c r="F1367">
        <v>3294.74</v>
      </c>
      <c r="G1367">
        <v>0</v>
      </c>
      <c r="H1367">
        <v>2473.3000000000002</v>
      </c>
      <c r="I1367">
        <v>0</v>
      </c>
      <c r="J1367">
        <v>5.67755E-2</v>
      </c>
      <c r="K1367">
        <v>0.931782</v>
      </c>
      <c r="L1367">
        <v>0</v>
      </c>
      <c r="M1367" t="s">
        <v>42</v>
      </c>
    </row>
    <row r="1368" spans="1:13" x14ac:dyDescent="0.25">
      <c r="A1368" t="s">
        <v>140</v>
      </c>
      <c r="B1368">
        <v>82190.899999999994</v>
      </c>
      <c r="C1368">
        <v>82190.399999999994</v>
      </c>
      <c r="D1368">
        <v>82189.7</v>
      </c>
      <c r="E1368">
        <v>82175.600000000006</v>
      </c>
      <c r="F1368">
        <v>3339.01</v>
      </c>
      <c r="G1368">
        <v>0</v>
      </c>
      <c r="H1368">
        <v>2486.1799999999998</v>
      </c>
      <c r="I1368">
        <v>0</v>
      </c>
      <c r="J1368">
        <v>5.40893E-2</v>
      </c>
      <c r="K1368">
        <v>0.958789</v>
      </c>
      <c r="L1368">
        <v>0</v>
      </c>
      <c r="M1368" t="s">
        <v>42</v>
      </c>
    </row>
    <row r="1369" spans="1:13" x14ac:dyDescent="0.25">
      <c r="A1369" t="s">
        <v>140</v>
      </c>
      <c r="B1369">
        <v>83614</v>
      </c>
      <c r="C1369">
        <v>83613.399999999994</v>
      </c>
      <c r="D1369">
        <v>83612.7</v>
      </c>
      <c r="E1369">
        <v>83598.399999999994</v>
      </c>
      <c r="F1369">
        <v>3414.29</v>
      </c>
      <c r="G1369">
        <v>0</v>
      </c>
      <c r="H1369">
        <v>2541.46</v>
      </c>
      <c r="I1369">
        <v>0</v>
      </c>
      <c r="J1369">
        <v>6.00213E-2</v>
      </c>
      <c r="K1369">
        <v>0.95892500000000003</v>
      </c>
      <c r="L1369">
        <v>0</v>
      </c>
      <c r="M1369" t="s">
        <v>42</v>
      </c>
    </row>
    <row r="1370" spans="1:13" x14ac:dyDescent="0.25">
      <c r="A1370" t="s">
        <v>140</v>
      </c>
      <c r="B1370">
        <v>82330</v>
      </c>
      <c r="C1370">
        <v>82329.5</v>
      </c>
      <c r="D1370">
        <v>82328.7</v>
      </c>
      <c r="E1370">
        <v>82314.5</v>
      </c>
      <c r="F1370">
        <v>3338.95</v>
      </c>
      <c r="G1370">
        <v>0</v>
      </c>
      <c r="H1370">
        <v>2548.09</v>
      </c>
      <c r="I1370">
        <v>0</v>
      </c>
      <c r="J1370">
        <v>5.4276400000000002E-2</v>
      </c>
      <c r="K1370">
        <v>0.95488899999999999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83169</v>
      </c>
      <c r="C1371">
        <v>83168.600000000006</v>
      </c>
      <c r="D1371">
        <v>83167.8</v>
      </c>
      <c r="E1371">
        <v>83153.600000000006</v>
      </c>
      <c r="F1371">
        <v>3343.46</v>
      </c>
      <c r="G1371">
        <v>0</v>
      </c>
      <c r="H1371">
        <v>2512.73</v>
      </c>
      <c r="I1371">
        <v>0</v>
      </c>
      <c r="J1371">
        <v>6.1474000000000001E-2</v>
      </c>
      <c r="K1371">
        <v>0.93169599999999997</v>
      </c>
      <c r="L1371">
        <v>0</v>
      </c>
      <c r="M1371" t="s">
        <v>42</v>
      </c>
    </row>
    <row r="1372" spans="1:13" x14ac:dyDescent="0.25">
      <c r="A1372" t="s">
        <v>140</v>
      </c>
      <c r="B1372">
        <v>80460.600000000006</v>
      </c>
      <c r="C1372">
        <v>80460.2</v>
      </c>
      <c r="D1372">
        <v>80459.5</v>
      </c>
      <c r="E1372">
        <v>80445.600000000006</v>
      </c>
      <c r="F1372">
        <v>3255.67</v>
      </c>
      <c r="G1372">
        <v>0</v>
      </c>
      <c r="H1372">
        <v>2496.4</v>
      </c>
      <c r="I1372">
        <v>0</v>
      </c>
      <c r="J1372">
        <v>5.5531200000000003E-2</v>
      </c>
      <c r="K1372">
        <v>0.93148399999999998</v>
      </c>
      <c r="L1372">
        <v>0</v>
      </c>
      <c r="M1372" t="s">
        <v>42</v>
      </c>
    </row>
    <row r="1373" spans="1:13" x14ac:dyDescent="0.25">
      <c r="A1373" t="s">
        <v>140</v>
      </c>
      <c r="B1373">
        <v>81685</v>
      </c>
      <c r="C1373">
        <v>81684.5</v>
      </c>
      <c r="D1373">
        <v>81683.8</v>
      </c>
      <c r="E1373">
        <v>81669.8</v>
      </c>
      <c r="F1373">
        <v>3296.59</v>
      </c>
      <c r="G1373">
        <v>0</v>
      </c>
      <c r="H1373">
        <v>2476.65</v>
      </c>
      <c r="I1373">
        <v>0</v>
      </c>
      <c r="J1373">
        <v>7.1326200000000006E-2</v>
      </c>
      <c r="K1373">
        <v>0.93172100000000002</v>
      </c>
      <c r="L1373">
        <v>0</v>
      </c>
      <c r="M1373" t="s">
        <v>42</v>
      </c>
    </row>
    <row r="1374" spans="1:13" x14ac:dyDescent="0.25">
      <c r="A1374" t="s">
        <v>140</v>
      </c>
      <c r="B1374">
        <v>82391.899999999994</v>
      </c>
      <c r="C1374">
        <v>82391.5</v>
      </c>
      <c r="D1374">
        <v>82390.7</v>
      </c>
      <c r="E1374">
        <v>82376.600000000006</v>
      </c>
      <c r="F1374">
        <v>3349.18</v>
      </c>
      <c r="G1374">
        <v>0</v>
      </c>
      <c r="H1374">
        <v>2522.62</v>
      </c>
      <c r="I1374">
        <v>0</v>
      </c>
      <c r="J1374">
        <v>5.67796E-2</v>
      </c>
      <c r="K1374">
        <v>0.93157000000000001</v>
      </c>
      <c r="L1374">
        <v>0</v>
      </c>
      <c r="M1374" t="s">
        <v>42</v>
      </c>
    </row>
    <row r="1375" spans="1:13" x14ac:dyDescent="0.25">
      <c r="A1375" t="s">
        <v>140</v>
      </c>
      <c r="B1375">
        <v>82522.8</v>
      </c>
      <c r="C1375">
        <v>82522.399999999994</v>
      </c>
      <c r="D1375">
        <v>82521.600000000006</v>
      </c>
      <c r="E1375">
        <v>82507.5</v>
      </c>
      <c r="F1375">
        <v>3333.01</v>
      </c>
      <c r="G1375">
        <v>0</v>
      </c>
      <c r="H1375">
        <v>2521.0500000000002</v>
      </c>
      <c r="I1375">
        <v>0</v>
      </c>
      <c r="J1375">
        <v>5.4252300000000003E-2</v>
      </c>
      <c r="K1375">
        <v>0.93183400000000005</v>
      </c>
      <c r="L1375">
        <v>0</v>
      </c>
      <c r="M1375" t="s">
        <v>42</v>
      </c>
    </row>
    <row r="1376" spans="1:13" x14ac:dyDescent="0.25">
      <c r="A1376" t="s">
        <v>140</v>
      </c>
      <c r="B1376">
        <v>81275.199999999997</v>
      </c>
      <c r="C1376">
        <v>81274.8</v>
      </c>
      <c r="D1376">
        <v>81274.100000000006</v>
      </c>
      <c r="E1376">
        <v>81260</v>
      </c>
      <c r="F1376">
        <v>3264.51</v>
      </c>
      <c r="G1376">
        <v>0</v>
      </c>
      <c r="H1376">
        <v>2460.91</v>
      </c>
      <c r="I1376">
        <v>0</v>
      </c>
      <c r="J1376">
        <v>5.48827E-2</v>
      </c>
      <c r="K1376">
        <v>0.93180600000000002</v>
      </c>
      <c r="L1376">
        <v>0</v>
      </c>
      <c r="M1376" t="s">
        <v>42</v>
      </c>
    </row>
    <row r="1377" spans="1:13" x14ac:dyDescent="0.25">
      <c r="A1377" t="s">
        <v>140</v>
      </c>
      <c r="B1377">
        <v>81698</v>
      </c>
      <c r="C1377">
        <v>81697.600000000006</v>
      </c>
      <c r="D1377">
        <v>81696.800000000003</v>
      </c>
      <c r="E1377">
        <v>81682.7</v>
      </c>
      <c r="F1377">
        <v>3352.12</v>
      </c>
      <c r="G1377">
        <v>0</v>
      </c>
      <c r="H1377">
        <v>2482.77</v>
      </c>
      <c r="I1377">
        <v>0</v>
      </c>
      <c r="J1377">
        <v>5.4761999999999998E-2</v>
      </c>
      <c r="K1377">
        <v>0.93182799999999999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81231.399999999994</v>
      </c>
      <c r="C1378">
        <v>81231</v>
      </c>
      <c r="D1378">
        <v>81230.2</v>
      </c>
      <c r="E1378">
        <v>81216</v>
      </c>
      <c r="F1378">
        <v>3286.17</v>
      </c>
      <c r="G1378">
        <v>0</v>
      </c>
      <c r="H1378">
        <v>2472.09</v>
      </c>
      <c r="I1378">
        <v>0</v>
      </c>
      <c r="J1378">
        <v>5.6704499999999998E-2</v>
      </c>
      <c r="K1378">
        <v>0.93176599999999998</v>
      </c>
      <c r="L1378">
        <v>0</v>
      </c>
      <c r="M1378" t="s">
        <v>42</v>
      </c>
    </row>
    <row r="1379" spans="1:13" x14ac:dyDescent="0.25">
      <c r="A1379" t="s">
        <v>140</v>
      </c>
      <c r="B1379">
        <v>82553.899999999994</v>
      </c>
      <c r="C1379">
        <v>82553.5</v>
      </c>
      <c r="D1379">
        <v>82552.600000000006</v>
      </c>
      <c r="E1379">
        <v>82537.8</v>
      </c>
      <c r="F1379">
        <v>3317.96</v>
      </c>
      <c r="G1379">
        <v>0</v>
      </c>
      <c r="H1379">
        <v>2533.2199999999998</v>
      </c>
      <c r="I1379">
        <v>0</v>
      </c>
      <c r="J1379">
        <v>4.0233900000000003E-2</v>
      </c>
      <c r="K1379">
        <v>0.93171999999999999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80756.5</v>
      </c>
      <c r="C1380">
        <v>80756.100000000006</v>
      </c>
      <c r="D1380">
        <v>80755.3</v>
      </c>
      <c r="E1380">
        <v>80741.3</v>
      </c>
      <c r="F1380">
        <v>3304.98</v>
      </c>
      <c r="G1380">
        <v>0</v>
      </c>
      <c r="H1380">
        <v>2452.73</v>
      </c>
      <c r="I1380">
        <v>0</v>
      </c>
      <c r="J1380">
        <v>5.6229300000000003E-2</v>
      </c>
      <c r="K1380">
        <v>0.95901000000000003</v>
      </c>
      <c r="L1380">
        <v>0</v>
      </c>
      <c r="M1380" t="s">
        <v>42</v>
      </c>
    </row>
    <row r="1381" spans="1:13" x14ac:dyDescent="0.25">
      <c r="A1381" t="s">
        <v>140</v>
      </c>
      <c r="B1381">
        <v>80953.5</v>
      </c>
      <c r="C1381">
        <v>80953</v>
      </c>
      <c r="D1381">
        <v>80952.3</v>
      </c>
      <c r="E1381">
        <v>80938.399999999994</v>
      </c>
      <c r="F1381">
        <v>3293.06</v>
      </c>
      <c r="G1381">
        <v>0</v>
      </c>
      <c r="H1381">
        <v>2474.1999999999998</v>
      </c>
      <c r="I1381">
        <v>0</v>
      </c>
      <c r="J1381">
        <v>5.3912099999999998E-2</v>
      </c>
      <c r="K1381">
        <v>0.93182699999999996</v>
      </c>
      <c r="L1381">
        <v>0</v>
      </c>
      <c r="M1381" t="s">
        <v>42</v>
      </c>
    </row>
    <row r="1382" spans="1:13" x14ac:dyDescent="0.25">
      <c r="A1382" t="s">
        <v>140</v>
      </c>
      <c r="B1382">
        <v>80659.899999999994</v>
      </c>
      <c r="C1382">
        <v>80659.5</v>
      </c>
      <c r="D1382">
        <v>80658.7</v>
      </c>
      <c r="E1382">
        <v>80644.7</v>
      </c>
      <c r="F1382">
        <v>3252.56</v>
      </c>
      <c r="G1382">
        <v>0</v>
      </c>
      <c r="H1382">
        <v>2485.34</v>
      </c>
      <c r="I1382">
        <v>0</v>
      </c>
      <c r="J1382">
        <v>5.42319E-2</v>
      </c>
      <c r="K1382">
        <v>0.94742199999999999</v>
      </c>
      <c r="L1382">
        <v>0</v>
      </c>
      <c r="M1382" t="s">
        <v>42</v>
      </c>
    </row>
    <row r="1383" spans="1:13" x14ac:dyDescent="0.25">
      <c r="A1383" t="s">
        <v>140</v>
      </c>
      <c r="B1383">
        <v>80521.7</v>
      </c>
      <c r="C1383">
        <v>80521.3</v>
      </c>
      <c r="D1383">
        <v>80520.600000000006</v>
      </c>
      <c r="E1383">
        <v>80506.600000000006</v>
      </c>
      <c r="F1383">
        <v>3317.32</v>
      </c>
      <c r="G1383">
        <v>0</v>
      </c>
      <c r="H1383">
        <v>2437.5</v>
      </c>
      <c r="I1383">
        <v>0</v>
      </c>
      <c r="J1383">
        <v>5.91099E-2</v>
      </c>
      <c r="K1383">
        <v>0.93183400000000005</v>
      </c>
      <c r="L1383">
        <v>0</v>
      </c>
      <c r="M1383" t="s">
        <v>42</v>
      </c>
    </row>
    <row r="1384" spans="1:13" x14ac:dyDescent="0.25">
      <c r="A1384" t="s">
        <v>140</v>
      </c>
      <c r="B1384">
        <v>79833.100000000006</v>
      </c>
      <c r="C1384">
        <v>79832.600000000006</v>
      </c>
      <c r="D1384">
        <v>79831.899999999994</v>
      </c>
      <c r="E1384">
        <v>79818.2</v>
      </c>
      <c r="F1384">
        <v>3223.6</v>
      </c>
      <c r="G1384">
        <v>0</v>
      </c>
      <c r="H1384">
        <v>2430.52</v>
      </c>
      <c r="I1384">
        <v>0</v>
      </c>
      <c r="J1384">
        <v>5.4648500000000003E-2</v>
      </c>
      <c r="K1384">
        <v>0.93183400000000005</v>
      </c>
      <c r="L1384">
        <v>0</v>
      </c>
      <c r="M1384" t="s">
        <v>42</v>
      </c>
    </row>
    <row r="1385" spans="1:13" x14ac:dyDescent="0.25">
      <c r="A1385" t="s">
        <v>140</v>
      </c>
      <c r="B1385">
        <v>80883.5</v>
      </c>
      <c r="C1385">
        <v>80883.100000000006</v>
      </c>
      <c r="D1385">
        <v>80882.399999999994</v>
      </c>
      <c r="E1385">
        <v>80868.399999999994</v>
      </c>
      <c r="F1385">
        <v>3268.86</v>
      </c>
      <c r="G1385">
        <v>0</v>
      </c>
      <c r="H1385">
        <v>2446.7199999999998</v>
      </c>
      <c r="I1385">
        <v>0</v>
      </c>
      <c r="J1385">
        <v>5.8358699999999999E-2</v>
      </c>
      <c r="K1385">
        <v>0.931836</v>
      </c>
      <c r="L1385">
        <v>0</v>
      </c>
      <c r="M1385" t="s">
        <v>42</v>
      </c>
    </row>
    <row r="1386" spans="1:13" x14ac:dyDescent="0.25">
      <c r="A1386" t="s">
        <v>140</v>
      </c>
      <c r="B1386">
        <v>82730.3</v>
      </c>
      <c r="C1386">
        <v>82729.899999999994</v>
      </c>
      <c r="D1386">
        <v>82729.100000000006</v>
      </c>
      <c r="E1386">
        <v>82714.899999999994</v>
      </c>
      <c r="F1386">
        <v>3360.54</v>
      </c>
      <c r="G1386">
        <v>0</v>
      </c>
      <c r="H1386">
        <v>2506.6999999999998</v>
      </c>
      <c r="I1386">
        <v>0</v>
      </c>
      <c r="J1386">
        <v>6.1670500000000003E-2</v>
      </c>
      <c r="K1386">
        <v>0.931836</v>
      </c>
      <c r="L1386">
        <v>0</v>
      </c>
      <c r="M1386" t="s">
        <v>42</v>
      </c>
    </row>
    <row r="1387" spans="1:13" x14ac:dyDescent="0.25">
      <c r="A1387" t="s">
        <v>140</v>
      </c>
      <c r="B1387">
        <v>82606.3</v>
      </c>
      <c r="C1387">
        <v>82605.8</v>
      </c>
      <c r="D1387">
        <v>82605.100000000006</v>
      </c>
      <c r="E1387">
        <v>82590.899999999994</v>
      </c>
      <c r="F1387">
        <v>3339.11</v>
      </c>
      <c r="G1387">
        <v>0</v>
      </c>
      <c r="H1387">
        <v>2515.3000000000002</v>
      </c>
      <c r="I1387">
        <v>0</v>
      </c>
      <c r="J1387">
        <v>5.4273799999999997E-2</v>
      </c>
      <c r="K1387">
        <v>0.93183099999999996</v>
      </c>
      <c r="L1387">
        <v>0</v>
      </c>
      <c r="M1387" t="s">
        <v>42</v>
      </c>
    </row>
    <row r="1388" spans="1:13" x14ac:dyDescent="0.25">
      <c r="A1388" t="s">
        <v>140</v>
      </c>
      <c r="B1388">
        <v>81789.100000000006</v>
      </c>
      <c r="C1388">
        <v>81788.7</v>
      </c>
      <c r="D1388">
        <v>81787.899999999994</v>
      </c>
      <c r="E1388">
        <v>81773.899999999994</v>
      </c>
      <c r="F1388">
        <v>3344.66</v>
      </c>
      <c r="G1388">
        <v>0</v>
      </c>
      <c r="H1388">
        <v>2472.75</v>
      </c>
      <c r="I1388">
        <v>0</v>
      </c>
      <c r="J1388">
        <v>6.1677200000000001E-2</v>
      </c>
      <c r="K1388">
        <v>0.931836</v>
      </c>
      <c r="L1388">
        <v>0</v>
      </c>
      <c r="M1388" t="s">
        <v>42</v>
      </c>
    </row>
    <row r="1389" spans="1:13" x14ac:dyDescent="0.25">
      <c r="A1389" t="s">
        <v>140</v>
      </c>
      <c r="B1389">
        <v>80357.8</v>
      </c>
      <c r="C1389">
        <v>80357.399999999994</v>
      </c>
      <c r="D1389">
        <v>80356.600000000006</v>
      </c>
      <c r="E1389">
        <v>80340.600000000006</v>
      </c>
      <c r="F1389">
        <v>3223.18</v>
      </c>
      <c r="G1389">
        <v>0</v>
      </c>
      <c r="H1389">
        <v>2430.2600000000002</v>
      </c>
      <c r="I1389">
        <v>0</v>
      </c>
      <c r="J1389">
        <v>5.4550000000000001E-2</v>
      </c>
      <c r="K1389">
        <v>0.94559400000000005</v>
      </c>
      <c r="L1389">
        <v>0</v>
      </c>
      <c r="M1389" t="s">
        <v>42</v>
      </c>
    </row>
    <row r="1390" spans="1:13" x14ac:dyDescent="0.25">
      <c r="A1390" t="s">
        <v>140</v>
      </c>
      <c r="B1390">
        <v>80604.7</v>
      </c>
      <c r="C1390">
        <v>80604.3</v>
      </c>
      <c r="D1390">
        <v>80603.5</v>
      </c>
      <c r="E1390">
        <v>80589.600000000006</v>
      </c>
      <c r="F1390">
        <v>3238.2</v>
      </c>
      <c r="G1390">
        <v>0</v>
      </c>
      <c r="H1390">
        <v>2430.7399999999998</v>
      </c>
      <c r="I1390">
        <v>0</v>
      </c>
      <c r="J1390">
        <v>5.4044700000000001E-2</v>
      </c>
      <c r="K1390">
        <v>0.93183099999999996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81493.899999999994</v>
      </c>
      <c r="C1391">
        <v>81493.5</v>
      </c>
      <c r="D1391">
        <v>81492.600000000006</v>
      </c>
      <c r="E1391">
        <v>81478.399999999994</v>
      </c>
      <c r="F1391">
        <v>3263.21</v>
      </c>
      <c r="G1391">
        <v>0</v>
      </c>
      <c r="H1391">
        <v>2454.4499999999998</v>
      </c>
      <c r="I1391">
        <v>0</v>
      </c>
      <c r="J1391">
        <v>5.4437800000000001E-2</v>
      </c>
      <c r="K1391">
        <v>0.93183300000000002</v>
      </c>
      <c r="L1391">
        <v>0</v>
      </c>
      <c r="M1391" t="s">
        <v>42</v>
      </c>
    </row>
    <row r="1392" spans="1:13" x14ac:dyDescent="0.25">
      <c r="A1392" t="s">
        <v>140</v>
      </c>
      <c r="B1392">
        <v>82296.600000000006</v>
      </c>
      <c r="C1392">
        <v>82296.100000000006</v>
      </c>
      <c r="D1392">
        <v>82295.3</v>
      </c>
      <c r="E1392">
        <v>82280.7</v>
      </c>
      <c r="F1392">
        <v>3344.41</v>
      </c>
      <c r="G1392">
        <v>0</v>
      </c>
      <c r="H1392">
        <v>2488.7600000000002</v>
      </c>
      <c r="I1392">
        <v>0</v>
      </c>
      <c r="J1392">
        <v>5.6047600000000003E-2</v>
      </c>
      <c r="K1392">
        <v>0.93182600000000004</v>
      </c>
      <c r="L1392">
        <v>0</v>
      </c>
      <c r="M1392" t="s">
        <v>42</v>
      </c>
    </row>
    <row r="1393" spans="1:25" x14ac:dyDescent="0.25">
      <c r="A1393" t="s">
        <v>140</v>
      </c>
      <c r="B1393">
        <v>81841.600000000006</v>
      </c>
      <c r="C1393">
        <v>81841.2</v>
      </c>
      <c r="D1393">
        <v>81840.399999999994</v>
      </c>
      <c r="E1393">
        <v>81826.2</v>
      </c>
      <c r="F1393">
        <v>3303.58</v>
      </c>
      <c r="G1393">
        <v>0</v>
      </c>
      <c r="H1393">
        <v>2506.19</v>
      </c>
      <c r="I1393">
        <v>0</v>
      </c>
      <c r="J1393">
        <v>5.4529899999999999E-2</v>
      </c>
      <c r="K1393">
        <v>0.93168399999999996</v>
      </c>
      <c r="L1393">
        <v>0</v>
      </c>
      <c r="M1393" t="s">
        <v>42</v>
      </c>
    </row>
    <row r="1394" spans="1:25" x14ac:dyDescent="0.25">
      <c r="A1394" t="s">
        <v>140</v>
      </c>
      <c r="B1394">
        <v>80931.100000000006</v>
      </c>
      <c r="C1394">
        <v>80930.7</v>
      </c>
      <c r="D1394">
        <v>80930</v>
      </c>
      <c r="E1394">
        <v>80915.899999999994</v>
      </c>
      <c r="F1394">
        <v>3248.62</v>
      </c>
      <c r="G1394">
        <v>0</v>
      </c>
      <c r="H1394">
        <v>2456.96</v>
      </c>
      <c r="I1394">
        <v>0</v>
      </c>
      <c r="J1394">
        <v>5.6617800000000003E-2</v>
      </c>
      <c r="K1394">
        <v>0.93171499999999996</v>
      </c>
      <c r="L1394">
        <v>0</v>
      </c>
      <c r="M1394" t="s">
        <v>42</v>
      </c>
    </row>
    <row r="1395" spans="1:25" x14ac:dyDescent="0.25">
      <c r="A1395" t="s">
        <v>140</v>
      </c>
      <c r="B1395">
        <v>82339.600000000006</v>
      </c>
      <c r="C1395">
        <v>82339.199999999997</v>
      </c>
      <c r="D1395">
        <v>82338.3</v>
      </c>
      <c r="E1395">
        <v>82324</v>
      </c>
      <c r="F1395">
        <v>3347.01</v>
      </c>
      <c r="G1395">
        <v>0</v>
      </c>
      <c r="H1395">
        <v>2504.7600000000002</v>
      </c>
      <c r="I1395">
        <v>0</v>
      </c>
      <c r="J1395">
        <v>5.4200199999999997E-2</v>
      </c>
      <c r="K1395">
        <v>0.93113999999999997</v>
      </c>
      <c r="L1395">
        <v>0</v>
      </c>
      <c r="M1395" t="s">
        <v>42</v>
      </c>
    </row>
    <row r="1396" spans="1:25" x14ac:dyDescent="0.25">
      <c r="A1396" t="s">
        <v>140</v>
      </c>
      <c r="B1396">
        <v>80260.800000000003</v>
      </c>
      <c r="C1396">
        <v>80260.399999999994</v>
      </c>
      <c r="D1396">
        <v>80259.600000000006</v>
      </c>
      <c r="E1396">
        <v>80245.600000000006</v>
      </c>
      <c r="F1396">
        <v>3327.66</v>
      </c>
      <c r="G1396">
        <v>0</v>
      </c>
      <c r="H1396">
        <v>2440.9899999999998</v>
      </c>
      <c r="I1396">
        <v>0</v>
      </c>
      <c r="J1396">
        <v>6.5157900000000005E-2</v>
      </c>
      <c r="K1396">
        <v>0.93183400000000005</v>
      </c>
      <c r="L1396">
        <v>0</v>
      </c>
      <c r="M1396" t="s">
        <v>42</v>
      </c>
    </row>
    <row r="1397" spans="1:25" x14ac:dyDescent="0.25">
      <c r="A1397" t="s">
        <v>140</v>
      </c>
      <c r="B1397">
        <v>81480.800000000003</v>
      </c>
      <c r="C1397">
        <v>81480.399999999994</v>
      </c>
      <c r="D1397">
        <v>81479.600000000006</v>
      </c>
      <c r="E1397">
        <v>81465.399999999994</v>
      </c>
      <c r="F1397">
        <v>3312.56</v>
      </c>
      <c r="G1397">
        <v>0</v>
      </c>
      <c r="H1397">
        <v>2464.5300000000002</v>
      </c>
      <c r="I1397">
        <v>0</v>
      </c>
      <c r="J1397">
        <v>6.0937699999999997E-2</v>
      </c>
      <c r="K1397">
        <v>0.93171800000000005</v>
      </c>
      <c r="L1397">
        <v>0</v>
      </c>
      <c r="M1397" t="s">
        <v>42</v>
      </c>
    </row>
    <row r="1398" spans="1:25" x14ac:dyDescent="0.25">
      <c r="A1398" t="s">
        <v>140</v>
      </c>
      <c r="B1398">
        <v>81785.7</v>
      </c>
      <c r="C1398">
        <v>81785.3</v>
      </c>
      <c r="D1398">
        <v>81784.5</v>
      </c>
      <c r="E1398">
        <v>81770.5</v>
      </c>
      <c r="F1398">
        <v>3323.7</v>
      </c>
      <c r="G1398">
        <v>0</v>
      </c>
      <c r="H1398">
        <v>2517.6799999999998</v>
      </c>
      <c r="I1398">
        <v>0</v>
      </c>
      <c r="J1398">
        <v>5.8287600000000002E-2</v>
      </c>
      <c r="K1398">
        <v>0.931697</v>
      </c>
      <c r="L1398">
        <v>0</v>
      </c>
      <c r="M1398" t="s">
        <v>42</v>
      </c>
    </row>
    <row r="1399" spans="1:25" x14ac:dyDescent="0.25">
      <c r="A1399" t="s">
        <v>140</v>
      </c>
      <c r="B1399">
        <v>79876.5</v>
      </c>
      <c r="C1399">
        <v>79876.100000000006</v>
      </c>
      <c r="D1399">
        <v>79875.5</v>
      </c>
      <c r="E1399">
        <v>79861.600000000006</v>
      </c>
      <c r="F1399">
        <v>3230.94</v>
      </c>
      <c r="G1399">
        <v>0</v>
      </c>
      <c r="H1399">
        <v>2459.9899999999998</v>
      </c>
      <c r="I1399">
        <v>0</v>
      </c>
      <c r="J1399">
        <v>5.4598599999999997E-2</v>
      </c>
      <c r="K1399">
        <v>0.93183199999999999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80209.3</v>
      </c>
      <c r="C1400">
        <v>80208.800000000003</v>
      </c>
      <c r="D1400">
        <v>80208.100000000006</v>
      </c>
      <c r="E1400">
        <v>80194.3</v>
      </c>
      <c r="F1400">
        <v>3240.14</v>
      </c>
      <c r="G1400">
        <v>0</v>
      </c>
      <c r="H1400">
        <v>2463.4299999999998</v>
      </c>
      <c r="I1400">
        <v>0</v>
      </c>
      <c r="J1400">
        <v>5.5183999999999997E-2</v>
      </c>
      <c r="K1400">
        <v>0.93356399999999995</v>
      </c>
      <c r="L1400">
        <v>0</v>
      </c>
      <c r="M1400" t="s">
        <v>42</v>
      </c>
      <c r="R1400">
        <f>AVERAGE(B1351:B1400)</f>
        <v>81237.274000000005</v>
      </c>
      <c r="S1400">
        <f>AVERAGE(C1351:C1400)</f>
        <v>81236.84199999999</v>
      </c>
      <c r="U1400">
        <f>_xlfn.VAR.P(B1351:B1400)</f>
        <v>1423643.3663240001</v>
      </c>
      <c r="V1400">
        <f>_xlfn.VAR.P(C1351:C1400)</f>
        <v>1423637.9872359987</v>
      </c>
      <c r="X1400">
        <f>1.96*SQRT(U1400)/50</f>
        <v>46.772078662681992</v>
      </c>
      <c r="Y1400">
        <f>1.96*SQRT(V1400)/50</f>
        <v>46.771990300887616</v>
      </c>
    </row>
    <row r="1401" spans="1:25" x14ac:dyDescent="0.25">
      <c r="A1401" t="s">
        <v>141</v>
      </c>
      <c r="B1401">
        <v>4061867.6973899999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84.29300000000012</v>
      </c>
      <c r="E3">
        <f ca="1">OFFSET('1344p trace'!$S$56,(A3-1)*56,0)-OFFSET('1344p stat'!$H$1,A3*20,0)</f>
        <v>22.082675999998628</v>
      </c>
      <c r="F3">
        <f ca="1">OFFSET('1344p stat'!$H$1,A3*20,0)-OFFSET('1344p stat'!$K$1,A3*20,0)</f>
        <v>4.2791790000001129</v>
      </c>
      <c r="G3">
        <f ca="1">OFFSET('1344p stat'!$K$1,A3*20,0)-OFFSET('1344p stat'!$N$1,A3*20,0)</f>
        <v>1842.1504109999998</v>
      </c>
      <c r="H3">
        <f ca="1">OFFSET('1344p stat'!$N$1,A3*20,0)</f>
        <v>902.63273400000003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41045.199619999999</v>
      </c>
      <c r="E4" s="5">
        <f ca="1">OFFSET('1344p trace'!$V$56,(A4-1)*56,0)</f>
        <v>1.6022249999999698</v>
      </c>
      <c r="F4" s="5">
        <f ca="1">OFFSET('1344p stat'!$H$1,A4*20,1)</f>
        <v>0.331623</v>
      </c>
      <c r="G4" s="5">
        <f ca="1">OFFSET('1344p stat'!$K$1,A4*20,1)</f>
        <v>0.32773000000000002</v>
      </c>
      <c r="H4" s="5">
        <f ca="1">OFFSET('1344p stat'!$N$1,A4*20,1)</f>
        <v>8.2810999999999996E-2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2855.1414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48184.017352039999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69.091999999989639</v>
      </c>
      <c r="E7">
        <f ca="1">OFFSET('1344p trace'!$S$56,(A7-1)*56,0)-OFFSET('1344p stat'!$H$1,A7*20,0)</f>
        <v>26.696811999994679</v>
      </c>
      <c r="F7">
        <f ca="1">OFFSET('1344p stat'!$H$1,A7*20,0)-OFFSET('1344p stat'!$K$1,A7*20,0)</f>
        <v>4.8609380000125384</v>
      </c>
      <c r="G7">
        <f ca="1">OFFSET('1344p stat'!$K$1,A7*20,0)-OFFSET('1344p stat'!$N$1,A7*20,0)</f>
        <v>68645.276881999991</v>
      </c>
      <c r="H7">
        <f ca="1">OFFSET('1344p stat'!$N$1,A7*20,0)</f>
        <v>1027.8093679999999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3016493.9539040034</v>
      </c>
      <c r="E8" s="5">
        <f ca="1">OFFSET('1344p trace'!$V$56,(A8-1)*56,0)</f>
        <v>3013402.5504639996</v>
      </c>
      <c r="F8" s="5">
        <f ca="1">OFFSET('1344p stat'!$H$1,A8*20,1)</f>
        <v>3004512.9418060002</v>
      </c>
      <c r="G8" s="5">
        <f ca="1">OFFSET('1344p stat'!$K$1,A8*20,1)</f>
        <v>3004197.2860770002</v>
      </c>
      <c r="H8" s="5">
        <f ca="1">OFFSET('1344p stat'!$N$1,A8*20,1)</f>
        <v>0.139345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12.519400000000587</v>
      </c>
      <c r="E9">
        <f ca="1">OFFSET('1344p trace'!$S$56,(A9-1)*56,0)-OFFSET('1344p stat'!$H$1,A9*20,0)</f>
        <v>22.212641999999732</v>
      </c>
      <c r="F9">
        <f ca="1">OFFSET('1344p stat'!$H$1,A9*20,0)-OFFSET('1344p stat'!$K$1,A9*20,0)</f>
        <v>3.7002609999999549</v>
      </c>
      <c r="G9">
        <f ca="1">OFFSET('1344p stat'!$K$1,A9*20,0)-OFFSET('1344p stat'!$N$1,A9*20,0)</f>
        <v>566.1689090000001</v>
      </c>
      <c r="H9">
        <f ca="1">OFFSET('1344p stat'!$N$1,A9*20,0)</f>
        <v>644.74518799999998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633.2162070400002</v>
      </c>
      <c r="E10" s="5">
        <f ca="1">OFFSET('1344p trace'!$V$56,(A10-1)*56,0)</f>
        <v>2.64708900000001</v>
      </c>
      <c r="F10" s="5">
        <f ca="1">OFFSET('1344p stat'!$H$1,A10*20,1)</f>
        <v>0.67574900000000004</v>
      </c>
      <c r="G10" s="5">
        <f ca="1">OFFSET('1344p stat'!$K$1,A10*20,1)</f>
        <v>0.628664</v>
      </c>
      <c r="H10" s="5">
        <f ca="1">OFFSET('1344p stat'!$N$1,A10*20,1)</f>
        <v>0.60952300000000004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64.506599999999935</v>
      </c>
      <c r="E11">
        <f ca="1">OFFSET('1344p trace'!$S$56,(A11-1)*56,0)-OFFSET('1344p stat'!$H$1,A11*20,0)</f>
        <v>21.837080999999898</v>
      </c>
      <c r="F11">
        <f ca="1">OFFSET('1344p stat'!$H$1,A11*20,0)-OFFSET('1344p stat'!$K$1,A11*20,0)</f>
        <v>4.1578850000000784</v>
      </c>
      <c r="G11">
        <f ca="1">OFFSET('1344p stat'!$K$1,A11*20,0)-OFFSET('1344p stat'!$N$1,A11*20,0)</f>
        <v>566.15472099999988</v>
      </c>
      <c r="H11">
        <f ca="1">OFFSET('1344p stat'!$N$1,A11*20,0)</f>
        <v>1004.902313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20216.73041204</v>
      </c>
      <c r="E12" s="5">
        <f ca="1">OFFSET('1344p trace'!$V$56,(A12-1)*56,0)</f>
        <v>1.5529559999999847</v>
      </c>
      <c r="F12" s="5">
        <f ca="1">OFFSET('1344p stat'!$H$1,A12*20,1)</f>
        <v>0.40652100000000002</v>
      </c>
      <c r="G12" s="5">
        <f ca="1">OFFSET('1344p stat'!$K$1,A12*20,1)</f>
        <v>0.36774600000000002</v>
      </c>
      <c r="H12" s="5">
        <f ca="1">OFFSET('1344p stat'!$N$1,A12*20,1)</f>
        <v>0.38747900000000002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54.152199999999993</v>
      </c>
      <c r="E13">
        <f ca="1">OFFSET('1344p trace'!$S$56,(A13-1)*56,0)-OFFSET('1344p stat'!$H$1,A13*20,0)</f>
        <v>21.694989999999962</v>
      </c>
      <c r="F13">
        <f ca="1">OFFSET('1344p stat'!$H$1,A13*20,0)-OFFSET('1344p stat'!$K$1,A13*20,0)</f>
        <v>3.6405079999999543</v>
      </c>
      <c r="G13">
        <f ca="1">OFFSET('1344p stat'!$K$1,A13*20,0)-OFFSET('1344p stat'!$N$1,A13*20,0)</f>
        <v>335.51325599999996</v>
      </c>
      <c r="H13">
        <f ca="1">OFFSET('1344p stat'!$N$1,A13*20,0)</f>
        <v>690.49124600000005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21579.701105160522</v>
      </c>
      <c r="E14" s="5">
        <f ca="1">OFFSET('1344p trace'!$V$56,(A14-1)*56,0)</f>
        <v>0.98456399999997413</v>
      </c>
      <c r="F14" s="5">
        <f ca="1">OFFSET('1344p stat'!$H$1,A14*20,1)</f>
        <v>7.8410999999999995E-2</v>
      </c>
      <c r="G14" s="5">
        <f ca="1">OFFSET('1344p stat'!$K$1,A14*20,1)</f>
        <v>7.0967000000000002E-2</v>
      </c>
      <c r="H14" s="5">
        <f ca="1">OFFSET('1344p stat'!$N$1,A14*20,1)</f>
        <v>4.4223999999999999E-2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70.122000000003027</v>
      </c>
      <c r="E15">
        <f ca="1">OFFSET('1344p trace'!$S$56,(A15-1)*56,0)-OFFSET('1344p stat'!$H$1,A15*20,0)</f>
        <v>27.250319999995554</v>
      </c>
      <c r="F15">
        <f ca="1">OFFSET('1344p stat'!$H$1,A15*20,0)-OFFSET('1344p stat'!$K$1,A15*20,0)</f>
        <v>11.762578000001668</v>
      </c>
      <c r="G15">
        <f ca="1">OFFSET('1344p stat'!$K$1,A15*20,0)-OFFSET('1344p stat'!$N$1,A15*20,0)</f>
        <v>1274.6103320000002</v>
      </c>
      <c r="H15">
        <f ca="1">OFFSET('1344p stat'!$N$1,A15*20,0)</f>
        <v>17923.218769999999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458009.93830399937</v>
      </c>
      <c r="E16" s="5">
        <f ca="1">OFFSET('1344p trace'!$V$56,(A16-1)*56,0)</f>
        <v>476390.9852360001</v>
      </c>
      <c r="F16" s="5">
        <f ca="1">OFFSET('1344p stat'!$H$1,A16*20,1)</f>
        <v>475485.26526399999</v>
      </c>
      <c r="G16" s="5">
        <f ca="1">OFFSET('1344p stat'!$K$1,A16*20,1)</f>
        <v>475283.417778</v>
      </c>
      <c r="H16" s="5">
        <f ca="1">OFFSET('1344p stat'!$N$1,A16*20,1)</f>
        <v>475370.086977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19531.821999999996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381296.2685159996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76.184000000004744</v>
      </c>
      <c r="E19">
        <f ca="1">OFFSET('1344p trace'!$S$56,(A19-1)*56,0)-OFFSET('1344p stat'!$H$1,A19*20,0)</f>
        <v>24.463702999993984</v>
      </c>
      <c r="F19">
        <f ca="1">OFFSET('1344p stat'!$H$1,A19*20,0)-OFFSET('1344p stat'!$K$1,A19*20,0)</f>
        <v>11.708437999997841</v>
      </c>
      <c r="G19">
        <f ca="1">OFFSET('1344p stat'!$K$1,A19*20,0)-OFFSET('1344p stat'!$N$1,A19*20,0)</f>
        <v>1081.3838280000018</v>
      </c>
      <c r="H19">
        <f ca="1">OFFSET('1344p stat'!$N$1,A19*20,0)</f>
        <v>17468.072031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686729.68545599969</v>
      </c>
      <c r="E20" s="5">
        <f ca="1">OFFSET('1344p trace'!$V$56,(A20-1)*56,0)</f>
        <v>591500.06881599966</v>
      </c>
      <c r="F20" s="5">
        <f ca="1">OFFSET('1344p stat'!$H$1,A20*20,1)</f>
        <v>590990.80806900002</v>
      </c>
      <c r="G20" s="5">
        <f ca="1">OFFSET('1344p stat'!$K$1,A20*20,1)</f>
        <v>590786.78928899998</v>
      </c>
      <c r="H20" s="5">
        <f ca="1">OFFSET('1344p stat'!$N$1,A20*20,1)</f>
        <v>644302.767979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197.33399999998801</v>
      </c>
      <c r="E21">
        <f ca="1">OFFSET('1344p trace'!$S$56,(A21-1)*56,0)-OFFSET('1344p stat'!$H$1,A21*20,0)</f>
        <v>18.676594000004116</v>
      </c>
      <c r="F21">
        <f ca="1">OFFSET('1344p stat'!$H$1,A21*20,0)-OFFSET('1344p stat'!$K$1,A21*20,0)</f>
        <v>8.9548439999925904</v>
      </c>
      <c r="G21">
        <f ca="1">OFFSET('1344p stat'!$K$1,A21*20,0)-OFFSET('1344p stat'!$N$1,A21*20,0)</f>
        <v>85224.754921</v>
      </c>
      <c r="H21">
        <f ca="1">OFFSET('1344p stat'!$N$1,A21*20,0)</f>
        <v>1109.4816410000001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1424677.7205960006</v>
      </c>
      <c r="E22" s="5">
        <f ca="1">OFFSET('1344p trace'!$V$56,(A22-1)*56,0)</f>
        <v>1387513.4593759971</v>
      </c>
      <c r="F22" s="5">
        <f ca="1">OFFSET('1344p stat'!$H$1,A22*20,1)</f>
        <v>1378657.205079</v>
      </c>
      <c r="G22" s="5">
        <f ca="1">OFFSET('1344p stat'!$K$1,A22*20,1)</f>
        <v>1372791.0907429999</v>
      </c>
      <c r="H22" s="5">
        <f ca="1">OFFSET('1344p stat'!$N$1,A22*20,1)</f>
        <v>0.49132700000000001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2857.4275999999995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21796.887534240024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65.74239999999736</v>
      </c>
      <c r="E25">
        <f ca="1">OFFSET('1344p trace'!$S$56,(A25-1)*56,0)-OFFSET('1344p stat'!$H$1,A25*20,0)</f>
        <v>45.844183000000612</v>
      </c>
      <c r="F25">
        <f ca="1">OFFSET('1344p stat'!$H$1,A25*20,0)-OFFSET('1344p stat'!$K$1,A25*20,0)</f>
        <v>904.94962900000019</v>
      </c>
      <c r="G25">
        <f ca="1">OFFSET('1344p stat'!$K$1,A25*20,0)-OFFSET('1344p stat'!$N$1,A25*20,0)</f>
        <v>1841.907588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19860.809611559991</v>
      </c>
      <c r="E26" s="5">
        <f ca="1">OFFSET('1344p trace'!$V$56,(A26-1)*56,0)</f>
        <v>298.88545603999927</v>
      </c>
      <c r="F26" s="5">
        <f ca="1">OFFSET('1344p stat'!$H$1,A26*20,1)</f>
        <v>0.439253</v>
      </c>
      <c r="G26" s="5">
        <f ca="1">OFFSET('1344p stat'!$K$1,A26*20,1)</f>
        <v>9.0760999999999994E-2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99.481199999999262</v>
      </c>
      <c r="E27">
        <f ca="1">OFFSET('1344p trace'!$S$56,(A27-1)*56,0)-OFFSET('1344p stat'!$H$1,A27*20,0)</f>
        <v>63.792285000000447</v>
      </c>
      <c r="F27">
        <f ca="1">OFFSET('1344p stat'!$H$1,A27*20,0)-OFFSET('1344p stat'!$K$1,A27*20,0)</f>
        <v>904.52790699999991</v>
      </c>
      <c r="G27">
        <f ca="1">OFFSET('1344p stat'!$K$1,A27*20,0)-OFFSET('1344p stat'!$N$1,A27*20,0)</f>
        <v>1785.7704080000001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51791.405046759981</v>
      </c>
      <c r="E28" s="5">
        <f ca="1">OFFSET('1344p trace'!$V$56,(A28-1)*56,0)</f>
        <v>380.08579364000047</v>
      </c>
      <c r="F28" s="5">
        <f ca="1">OFFSET('1344p stat'!$H$1,A28*20,1)</f>
        <v>0.60220899999999999</v>
      </c>
      <c r="G28" s="5">
        <f ca="1">OFFSET('1344p stat'!$K$1,A28*20,1)</f>
        <v>0.21577199999999999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84.29300000000012</v>
      </c>
      <c r="E31" s="5">
        <f ca="1">OFFSET('1344p trace'!$S$56,(A31-1)*56,0)-OFFSET('1344p stat'!$H$1,A31*20,0)</f>
        <v>22.082675999998628</v>
      </c>
      <c r="F31" s="5">
        <f ca="1">OFFSET('1344p stat'!$H$1,A31*20,0)-OFFSET('1344p stat'!$K$1,A31*20,0)</f>
        <v>4.2791790000001129</v>
      </c>
      <c r="G31" s="5">
        <f ca="1">OFFSET('1344p stat'!$K$1,A31*20,0)-OFFSET('1344p stat'!$N$1,A31*20,0)</f>
        <v>1842.1504109999998</v>
      </c>
      <c r="H31" s="5">
        <f ca="1">OFFSET('1344p stat'!$N$1,A31*20,0)</f>
        <v>902.63273400000003</v>
      </c>
      <c r="I31" s="5"/>
      <c r="J31" s="5">
        <f ca="1">SUM(E31:H31)</f>
        <v>2771.1449999999986</v>
      </c>
      <c r="K31" s="10">
        <f ca="1">G31/J31</f>
        <v>0.6647614653870515</v>
      </c>
      <c r="L31">
        <f t="shared" ref="L31:L59" ca="1" si="0">$K$29*POWER(K31,2)*SQRT(G139/(POWER(G31,2)*$L$29)+J139/(POWER(J31,2)*$L$29))</f>
        <v>7.7650178252729272E-5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2855.1414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69.091999999989639</v>
      </c>
      <c r="E33" s="5">
        <f ca="1">OFFSET('1344p trace'!$S$56,(A33-1)*56,0)-OFFSET('1344p stat'!$H$1,A33*20,0)</f>
        <v>26.696811999994679</v>
      </c>
      <c r="F33" s="5">
        <f ca="1">OFFSET('1344p stat'!$H$1,A33*20,0)-OFFSET('1344p stat'!$K$1,A33*20,0)</f>
        <v>4.8609380000125384</v>
      </c>
      <c r="G33" s="5">
        <f ca="1">OFFSET('1344p stat'!$K$1,A33*20,0)-OFFSET('1344p stat'!$N$1,A33*20,0)</f>
        <v>68645.276881999991</v>
      </c>
      <c r="H33" s="5">
        <f ca="1">OFFSET('1344p stat'!$N$1,A33*20,0)</f>
        <v>1027.8093679999999</v>
      </c>
      <c r="I33" s="5"/>
      <c r="J33" s="5">
        <f t="shared" ca="1" si="1"/>
        <v>69704.644</v>
      </c>
      <c r="K33" s="10">
        <f t="shared" ca="1" si="2"/>
        <v>0.98480205826745193</v>
      </c>
      <c r="L33">
        <f t="shared" ca="1" si="0"/>
        <v>1.3426230047361515E-2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12.519400000000587</v>
      </c>
      <c r="E34" s="5">
        <f ca="1">OFFSET('1344p trace'!$S$56,(A34-1)*56,0)-OFFSET('1344p stat'!$H$1,A34*20,0)</f>
        <v>22.212641999999732</v>
      </c>
      <c r="F34" s="5">
        <f ca="1">OFFSET('1344p stat'!$H$1,A34*20,0)-OFFSET('1344p stat'!$K$1,A34*20,0)</f>
        <v>3.7002609999999549</v>
      </c>
      <c r="G34" s="5">
        <f ca="1">OFFSET('1344p stat'!$K$1,A34*20,0)-OFFSET('1344p stat'!$N$1,A34*20,0)</f>
        <v>566.1689090000001</v>
      </c>
      <c r="H34" s="5">
        <f ca="1">OFFSET('1344p stat'!$N$1,A34*20,0)</f>
        <v>644.74518799999998</v>
      </c>
      <c r="I34" s="5"/>
      <c r="J34" s="5">
        <f t="shared" ca="1" si="1"/>
        <v>1236.8269999999998</v>
      </c>
      <c r="K34" s="10">
        <f t="shared" ca="1" si="2"/>
        <v>0.4577591765056877</v>
      </c>
      <c r="L34">
        <f t="shared" ca="1" si="0"/>
        <v>1.2913119601639799E-4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64.506599999999935</v>
      </c>
      <c r="E35" s="5">
        <f ca="1">OFFSET('1344p trace'!$S$56,(A35-1)*56,0)-OFFSET('1344p stat'!$H$1,A35*20,0)</f>
        <v>21.837080999999898</v>
      </c>
      <c r="F35" s="5">
        <f ca="1">OFFSET('1344p stat'!$H$1,A35*20,0)-OFFSET('1344p stat'!$K$1,A35*20,0)</f>
        <v>4.1578850000000784</v>
      </c>
      <c r="G35" s="5">
        <f ca="1">OFFSET('1344p stat'!$K$1,A35*20,0)-OFFSET('1344p stat'!$N$1,A35*20,0)</f>
        <v>566.15472099999988</v>
      </c>
      <c r="H35" s="5">
        <f ca="1">OFFSET('1344p stat'!$N$1,A35*20,0)</f>
        <v>1004.902313</v>
      </c>
      <c r="I35" s="5"/>
      <c r="J35" s="5">
        <f t="shared" ca="1" si="1"/>
        <v>1597.0519999999999</v>
      </c>
      <c r="K35" s="10">
        <f t="shared" ca="1" si="2"/>
        <v>0.35449986662926436</v>
      </c>
      <c r="L35">
        <f t="shared" ca="1" si="0"/>
        <v>5.1803786194439702E-5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54.152199999999993</v>
      </c>
      <c r="E36" s="5">
        <f ca="1">OFFSET('1344p trace'!$S$56,(A36-1)*56,0)-OFFSET('1344p stat'!$H$1,A36*20,0)</f>
        <v>21.694989999999962</v>
      </c>
      <c r="F36" s="5">
        <f ca="1">OFFSET('1344p stat'!$H$1,A36*20,0)-OFFSET('1344p stat'!$K$1,A36*20,0)</f>
        <v>3.6405079999999543</v>
      </c>
      <c r="G36" s="5">
        <f ca="1">OFFSET('1344p stat'!$K$1,A36*20,0)-OFFSET('1344p stat'!$N$1,A36*20,0)</f>
        <v>335.51325599999996</v>
      </c>
      <c r="H36" s="5">
        <f ca="1">OFFSET('1344p stat'!$N$1,A36*20,0)</f>
        <v>690.49124600000005</v>
      </c>
      <c r="I36" s="5"/>
      <c r="J36" s="5">
        <f t="shared" ca="1" si="1"/>
        <v>1051.3399999999999</v>
      </c>
      <c r="K36" s="10">
        <f t="shared" ca="1" si="2"/>
        <v>0.31912916468506858</v>
      </c>
      <c r="L36">
        <f t="shared" ca="1" si="0"/>
        <v>3.6767188010112831E-5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70.122000000003027</v>
      </c>
      <c r="E37" s="5">
        <f ca="1">OFFSET('1344p trace'!$S$56,(A37-1)*56,0)-OFFSET('1344p stat'!$H$1,A37*20,0)</f>
        <v>27.250319999995554</v>
      </c>
      <c r="F37" s="5">
        <f ca="1">OFFSET('1344p stat'!$H$1,A37*20,0)-OFFSET('1344p stat'!$K$1,A37*20,0)</f>
        <v>11.762578000001668</v>
      </c>
      <c r="G37" s="5">
        <f ca="1">OFFSET('1344p stat'!$K$1,A37*20,0)-OFFSET('1344p stat'!$N$1,A37*20,0)</f>
        <v>1274.6103320000002</v>
      </c>
      <c r="H37" s="5">
        <f ca="1">OFFSET('1344p stat'!$N$1,A37*20,0)</f>
        <v>17923.218769999999</v>
      </c>
      <c r="I37" s="5"/>
      <c r="J37" s="5">
        <f t="shared" ca="1" si="1"/>
        <v>19236.841999999997</v>
      </c>
      <c r="K37" s="10">
        <f t="shared" ca="1" si="2"/>
        <v>6.6258813790745927E-2</v>
      </c>
      <c r="L37">
        <f t="shared" ca="1" si="0"/>
        <v>6.6395743873202029E-4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19531.821999999996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76.184000000004744</v>
      </c>
      <c r="E39" s="5">
        <f ca="1">OFFSET('1344p trace'!$S$56,(A39-1)*56,0)-OFFSET('1344p stat'!$H$1,A39*20,0)</f>
        <v>24.463702999993984</v>
      </c>
      <c r="F39" s="5">
        <f ca="1">OFFSET('1344p stat'!$H$1,A39*20,0)-OFFSET('1344p stat'!$K$1,A39*20,0)</f>
        <v>11.708437999997841</v>
      </c>
      <c r="G39" s="5">
        <f ca="1">OFFSET('1344p stat'!$K$1,A39*20,0)-OFFSET('1344p stat'!$N$1,A39*20,0)</f>
        <v>1081.3838280000018</v>
      </c>
      <c r="H39" s="5">
        <f ca="1">OFFSET('1344p stat'!$N$1,A39*20,0)</f>
        <v>17468.072031</v>
      </c>
      <c r="I39" s="5"/>
      <c r="J39" s="5">
        <f t="shared" ca="1" si="1"/>
        <v>18585.627999999993</v>
      </c>
      <c r="K39" s="10">
        <f t="shared" ca="1" si="2"/>
        <v>5.8183873474708638E-2</v>
      </c>
      <c r="L39">
        <f t="shared" ca="1" si="0"/>
        <v>6.7158257785068993E-4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197.33399999998801</v>
      </c>
      <c r="E40" s="5">
        <f ca="1">OFFSET('1344p trace'!$S$56,(A40-1)*56,0)-OFFSET('1344p stat'!$H$1,A40*20,0)</f>
        <v>18.676594000004116</v>
      </c>
      <c r="F40" s="5">
        <f ca="1">OFFSET('1344p stat'!$H$1,A40*20,0)-OFFSET('1344p stat'!$K$1,A40*20,0)</f>
        <v>8.9548439999925904</v>
      </c>
      <c r="G40" s="5">
        <f ca="1">OFFSET('1344p stat'!$K$1,A40*20,0)-OFFSET('1344p stat'!$N$1,A40*20,0)</f>
        <v>85224.754921</v>
      </c>
      <c r="H40" s="5">
        <f ca="1">OFFSET('1344p stat'!$N$1,A40*20,0)</f>
        <v>1109.4816410000001</v>
      </c>
      <c r="I40" s="5"/>
      <c r="J40" s="5">
        <f t="shared" ca="1" si="1"/>
        <v>86361.868000000002</v>
      </c>
      <c r="K40" s="10">
        <f t="shared" ca="1" si="2"/>
        <v>0.98683315790482895</v>
      </c>
      <c r="L40">
        <f t="shared" ca="1" si="0"/>
        <v>7.3625697035900571E-3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2857.4275999999995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65.74239999999736</v>
      </c>
      <c r="E42" s="5">
        <f ca="1">OFFSET('1344p trace'!$S$56,(A42-1)*56,0)-OFFSET('1344p stat'!$H$1,A42*20,0)</f>
        <v>45.844183000000612</v>
      </c>
      <c r="F42" s="5">
        <f ca="1">OFFSET('1344p stat'!$H$1,A42*20,0)-OFFSET('1344p stat'!$K$1,A42*20,0)</f>
        <v>904.94962900000019</v>
      </c>
      <c r="G42" s="5">
        <f ca="1">OFFSET('1344p stat'!$K$1,A42*20,0)-OFFSET('1344p stat'!$N$1,A42*20,0)</f>
        <v>1841.907588</v>
      </c>
      <c r="H42" s="5">
        <f ca="1">OFFSET('1344p stat'!$N$1,A42*20,0)</f>
        <v>0</v>
      </c>
      <c r="I42" s="5"/>
      <c r="J42" s="5">
        <f t="shared" ca="1" si="1"/>
        <v>2792.7014000000008</v>
      </c>
      <c r="K42" s="10">
        <f t="shared" ca="1" si="2"/>
        <v>0.65954333248803454</v>
      </c>
      <c r="L42">
        <f t="shared" ca="1" si="0"/>
        <v>7.4734583549426075E-4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99.481199999999262</v>
      </c>
      <c r="E43" s="5">
        <f ca="1">OFFSET('1344p trace'!$S$56,(A43-1)*56,0)-OFFSET('1344p stat'!$H$1,A43*20,0)</f>
        <v>63.792285000000447</v>
      </c>
      <c r="F43" s="5">
        <f ca="1">OFFSET('1344p stat'!$H$1,A43*20,0)-OFFSET('1344p stat'!$K$1,A43*20,0)</f>
        <v>904.52790699999991</v>
      </c>
      <c r="G43" s="5">
        <f ca="1">OFFSET('1344p stat'!$K$1,A43*20,0)-OFFSET('1344p stat'!$N$1,A43*20,0)</f>
        <v>1785.7704080000001</v>
      </c>
      <c r="H43" s="5">
        <f ca="1">OFFSET('1344p stat'!$N$1,A43*20,0)</f>
        <v>0</v>
      </c>
      <c r="I43" s="5"/>
      <c r="J43" s="5">
        <f t="shared" ca="1" si="1"/>
        <v>2754.0906000000004</v>
      </c>
      <c r="K43" s="10">
        <f t="shared" ca="1" si="2"/>
        <v>0.64840655859324303</v>
      </c>
      <c r="L43">
        <f t="shared" ca="1" si="0"/>
        <v>8.2639496423454414E-4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48.796399999999721</v>
      </c>
      <c r="E44" s="5">
        <f ca="1">OFFSET('1344p trace'!$S$56,(A44-1)*56,0)-OFFSET('1344p stat'!$H$1,A44*20,0)</f>
        <v>42.732649000000038</v>
      </c>
      <c r="F44" s="5">
        <f ca="1">OFFSET('1344p stat'!$H$1,A44*20,0)-OFFSET('1344p stat'!$K$1,A44*20,0)</f>
        <v>646.06505400000003</v>
      </c>
      <c r="G44" s="5">
        <f ca="1">OFFSET('1344p stat'!$K$1,A44*20,0)-OFFSET('1344p stat'!$N$1,A44*20,0)</f>
        <v>565.00449700000001</v>
      </c>
      <c r="H44" s="5">
        <f ca="1">OFFSET('1344p stat'!$N$1,A44*20,0)</f>
        <v>0</v>
      </c>
      <c r="I44" s="5"/>
      <c r="J44" s="5">
        <f t="shared" ca="1" si="1"/>
        <v>1253.8022000000001</v>
      </c>
      <c r="K44" s="10">
        <f t="shared" ca="1" si="2"/>
        <v>0.4506328805293211</v>
      </c>
      <c r="L44">
        <f t="shared" ca="1" si="0"/>
        <v>4.5023115937717627E-4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61.457800000000134</v>
      </c>
      <c r="E45" s="5">
        <f ca="1">OFFSET('1344p trace'!$S$56,(A45-1)*56,0)-OFFSET('1344p stat'!$H$1,A45*20,0)</f>
        <v>38.505612999999812</v>
      </c>
      <c r="F45" s="5">
        <f ca="1">OFFSET('1344p stat'!$H$1,A45*20,0)-OFFSET('1344p stat'!$K$1,A45*20,0)</f>
        <v>691.97035100000005</v>
      </c>
      <c r="G45" s="5">
        <f ca="1">OFFSET('1344p stat'!$K$1,A45*20,0)-OFFSET('1344p stat'!$N$1,A45*20,0)</f>
        <v>335.300836</v>
      </c>
      <c r="H45" s="5">
        <f ca="1">OFFSET('1344p stat'!$N$1,A45*20,0)</f>
        <v>0</v>
      </c>
      <c r="I45" s="5"/>
      <c r="J45" s="5">
        <f t="shared" ca="1" si="1"/>
        <v>1065.7767999999999</v>
      </c>
      <c r="K45" s="10">
        <f t="shared" ca="1" si="2"/>
        <v>0.31460699463527453</v>
      </c>
      <c r="L45">
        <f t="shared" ca="1" si="0"/>
        <v>4.2406793859447707E-4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35.524799999999914</v>
      </c>
      <c r="E46" s="5">
        <f ca="1">OFFSET('1344p trace'!$S$56,(A46-1)*56,0)-OFFSET('1344p stat'!$H$1,A46*20,0)</f>
        <v>56.983834000000343</v>
      </c>
      <c r="F46" s="5">
        <f ca="1">OFFSET('1344p stat'!$H$1,A46*20,0)-OFFSET('1344p stat'!$K$1,A46*20,0)</f>
        <v>1007.2706479999999</v>
      </c>
      <c r="G46" s="5">
        <f ca="1">OFFSET('1344p stat'!$K$1,A46*20,0)-OFFSET('1344p stat'!$N$1,A46*20,0)</f>
        <v>565.29671800000006</v>
      </c>
      <c r="H46" s="5">
        <f ca="1">OFFSET('1344p stat'!$N$1,A46*20,0)</f>
        <v>0</v>
      </c>
      <c r="I46" s="5"/>
      <c r="J46" s="5">
        <f t="shared" ca="1" si="1"/>
        <v>1629.5512000000003</v>
      </c>
      <c r="K46" s="10">
        <f t="shared" ca="1" si="2"/>
        <v>0.34690331791968237</v>
      </c>
      <c r="L46">
        <f t="shared" ca="1" si="0"/>
        <v>3.163216455606878E-4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128.11999999999534</v>
      </c>
      <c r="E47" s="5">
        <f ca="1">OFFSET('1344p trace'!$S$56,(A47-1)*56,0)-OFFSET('1344p stat'!$H$1,A47*20,0)</f>
        <v>0.91812499999650754</v>
      </c>
      <c r="F47" s="5">
        <f ca="1">OFFSET('1344p stat'!$H$1,A47*20,0)-OFFSET('1344p stat'!$K$1,A47*20,0)</f>
        <v>13.535469000009471</v>
      </c>
      <c r="G47" s="5">
        <f ca="1">OFFSET('1344p stat'!$K$1,A47*20,0)-OFFSET('1344p stat'!$N$1,A47*20,0)</f>
        <v>95555.221504000001</v>
      </c>
      <c r="H47" s="5">
        <f ca="1">OFFSET('1344p stat'!$N$1,A47*20,0)</f>
        <v>14300.624902</v>
      </c>
      <c r="I47" s="5"/>
      <c r="J47" s="5">
        <f t="shared" ca="1" si="1"/>
        <v>109870.3</v>
      </c>
      <c r="K47" s="10">
        <f t="shared" ca="1" si="2"/>
        <v>0.86970929818158316</v>
      </c>
      <c r="L47">
        <f t="shared" ca="1" si="0"/>
        <v>7.3367195143586054E-3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2.1379999999626307</v>
      </c>
      <c r="E48" s="5">
        <f ca="1">OFFSET('1344p trace'!$S$56,(A48-1)*56,0)-OFFSET('1344p stat'!$H$1,A48*20,0)</f>
        <v>9.8178130000160309</v>
      </c>
      <c r="F48" s="5">
        <f ca="1">OFFSET('1344p stat'!$H$1,A48*20,0)-OFFSET('1344p stat'!$K$1,A48*20,0)</f>
        <v>12.931093000006513</v>
      </c>
      <c r="G48" s="5">
        <f ca="1">OFFSET('1344p stat'!$K$1,A48*20,0)-OFFSET('1344p stat'!$N$1,A48*20,0)</f>
        <v>79021.808281999998</v>
      </c>
      <c r="H48" s="5">
        <f ca="1">OFFSET('1344p stat'!$N$1,A48*20,0)</f>
        <v>12229.762812000001</v>
      </c>
      <c r="I48" s="5"/>
      <c r="J48" s="5">
        <f t="shared" ca="1" si="1"/>
        <v>91274.320000000022</v>
      </c>
      <c r="K48" s="10">
        <f t="shared" ca="1" si="2"/>
        <v>0.86576167625242217</v>
      </c>
      <c r="L48">
        <f t="shared" ca="1" si="0"/>
        <v>1.1610656866740968E-2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3794.9199999999837</v>
      </c>
      <c r="E49" s="5">
        <f ca="1">OFFSET('1344p trace'!$S$56,(A49-1)*56,0)-OFFSET('1344p stat'!$H$1,A49*20,0)</f>
        <v>169.8925000000163</v>
      </c>
      <c r="F49" s="5">
        <f ca="1">OFFSET('1344p stat'!$H$1,A49*20,0)-OFFSET('1344p stat'!$K$1,A49*20,0)</f>
        <v>21.074374999996508</v>
      </c>
      <c r="G49" s="5">
        <f ca="1">OFFSET('1344p stat'!$K$1,A49*20,0)-OFFSET('1344p stat'!$N$1,A49*20,0)</f>
        <v>167742.18923799999</v>
      </c>
      <c r="H49" s="5">
        <f ca="1">OFFSET('1344p stat'!$N$1,A49*20,0)</f>
        <v>7461.6038870000002</v>
      </c>
      <c r="I49" s="5"/>
      <c r="J49" s="5">
        <f t="shared" ca="1" si="1"/>
        <v>175394.76</v>
      </c>
      <c r="K49" s="10">
        <f t="shared" ca="1" si="2"/>
        <v>0.95636944477702746</v>
      </c>
      <c r="L49">
        <f t="shared" ca="1" si="0"/>
        <v>6.1223856701786133E-3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1.0200000000186265</v>
      </c>
      <c r="E50" s="5">
        <f ca="1">OFFSET('1344p trace'!$S$56,(A50-1)*56,0)-OFFSET('1344p stat'!$H$1,A50*20,0)</f>
        <v>96.543749999982538</v>
      </c>
      <c r="F50" s="5">
        <f ca="1">OFFSET('1344p stat'!$H$1,A50*20,0)-OFFSET('1344p stat'!$K$1,A50*20,0)</f>
        <v>20.45250000001397</v>
      </c>
      <c r="G50" s="5">
        <f ca="1">OFFSET('1344p stat'!$K$1,A50*20,0)-OFFSET('1344p stat'!$N$1,A50*20,0)</f>
        <v>152734.24063499999</v>
      </c>
      <c r="H50" s="5">
        <f ca="1">OFFSET('1344p stat'!$N$1,A50*20,0)</f>
        <v>7378.5631149999999</v>
      </c>
      <c r="I50" s="5"/>
      <c r="J50" s="5">
        <f t="shared" ca="1" si="1"/>
        <v>160229.79999999999</v>
      </c>
      <c r="K50" s="10">
        <f t="shared" ca="1" si="2"/>
        <v>0.95321994182730052</v>
      </c>
      <c r="L50">
        <f t="shared" ca="1" si="0"/>
        <v>9.0581343460738924E-3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128.25799999998708</v>
      </c>
      <c r="E51" s="5">
        <f ca="1">OFFSET('1344p trace'!$S$56,(A51-1)*56,0)-OFFSET('1344p stat'!$H$1,A51*20,0)</f>
        <v>0.71553099999437109</v>
      </c>
      <c r="F51" s="5">
        <f ca="1">OFFSET('1344p stat'!$H$1,A51*20,0)-OFFSET('1344p stat'!$K$1,A51*20,0)</f>
        <v>13.168906999999308</v>
      </c>
      <c r="G51" s="5">
        <f ca="1">OFFSET('1344p stat'!$K$1,A51*20,0)-OFFSET('1344p stat'!$N$1,A51*20,0)</f>
        <v>86925.198632000014</v>
      </c>
      <c r="H51" s="5">
        <f ca="1">OFFSET('1344p stat'!$N$1,A51*20,0)</f>
        <v>12660.24293</v>
      </c>
      <c r="I51" s="5"/>
      <c r="J51" s="5">
        <f t="shared" ca="1" si="1"/>
        <v>99599.326000000001</v>
      </c>
      <c r="K51" s="10">
        <f t="shared" ca="1" si="2"/>
        <v>0.87274886410375918</v>
      </c>
      <c r="L51">
        <f t="shared" ca="1" si="0"/>
        <v>1.9078137272252237E-2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0.43800000000919681</v>
      </c>
      <c r="E52" s="5">
        <f ca="1">OFFSET('1344p trace'!$S$56,(A52-1)*56,0)-OFFSET('1344p stat'!$H$1,A52*20,0)</f>
        <v>0.66584399998828303</v>
      </c>
      <c r="F52" s="5">
        <f ca="1">OFFSET('1344p stat'!$H$1,A52*20,0)-OFFSET('1344p stat'!$K$1,A52*20,0)</f>
        <v>12.692500000004657</v>
      </c>
      <c r="G52" s="5">
        <f ca="1">OFFSET('1344p stat'!$K$1,A52*20,0)-OFFSET('1344p stat'!$N$1,A52*20,0)</f>
        <v>78329.481698999996</v>
      </c>
      <c r="H52" s="5">
        <f ca="1">OFFSET('1344p stat'!$N$1,A52*20,0)</f>
        <v>11790.275957</v>
      </c>
      <c r="I52" s="5"/>
      <c r="J52" s="5">
        <f t="shared" ca="1" si="1"/>
        <v>90133.115999999995</v>
      </c>
      <c r="K52" s="10">
        <f t="shared" ca="1" si="2"/>
        <v>0.86904220307883284</v>
      </c>
      <c r="L52">
        <f t="shared" ca="1" si="0"/>
        <v>5.7993817450815782E-3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119.81000000001222</v>
      </c>
      <c r="E53" s="5">
        <f ca="1">OFFSET('1344p trace'!$S$56,(A53-1)*56,0)-OFFSET('1344p stat'!$H$1,A53*20,0)</f>
        <v>0.73428099999728147</v>
      </c>
      <c r="F53" s="5">
        <f ca="1">OFFSET('1344p stat'!$H$1,A53*20,0)-OFFSET('1344p stat'!$K$1,A53*20,0)</f>
        <v>15.299687999999151</v>
      </c>
      <c r="G53" s="5">
        <f ca="1">OFFSET('1344p stat'!$K$1,A53*20,0)-OFFSET('1344p stat'!$N$1,A53*20,0)</f>
        <v>89173.689901999998</v>
      </c>
      <c r="H53" s="5">
        <f ca="1">OFFSET('1344p stat'!$N$1,A53*20,0)</f>
        <v>3289.692129</v>
      </c>
      <c r="I53" s="5"/>
      <c r="J53" s="5">
        <f t="shared" ca="1" si="1"/>
        <v>92479.415999999997</v>
      </c>
      <c r="K53" s="10">
        <f t="shared" ca="1" si="2"/>
        <v>0.96425446611816845</v>
      </c>
      <c r="L53">
        <f t="shared" ca="1" si="0"/>
        <v>6.7406827996784602E-3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82589.8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0.43200000001525041</v>
      </c>
      <c r="E55" s="5">
        <f ca="1">OFFSET('1344p trace'!$S$56,(A55-1)*56,0)-OFFSET('1344p stat'!$H$1,A55*20,0)</f>
        <v>0.76106299998355098</v>
      </c>
      <c r="F55" s="5">
        <f ca="1">OFFSET('1344p stat'!$H$1,A55*20,0)-OFFSET('1344p stat'!$K$1,A55*20,0)</f>
        <v>14.185156000006828</v>
      </c>
      <c r="G55" s="5">
        <f ca="1">OFFSET('1344p stat'!$K$1,A55*20,0)-OFFSET('1344p stat'!$N$1,A55*20,0)</f>
        <v>77928.918095000001</v>
      </c>
      <c r="H55" s="5">
        <f ca="1">OFFSET('1344p stat'!$N$1,A55*20,0)</f>
        <v>3292.9776860000002</v>
      </c>
      <c r="I55" s="5"/>
      <c r="J55" s="5">
        <f t="shared" ca="1" si="1"/>
        <v>81236.84199999999</v>
      </c>
      <c r="K55" s="10">
        <f t="shared" ca="1" si="2"/>
        <v>0.95928049609560173</v>
      </c>
      <c r="L55">
        <f t="shared" ca="1" si="0"/>
        <v>7.574855570393323E-3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2855.4379999999987</v>
      </c>
      <c r="E85" s="5">
        <f ca="1">OFFSET('1344p trace'!$S$56,(A85-1)*56,0)</f>
        <v>2771.1449999999986</v>
      </c>
      <c r="F85" s="5">
        <f ca="1">OFFSET('1344p stat'!$H$1,A85*20,0)</f>
        <v>2749.062324</v>
      </c>
      <c r="G85" s="5">
        <f ca="1">OFFSET('1344p stat'!$K$1,A85*20,0)</f>
        <v>2744.7831449999999</v>
      </c>
      <c r="H85" s="5">
        <f ca="1">OFFSET('1344p stat'!$N$1,A85*20,0)</f>
        <v>902.63273400000003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2855.1414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69773.73599999999</v>
      </c>
      <c r="E87" s="5">
        <f ca="1">OFFSET('1344p trace'!$S$56,(A87-1)*56,0)</f>
        <v>69704.644</v>
      </c>
      <c r="F87" s="5">
        <f ca="1">OFFSET('1344p stat'!$H$1,A87*20,0)</f>
        <v>69677.947188000006</v>
      </c>
      <c r="G87" s="5">
        <f ca="1">OFFSET('1344p stat'!$K$1,A87*20,0)</f>
        <v>69673.086249999993</v>
      </c>
      <c r="H87" s="5">
        <f ca="1">OFFSET('1344p stat'!$N$1,A87*20,0)</f>
        <v>1027.8093679999999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1249.3464000000004</v>
      </c>
      <c r="E88" s="5">
        <f ca="1">OFFSET('1344p trace'!$S$56,(A88-1)*56,0)</f>
        <v>1236.8269999999998</v>
      </c>
      <c r="F88" s="5">
        <f ca="1">OFFSET('1344p stat'!$H$1,A88*20,0)</f>
        <v>1214.614358</v>
      </c>
      <c r="G88" s="5">
        <f ca="1">OFFSET('1344p stat'!$K$1,A88*20,0)</f>
        <v>1210.9140970000001</v>
      </c>
      <c r="H88" s="5">
        <f ca="1">OFFSET('1344p stat'!$N$1,A88*20,0)</f>
        <v>644.74518799999998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1661.5585999999998</v>
      </c>
      <c r="E89" s="5">
        <f ca="1">OFFSET('1344p trace'!$S$56,(A89-1)*56,0)</f>
        <v>1597.0519999999999</v>
      </c>
      <c r="F89" s="5">
        <f ca="1">OFFSET('1344p stat'!$H$1,A89*20,0)</f>
        <v>1575.214919</v>
      </c>
      <c r="G89" s="5">
        <f ca="1">OFFSET('1344p stat'!$K$1,A89*20,0)</f>
        <v>1571.0570339999999</v>
      </c>
      <c r="H89" s="5">
        <f ca="1">OFFSET('1344p stat'!$N$1,A89*20,0)</f>
        <v>1004.902313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1105.4921999999999</v>
      </c>
      <c r="E90" s="5">
        <f ca="1">OFFSET('1344p trace'!$S$56,(A90-1)*56,0)</f>
        <v>1051.3399999999999</v>
      </c>
      <c r="F90" s="5">
        <f ca="1">OFFSET('1344p stat'!$H$1,A90*20,0)</f>
        <v>1029.64501</v>
      </c>
      <c r="G90" s="5">
        <f ca="1">OFFSET('1344p stat'!$K$1,A90*20,0)</f>
        <v>1026.004502</v>
      </c>
      <c r="H90" s="5">
        <f ca="1">OFFSET('1344p stat'!$N$1,A90*20,0)</f>
        <v>690.49124600000005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19306.964</v>
      </c>
      <c r="E91" s="5">
        <f ca="1">OFFSET('1344p trace'!$S$56,(A91-1)*56,0)</f>
        <v>19236.841999999997</v>
      </c>
      <c r="F91" s="5">
        <f ca="1">OFFSET('1344p stat'!$H$1,A91*20,0)</f>
        <v>19209.591680000001</v>
      </c>
      <c r="G91" s="5">
        <f ca="1">OFFSET('1344p stat'!$K$1,A91*20,0)</f>
        <v>19197.829102</v>
      </c>
      <c r="H91" s="5">
        <f ca="1">OFFSET('1344p stat'!$N$1,A91*20,0)</f>
        <v>17923.218769999999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19531.821999999996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18661.811999999998</v>
      </c>
      <c r="E93" s="5">
        <f ca="1">OFFSET('1344p trace'!$S$56,(A93-1)*56,0)</f>
        <v>18585.627999999993</v>
      </c>
      <c r="F93" s="5">
        <f ca="1">OFFSET('1344p stat'!$H$1,A93*20,0)</f>
        <v>18561.164296999999</v>
      </c>
      <c r="G93" s="5">
        <f ca="1">OFFSET('1344p stat'!$K$1,A93*20,0)</f>
        <v>18549.455859000002</v>
      </c>
      <c r="H93" s="5">
        <f ca="1">OFFSET('1344p stat'!$N$1,A93*20,0)</f>
        <v>17468.072031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86559.20199999999</v>
      </c>
      <c r="E94" s="5">
        <f ca="1">OFFSET('1344p trace'!$S$56,(A94-1)*56,0)</f>
        <v>86361.868000000002</v>
      </c>
      <c r="F94" s="5">
        <f ca="1">OFFSET('1344p stat'!$H$1,A94*20,0)</f>
        <v>86343.191405999998</v>
      </c>
      <c r="G94" s="5">
        <f ca="1">OFFSET('1344p stat'!$K$1,A94*20,0)</f>
        <v>86334.236562000006</v>
      </c>
      <c r="H94" s="5">
        <f ca="1">OFFSET('1344p stat'!$N$1,A94*20,0)</f>
        <v>1109.4816410000001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2857.4275999999995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2858.4437999999982</v>
      </c>
      <c r="E96" s="5">
        <f ca="1">OFFSET('1344p trace'!$S$56,(A96-1)*56,0)</f>
        <v>2792.7014000000008</v>
      </c>
      <c r="F96" s="5">
        <f ca="1">OFFSET('1344p stat'!$H$1,A96*20,0)</f>
        <v>2746.8572170000002</v>
      </c>
      <c r="G96" s="5">
        <f ca="1">OFFSET('1344p stat'!$K$1,A96*20,0)</f>
        <v>1841.907588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2853.5717999999997</v>
      </c>
      <c r="E97" s="5">
        <f ca="1">OFFSET('1344p trace'!$S$56,(A97-1)*56,0)</f>
        <v>2754.0906000000004</v>
      </c>
      <c r="F97" s="5">
        <f ca="1">OFFSET('1344p stat'!$H$1,A97*20,0)</f>
        <v>2690.298315</v>
      </c>
      <c r="G97" s="5">
        <f ca="1">OFFSET('1344p stat'!$K$1,A97*20,0)</f>
        <v>1785.7704080000001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1302.5985999999998</v>
      </c>
      <c r="E98" s="5">
        <f ca="1">OFFSET('1344p trace'!$S$56,(A98-1)*56,0)</f>
        <v>1253.8022000000001</v>
      </c>
      <c r="F98" s="5">
        <f ca="1">OFFSET('1344p stat'!$H$1,A98*20,0)</f>
        <v>1211.069551</v>
      </c>
      <c r="G98" s="5">
        <f ca="1">OFFSET('1344p stat'!$K$1,A98*20,0)</f>
        <v>565.00449700000001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1127.2346</v>
      </c>
      <c r="E99" s="5">
        <f ca="1">OFFSET('1344p trace'!$S$56,(A99-1)*56,0)</f>
        <v>1065.7767999999999</v>
      </c>
      <c r="F99" s="5">
        <f ca="1">OFFSET('1344p stat'!$H$1,A99*20,0)</f>
        <v>1027.2711870000001</v>
      </c>
      <c r="G99" s="5">
        <f ca="1">OFFSET('1344p stat'!$K$1,A99*20,0)</f>
        <v>335.300836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1665.0760000000002</v>
      </c>
      <c r="E100" s="5">
        <f ca="1">OFFSET('1344p trace'!$S$56,(A100-1)*56,0)</f>
        <v>1629.5512000000003</v>
      </c>
      <c r="F100" s="5">
        <f ca="1">OFFSET('1344p stat'!$H$1,A100*20,0)</f>
        <v>1572.567366</v>
      </c>
      <c r="G100" s="5">
        <f ca="1">OFFSET('1344p stat'!$K$1,A100*20,0)</f>
        <v>565.29671800000006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109998.42</v>
      </c>
      <c r="E101" s="5">
        <f ca="1">OFFSET('1344p trace'!$S$56,(A101-1)*56,0)</f>
        <v>109870.3</v>
      </c>
      <c r="F101" s="5">
        <f ca="1">OFFSET('1344p stat'!$H$1,A101*20,0)</f>
        <v>109869.38187500001</v>
      </c>
      <c r="G101" s="5">
        <f ca="1">OFFSET('1344p stat'!$K$1,A101*20,0)</f>
        <v>109855.846406</v>
      </c>
      <c r="H101" s="5">
        <f ca="1">OFFSET('1344p stat'!$N$1,A101*20,0)</f>
        <v>14300.624902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91276.457999999984</v>
      </c>
      <c r="E102" s="5">
        <f ca="1">OFFSET('1344p trace'!$S$56,(A102-1)*56,0)</f>
        <v>91274.320000000022</v>
      </c>
      <c r="F102" s="5">
        <f ca="1">OFFSET('1344p stat'!$H$1,A102*20,0)</f>
        <v>91264.502187000006</v>
      </c>
      <c r="G102" s="5">
        <f ca="1">OFFSET('1344p stat'!$K$1,A102*20,0)</f>
        <v>91251.571093999999</v>
      </c>
      <c r="H102" s="5">
        <f ca="1">OFFSET('1344p stat'!$N$1,A102*20,0)</f>
        <v>12229.762812000001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179189.68</v>
      </c>
      <c r="E103" s="5">
        <f ca="1">OFFSET('1344p trace'!$S$56,(A103-1)*56,0)</f>
        <v>175394.76</v>
      </c>
      <c r="F103" s="5">
        <f ca="1">OFFSET('1344p stat'!$H$1,A103*20,0)</f>
        <v>175224.86749999999</v>
      </c>
      <c r="G103" s="5">
        <f ca="1">OFFSET('1344p stat'!$K$1,A103*20,0)</f>
        <v>175203.793125</v>
      </c>
      <c r="H103" s="5">
        <f ca="1">OFFSET('1344p stat'!$N$1,A103*20,0)</f>
        <v>7461.6038870000002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160230.82</v>
      </c>
      <c r="E104" s="5">
        <f ca="1">OFFSET('1344p trace'!$S$56,(A104-1)*56,0)</f>
        <v>160229.79999999999</v>
      </c>
      <c r="F104" s="5">
        <f ca="1">OFFSET('1344p stat'!$H$1,A104*20,0)</f>
        <v>160133.25625000001</v>
      </c>
      <c r="G104" s="5">
        <f ca="1">OFFSET('1344p stat'!$K$1,A104*20,0)</f>
        <v>160112.80374999999</v>
      </c>
      <c r="H104" s="5">
        <f ca="1">OFFSET('1344p stat'!$N$1,A104*20,0)</f>
        <v>7378.5631149999999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99727.583999999988</v>
      </c>
      <c r="E105" s="5">
        <f ca="1">OFFSET('1344p trace'!$S$56,(A105-1)*56,0)</f>
        <v>99599.326000000001</v>
      </c>
      <c r="F105" s="5">
        <f ca="1">OFFSET('1344p stat'!$H$1,A105*20,0)</f>
        <v>99598.610469000007</v>
      </c>
      <c r="G105" s="5">
        <f ca="1">OFFSET('1344p stat'!$K$1,A105*20,0)</f>
        <v>99585.441562000007</v>
      </c>
      <c r="H105" s="5">
        <f ca="1">OFFSET('1344p stat'!$N$1,A105*20,0)</f>
        <v>12660.24293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90133.554000000004</v>
      </c>
      <c r="E106" s="5">
        <f ca="1">OFFSET('1344p trace'!$S$56,(A106-1)*56,0)</f>
        <v>90133.115999999995</v>
      </c>
      <c r="F106" s="5">
        <f ca="1">OFFSET('1344p stat'!$H$1,A106*20,0)</f>
        <v>90132.450156000006</v>
      </c>
      <c r="G106" s="5">
        <f ca="1">OFFSET('1344p stat'!$K$1,A106*20,0)</f>
        <v>90119.757656000002</v>
      </c>
      <c r="H106" s="5">
        <f ca="1">OFFSET('1344p stat'!$N$1,A106*20,0)</f>
        <v>11790.275957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92599.22600000001</v>
      </c>
      <c r="E107" s="5">
        <f ca="1">OFFSET('1344p trace'!$S$56,(A107-1)*56,0)</f>
        <v>92479.415999999997</v>
      </c>
      <c r="F107" s="5">
        <f ca="1">OFFSET('1344p stat'!$H$1,A107*20,0)</f>
        <v>92478.681719</v>
      </c>
      <c r="G107" s="5">
        <f ca="1">OFFSET('1344p stat'!$K$1,A107*20,0)</f>
        <v>92463.382031000001</v>
      </c>
      <c r="H107" s="5">
        <f ca="1">OFFSET('1344p stat'!$N$1,A107*20,0)</f>
        <v>3289.692129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82589.8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81237.274000000005</v>
      </c>
      <c r="E109" s="5">
        <f ca="1">OFFSET('1344p trace'!$S$56,(A109-1)*56,0)</f>
        <v>81236.84199999999</v>
      </c>
      <c r="F109" s="5">
        <f ca="1">OFFSET('1344p stat'!$H$1,A109*20,0)</f>
        <v>81236.080937000006</v>
      </c>
      <c r="G109" s="5">
        <f ca="1">OFFSET('1344p stat'!$K$1,A109*20,0)</f>
        <v>81221.895780999999</v>
      </c>
      <c r="H109" s="5">
        <f ca="1">OFFSET('1344p stat'!$N$1,A109*20,0)</f>
        <v>3292.9776860000002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41045.199619999999</v>
      </c>
      <c r="E139" s="5">
        <f ca="1">OFFSET('1344p trace'!$V$56,(A31-1)*56,0)</f>
        <v>1.6022249999999698</v>
      </c>
      <c r="F139" s="5">
        <f ca="1">OFFSET('1344p stat'!$H$1,A139*20,1)</f>
        <v>0.331623</v>
      </c>
      <c r="G139" s="5">
        <f ca="1">OFFSET('1344p stat'!$K$1,A139*20,1)</f>
        <v>0.32773000000000002</v>
      </c>
      <c r="H139" s="5">
        <f ca="1">OFFSET('1344p stat'!$N$1,A139*20,1)</f>
        <v>8.2810999999999996E-2</v>
      </c>
      <c r="J139" s="5">
        <f t="shared" ref="J139:J187" ca="1" si="5">SUM(E139:H139)</f>
        <v>2.3443889999999699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48184.017352039999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3016493.9539040034</v>
      </c>
      <c r="E141" s="5">
        <f ca="1">OFFSET('1344p trace'!$V$56,(A33-1)*56,0)</f>
        <v>3013402.5504639996</v>
      </c>
      <c r="F141" s="5">
        <f ca="1">OFFSET('1344p stat'!$H$1,A141*20,1)</f>
        <v>3004512.9418060002</v>
      </c>
      <c r="G141" s="5">
        <f ca="1">OFFSET('1344p stat'!$K$1,A141*20,1)</f>
        <v>3004197.2860770002</v>
      </c>
      <c r="H141" s="5">
        <f ca="1">OFFSET('1344p stat'!$N$1,A141*20,1)</f>
        <v>0.139345</v>
      </c>
      <c r="J141" s="5">
        <f t="shared" ca="1" si="5"/>
        <v>9022112.917692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633.2162070400002</v>
      </c>
      <c r="E142" s="5">
        <f ca="1">OFFSET('1344p trace'!$V$56,(A34-1)*56,0)</f>
        <v>2.64708900000001</v>
      </c>
      <c r="F142" s="5">
        <f ca="1">OFFSET('1344p stat'!$H$1,A142*20,1)</f>
        <v>0.67574900000000004</v>
      </c>
      <c r="G142" s="5">
        <f ca="1">OFFSET('1344p stat'!$K$1,A142*20,1)</f>
        <v>0.628664</v>
      </c>
      <c r="H142" s="5">
        <f ca="1">OFFSET('1344p stat'!$N$1,A142*20,1)</f>
        <v>0.60952300000000004</v>
      </c>
      <c r="J142" s="5">
        <f t="shared" ca="1" si="5"/>
        <v>4.5610250000000105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20216.73041204</v>
      </c>
      <c r="E143" s="5">
        <f ca="1">OFFSET('1344p trace'!$V$56,(A35-1)*56,0)</f>
        <v>1.5529559999999847</v>
      </c>
      <c r="F143" s="5">
        <f ca="1">OFFSET('1344p stat'!$H$1,A143*20,1)</f>
        <v>0.40652100000000002</v>
      </c>
      <c r="G143" s="5">
        <f ca="1">OFFSET('1344p stat'!$K$1,A143*20,1)</f>
        <v>0.36774600000000002</v>
      </c>
      <c r="H143" s="5">
        <f ca="1">OFFSET('1344p stat'!$N$1,A143*20,1)</f>
        <v>0.38747900000000002</v>
      </c>
      <c r="J143" s="5">
        <f t="shared" ca="1" si="5"/>
        <v>2.7147019999999844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21579.701105160522</v>
      </c>
      <c r="E144" s="5">
        <f ca="1">OFFSET('1344p trace'!$V$56,(A36-1)*56,0)</f>
        <v>0.98456399999997413</v>
      </c>
      <c r="F144" s="5">
        <f ca="1">OFFSET('1344p stat'!$H$1,A144*20,1)</f>
        <v>7.8410999999999995E-2</v>
      </c>
      <c r="G144" s="5">
        <f ca="1">OFFSET('1344p stat'!$K$1,A144*20,1)</f>
        <v>7.0967000000000002E-2</v>
      </c>
      <c r="H144" s="5">
        <f ca="1">OFFSET('1344p stat'!$N$1,A144*20,1)</f>
        <v>4.4223999999999999E-2</v>
      </c>
      <c r="J144" s="5">
        <f t="shared" ca="1" si="5"/>
        <v>1.1781659999999741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458009.93830399937</v>
      </c>
      <c r="E145" s="5">
        <f ca="1">OFFSET('1344p trace'!$V$56,(A37-1)*56,0)</f>
        <v>476390.9852360001</v>
      </c>
      <c r="F145" s="5">
        <f ca="1">OFFSET('1344p stat'!$H$1,A145*20,1)</f>
        <v>475485.26526399999</v>
      </c>
      <c r="G145" s="5">
        <f ca="1">OFFSET('1344p stat'!$K$1,A145*20,1)</f>
        <v>475283.417778</v>
      </c>
      <c r="H145" s="5">
        <f ca="1">OFFSET('1344p stat'!$N$1,A145*20,1)</f>
        <v>475370.086977</v>
      </c>
      <c r="J145" s="5">
        <f t="shared" ca="1" si="5"/>
        <v>1902529.7552550002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381296.2685159996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686729.68545599969</v>
      </c>
      <c r="E147" s="5">
        <f ca="1">OFFSET('1344p trace'!$V$56,(A39-1)*56,0)</f>
        <v>591500.06881599966</v>
      </c>
      <c r="F147" s="5">
        <f ca="1">OFFSET('1344p stat'!$H$1,A147*20,1)</f>
        <v>590990.80806900002</v>
      </c>
      <c r="G147" s="5">
        <f ca="1">OFFSET('1344p stat'!$K$1,A147*20,1)</f>
        <v>590786.78928899998</v>
      </c>
      <c r="H147" s="5">
        <f ca="1">OFFSET('1344p stat'!$N$1,A147*20,1)</f>
        <v>644302.767979</v>
      </c>
      <c r="J147" s="5">
        <f t="shared" ca="1" si="5"/>
        <v>2417580.4341529999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1424677.7205960006</v>
      </c>
      <c r="E148" s="5">
        <f ca="1">OFFSET('1344p trace'!$V$56,(A40-1)*56,0)</f>
        <v>1387513.4593759971</v>
      </c>
      <c r="F148" s="5">
        <f ca="1">OFFSET('1344p stat'!$H$1,A148*20,1)</f>
        <v>1378657.205079</v>
      </c>
      <c r="G148" s="5">
        <f ca="1">OFFSET('1344p stat'!$K$1,A148*20,1)</f>
        <v>1372791.0907429999</v>
      </c>
      <c r="H148" s="5">
        <f ca="1">OFFSET('1344p stat'!$N$1,A148*20,1)</f>
        <v>0.49132700000000001</v>
      </c>
      <c r="J148" s="5">
        <f t="shared" ca="1" si="5"/>
        <v>4138962.2465249971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21796.887534240024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19860.809611559991</v>
      </c>
      <c r="E150" s="5">
        <f ca="1">OFFSET('1344p trace'!$V$56,(A42-1)*56,0)</f>
        <v>298.88545603999927</v>
      </c>
      <c r="F150" s="5">
        <f ca="1">OFFSET('1344p stat'!$H$1,A150*20,1)</f>
        <v>0.439253</v>
      </c>
      <c r="G150" s="5">
        <f ca="1">OFFSET('1344p stat'!$K$1,A150*20,1)</f>
        <v>9.0760999999999994E-2</v>
      </c>
      <c r="H150" s="5">
        <f ca="1">OFFSET('1344p stat'!$N$1,A150*20,1)</f>
        <v>0</v>
      </c>
      <c r="J150" s="5">
        <f t="shared" ca="1" si="5"/>
        <v>299.41547003999926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51791.405046759981</v>
      </c>
      <c r="E151" s="5">
        <f ca="1">OFFSET('1344p trace'!$V$56,(A43-1)*56,0)</f>
        <v>380.08579364000047</v>
      </c>
      <c r="F151" s="5">
        <f ca="1">OFFSET('1344p stat'!$H$1,A151*20,1)</f>
        <v>0.60220899999999999</v>
      </c>
      <c r="G151" s="5">
        <f ca="1">OFFSET('1344p stat'!$K$1,A151*20,1)</f>
        <v>0.21577199999999999</v>
      </c>
      <c r="H151" s="5">
        <f ca="1">OFFSET('1344p stat'!$N$1,A151*20,1)</f>
        <v>0</v>
      </c>
      <c r="J151" s="5">
        <f t="shared" ca="1" si="5"/>
        <v>380.90377464000051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36879.461352040482</v>
      </c>
      <c r="E152" s="5">
        <f ca="1">OFFSET('1344p trace'!$V$56,(A44-1)*56,0)</f>
        <v>99.720569160000181</v>
      </c>
      <c r="F152" s="5">
        <f ca="1">OFFSET('1344p stat'!$H$1,A152*20,1)</f>
        <v>0.70335000000000003</v>
      </c>
      <c r="G152" s="5">
        <f ca="1">OFFSET('1344p stat'!$K$1,A152*20,1)</f>
        <v>2.5714999999999998E-2</v>
      </c>
      <c r="H152" s="5">
        <f ca="1">OFFSET('1344p stat'!$N$1,A152*20,1)</f>
        <v>0</v>
      </c>
      <c r="J152" s="5">
        <f t="shared" ca="1" si="5"/>
        <v>100.44963416000019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26144.229144839668</v>
      </c>
      <c r="E153" s="5">
        <f ca="1">OFFSET('1344p trace'!$V$56,(A45-1)*56,0)</f>
        <v>149.48977776000001</v>
      </c>
      <c r="F153" s="5">
        <f ca="1">OFFSET('1344p stat'!$H$1,A153*20,1)</f>
        <v>10.047112</v>
      </c>
      <c r="G153" s="5">
        <f ca="1">OFFSET('1344p stat'!$K$1,A153*20,1)</f>
        <v>10.07352</v>
      </c>
      <c r="H153" s="5">
        <f ca="1">OFFSET('1344p stat'!$N$1,A153*20,1)</f>
        <v>0</v>
      </c>
      <c r="J153" s="5">
        <f t="shared" ca="1" si="5"/>
        <v>169.61040976000001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4647.058240000003</v>
      </c>
      <c r="E154" s="5">
        <f ca="1">OFFSET('1344p trace'!$V$56,(A46-1)*56,0)</f>
        <v>171.37148255999975</v>
      </c>
      <c r="F154" s="5">
        <f ca="1">OFFSET('1344p stat'!$H$1,A154*20,1)</f>
        <v>6.7608860000000002</v>
      </c>
      <c r="G154" s="5">
        <f ca="1">OFFSET('1344p stat'!$K$1,A154*20,1)</f>
        <v>6.5156640000000001</v>
      </c>
      <c r="H154" s="5">
        <f ca="1">OFFSET('1344p stat'!$N$1,A154*20,1)</f>
        <v>0</v>
      </c>
      <c r="J154" s="5">
        <f t="shared" ca="1" si="5"/>
        <v>184.64803255999973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3391321.1236000014</v>
      </c>
      <c r="E155" s="5">
        <f ca="1">OFFSET('1344p trace'!$V$56,(A47-1)*56,0)</f>
        <v>3382719.25</v>
      </c>
      <c r="F155" s="5">
        <f ca="1">OFFSET('1344p stat'!$H$1,A155*20,1)</f>
        <v>3382456.3445069999</v>
      </c>
      <c r="G155" s="5">
        <f ca="1">OFFSET('1344p stat'!$K$1,A155*20,1)</f>
        <v>3381854.909149</v>
      </c>
      <c r="H155" s="5">
        <f ca="1">OFFSET('1344p stat'!$N$1,A155*20,1)</f>
        <v>163698.438616</v>
      </c>
      <c r="J155" s="5">
        <f t="shared" ca="1" si="5"/>
        <v>10310728.942272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5908556.178836002</v>
      </c>
      <c r="E156" s="5">
        <f ca="1">OFFSET('1344p trace'!$V$56,(A48-1)*56,0)</f>
        <v>5912066.8624000028</v>
      </c>
      <c r="F156" s="5">
        <f ca="1">OFFSET('1344p stat'!$H$1,A156*20,1)</f>
        <v>5896239.3944539996</v>
      </c>
      <c r="G156" s="5">
        <f ca="1">OFFSET('1344p stat'!$K$1,A156*20,1)</f>
        <v>5894688.2633069996</v>
      </c>
      <c r="H156" s="5">
        <f ca="1">OFFSET('1344p stat'!$N$1,A156*20,1)</f>
        <v>450710.85093000002</v>
      </c>
      <c r="J156" s="5">
        <f t="shared" ca="1" si="5"/>
        <v>18153705.371091004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4576128.4975999994</v>
      </c>
      <c r="E157" s="5">
        <f ca="1">OFFSET('1344p trace'!$V$56,(A49-1)*56,0)</f>
        <v>4376253.1024000011</v>
      </c>
      <c r="F157" s="5">
        <f ca="1">OFFSET('1344p stat'!$H$1,A157*20,1)</f>
        <v>4382574.9394650003</v>
      </c>
      <c r="G157" s="5">
        <f ca="1">OFFSET('1344p stat'!$K$1,A157*20,1)</f>
        <v>4381625.4686620003</v>
      </c>
      <c r="H157" s="5">
        <f ca="1">OFFSET('1344p stat'!$N$1,A157*20,1)</f>
        <v>9312.6416969999991</v>
      </c>
      <c r="J157" s="5">
        <f t="shared" ca="1" si="5"/>
        <v>13149766.152224004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8127819.4276000001</v>
      </c>
      <c r="E158" s="5">
        <f ca="1">OFFSET('1344p trace'!$V$56,(A50-1)*56,0)</f>
        <v>8127848.4800000004</v>
      </c>
      <c r="F158" s="5">
        <f ca="1">OFFSET('1344p stat'!$H$1,A158*20,1)</f>
        <v>8083525.7583889998</v>
      </c>
      <c r="G158" s="5">
        <f ca="1">OFFSET('1344p stat'!$K$1,A158*20,1)</f>
        <v>8081414.3295250004</v>
      </c>
      <c r="H158" s="5">
        <f ca="1">OFFSET('1344p stat'!$N$1,A158*20,1)</f>
        <v>21646.229352999999</v>
      </c>
      <c r="J158" s="5">
        <f t="shared" ca="1" si="5"/>
        <v>24314434.797267001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18538295.607743993</v>
      </c>
      <c r="E159" s="5">
        <f ca="1">OFFSET('1344p trace'!$V$56,(A51-1)*56,0)</f>
        <v>18514751.624724001</v>
      </c>
      <c r="F159" s="5">
        <f ca="1">OFFSET('1344p stat'!$H$1,A159*20,1)</f>
        <v>18514028.495962001</v>
      </c>
      <c r="G159" s="5">
        <f ca="1">OFFSET('1344p stat'!$K$1,A159*20,1)</f>
        <v>18509235.746817</v>
      </c>
      <c r="H159" s="5">
        <f ca="1">OFFSET('1344p stat'!$N$1,A159*20,1)</f>
        <v>1161857.824848</v>
      </c>
      <c r="J159" s="5">
        <f t="shared" ca="1" si="5"/>
        <v>56699873.692350999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1431678.1312839999</v>
      </c>
      <c r="E160" s="5">
        <f ca="1">OFFSET('1344p trace'!$V$56,(A52-1)*56,0)</f>
        <v>1431684.069344</v>
      </c>
      <c r="F160" s="5">
        <f ca="1">OFFSET('1344p stat'!$H$1,A160*20,1)</f>
        <v>1431654.9913659999</v>
      </c>
      <c r="G160" s="5">
        <f ca="1">OFFSET('1344p stat'!$K$1,A160*20,1)</f>
        <v>1431272.35195</v>
      </c>
      <c r="H160" s="5">
        <f ca="1">OFFSET('1344p stat'!$N$1,A160*20,1)</f>
        <v>45109.720589999997</v>
      </c>
      <c r="J160" s="5">
        <f t="shared" ca="1" si="5"/>
        <v>4339721.13325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1436139.6495239986</v>
      </c>
      <c r="E161" s="5">
        <f ca="1">OFFSET('1344p trace'!$V$56,(A53-1)*56,0)</f>
        <v>1434957.7709440014</v>
      </c>
      <c r="F161" s="5">
        <f ca="1">OFFSET('1344p stat'!$H$1,A161*20,1)</f>
        <v>1434923.764282</v>
      </c>
      <c r="G161" s="5">
        <f ca="1">OFFSET('1344p stat'!$K$1,A161*20,1)</f>
        <v>1435040.2146000001</v>
      </c>
      <c r="H161" s="5">
        <f ca="1">OFFSET('1344p stat'!$N$1,A161*20,1)</f>
        <v>2118.7717830000001</v>
      </c>
      <c r="J161" s="5">
        <f t="shared" ca="1" si="5"/>
        <v>4307040.5216090009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960249.71399999876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1423643.3663240001</v>
      </c>
      <c r="E163" s="5">
        <f ca="1">OFFSET('1344p trace'!$V$56,(A55-1)*56,0)</f>
        <v>1423637.9872359987</v>
      </c>
      <c r="F163" s="5">
        <f ca="1">OFFSET('1344p stat'!$H$1,A163*20,1)</f>
        <v>1423559.156409</v>
      </c>
      <c r="G163" s="5">
        <f ca="1">OFFSET('1344p stat'!$K$1,A163*20,1)</f>
        <v>1423254.8222769999</v>
      </c>
      <c r="H163" s="5">
        <f ca="1">OFFSET('1344p stat'!$N$1,A163*20,1)</f>
        <v>2996.6509850000002</v>
      </c>
      <c r="J163" s="5">
        <f t="shared" ca="1" si="5"/>
        <v>4273448.6169069987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56.156787454446139</v>
      </c>
      <c r="E194" s="8">
        <f t="shared" ca="1" si="6"/>
        <v>0.35085916148790763</v>
      </c>
      <c r="F194" s="8">
        <f t="shared" ca="1" si="6"/>
        <v>0.15962223634569214</v>
      </c>
      <c r="G194" s="8">
        <f t="shared" ca="1" si="6"/>
        <v>0.15868254900901987</v>
      </c>
      <c r="H194" s="8">
        <f t="shared" ca="1" si="6"/>
        <v>7.9765498506559826E-2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60.844674550793165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0.42441029163770017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481.41797169024795</v>
      </c>
      <c r="E196" s="8">
        <f t="shared" ca="1" si="6"/>
        <v>481.17122187143531</v>
      </c>
      <c r="F196" s="8">
        <f t="shared" ca="1" si="6"/>
        <v>480.46096443398869</v>
      </c>
      <c r="G196" s="8">
        <f t="shared" ca="1" si="6"/>
        <v>480.43572502871604</v>
      </c>
      <c r="H196" s="8">
        <f t="shared" ca="1" si="6"/>
        <v>0.10347055155936881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6.9750460657473292</v>
      </c>
      <c r="E197" s="8">
        <f t="shared" ca="1" si="6"/>
        <v>0.45097798399478523</v>
      </c>
      <c r="F197" s="8">
        <f t="shared" ca="1" si="6"/>
        <v>0.22785773449238014</v>
      </c>
      <c r="G197" s="8">
        <f t="shared" ca="1" si="6"/>
        <v>0.21977605066976699</v>
      </c>
      <c r="H197" s="8">
        <f t="shared" ca="1" si="6"/>
        <v>0.21640441570356184</v>
      </c>
      <c r="J197" s="8">
        <f t="shared" ca="1" si="7"/>
        <v>832.57851262935662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39.41182349267612</v>
      </c>
      <c r="E198" s="8">
        <f t="shared" ca="1" si="6"/>
        <v>0.34542251720465306</v>
      </c>
      <c r="F198" s="8">
        <f t="shared" ca="1" si="6"/>
        <v>0.17673092958506156</v>
      </c>
      <c r="G198" s="8">
        <f t="shared" ca="1" si="6"/>
        <v>0.16809122723092959</v>
      </c>
      <c r="H198" s="8">
        <f t="shared" ca="1" si="6"/>
        <v>0.17254212971909208</v>
      </c>
      <c r="J198" s="8">
        <f t="shared" ca="1" si="7"/>
        <v>0.59197354062491736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40.718688526421047</v>
      </c>
      <c r="E199" s="8">
        <f t="shared" ca="1" si="6"/>
        <v>0.27503821779526932</v>
      </c>
      <c r="F199" s="8">
        <f t="shared" ca="1" si="6"/>
        <v>7.7617484834282019E-2</v>
      </c>
      <c r="G199" s="8">
        <f t="shared" ca="1" si="6"/>
        <v>7.3841292946426662E-2</v>
      </c>
      <c r="H199" s="8">
        <f t="shared" ca="1" si="6"/>
        <v>5.8290808606503298E-2</v>
      </c>
      <c r="J199" s="8">
        <f t="shared" ca="1" si="7"/>
        <v>0.4567011977912897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187.58949751991148</v>
      </c>
      <c r="E200" s="8">
        <f t="shared" ca="1" si="6"/>
        <v>191.31668034348797</v>
      </c>
      <c r="F200" s="8">
        <f t="shared" ca="1" si="6"/>
        <v>191.1347270926025</v>
      </c>
      <c r="G200" s="8">
        <f t="shared" ca="1" si="6"/>
        <v>191.09415363825048</v>
      </c>
      <c r="H200" s="8">
        <f t="shared" ca="1" si="6"/>
        <v>191.11157610834789</v>
      </c>
      <c r="J200" s="8">
        <f t="shared" ca="1" si="7"/>
        <v>0.30086683119280194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171.16002717521775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382.32861017160639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229.70157855999892</v>
      </c>
      <c r="E202" s="8">
        <f t="shared" ca="1" si="6"/>
        <v>213.18098716177968</v>
      </c>
      <c r="F202" s="8">
        <f t="shared" ca="1" si="6"/>
        <v>213.08919673591481</v>
      </c>
      <c r="G202" s="8">
        <f t="shared" ca="1" si="6"/>
        <v>213.05241278768105</v>
      </c>
      <c r="H202" s="8">
        <f t="shared" ca="1" si="6"/>
        <v>222.4928544231534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330.84866423915315</v>
      </c>
      <c r="E203" s="8">
        <f t="shared" ca="1" si="6"/>
        <v>326.50487609035275</v>
      </c>
      <c r="F203" s="8">
        <f t="shared" ca="1" si="6"/>
        <v>325.46119642843706</v>
      </c>
      <c r="G203" s="8">
        <f t="shared" ca="1" si="6"/>
        <v>324.76804812660708</v>
      </c>
      <c r="H203" s="8">
        <f t="shared" ca="1" si="6"/>
        <v>0.19429265571297338</v>
      </c>
      <c r="J203" s="8">
        <f t="shared" ca="1" si="7"/>
        <v>430.9843847714709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40.923079833154411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563.91909643583494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39.063355258802041</v>
      </c>
      <c r="E205" s="8">
        <f t="shared" ca="1" si="8"/>
        <v>4.792073388259535</v>
      </c>
      <c r="F205" s="8">
        <f t="shared" ca="1" si="8"/>
        <v>0.18370815576887162</v>
      </c>
      <c r="G205" s="8">
        <f t="shared" ca="1" si="8"/>
        <v>8.350658148912575E-2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63.081195554243124</v>
      </c>
      <c r="E206" s="8">
        <f t="shared" ca="1" si="8"/>
        <v>5.4039570406275912</v>
      </c>
      <c r="F206" s="8">
        <f t="shared" ca="1" si="8"/>
        <v>0.21510211967342394</v>
      </c>
      <c r="G206" s="8">
        <f t="shared" ca="1" si="8"/>
        <v>0.12875633694696351</v>
      </c>
      <c r="H206" s="8">
        <f t="shared" ca="1" si="8"/>
        <v>0</v>
      </c>
      <c r="J206" s="8">
        <f t="shared" ca="1" si="7"/>
        <v>4.7963204015279475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53.230844203337355</v>
      </c>
      <c r="E207" s="8">
        <f t="shared" ca="1" si="8"/>
        <v>2.7679831592155928</v>
      </c>
      <c r="F207" s="8">
        <f t="shared" ca="1" si="8"/>
        <v>0.23246459343306455</v>
      </c>
      <c r="G207" s="8">
        <f t="shared" ca="1" si="8"/>
        <v>4.4449239363570661E-2</v>
      </c>
      <c r="H207" s="8">
        <f t="shared" ca="1" si="8"/>
        <v>0</v>
      </c>
      <c r="J207" s="8">
        <f t="shared" ca="1" si="7"/>
        <v>5.4097688317654118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44.818672600338367</v>
      </c>
      <c r="E208" s="8">
        <f t="shared" ca="1" si="8"/>
        <v>3.3890409565032282</v>
      </c>
      <c r="F208" s="8">
        <f t="shared" ca="1" si="8"/>
        <v>0.87860099543763315</v>
      </c>
      <c r="G208" s="8">
        <f t="shared" ca="1" si="8"/>
        <v>0.8797549025950353</v>
      </c>
      <c r="H208" s="8">
        <f t="shared" ca="1" si="8"/>
        <v>0</v>
      </c>
      <c r="J208" s="8">
        <f t="shared" ca="1" si="7"/>
        <v>2.7780832046180932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18.895575638113812</v>
      </c>
      <c r="E209" s="8">
        <f t="shared" ca="1" si="8"/>
        <v>3.6286104431379651</v>
      </c>
      <c r="F209" s="8">
        <f t="shared" ca="1" si="8"/>
        <v>0.72073045804378211</v>
      </c>
      <c r="G209" s="8">
        <f t="shared" ca="1" si="8"/>
        <v>0.70753904234890097</v>
      </c>
      <c r="H209" s="8">
        <f t="shared" ca="1" si="8"/>
        <v>0</v>
      </c>
      <c r="J209" s="8">
        <f t="shared" ca="1" si="7"/>
        <v>3.6099178664729092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510.45272510628769</v>
      </c>
      <c r="E210" s="8">
        <f t="shared" ca="1" si="8"/>
        <v>509.80494840281801</v>
      </c>
      <c r="F210" s="8">
        <f t="shared" ca="1" si="8"/>
        <v>509.78513695591579</v>
      </c>
      <c r="G210" s="8">
        <f t="shared" ca="1" si="8"/>
        <v>509.73981243349624</v>
      </c>
      <c r="H210" s="8">
        <f t="shared" ca="1" si="8"/>
        <v>112.14846604276187</v>
      </c>
      <c r="J210" s="8">
        <f t="shared" ca="1" si="7"/>
        <v>3.7665471771437957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673.77013018708953</v>
      </c>
      <c r="E211" s="8">
        <f t="shared" ca="1" si="8"/>
        <v>673.97026727587695</v>
      </c>
      <c r="F211" s="8">
        <f t="shared" ca="1" si="8"/>
        <v>673.06750415889917</v>
      </c>
      <c r="G211" s="8">
        <f t="shared" ca="1" si="8"/>
        <v>672.97896597620593</v>
      </c>
      <c r="H211" s="8">
        <f t="shared" ca="1" si="8"/>
        <v>186.08873178850394</v>
      </c>
      <c r="J211" s="8">
        <f t="shared" ca="1" si="7"/>
        <v>890.05276590359642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592.95286889229499</v>
      </c>
      <c r="E212" s="8">
        <f t="shared" ca="1" si="8"/>
        <v>579.85884348140871</v>
      </c>
      <c r="F212" s="8">
        <f t="shared" ca="1" si="8"/>
        <v>580.27751787310774</v>
      </c>
      <c r="G212" s="8">
        <f t="shared" ca="1" si="8"/>
        <v>580.21465683679412</v>
      </c>
      <c r="H212" s="8">
        <f t="shared" ca="1" si="8"/>
        <v>26.748997866535184</v>
      </c>
      <c r="J212" s="8">
        <f t="shared" ca="1" si="7"/>
        <v>1181.0103687401154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790.23833256895546</v>
      </c>
      <c r="E213" s="8">
        <f t="shared" ca="1" si="8"/>
        <v>790.23974489730642</v>
      </c>
      <c r="F213" s="8">
        <f t="shared" ca="1" si="8"/>
        <v>788.08213472235479</v>
      </c>
      <c r="G213" s="8">
        <f t="shared" ca="1" si="8"/>
        <v>787.9792038918697</v>
      </c>
      <c r="H213" s="8">
        <f t="shared" ca="1" si="8"/>
        <v>40.78140622452463</v>
      </c>
      <c r="J213" s="8">
        <f t="shared" ca="1" si="7"/>
        <v>1005.1481647039279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1193.4547867993099</v>
      </c>
      <c r="E214" s="8">
        <f t="shared" ca="1" si="9"/>
        <v>1192.6966910454621</v>
      </c>
      <c r="F214" s="8">
        <f t="shared" ca="1" si="9"/>
        <v>1192.6733993016499</v>
      </c>
      <c r="G214" s="8">
        <f t="shared" ca="1" si="9"/>
        <v>1192.5190149005773</v>
      </c>
      <c r="H214" s="8">
        <f t="shared" ca="1" si="9"/>
        <v>298.77727557282788</v>
      </c>
      <c r="J214" s="8">
        <f t="shared" ca="1" si="7"/>
        <v>1366.7942984749454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331.66051043621741</v>
      </c>
      <c r="E215" s="8">
        <f t="shared" ca="1" si="9"/>
        <v>331.66119823675217</v>
      </c>
      <c r="F215" s="8">
        <f t="shared" ca="1" si="9"/>
        <v>331.65783014521537</v>
      </c>
      <c r="G215" s="8">
        <f t="shared" ca="1" si="9"/>
        <v>331.61350597498642</v>
      </c>
      <c r="H215" s="8">
        <f t="shared" ca="1" si="9"/>
        <v>58.871640476301316</v>
      </c>
      <c r="J215" s="8">
        <f t="shared" ca="1" si="7"/>
        <v>2087.190622710516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332.17688292870088</v>
      </c>
      <c r="E216" s="8">
        <f t="shared" ca="1" si="9"/>
        <v>332.04017145093979</v>
      </c>
      <c r="F216" s="8">
        <f t="shared" ca="1" si="9"/>
        <v>332.03623696415218</v>
      </c>
      <c r="G216" s="8">
        <f t="shared" ca="1" si="9"/>
        <v>332.04970978476581</v>
      </c>
      <c r="H216" s="8">
        <f t="shared" ca="1" si="9"/>
        <v>12.75889782196942</v>
      </c>
      <c r="J216" s="8">
        <f t="shared" ca="1" si="7"/>
        <v>577.43350622375908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271.62088657915814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575.2551932458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330.72853992573062</v>
      </c>
      <c r="E218" s="8">
        <f t="shared" ca="1" si="9"/>
        <v>330.72791511349061</v>
      </c>
      <c r="F218" s="8">
        <f t="shared" ca="1" si="9"/>
        <v>330.71875832074642</v>
      </c>
      <c r="G218" s="8">
        <f t="shared" ca="1" si="9"/>
        <v>330.68340524614541</v>
      </c>
      <c r="H218" s="8">
        <f t="shared" ca="1" si="9"/>
        <v>15.173618173643357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573.00750792131726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5.0340427877374758E-3</v>
      </c>
      <c r="E248" s="9">
        <f t="shared" ca="1" si="31"/>
        <v>2.0864356862648653E-7</v>
      </c>
      <c r="F248" s="9">
        <f t="shared" ca="1" si="31"/>
        <v>4.3880894513370708E-8</v>
      </c>
      <c r="G248" s="9">
        <f t="shared" ca="1" si="31"/>
        <v>4.3501088248112681E-8</v>
      </c>
      <c r="H248" s="9">
        <f t="shared" ca="1" si="31"/>
        <v>1.016402842028431E-7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5.9108204027016314E-3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6.1961012199334092E-4</v>
      </c>
      <c r="E250" s="9">
        <f t="shared" ca="1" si="31"/>
        <v>6.202028027819745E-4</v>
      </c>
      <c r="F250" s="9">
        <f t="shared" ca="1" si="31"/>
        <v>6.1884713481747701E-4</v>
      </c>
      <c r="G250" s="9">
        <f t="shared" ca="1" si="31"/>
        <v>6.1886846355513011E-4</v>
      </c>
      <c r="H250" s="9">
        <f t="shared" ca="1" si="31"/>
        <v>1.3190651501701393E-7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4.0568250813028702E-4</v>
      </c>
      <c r="E251" s="9">
        <f t="shared" ca="1" si="31"/>
        <v>1.7304164245262504E-6</v>
      </c>
      <c r="F251" s="9">
        <f t="shared" ca="1" si="31"/>
        <v>4.5804546793038091E-7</v>
      </c>
      <c r="G251" s="9">
        <f t="shared" ca="1" si="31"/>
        <v>4.287379442878585E-7</v>
      </c>
      <c r="H251" s="9">
        <f t="shared" ca="1" si="31"/>
        <v>1.4662697641620595E-6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7.3228408341060227E-3</v>
      </c>
      <c r="E252" s="9">
        <f t="shared" ca="1" si="31"/>
        <v>6.0886503818687572E-7</v>
      </c>
      <c r="F252" s="9">
        <f t="shared" ca="1" si="31"/>
        <v>1.638337426384351E-7</v>
      </c>
      <c r="G252" s="9">
        <f t="shared" ca="1" si="31"/>
        <v>1.4899237895872521E-7</v>
      </c>
      <c r="H252" s="9">
        <f t="shared" ca="1" si="31"/>
        <v>3.8370766829818026E-7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1.7657696980495175E-2</v>
      </c>
      <c r="E253" s="9">
        <f t="shared" ca="1" si="31"/>
        <v>8.9075357822559872E-7</v>
      </c>
      <c r="F253" s="9">
        <f t="shared" ca="1" si="31"/>
        <v>7.3960860338561191E-8</v>
      </c>
      <c r="G253" s="9">
        <f t="shared" ca="1" si="31"/>
        <v>6.7415213427380139E-8</v>
      </c>
      <c r="H253" s="9">
        <f t="shared" ca="1" si="31"/>
        <v>9.2755926415654337E-8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1.2287030270961101E-3</v>
      </c>
      <c r="E254" s="9">
        <f t="shared" ca="1" si="31"/>
        <v>1.2873480478724972E-3</v>
      </c>
      <c r="F254" s="9">
        <f t="shared" ca="1" si="31"/>
        <v>1.2885485781387658E-3</v>
      </c>
      <c r="G254" s="9">
        <f t="shared" ca="1" si="31"/>
        <v>1.2895803882484761E-3</v>
      </c>
      <c r="H254" s="9">
        <f t="shared" ca="1" si="31"/>
        <v>1.4797891487861377E-3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9.9948674654402121E-4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1"/>
        <v>1.9718696433395806E-3</v>
      </c>
      <c r="E256" s="9">
        <f t="shared" ca="1" si="31"/>
        <v>1.7123806786405453E-3</v>
      </c>
      <c r="F256" s="9">
        <f t="shared" ca="1" si="31"/>
        <v>1.7154193167279457E-3</v>
      </c>
      <c r="G256" s="9">
        <f t="shared" ca="1" si="31"/>
        <v>1.7169926135209709E-3</v>
      </c>
      <c r="H256" s="9">
        <f t="shared" ca="1" si="31"/>
        <v>2.1115435784772379E-3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1"/>
        <v>1.9014729203863299E-4</v>
      </c>
      <c r="E257" s="9">
        <f t="shared" ca="1" si="31"/>
        <v>1.8603435359620119E-4</v>
      </c>
      <c r="F257" s="9">
        <f t="shared" ca="1" si="31"/>
        <v>1.8492690488265321E-4</v>
      </c>
      <c r="G257" s="9">
        <f t="shared" ca="1" si="31"/>
        <v>1.8417825165912159E-4</v>
      </c>
      <c r="H257" s="9">
        <f t="shared" ca="1" si="31"/>
        <v>3.9914472147200137E-7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2.6695865944297592E-3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2.4307351002365724E-3</v>
      </c>
      <c r="E259" s="9">
        <f t="shared" ca="1" si="32"/>
        <v>3.8322671552473546E-5</v>
      </c>
      <c r="F259" s="9">
        <f t="shared" ca="1" si="32"/>
        <v>5.8216027354894809E-8</v>
      </c>
      <c r="G259" s="9">
        <f t="shared" ca="1" si="32"/>
        <v>2.6752452290024444E-8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6.3603363695058316E-3</v>
      </c>
      <c r="E260" s="9">
        <f t="shared" ca="1" si="32"/>
        <v>5.0110091013128972E-5</v>
      </c>
      <c r="F260" s="9">
        <f t="shared" ca="1" si="32"/>
        <v>8.3204413281383311E-8</v>
      </c>
      <c r="G260" s="9">
        <f t="shared" ca="1" si="32"/>
        <v>6.7661846115212255E-8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2.1735185704784794E-2</v>
      </c>
      <c r="E261" s="9">
        <f t="shared" ca="1" si="32"/>
        <v>6.3434671254275217E-5</v>
      </c>
      <c r="F261" s="9">
        <f t="shared" ca="1" si="32"/>
        <v>4.795493664121143E-7</v>
      </c>
      <c r="G261" s="9">
        <f t="shared" ca="1" si="32"/>
        <v>8.0553185554069175E-8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2.0575349437987885E-2</v>
      </c>
      <c r="E262" s="9">
        <f t="shared" ca="1" si="32"/>
        <v>1.316069946600422E-4</v>
      </c>
      <c r="F262" s="9">
        <f t="shared" ca="1" si="32"/>
        <v>9.5207471031692182E-6</v>
      </c>
      <c r="G262" s="9">
        <f t="shared" ca="1" si="32"/>
        <v>8.9600819238512487E-5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1.6761388534832433E-3</v>
      </c>
      <c r="E263" s="9">
        <f t="shared" ca="1" si="32"/>
        <v>6.4536072684166608E-5</v>
      </c>
      <c r="F263" s="9">
        <f t="shared" ca="1" si="32"/>
        <v>2.7339155501678257E-6</v>
      </c>
      <c r="G263" s="9">
        <f t="shared" ca="1" si="32"/>
        <v>2.0389461336256459E-5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2.8028252471949558E-4</v>
      </c>
      <c r="E264" s="9">
        <f t="shared" ca="1" si="32"/>
        <v>2.802240039483676E-4</v>
      </c>
      <c r="F264" s="9">
        <f t="shared" ca="1" si="32"/>
        <v>2.8020690794003465E-4</v>
      </c>
      <c r="G264" s="9">
        <f t="shared" ca="1" si="32"/>
        <v>2.8022612550951268E-4</v>
      </c>
      <c r="H264" s="9">
        <f t="shared" ca="1" si="32"/>
        <v>8.0045054767169659E-4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7.0919197311733798E-4</v>
      </c>
      <c r="E265" s="9">
        <f t="shared" ca="1" si="32"/>
        <v>7.0964659752596119E-4</v>
      </c>
      <c r="F265" s="9">
        <f t="shared" ca="1" si="32"/>
        <v>7.078990501986572E-4</v>
      </c>
      <c r="G265" s="9">
        <f t="shared" ca="1" si="32"/>
        <v>7.0791341388841606E-4</v>
      </c>
      <c r="H265" s="9">
        <f t="shared" ca="1" si="32"/>
        <v>3.0134358133416727E-3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1.4251882171870849E-4</v>
      </c>
      <c r="E266" s="9">
        <f t="shared" ca="1" si="32"/>
        <v>1.4225554463224318E-4</v>
      </c>
      <c r="F266" s="9">
        <f t="shared" ca="1" si="32"/>
        <v>1.4273742918500639E-4</v>
      </c>
      <c r="G266" s="9">
        <f t="shared" ca="1" si="32"/>
        <v>1.4274083852601721E-4</v>
      </c>
      <c r="H266" s="9">
        <f t="shared" ca="1" si="32"/>
        <v>1.6726632450040553E-4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3.1657887832844793E-4</v>
      </c>
      <c r="E267" s="9">
        <f t="shared" ca="1" si="32"/>
        <v>3.1658404053953946E-4</v>
      </c>
      <c r="F267" s="9">
        <f t="shared" ca="1" si="32"/>
        <v>3.1523741432908152E-4</v>
      </c>
      <c r="G267" s="9">
        <f t="shared" ca="1" si="32"/>
        <v>3.1523559359304703E-4</v>
      </c>
      <c r="H267" s="9">
        <f t="shared" ca="1" si="32"/>
        <v>3.9759293871191619E-4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1.8639712399409008E-3</v>
      </c>
      <c r="E268" s="9">
        <f t="shared" ca="1" si="33"/>
        <v>1.8664015709871798E-3</v>
      </c>
      <c r="F268" s="9">
        <f t="shared" ca="1" si="33"/>
        <v>1.8663554911850012E-3</v>
      </c>
      <c r="G268" s="9">
        <f t="shared" ca="1" si="33"/>
        <v>1.8663658538229878E-3</v>
      </c>
      <c r="H268" s="9">
        <f t="shared" ca="1" si="33"/>
        <v>7.2488465920870502E-3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1.7622698033551036E-4</v>
      </c>
      <c r="E269" s="9">
        <f t="shared" ca="1" si="33"/>
        <v>1.762294240123929E-4</v>
      </c>
      <c r="F269" s="9">
        <f t="shared" ca="1" si="33"/>
        <v>1.7622844844379784E-4</v>
      </c>
      <c r="G269" s="9">
        <f t="shared" ca="1" si="33"/>
        <v>1.7623097813204773E-4</v>
      </c>
      <c r="H269" s="9">
        <f t="shared" ca="1" si="33"/>
        <v>3.2450560081254321E-4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1.6748733000824322E-4</v>
      </c>
      <c r="E270" s="9">
        <f t="shared" ca="1" si="33"/>
        <v>1.6778338941852376E-4</v>
      </c>
      <c r="F270" s="9">
        <f t="shared" ca="1" si="33"/>
        <v>1.677820775156347E-4</v>
      </c>
      <c r="G270" s="9">
        <f t="shared" ca="1" si="33"/>
        <v>1.6785122783672979E-4</v>
      </c>
      <c r="H270" s="9">
        <f t="shared" ca="1" si="33"/>
        <v>1.9578240950482965E-4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1.4077688707200066E-4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2.1572005643688368E-4</v>
      </c>
      <c r="E272" s="9">
        <f t="shared" ca="1" si="33"/>
        <v>2.1572153566402029E-4</v>
      </c>
      <c r="F272" s="9">
        <f t="shared" ca="1" si="33"/>
        <v>2.1571363234201501E-4</v>
      </c>
      <c r="G272" s="9">
        <f t="shared" ca="1" si="33"/>
        <v>2.1574285414876972E-4</v>
      </c>
      <c r="H272" s="9">
        <f t="shared" ca="1" si="33"/>
        <v>2.7634943986929269E-4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171" workbookViewId="0">
      <selection activeCell="A202" sqref="A20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0.18454499999999999</v>
      </c>
      <c r="I2">
        <v>2.0599999999999999E-4</v>
      </c>
      <c r="J2" t="s">
        <v>3</v>
      </c>
      <c r="K2">
        <v>0.12310500000000001</v>
      </c>
      <c r="L2">
        <v>1.1E-4</v>
      </c>
      <c r="M2" t="s">
        <v>4</v>
      </c>
      <c r="N2">
        <v>6.1460000000000001E-2</v>
      </c>
      <c r="O2">
        <v>3.6999999999999998E-5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0.36710300000000001</v>
      </c>
      <c r="I3">
        <v>5.5999999999999995E-4</v>
      </c>
      <c r="J3" t="s">
        <v>3</v>
      </c>
      <c r="K3">
        <v>0.24365100000000001</v>
      </c>
      <c r="L3">
        <v>2.6400000000000002E-4</v>
      </c>
      <c r="M3" t="s">
        <v>4</v>
      </c>
      <c r="N3">
        <v>0.12173299999999999</v>
      </c>
      <c r="O3">
        <v>9.5000000000000005E-5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0.55031699999999995</v>
      </c>
      <c r="I4">
        <v>1.1800000000000001E-3</v>
      </c>
      <c r="J4" t="s">
        <v>3</v>
      </c>
      <c r="K4">
        <v>0.365118</v>
      </c>
      <c r="L4">
        <v>5.3300000000000005E-4</v>
      </c>
      <c r="M4" t="s">
        <v>4</v>
      </c>
      <c r="N4">
        <v>0.182333</v>
      </c>
      <c r="O4">
        <v>1.8900000000000001E-4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0.73351100000000002</v>
      </c>
      <c r="I5">
        <v>1.8910000000000001E-3</v>
      </c>
      <c r="J5" t="s">
        <v>3</v>
      </c>
      <c r="K5">
        <v>0.486483</v>
      </c>
      <c r="L5">
        <v>8.8800000000000001E-4</v>
      </c>
      <c r="M5" t="s">
        <v>4</v>
      </c>
      <c r="N5">
        <v>0.24340500000000001</v>
      </c>
      <c r="O5">
        <v>2.9399999999999999E-4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0.915968</v>
      </c>
      <c r="I6">
        <v>2.6359999999999999E-3</v>
      </c>
      <c r="J6" t="s">
        <v>3</v>
      </c>
      <c r="K6">
        <v>0.60774499999999998</v>
      </c>
      <c r="L6">
        <v>1.222E-3</v>
      </c>
      <c r="M6" t="s">
        <v>4</v>
      </c>
      <c r="N6">
        <v>0.30398500000000001</v>
      </c>
      <c r="O6">
        <v>4.15E-4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1.0986089999999999</v>
      </c>
      <c r="I7">
        <v>3.5609999999999999E-3</v>
      </c>
      <c r="J7" t="s">
        <v>3</v>
      </c>
      <c r="K7">
        <v>0.72960000000000003</v>
      </c>
      <c r="L7">
        <v>1.6509999999999999E-3</v>
      </c>
      <c r="M7" t="s">
        <v>4</v>
      </c>
      <c r="N7">
        <v>0.36456499999999997</v>
      </c>
      <c r="O7">
        <v>5.3799999999999996E-4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1.281045</v>
      </c>
      <c r="I8">
        <v>4.5259999999999996E-3</v>
      </c>
      <c r="J8" t="s">
        <v>3</v>
      </c>
      <c r="K8">
        <v>0.85090200000000005</v>
      </c>
      <c r="L8">
        <v>2.088E-3</v>
      </c>
      <c r="M8" t="s">
        <v>4</v>
      </c>
      <c r="N8">
        <v>0.42518400000000001</v>
      </c>
      <c r="O8">
        <v>6.7500000000000004E-4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1.463646</v>
      </c>
      <c r="I9">
        <v>5.4609999999999997E-3</v>
      </c>
      <c r="J9" t="s">
        <v>3</v>
      </c>
      <c r="K9">
        <v>0.97202100000000002</v>
      </c>
      <c r="L9">
        <v>2.568E-3</v>
      </c>
      <c r="M9" t="s">
        <v>4</v>
      </c>
      <c r="N9">
        <v>0.486174</v>
      </c>
      <c r="O9">
        <v>7.85E-4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1.645796</v>
      </c>
      <c r="I10">
        <v>6.6239999999999997E-3</v>
      </c>
      <c r="J10" t="s">
        <v>3</v>
      </c>
      <c r="K10">
        <v>1.093836</v>
      </c>
      <c r="L10">
        <v>3.0869999999999999E-3</v>
      </c>
      <c r="M10" t="s">
        <v>4</v>
      </c>
      <c r="N10">
        <v>0.54685600000000001</v>
      </c>
      <c r="O10">
        <v>9.2100000000000005E-4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1.827394</v>
      </c>
      <c r="I11">
        <v>7.6530000000000001E-3</v>
      </c>
      <c r="J11" t="s">
        <v>3</v>
      </c>
      <c r="K11">
        <v>1.2149350000000001</v>
      </c>
      <c r="L11">
        <v>3.5360000000000001E-3</v>
      </c>
      <c r="M11" t="s">
        <v>4</v>
      </c>
      <c r="N11">
        <v>0.60733400000000004</v>
      </c>
      <c r="O11">
        <v>1.0480000000000001E-3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2.0087860000000002</v>
      </c>
      <c r="I12">
        <v>8.8360000000000001E-3</v>
      </c>
      <c r="J12" t="s">
        <v>3</v>
      </c>
      <c r="K12">
        <v>1.335277</v>
      </c>
      <c r="L12">
        <v>4.0810000000000004E-3</v>
      </c>
      <c r="M12" t="s">
        <v>4</v>
      </c>
      <c r="N12">
        <v>0.66740200000000005</v>
      </c>
      <c r="O12">
        <v>1.2229999999999999E-3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2.1916739999999999</v>
      </c>
      <c r="I13">
        <v>1.0446E-2</v>
      </c>
      <c r="J13" t="s">
        <v>3</v>
      </c>
      <c r="K13">
        <v>1.4570110000000001</v>
      </c>
      <c r="L13">
        <v>4.8789999999999997E-3</v>
      </c>
      <c r="M13" t="s">
        <v>4</v>
      </c>
      <c r="N13">
        <v>0.72872000000000003</v>
      </c>
      <c r="O13">
        <v>1.4840000000000001E-3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2.3739059999999998</v>
      </c>
      <c r="I14">
        <v>1.1594E-2</v>
      </c>
      <c r="J14" t="s">
        <v>3</v>
      </c>
      <c r="K14">
        <v>1.577925</v>
      </c>
      <c r="L14">
        <v>5.4669999999999996E-3</v>
      </c>
      <c r="M14" t="s">
        <v>4</v>
      </c>
      <c r="N14">
        <v>0.78899300000000006</v>
      </c>
      <c r="O14">
        <v>1.6570000000000001E-3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2.5553599999999999</v>
      </c>
      <c r="I15">
        <v>1.2886999999999999E-2</v>
      </c>
      <c r="J15" t="s">
        <v>3</v>
      </c>
      <c r="K15">
        <v>1.6985129999999999</v>
      </c>
      <c r="L15">
        <v>6.0639999999999999E-3</v>
      </c>
      <c r="M15" t="s">
        <v>4</v>
      </c>
      <c r="N15">
        <v>0.84889700000000001</v>
      </c>
      <c r="O15">
        <v>1.8159999999999999E-3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2.7375929999999999</v>
      </c>
      <c r="I16">
        <v>1.4579999999999999E-2</v>
      </c>
      <c r="J16" t="s">
        <v>3</v>
      </c>
      <c r="K16">
        <v>1.819898</v>
      </c>
      <c r="L16">
        <v>6.8560000000000001E-3</v>
      </c>
      <c r="M16" t="s">
        <v>4</v>
      </c>
      <c r="N16">
        <v>0.90992799999999996</v>
      </c>
      <c r="O16">
        <v>2.0470000000000002E-3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2.9195389999999999</v>
      </c>
      <c r="I17">
        <v>1.5789999999999998E-2</v>
      </c>
      <c r="J17" t="s">
        <v>3</v>
      </c>
      <c r="K17">
        <v>1.9408749999999999</v>
      </c>
      <c r="L17">
        <v>7.4729999999999996E-3</v>
      </c>
      <c r="M17" t="s">
        <v>4</v>
      </c>
      <c r="N17">
        <v>0.970468</v>
      </c>
      <c r="O17">
        <v>2.2309999999999999E-3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3.1010960000000001</v>
      </c>
      <c r="I18">
        <v>1.6757000000000001E-2</v>
      </c>
      <c r="J18" t="s">
        <v>3</v>
      </c>
      <c r="K18">
        <v>2.0616059999999998</v>
      </c>
      <c r="L18">
        <v>7.9710000000000007E-3</v>
      </c>
      <c r="M18" t="s">
        <v>4</v>
      </c>
      <c r="N18">
        <v>1.030761</v>
      </c>
      <c r="O18">
        <v>2.4350000000000001E-3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3.2823449999999998</v>
      </c>
      <c r="I19">
        <v>1.7895000000000001E-2</v>
      </c>
      <c r="J19" t="s">
        <v>3</v>
      </c>
      <c r="K19">
        <v>2.1824590000000001</v>
      </c>
      <c r="L19">
        <v>8.5889999999999994E-3</v>
      </c>
      <c r="M19" t="s">
        <v>4</v>
      </c>
      <c r="N19">
        <v>1.09171</v>
      </c>
      <c r="O19">
        <v>2.653E-3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3.4644550000000001</v>
      </c>
      <c r="I20">
        <v>1.8976E-2</v>
      </c>
      <c r="J20" t="s">
        <v>3</v>
      </c>
      <c r="K20">
        <v>2.304173</v>
      </c>
      <c r="L20">
        <v>9.0650000000000001E-3</v>
      </c>
      <c r="M20" t="s">
        <v>4</v>
      </c>
      <c r="N20">
        <v>1.152617</v>
      </c>
      <c r="O20">
        <v>2.807E-3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3.6472199999999999</v>
      </c>
      <c r="I21">
        <v>2.0282999999999999E-2</v>
      </c>
      <c r="J21" t="s">
        <v>3</v>
      </c>
      <c r="K21">
        <v>2.4252310000000001</v>
      </c>
      <c r="L21">
        <v>9.6959999999999998E-3</v>
      </c>
      <c r="M21" t="s">
        <v>4</v>
      </c>
      <c r="N21">
        <v>1.2132799999999999</v>
      </c>
      <c r="O21">
        <v>3.065E-3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4451.8965630000002</v>
      </c>
      <c r="I42">
        <v>53281.807219000002</v>
      </c>
      <c r="J42" t="s">
        <v>3</v>
      </c>
      <c r="K42">
        <v>4451.832676</v>
      </c>
      <c r="L42">
        <v>53281.839788999998</v>
      </c>
      <c r="M42" t="s">
        <v>4</v>
      </c>
      <c r="N42">
        <v>7.5978000000000004E-2</v>
      </c>
      <c r="O42">
        <v>3.0000000000000001E-6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8833.2462890000006</v>
      </c>
      <c r="I43">
        <v>78913.966495999994</v>
      </c>
      <c r="J43" t="s">
        <v>3</v>
      </c>
      <c r="K43">
        <v>8833.1195310000003</v>
      </c>
      <c r="L43">
        <v>78913.744959999996</v>
      </c>
      <c r="M43" t="s">
        <v>4</v>
      </c>
      <c r="N43">
        <v>0.15157899999999999</v>
      </c>
      <c r="O43">
        <v>3.9999999999999998E-6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13273.104101999999</v>
      </c>
      <c r="I44">
        <v>146937.88070899999</v>
      </c>
      <c r="J44" t="s">
        <v>3</v>
      </c>
      <c r="K44">
        <v>13272.913945</v>
      </c>
      <c r="L44">
        <v>146937.07530699999</v>
      </c>
      <c r="M44" t="s">
        <v>4</v>
      </c>
      <c r="N44">
        <v>0.227267</v>
      </c>
      <c r="O44">
        <v>6.0000000000000002E-6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17658.156405999998</v>
      </c>
      <c r="I45">
        <v>173658.04926299999</v>
      </c>
      <c r="J45" t="s">
        <v>3</v>
      </c>
      <c r="K45">
        <v>17657.902226999999</v>
      </c>
      <c r="L45">
        <v>173656.75055</v>
      </c>
      <c r="M45" t="s">
        <v>4</v>
      </c>
      <c r="N45">
        <v>0.30288700000000002</v>
      </c>
      <c r="O45">
        <v>6.0000000000000002E-6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22082.784141</v>
      </c>
      <c r="I46">
        <v>250195.31198500001</v>
      </c>
      <c r="J46" t="s">
        <v>3</v>
      </c>
      <c r="K46">
        <v>22082.466055000001</v>
      </c>
      <c r="L46">
        <v>250193.882831</v>
      </c>
      <c r="M46" t="s">
        <v>4</v>
      </c>
      <c r="N46">
        <v>0.37884000000000001</v>
      </c>
      <c r="O46">
        <v>9.0000000000000002E-6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26486.545117000001</v>
      </c>
      <c r="I47">
        <v>270803.617363</v>
      </c>
      <c r="J47" t="s">
        <v>3</v>
      </c>
      <c r="K47">
        <v>26486.164413999999</v>
      </c>
      <c r="L47">
        <v>270802.62853500003</v>
      </c>
      <c r="M47" t="s">
        <v>4</v>
      </c>
      <c r="N47">
        <v>0.45477400000000001</v>
      </c>
      <c r="O47">
        <v>1.4E-5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30904.164413999999</v>
      </c>
      <c r="I48">
        <v>384894.71302199998</v>
      </c>
      <c r="J48" t="s">
        <v>3</v>
      </c>
      <c r="K48">
        <v>30903.720702999999</v>
      </c>
      <c r="L48">
        <v>384895.00287600001</v>
      </c>
      <c r="M48" t="s">
        <v>4</v>
      </c>
      <c r="N48">
        <v>0.53093299999999999</v>
      </c>
      <c r="O48">
        <v>1.8E-5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35356.908202999999</v>
      </c>
      <c r="I49">
        <v>436255.80196499999</v>
      </c>
      <c r="J49" t="s">
        <v>3</v>
      </c>
      <c r="K49">
        <v>35356.401328</v>
      </c>
      <c r="L49">
        <v>436256.12072200002</v>
      </c>
      <c r="M49" t="s">
        <v>4</v>
      </c>
      <c r="N49">
        <v>0.60666600000000004</v>
      </c>
      <c r="O49">
        <v>1.7E-5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39807.823515999997</v>
      </c>
      <c r="I50">
        <v>520398.10343100003</v>
      </c>
      <c r="J50" t="s">
        <v>3</v>
      </c>
      <c r="K50">
        <v>39807.254374999997</v>
      </c>
      <c r="L50">
        <v>520400.72843000002</v>
      </c>
      <c r="M50" t="s">
        <v>4</v>
      </c>
      <c r="N50">
        <v>0.68219799999999997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44274.229530999997</v>
      </c>
      <c r="I51">
        <v>664972.41607799998</v>
      </c>
      <c r="J51" t="s">
        <v>3</v>
      </c>
      <c r="K51">
        <v>44273.595234</v>
      </c>
      <c r="L51">
        <v>664972.73984299996</v>
      </c>
      <c r="M51" t="s">
        <v>4</v>
      </c>
      <c r="N51">
        <v>0.75770499999999996</v>
      </c>
      <c r="O51">
        <v>1.8E-5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48638.968516000001</v>
      </c>
      <c r="I52">
        <v>640950.19601800002</v>
      </c>
      <c r="J52" t="s">
        <v>3</v>
      </c>
      <c r="K52">
        <v>48638.269219000002</v>
      </c>
      <c r="L52">
        <v>640951.29013600003</v>
      </c>
      <c r="M52" t="s">
        <v>4</v>
      </c>
      <c r="N52">
        <v>0.83343299999999998</v>
      </c>
      <c r="O52">
        <v>2.0999999999999999E-5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53033.286797000001</v>
      </c>
      <c r="I53">
        <v>715016.47131299996</v>
      </c>
      <c r="J53" t="s">
        <v>3</v>
      </c>
      <c r="K53">
        <v>53032.524375000001</v>
      </c>
      <c r="L53">
        <v>715014.84454299998</v>
      </c>
      <c r="M53" t="s">
        <v>4</v>
      </c>
      <c r="N53">
        <v>0.90956099999999995</v>
      </c>
      <c r="O53">
        <v>2.9E-5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57439.037812000002</v>
      </c>
      <c r="I54">
        <v>766169.10288000002</v>
      </c>
      <c r="J54" t="s">
        <v>3</v>
      </c>
      <c r="K54">
        <v>57438.212421999997</v>
      </c>
      <c r="L54">
        <v>766161.607647</v>
      </c>
      <c r="M54" t="s">
        <v>4</v>
      </c>
      <c r="N54">
        <v>0.98539900000000002</v>
      </c>
      <c r="O54">
        <v>3.3000000000000003E-5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61875.958672000001</v>
      </c>
      <c r="I55">
        <v>837915.72457700002</v>
      </c>
      <c r="J55" t="s">
        <v>3</v>
      </c>
      <c r="K55">
        <v>61875.072655999997</v>
      </c>
      <c r="L55">
        <v>837909.50839500001</v>
      </c>
      <c r="M55" t="s">
        <v>4</v>
      </c>
      <c r="N55">
        <v>1.0609360000000001</v>
      </c>
      <c r="O55">
        <v>3.6000000000000001E-5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66248.568983999998</v>
      </c>
      <c r="I56">
        <v>861337.02321599994</v>
      </c>
      <c r="J56" t="s">
        <v>3</v>
      </c>
      <c r="K56">
        <v>66247.620156000004</v>
      </c>
      <c r="L56">
        <v>861336.78142799996</v>
      </c>
      <c r="M56" t="s">
        <v>4</v>
      </c>
      <c r="N56">
        <v>1.136865</v>
      </c>
      <c r="O56">
        <v>3.8999999999999999E-5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70665.179218999998</v>
      </c>
      <c r="I57">
        <v>922485.31661099999</v>
      </c>
      <c r="J57" t="s">
        <v>3</v>
      </c>
      <c r="K57">
        <v>70664.168749999997</v>
      </c>
      <c r="L57">
        <v>922495.70642399997</v>
      </c>
      <c r="M57" t="s">
        <v>4</v>
      </c>
      <c r="N57">
        <v>1.212623</v>
      </c>
      <c r="O57">
        <v>4.1999999999999998E-5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75077.939843999993</v>
      </c>
      <c r="I58">
        <v>944843.961916</v>
      </c>
      <c r="J58" t="s">
        <v>3</v>
      </c>
      <c r="K58">
        <v>75076.865000000005</v>
      </c>
      <c r="L58">
        <v>944842.121208</v>
      </c>
      <c r="M58" t="s">
        <v>4</v>
      </c>
      <c r="N58">
        <v>1.288486</v>
      </c>
      <c r="O58">
        <v>5.1999999999999997E-5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79471.609062999996</v>
      </c>
      <c r="I59">
        <v>952281.41237300006</v>
      </c>
      <c r="J59" t="s">
        <v>3</v>
      </c>
      <c r="K59">
        <v>79470.472030999998</v>
      </c>
      <c r="L59">
        <v>952285.49211700005</v>
      </c>
      <c r="M59" t="s">
        <v>4</v>
      </c>
      <c r="N59">
        <v>1.364468</v>
      </c>
      <c r="O59">
        <v>5.5000000000000002E-5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83887.977656000003</v>
      </c>
      <c r="I60">
        <v>986711.99408099998</v>
      </c>
      <c r="J60" t="s">
        <v>3</v>
      </c>
      <c r="K60">
        <v>83886.775469</v>
      </c>
      <c r="L60">
        <v>986709.38193100004</v>
      </c>
      <c r="M60" t="s">
        <v>4</v>
      </c>
      <c r="N60">
        <v>1.4399930000000001</v>
      </c>
      <c r="O60">
        <v>5.7000000000000003E-5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88319.269062000007</v>
      </c>
      <c r="I61">
        <v>974155.93693900004</v>
      </c>
      <c r="J61" t="s">
        <v>3</v>
      </c>
      <c r="K61">
        <v>88317.999374999999</v>
      </c>
      <c r="L61">
        <v>974148.44092299999</v>
      </c>
      <c r="M61" t="s">
        <v>4</v>
      </c>
      <c r="N61">
        <v>1.5155650000000001</v>
      </c>
      <c r="O61">
        <v>6.0000000000000002E-5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144.79870099999999</v>
      </c>
      <c r="I62">
        <v>9.3460000000000001E-2</v>
      </c>
      <c r="J62" t="s">
        <v>3</v>
      </c>
      <c r="K62">
        <v>144.484173</v>
      </c>
      <c r="L62">
        <v>9.0028999999999998E-2</v>
      </c>
      <c r="M62" t="s">
        <v>4</v>
      </c>
      <c r="N62">
        <v>12.563148999999999</v>
      </c>
      <c r="O62">
        <v>3.2539999999999999E-3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289.642854</v>
      </c>
      <c r="I63">
        <v>0.37507200000000002</v>
      </c>
      <c r="J63" t="s">
        <v>3</v>
      </c>
      <c r="K63">
        <v>289.02511500000003</v>
      </c>
      <c r="L63">
        <v>0.36554900000000001</v>
      </c>
      <c r="M63" t="s">
        <v>4</v>
      </c>
      <c r="N63">
        <v>25.154109999999999</v>
      </c>
      <c r="O63">
        <v>8.6230000000000005E-3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434.48460999999998</v>
      </c>
      <c r="I64">
        <v>0.79539800000000005</v>
      </c>
      <c r="J64" t="s">
        <v>3</v>
      </c>
      <c r="K64">
        <v>433.56515100000001</v>
      </c>
      <c r="L64">
        <v>0.78093299999999999</v>
      </c>
      <c r="M64" t="s">
        <v>4</v>
      </c>
      <c r="N64">
        <v>37.742427999999997</v>
      </c>
      <c r="O64">
        <v>1.1721000000000001E-2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579.33723599999996</v>
      </c>
      <c r="I65">
        <v>1.440337</v>
      </c>
      <c r="J65" t="s">
        <v>3</v>
      </c>
      <c r="K65">
        <v>578.11385099999995</v>
      </c>
      <c r="L65">
        <v>1.4105019999999999</v>
      </c>
      <c r="M65" t="s">
        <v>4</v>
      </c>
      <c r="N65">
        <v>50.338957999999998</v>
      </c>
      <c r="O65">
        <v>1.8749999999999999E-2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724.18075399999998</v>
      </c>
      <c r="I66">
        <v>2.193673</v>
      </c>
      <c r="J66" t="s">
        <v>3</v>
      </c>
      <c r="K66">
        <v>722.65477099999998</v>
      </c>
      <c r="L66">
        <v>2.1479629999999998</v>
      </c>
      <c r="M66" t="s">
        <v>4</v>
      </c>
      <c r="N66">
        <v>62.925618</v>
      </c>
      <c r="O66">
        <v>2.4528000000000001E-2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869.01023199999997</v>
      </c>
      <c r="I67">
        <v>3.1406909999999999</v>
      </c>
      <c r="J67" t="s">
        <v>3</v>
      </c>
      <c r="K67">
        <v>867.18132000000003</v>
      </c>
      <c r="L67">
        <v>3.0798009999999998</v>
      </c>
      <c r="M67" t="s">
        <v>4</v>
      </c>
      <c r="N67">
        <v>75.499459999999999</v>
      </c>
      <c r="O67">
        <v>3.0648000000000002E-2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1013.8502120000001</v>
      </c>
      <c r="I68">
        <v>4.2180350000000004</v>
      </c>
      <c r="J68" t="s">
        <v>3</v>
      </c>
      <c r="K68">
        <v>1011.716917</v>
      </c>
      <c r="L68">
        <v>4.1434800000000003</v>
      </c>
      <c r="M68" t="s">
        <v>4</v>
      </c>
      <c r="N68">
        <v>88.084014999999994</v>
      </c>
      <c r="O68">
        <v>3.6457999999999997E-2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1158.6794170000001</v>
      </c>
      <c r="I69">
        <v>5.5973940000000004</v>
      </c>
      <c r="J69" t="s">
        <v>3</v>
      </c>
      <c r="K69">
        <v>1156.242966</v>
      </c>
      <c r="L69">
        <v>5.5089050000000004</v>
      </c>
      <c r="M69" t="s">
        <v>4</v>
      </c>
      <c r="N69">
        <v>100.65232899999999</v>
      </c>
      <c r="O69">
        <v>4.7823999999999998E-2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1303.529321</v>
      </c>
      <c r="I70">
        <v>7.0634420000000002</v>
      </c>
      <c r="J70" t="s">
        <v>3</v>
      </c>
      <c r="K70">
        <v>1300.788176</v>
      </c>
      <c r="L70">
        <v>6.9502620000000004</v>
      </c>
      <c r="M70" t="s">
        <v>4</v>
      </c>
      <c r="N70">
        <v>113.24509399999999</v>
      </c>
      <c r="O70">
        <v>5.5967000000000003E-2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1448.3588130000001</v>
      </c>
      <c r="I71">
        <v>8.7776879999999995</v>
      </c>
      <c r="J71" t="s">
        <v>3</v>
      </c>
      <c r="K71">
        <v>1445.3127930000001</v>
      </c>
      <c r="L71">
        <v>8.6349630000000008</v>
      </c>
      <c r="M71" t="s">
        <v>4</v>
      </c>
      <c r="N71">
        <v>125.81594699999999</v>
      </c>
      <c r="O71">
        <v>7.1222999999999995E-2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1593.1959199999999</v>
      </c>
      <c r="I72">
        <v>10.601533</v>
      </c>
      <c r="J72" t="s">
        <v>3</v>
      </c>
      <c r="K72">
        <v>1589.8454220000001</v>
      </c>
      <c r="L72">
        <v>10.423952999999999</v>
      </c>
      <c r="M72" t="s">
        <v>4</v>
      </c>
      <c r="N72">
        <v>138.39003</v>
      </c>
      <c r="O72">
        <v>8.6633000000000002E-2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1738.0626999999999</v>
      </c>
      <c r="I73">
        <v>12.580164</v>
      </c>
      <c r="J73" t="s">
        <v>3</v>
      </c>
      <c r="K73">
        <v>1734.408105</v>
      </c>
      <c r="L73">
        <v>12.368205</v>
      </c>
      <c r="M73" t="s">
        <v>4</v>
      </c>
      <c r="N73">
        <v>150.98202900000001</v>
      </c>
      <c r="O73">
        <v>8.8669999999999999E-2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1882.9080879999999</v>
      </c>
      <c r="I74">
        <v>14.764979</v>
      </c>
      <c r="J74" t="s">
        <v>3</v>
      </c>
      <c r="K74">
        <v>1878.9488160000001</v>
      </c>
      <c r="L74">
        <v>14.531936999999999</v>
      </c>
      <c r="M74" t="s">
        <v>4</v>
      </c>
      <c r="N74">
        <v>163.55783</v>
      </c>
      <c r="O74">
        <v>0.10086299999999999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2027.7746</v>
      </c>
      <c r="I75">
        <v>17.128553</v>
      </c>
      <c r="J75" t="s">
        <v>3</v>
      </c>
      <c r="K75">
        <v>2023.5110010000001</v>
      </c>
      <c r="L75">
        <v>16.855454999999999</v>
      </c>
      <c r="M75" t="s">
        <v>4</v>
      </c>
      <c r="N75">
        <v>176.14577499999999</v>
      </c>
      <c r="O75">
        <v>0.10768800000000001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2172.6250679999998</v>
      </c>
      <c r="I76">
        <v>19.943155000000001</v>
      </c>
      <c r="J76" t="s">
        <v>3</v>
      </c>
      <c r="K76">
        <v>2168.0572219999999</v>
      </c>
      <c r="L76">
        <v>19.632643000000002</v>
      </c>
      <c r="M76" t="s">
        <v>4</v>
      </c>
      <c r="N76">
        <v>188.72122899999999</v>
      </c>
      <c r="O76">
        <v>0.127357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2317.482422</v>
      </c>
      <c r="I77">
        <v>22.915323000000001</v>
      </c>
      <c r="J77" t="s">
        <v>3</v>
      </c>
      <c r="K77">
        <v>2312.6109860000001</v>
      </c>
      <c r="L77">
        <v>22.576471000000002</v>
      </c>
      <c r="M77" t="s">
        <v>4</v>
      </c>
      <c r="N77">
        <v>201.30014</v>
      </c>
      <c r="O77">
        <v>0.135902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2462.3368949999999</v>
      </c>
      <c r="I78">
        <v>26.000862000000001</v>
      </c>
      <c r="J78" t="s">
        <v>3</v>
      </c>
      <c r="K78">
        <v>2457.1610890000002</v>
      </c>
      <c r="L78">
        <v>25.614737000000002</v>
      </c>
      <c r="M78" t="s">
        <v>4</v>
      </c>
      <c r="N78">
        <v>213.87844699999999</v>
      </c>
      <c r="O78">
        <v>0.144261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2607.2016060000001</v>
      </c>
      <c r="I79">
        <v>29.010079999999999</v>
      </c>
      <c r="J79" t="s">
        <v>3</v>
      </c>
      <c r="K79">
        <v>2601.7213280000001</v>
      </c>
      <c r="L79">
        <v>28.583141999999999</v>
      </c>
      <c r="M79" t="s">
        <v>4</v>
      </c>
      <c r="N79">
        <v>226.46312</v>
      </c>
      <c r="O79">
        <v>0.159717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2752.0562209999998</v>
      </c>
      <c r="I80">
        <v>32.154060000000001</v>
      </c>
      <c r="J80" t="s">
        <v>3</v>
      </c>
      <c r="K80">
        <v>2746.2725099999998</v>
      </c>
      <c r="L80">
        <v>31.667929999999998</v>
      </c>
      <c r="M80" t="s">
        <v>4</v>
      </c>
      <c r="N80">
        <v>239.04904099999999</v>
      </c>
      <c r="O80">
        <v>0.172157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2896.9068550000002</v>
      </c>
      <c r="I81">
        <v>35.878709999999998</v>
      </c>
      <c r="J81" t="s">
        <v>3</v>
      </c>
      <c r="K81">
        <v>2890.8197559999999</v>
      </c>
      <c r="L81">
        <v>35.347185000000003</v>
      </c>
      <c r="M81" t="s">
        <v>4</v>
      </c>
      <c r="N81">
        <v>251.621509</v>
      </c>
      <c r="O81">
        <v>0.200103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5280.8654200000001</v>
      </c>
      <c r="I82">
        <v>0.53460099999999999</v>
      </c>
      <c r="J82" t="s">
        <v>3</v>
      </c>
      <c r="K82">
        <v>5280.8053220000002</v>
      </c>
      <c r="L82">
        <v>0.53344599999999998</v>
      </c>
      <c r="M82" t="s">
        <v>4</v>
      </c>
      <c r="N82">
        <v>5.9063999999999998E-2</v>
      </c>
      <c r="O82">
        <v>5.0000000000000004E-6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588000</v>
      </c>
      <c r="AM82">
        <v>0</v>
      </c>
    </row>
    <row r="83" spans="1:39" x14ac:dyDescent="0.25">
      <c r="A83" t="s">
        <v>90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10777.087578000001</v>
      </c>
      <c r="I83">
        <v>2.1502409999999998</v>
      </c>
      <c r="J83" t="s">
        <v>3</v>
      </c>
      <c r="K83">
        <v>10776.967968999999</v>
      </c>
      <c r="L83">
        <v>2.1469779999999998</v>
      </c>
      <c r="M83" t="s">
        <v>4</v>
      </c>
      <c r="N83">
        <v>0.11819</v>
      </c>
      <c r="O83">
        <v>1.0000000000000001E-5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1200500</v>
      </c>
      <c r="AM83">
        <v>0</v>
      </c>
    </row>
    <row r="84" spans="1:39" x14ac:dyDescent="0.25">
      <c r="A84" t="s">
        <v>90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16272.284727</v>
      </c>
      <c r="I84">
        <v>5.2104200000000001</v>
      </c>
      <c r="J84" t="s">
        <v>3</v>
      </c>
      <c r="K84">
        <v>16272.105898</v>
      </c>
      <c r="L84">
        <v>5.2041399999999998</v>
      </c>
      <c r="M84" t="s">
        <v>4</v>
      </c>
      <c r="N84">
        <v>0.17663999999999999</v>
      </c>
      <c r="O84">
        <v>1.4E-5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1813000</v>
      </c>
      <c r="AM84">
        <v>0</v>
      </c>
    </row>
    <row r="85" spans="1:39" x14ac:dyDescent="0.25">
      <c r="A85" t="s">
        <v>90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21768.382812</v>
      </c>
      <c r="I85">
        <v>8.9035060000000001</v>
      </c>
      <c r="J85" t="s">
        <v>3</v>
      </c>
      <c r="K85">
        <v>21768.144375</v>
      </c>
      <c r="L85">
        <v>8.8986269999999994</v>
      </c>
      <c r="M85" t="s">
        <v>4</v>
      </c>
      <c r="N85">
        <v>0.23593</v>
      </c>
      <c r="O85">
        <v>1.5999999999999999E-5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2425500</v>
      </c>
      <c r="AM85">
        <v>0</v>
      </c>
    </row>
    <row r="86" spans="1:39" x14ac:dyDescent="0.25">
      <c r="A86" t="s">
        <v>90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27263.662344</v>
      </c>
      <c r="I86">
        <v>14.791162</v>
      </c>
      <c r="J86" t="s">
        <v>3</v>
      </c>
      <c r="K86">
        <v>27263.365194999998</v>
      </c>
      <c r="L86">
        <v>14.787362999999999</v>
      </c>
      <c r="M86" t="s">
        <v>4</v>
      </c>
      <c r="N86">
        <v>0.295014</v>
      </c>
      <c r="O86">
        <v>2.1999999999999999E-5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3038000</v>
      </c>
      <c r="AM86">
        <v>0</v>
      </c>
    </row>
    <row r="87" spans="1:39" x14ac:dyDescent="0.25">
      <c r="A87" t="s">
        <v>90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32759.676445000001</v>
      </c>
      <c r="I87">
        <v>20.146318999999998</v>
      </c>
      <c r="J87" t="s">
        <v>3</v>
      </c>
      <c r="K87">
        <v>32759.318711</v>
      </c>
      <c r="L87">
        <v>20.136568</v>
      </c>
      <c r="M87" t="s">
        <v>4</v>
      </c>
      <c r="N87">
        <v>0.35414000000000001</v>
      </c>
      <c r="O87">
        <v>3.8000000000000002E-5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3650500</v>
      </c>
      <c r="AM87">
        <v>0</v>
      </c>
    </row>
    <row r="88" spans="1:39" x14ac:dyDescent="0.25">
      <c r="A88" t="s">
        <v>90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38255.057030999997</v>
      </c>
      <c r="I88">
        <v>27.474326000000001</v>
      </c>
      <c r="J88" t="s">
        <v>3</v>
      </c>
      <c r="K88">
        <v>38254.642577999999</v>
      </c>
      <c r="L88">
        <v>27.448183</v>
      </c>
      <c r="M88" t="s">
        <v>4</v>
      </c>
      <c r="N88">
        <v>0.41211799999999998</v>
      </c>
      <c r="O88">
        <v>4.0000000000000003E-5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4263000</v>
      </c>
      <c r="AM88">
        <v>0</v>
      </c>
    </row>
    <row r="89" spans="1:39" x14ac:dyDescent="0.25">
      <c r="A89" t="s">
        <v>90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43750.967656000001</v>
      </c>
      <c r="I89">
        <v>35.810496999999998</v>
      </c>
      <c r="J89" t="s">
        <v>3</v>
      </c>
      <c r="K89">
        <v>43750.492108999999</v>
      </c>
      <c r="L89">
        <v>35.799899000000003</v>
      </c>
      <c r="M89" t="s">
        <v>4</v>
      </c>
      <c r="N89">
        <v>0.47069100000000003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4875500</v>
      </c>
      <c r="AM89">
        <v>0</v>
      </c>
    </row>
    <row r="90" spans="1:39" x14ac:dyDescent="0.25">
      <c r="A90" t="s">
        <v>90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49246.482733999997</v>
      </c>
      <c r="I90">
        <v>46.458551999999997</v>
      </c>
      <c r="J90" t="s">
        <v>3</v>
      </c>
      <c r="K90">
        <v>49245.947187999998</v>
      </c>
      <c r="L90">
        <v>46.408400999999998</v>
      </c>
      <c r="M90" t="s">
        <v>4</v>
      </c>
      <c r="N90">
        <v>0.52918200000000004</v>
      </c>
      <c r="O90">
        <v>4.6999999999999997E-5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5488000</v>
      </c>
      <c r="AM90">
        <v>0</v>
      </c>
    </row>
    <row r="91" spans="1:39" x14ac:dyDescent="0.25">
      <c r="A91" t="s">
        <v>90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54742.241875</v>
      </c>
      <c r="I91">
        <v>56.329248999999997</v>
      </c>
      <c r="J91" t="s">
        <v>3</v>
      </c>
      <c r="K91">
        <v>54741.645858999997</v>
      </c>
      <c r="L91">
        <v>56.305688000000004</v>
      </c>
      <c r="M91" t="s">
        <v>4</v>
      </c>
      <c r="N91">
        <v>0.58845099999999995</v>
      </c>
      <c r="O91">
        <v>4.6999999999999997E-5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6100500</v>
      </c>
      <c r="AM91">
        <v>0</v>
      </c>
    </row>
    <row r="92" spans="1:39" x14ac:dyDescent="0.25">
      <c r="A92" t="s">
        <v>90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60238.442344000003</v>
      </c>
      <c r="I92">
        <v>67.999859000000001</v>
      </c>
      <c r="J92" t="s">
        <v>3</v>
      </c>
      <c r="K92">
        <v>60237.786015999998</v>
      </c>
      <c r="L92">
        <v>67.991825000000006</v>
      </c>
      <c r="M92" t="s">
        <v>4</v>
      </c>
      <c r="N92">
        <v>0.64882700000000004</v>
      </c>
      <c r="O92">
        <v>7.3999999999999996E-5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6713000</v>
      </c>
      <c r="AM92">
        <v>0</v>
      </c>
    </row>
    <row r="93" spans="1:39" x14ac:dyDescent="0.25">
      <c r="A93" t="s">
        <v>90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65733.578905999995</v>
      </c>
      <c r="I93">
        <v>81.616944000000004</v>
      </c>
      <c r="J93" t="s">
        <v>3</v>
      </c>
      <c r="K93">
        <v>65732.862655999998</v>
      </c>
      <c r="L93">
        <v>81.582058000000004</v>
      </c>
      <c r="M93" t="s">
        <v>4</v>
      </c>
      <c r="N93">
        <v>0.70772800000000002</v>
      </c>
      <c r="O93">
        <v>8.8999999999999995E-5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7325500</v>
      </c>
      <c r="AM93">
        <v>0</v>
      </c>
    </row>
    <row r="94" spans="1:39" x14ac:dyDescent="0.25">
      <c r="A94" t="s">
        <v>90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71229.735625000001</v>
      </c>
      <c r="I94">
        <v>95.291038</v>
      </c>
      <c r="J94" t="s">
        <v>3</v>
      </c>
      <c r="K94">
        <v>71228.957030999998</v>
      </c>
      <c r="L94">
        <v>95.185552999999999</v>
      </c>
      <c r="M94" t="s">
        <v>4</v>
      </c>
      <c r="N94">
        <v>0.76712000000000002</v>
      </c>
      <c r="O94">
        <v>9.7E-5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7938000</v>
      </c>
      <c r="AM94">
        <v>0</v>
      </c>
    </row>
    <row r="95" spans="1:39" x14ac:dyDescent="0.25">
      <c r="A95" t="s">
        <v>90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76724.965312999993</v>
      </c>
      <c r="I95">
        <v>111.782698</v>
      </c>
      <c r="J95" t="s">
        <v>3</v>
      </c>
      <c r="K95">
        <v>76724.128593999994</v>
      </c>
      <c r="L95">
        <v>111.63305099999999</v>
      </c>
      <c r="M95" t="s">
        <v>4</v>
      </c>
      <c r="N95">
        <v>0.82610300000000003</v>
      </c>
      <c r="O95">
        <v>1.02E-4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8550500</v>
      </c>
      <c r="AM95">
        <v>0</v>
      </c>
    </row>
    <row r="96" spans="1:39" x14ac:dyDescent="0.25">
      <c r="A96" t="s">
        <v>90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82221.014062999995</v>
      </c>
      <c r="I96">
        <v>126.045716</v>
      </c>
      <c r="J96" t="s">
        <v>3</v>
      </c>
      <c r="K96">
        <v>82220.114218999996</v>
      </c>
      <c r="L96">
        <v>125.824591</v>
      </c>
      <c r="M96" t="s">
        <v>4</v>
      </c>
      <c r="N96">
        <v>0.88520900000000002</v>
      </c>
      <c r="O96">
        <v>1.0399999999999999E-4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9163000</v>
      </c>
      <c r="AM96">
        <v>0</v>
      </c>
    </row>
    <row r="97" spans="1:39" x14ac:dyDescent="0.25">
      <c r="A97" t="s">
        <v>90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87716.311562999996</v>
      </c>
      <c r="I97">
        <v>145.391524</v>
      </c>
      <c r="J97" t="s">
        <v>3</v>
      </c>
      <c r="K97">
        <v>87715.356719000003</v>
      </c>
      <c r="L97">
        <v>145.212636</v>
      </c>
      <c r="M97" t="s">
        <v>4</v>
      </c>
      <c r="N97">
        <v>0.94455999999999996</v>
      </c>
      <c r="O97">
        <v>9.7999999999999997E-5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9775500</v>
      </c>
      <c r="AM97">
        <v>0</v>
      </c>
    </row>
    <row r="98" spans="1:39" x14ac:dyDescent="0.25">
      <c r="A98" t="s">
        <v>90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93212.264219000004</v>
      </c>
      <c r="I98">
        <v>162.61311900000001</v>
      </c>
      <c r="J98" t="s">
        <v>3</v>
      </c>
      <c r="K98">
        <v>93211.251405999996</v>
      </c>
      <c r="L98">
        <v>162.482449</v>
      </c>
      <c r="M98" t="s">
        <v>4</v>
      </c>
      <c r="N98">
        <v>1.004116</v>
      </c>
      <c r="O98">
        <v>9.8999999999999994E-5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10388000</v>
      </c>
      <c r="AM98">
        <v>0</v>
      </c>
    </row>
    <row r="99" spans="1:39" x14ac:dyDescent="0.25">
      <c r="A99" t="s">
        <v>90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98707.710938000004</v>
      </c>
      <c r="I99">
        <v>183.60350800000001</v>
      </c>
      <c r="J99" t="s">
        <v>3</v>
      </c>
      <c r="K99">
        <v>98706.637187999993</v>
      </c>
      <c r="L99">
        <v>183.43916100000001</v>
      </c>
      <c r="M99" t="s">
        <v>4</v>
      </c>
      <c r="N99">
        <v>1.0634060000000001</v>
      </c>
      <c r="O99">
        <v>1.08E-4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11000500</v>
      </c>
      <c r="AM99">
        <v>0</v>
      </c>
    </row>
    <row r="100" spans="1:39" x14ac:dyDescent="0.25">
      <c r="A100" t="s">
        <v>90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104203.556406</v>
      </c>
      <c r="I100">
        <v>202.89678000000001</v>
      </c>
      <c r="J100" t="s">
        <v>3</v>
      </c>
      <c r="K100">
        <v>104202.42546899999</v>
      </c>
      <c r="L100">
        <v>202.84839199999999</v>
      </c>
      <c r="M100" t="s">
        <v>4</v>
      </c>
      <c r="N100">
        <v>1.122533</v>
      </c>
      <c r="O100">
        <v>1E-4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11613000</v>
      </c>
      <c r="AM100">
        <v>0</v>
      </c>
    </row>
    <row r="101" spans="1:39" x14ac:dyDescent="0.25">
      <c r="A101" t="s">
        <v>90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109699.259219</v>
      </c>
      <c r="I101">
        <v>225.89141100000001</v>
      </c>
      <c r="J101" t="s">
        <v>3</v>
      </c>
      <c r="K101">
        <v>109698.063906</v>
      </c>
      <c r="L101">
        <v>225.90894299999999</v>
      </c>
      <c r="M101" t="s">
        <v>4</v>
      </c>
      <c r="N101">
        <v>1.181659</v>
      </c>
      <c r="O101">
        <v>9.2999999999999997E-5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12225500</v>
      </c>
      <c r="AM101">
        <v>0</v>
      </c>
    </row>
    <row r="102" spans="1:39" x14ac:dyDescent="0.25">
      <c r="A102" t="s">
        <v>81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99.039848000000006</v>
      </c>
      <c r="I102">
        <v>4.9544999999999999E-2</v>
      </c>
      <c r="J102" t="s">
        <v>3</v>
      </c>
      <c r="K102">
        <v>98.730597000000003</v>
      </c>
      <c r="L102">
        <v>4.9652000000000002E-2</v>
      </c>
      <c r="M102" t="s">
        <v>4</v>
      </c>
      <c r="N102">
        <v>12.667699000000001</v>
      </c>
      <c r="O102">
        <v>4.2420000000000001E-3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198.11166399999999</v>
      </c>
      <c r="I103">
        <v>0.16924600000000001</v>
      </c>
      <c r="J103" t="s">
        <v>3</v>
      </c>
      <c r="K103">
        <v>197.495608</v>
      </c>
      <c r="L103">
        <v>0.17030200000000001</v>
      </c>
      <c r="M103" t="s">
        <v>4</v>
      </c>
      <c r="N103">
        <v>25.335522000000001</v>
      </c>
      <c r="O103">
        <v>8.9449999999999998E-3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297.18367799999999</v>
      </c>
      <c r="I104">
        <v>0.39533299999999999</v>
      </c>
      <c r="J104" t="s">
        <v>3</v>
      </c>
      <c r="K104">
        <v>296.26090900000003</v>
      </c>
      <c r="L104">
        <v>0.39923799999999998</v>
      </c>
      <c r="M104" t="s">
        <v>4</v>
      </c>
      <c r="N104">
        <v>38.005842999999999</v>
      </c>
      <c r="O104">
        <v>1.3341E-2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396.23200400000002</v>
      </c>
      <c r="I105">
        <v>0.70227600000000001</v>
      </c>
      <c r="J105" t="s">
        <v>3</v>
      </c>
      <c r="K105">
        <v>395.00257900000003</v>
      </c>
      <c r="L105">
        <v>0.70952499999999996</v>
      </c>
      <c r="M105" t="s">
        <v>4</v>
      </c>
      <c r="N105">
        <v>50.650666000000001</v>
      </c>
      <c r="O105">
        <v>2.0038E-2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495.29947199999998</v>
      </c>
      <c r="I106">
        <v>1.1449879999999999</v>
      </c>
      <c r="J106" t="s">
        <v>3</v>
      </c>
      <c r="K106">
        <v>493.76346100000001</v>
      </c>
      <c r="L106">
        <v>1.15608</v>
      </c>
      <c r="M106" t="s">
        <v>4</v>
      </c>
      <c r="N106">
        <v>63.312241</v>
      </c>
      <c r="O106">
        <v>3.0133E-2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594.37320999999997</v>
      </c>
      <c r="I107">
        <v>1.627024</v>
      </c>
      <c r="J107" t="s">
        <v>3</v>
      </c>
      <c r="K107">
        <v>592.53096200000005</v>
      </c>
      <c r="L107">
        <v>1.6428910000000001</v>
      </c>
      <c r="M107" t="s">
        <v>4</v>
      </c>
      <c r="N107">
        <v>75.986168000000006</v>
      </c>
      <c r="O107">
        <v>4.0836999999999998E-2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693.44300399999997</v>
      </c>
      <c r="I108">
        <v>2.220488</v>
      </c>
      <c r="J108" t="s">
        <v>3</v>
      </c>
      <c r="K108">
        <v>691.29490999999996</v>
      </c>
      <c r="L108">
        <v>2.243617</v>
      </c>
      <c r="M108" t="s">
        <v>4</v>
      </c>
      <c r="N108">
        <v>88.648156999999998</v>
      </c>
      <c r="O108">
        <v>5.2166999999999998E-2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792.51445899999999</v>
      </c>
      <c r="I109">
        <v>2.9081169999999998</v>
      </c>
      <c r="J109" t="s">
        <v>3</v>
      </c>
      <c r="K109">
        <v>790.06071699999995</v>
      </c>
      <c r="L109">
        <v>2.9385490000000001</v>
      </c>
      <c r="M109" t="s">
        <v>4</v>
      </c>
      <c r="N109">
        <v>101.315838</v>
      </c>
      <c r="O109">
        <v>6.2944E-2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891.59328100000005</v>
      </c>
      <c r="I110">
        <v>3.6896339999999999</v>
      </c>
      <c r="J110" t="s">
        <v>3</v>
      </c>
      <c r="K110">
        <v>888.83355500000005</v>
      </c>
      <c r="L110">
        <v>3.7260870000000001</v>
      </c>
      <c r="M110" t="s">
        <v>4</v>
      </c>
      <c r="N110">
        <v>113.989499</v>
      </c>
      <c r="O110">
        <v>7.7437000000000006E-2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990.67187899999999</v>
      </c>
      <c r="I111">
        <v>4.5052329999999996</v>
      </c>
      <c r="J111" t="s">
        <v>3</v>
      </c>
      <c r="K111">
        <v>987.60540200000003</v>
      </c>
      <c r="L111">
        <v>4.5487849999999996</v>
      </c>
      <c r="M111" t="s">
        <v>4</v>
      </c>
      <c r="N111">
        <v>126.663303</v>
      </c>
      <c r="O111">
        <v>8.6196999999999996E-2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1089.7613940000001</v>
      </c>
      <c r="I112">
        <v>5.5057539999999996</v>
      </c>
      <c r="J112" t="s">
        <v>3</v>
      </c>
      <c r="K112">
        <v>1086.3877150000001</v>
      </c>
      <c r="L112">
        <v>5.5631760000000003</v>
      </c>
      <c r="M112" t="s">
        <v>4</v>
      </c>
      <c r="N112">
        <v>139.338639</v>
      </c>
      <c r="O112">
        <v>0.10785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1188.8441459999999</v>
      </c>
      <c r="I113">
        <v>6.5547269999999997</v>
      </c>
      <c r="J113" t="s">
        <v>3</v>
      </c>
      <c r="K113">
        <v>1185.1627590000001</v>
      </c>
      <c r="L113">
        <v>6.6188719999999996</v>
      </c>
      <c r="M113" t="s">
        <v>4</v>
      </c>
      <c r="N113">
        <v>152.01061999999999</v>
      </c>
      <c r="O113">
        <v>0.13042100000000001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1287.9407980000001</v>
      </c>
      <c r="I114">
        <v>7.6394979999999997</v>
      </c>
      <c r="J114" t="s">
        <v>3</v>
      </c>
      <c r="K114">
        <v>1283.9508740000001</v>
      </c>
      <c r="L114">
        <v>7.7159469999999999</v>
      </c>
      <c r="M114" t="s">
        <v>4</v>
      </c>
      <c r="N114">
        <v>164.66974400000001</v>
      </c>
      <c r="O114">
        <v>0.13847499999999999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1387.0241329999999</v>
      </c>
      <c r="I115">
        <v>8.9603809999999999</v>
      </c>
      <c r="J115" t="s">
        <v>3</v>
      </c>
      <c r="K115">
        <v>1382.7266770000001</v>
      </c>
      <c r="L115">
        <v>9.0535999999999994</v>
      </c>
      <c r="M115" t="s">
        <v>4</v>
      </c>
      <c r="N115">
        <v>177.34248199999999</v>
      </c>
      <c r="O115">
        <v>0.16462599999999999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1486.0934279999999</v>
      </c>
      <c r="I116">
        <v>10.415379</v>
      </c>
      <c r="J116" t="s">
        <v>3</v>
      </c>
      <c r="K116">
        <v>1481.4888309999999</v>
      </c>
      <c r="L116">
        <v>10.524547</v>
      </c>
      <c r="M116" t="s">
        <v>4</v>
      </c>
      <c r="N116">
        <v>190.006204</v>
      </c>
      <c r="O116">
        <v>0.19591800000000001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1585.177036</v>
      </c>
      <c r="I117">
        <v>11.773690999999999</v>
      </c>
      <c r="J117" t="s">
        <v>3</v>
      </c>
      <c r="K117">
        <v>1580.266165</v>
      </c>
      <c r="L117">
        <v>11.898135999999999</v>
      </c>
      <c r="M117" t="s">
        <v>4</v>
      </c>
      <c r="N117">
        <v>202.68408600000001</v>
      </c>
      <c r="O117">
        <v>0.21676200000000001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1684.275183</v>
      </c>
      <c r="I118">
        <v>13.380214</v>
      </c>
      <c r="J118" t="s">
        <v>3</v>
      </c>
      <c r="K118">
        <v>1679.058145</v>
      </c>
      <c r="L118">
        <v>13.523778999999999</v>
      </c>
      <c r="M118" t="s">
        <v>4</v>
      </c>
      <c r="N118">
        <v>215.36122399999999</v>
      </c>
      <c r="O118">
        <v>0.221272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1783.3875829999999</v>
      </c>
      <c r="I119">
        <v>15.134414</v>
      </c>
      <c r="J119" t="s">
        <v>3</v>
      </c>
      <c r="K119">
        <v>1777.864685</v>
      </c>
      <c r="L119">
        <v>15.29772</v>
      </c>
      <c r="M119" t="s">
        <v>4</v>
      </c>
      <c r="N119">
        <v>228.03440800000001</v>
      </c>
      <c r="O119">
        <v>0.248885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1882.5572119999999</v>
      </c>
      <c r="I120">
        <v>16.575966999999999</v>
      </c>
      <c r="J120" t="s">
        <v>3</v>
      </c>
      <c r="K120">
        <v>1876.7286670000001</v>
      </c>
      <c r="L120">
        <v>16.767101</v>
      </c>
      <c r="M120" t="s">
        <v>4</v>
      </c>
      <c r="N120">
        <v>240.713086</v>
      </c>
      <c r="O120">
        <v>0.27493899999999999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1981.63408</v>
      </c>
      <c r="I121">
        <v>18.237302</v>
      </c>
      <c r="J121" t="s">
        <v>3</v>
      </c>
      <c r="K121">
        <v>1975.4999829999999</v>
      </c>
      <c r="L121">
        <v>18.450389999999999</v>
      </c>
      <c r="M121" t="s">
        <v>4</v>
      </c>
      <c r="N121">
        <v>253.37712099999999</v>
      </c>
      <c r="O121">
        <v>0.31254599999999999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583.63303099999996</v>
      </c>
      <c r="I122" s="3">
        <v>313.34342800000002</v>
      </c>
      <c r="J122" s="3" t="s">
        <v>3</v>
      </c>
      <c r="K122" s="3">
        <v>578.75853900000004</v>
      </c>
      <c r="L122" s="3">
        <v>300.91907400000002</v>
      </c>
      <c r="M122" s="3" t="s">
        <v>4</v>
      </c>
      <c r="N122" s="3">
        <v>380.66462100000001</v>
      </c>
      <c r="O122" s="3">
        <v>282.27810299999999</v>
      </c>
      <c r="P122" s="3" t="s">
        <v>5</v>
      </c>
      <c r="Q122" s="3">
        <v>4.947012</v>
      </c>
      <c r="R122" s="3">
        <v>0.12871299999999999</v>
      </c>
      <c r="S122" s="3" t="s">
        <v>6</v>
      </c>
      <c r="T122" s="3">
        <v>153.545087</v>
      </c>
      <c r="U122" s="3">
        <v>1.9126000000000001E-2</v>
      </c>
      <c r="V122" s="3" t="s">
        <v>7</v>
      </c>
      <c r="W122" s="3">
        <v>0.15970599999999999</v>
      </c>
      <c r="X122" s="3">
        <v>6.0999999999999999E-5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0.38229200000000002</v>
      </c>
      <c r="AG122" s="3">
        <v>1.5999999999999999E-5</v>
      </c>
      <c r="AH122" s="3" t="s">
        <v>11</v>
      </c>
      <c r="AI122" s="3">
        <v>0.61752200000000002</v>
      </c>
      <c r="AJ122" s="3">
        <v>1.0000000000000001E-5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1160.2973440000001</v>
      </c>
      <c r="I123">
        <v>793.89512999999999</v>
      </c>
      <c r="J123" t="s">
        <v>3</v>
      </c>
      <c r="K123">
        <v>1150.699578</v>
      </c>
      <c r="L123">
        <v>763.85609099999999</v>
      </c>
      <c r="M123" t="s">
        <v>4</v>
      </c>
      <c r="N123">
        <v>754.81239400000004</v>
      </c>
      <c r="O123">
        <v>747.52121099999999</v>
      </c>
      <c r="P123" t="s">
        <v>5</v>
      </c>
      <c r="Q123">
        <v>9.7436760000000007</v>
      </c>
      <c r="R123">
        <v>0.28814400000000001</v>
      </c>
      <c r="S123" t="s">
        <v>6</v>
      </c>
      <c r="T123">
        <v>307.07372500000002</v>
      </c>
      <c r="U123">
        <v>8.1201999999999996E-2</v>
      </c>
      <c r="V123" t="s">
        <v>7</v>
      </c>
      <c r="W123">
        <v>0.315419</v>
      </c>
      <c r="X123">
        <v>1.05E-4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0.381577</v>
      </c>
      <c r="AG123">
        <v>1.8E-5</v>
      </c>
      <c r="AH123" t="s">
        <v>11</v>
      </c>
      <c r="AI123">
        <v>0.61915299999999995</v>
      </c>
      <c r="AJ123">
        <v>5.0000000000000004E-6</v>
      </c>
      <c r="AK123" t="s">
        <v>12</v>
      </c>
      <c r="AL123">
        <v>0</v>
      </c>
      <c r="AM123">
        <v>0</v>
      </c>
    </row>
    <row r="124" spans="1:39" x14ac:dyDescent="0.25">
      <c r="A124" t="s">
        <v>91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1741.277971</v>
      </c>
      <c r="I124">
        <v>1794.9521380000001</v>
      </c>
      <c r="J124" t="s">
        <v>3</v>
      </c>
      <c r="K124">
        <v>1726.8854200000001</v>
      </c>
      <c r="L124">
        <v>1726.5828140000001</v>
      </c>
      <c r="M124" t="s">
        <v>4</v>
      </c>
      <c r="N124">
        <v>1132.9767629999999</v>
      </c>
      <c r="O124">
        <v>1694.9637250000001</v>
      </c>
      <c r="P124" t="s">
        <v>5</v>
      </c>
      <c r="Q124">
        <v>14.612380999999999</v>
      </c>
      <c r="R124">
        <v>0.65313399999999999</v>
      </c>
      <c r="S124" t="s">
        <v>6</v>
      </c>
      <c r="T124">
        <v>460.63347700000003</v>
      </c>
      <c r="U124">
        <v>0.20122300000000001</v>
      </c>
      <c r="V124" t="s">
        <v>7</v>
      </c>
      <c r="W124">
        <v>0.47087499999999999</v>
      </c>
      <c r="X124">
        <v>1.7699999999999999E-4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0.38068299999999999</v>
      </c>
      <c r="AG124">
        <v>1.8E-5</v>
      </c>
      <c r="AH124" t="s">
        <v>11</v>
      </c>
      <c r="AI124">
        <v>0.61970599999999998</v>
      </c>
      <c r="AJ124">
        <v>5.0000000000000004E-6</v>
      </c>
      <c r="AK124" t="s">
        <v>12</v>
      </c>
      <c r="AL124">
        <v>0</v>
      </c>
      <c r="AM124">
        <v>0</v>
      </c>
    </row>
    <row r="125" spans="1:39" x14ac:dyDescent="0.25">
      <c r="A125" t="s">
        <v>91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2320.4513040000002</v>
      </c>
      <c r="I125">
        <v>2954.8339259999998</v>
      </c>
      <c r="J125" t="s">
        <v>3</v>
      </c>
      <c r="K125">
        <v>2301.2815190000001</v>
      </c>
      <c r="L125">
        <v>2842.430578</v>
      </c>
      <c r="M125" t="s">
        <v>4</v>
      </c>
      <c r="N125">
        <v>1509.378684</v>
      </c>
      <c r="O125">
        <v>2802.242894</v>
      </c>
      <c r="P125" t="s">
        <v>5</v>
      </c>
      <c r="Q125">
        <v>19.459516000000001</v>
      </c>
      <c r="R125">
        <v>1.0746359999999999</v>
      </c>
      <c r="S125" t="s">
        <v>6</v>
      </c>
      <c r="T125">
        <v>614.16504599999996</v>
      </c>
      <c r="U125">
        <v>0.35266900000000001</v>
      </c>
      <c r="V125" t="s">
        <v>7</v>
      </c>
      <c r="W125">
        <v>0.62562300000000004</v>
      </c>
      <c r="X125">
        <v>2.7399999999999999E-4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0.37972499999999998</v>
      </c>
      <c r="AG125">
        <v>1.4E-5</v>
      </c>
      <c r="AH125" t="s">
        <v>11</v>
      </c>
      <c r="AI125">
        <v>0.62080500000000005</v>
      </c>
      <c r="AJ125">
        <v>1.2E-5</v>
      </c>
      <c r="AK125" t="s">
        <v>12</v>
      </c>
      <c r="AL125">
        <v>0</v>
      </c>
      <c r="AM125">
        <v>0</v>
      </c>
    </row>
    <row r="126" spans="1:39" x14ac:dyDescent="0.25">
      <c r="A126" t="s">
        <v>91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2897.5773730000001</v>
      </c>
      <c r="I126">
        <v>4335.1183689999998</v>
      </c>
      <c r="J126" t="s">
        <v>3</v>
      </c>
      <c r="K126">
        <v>2873.6829050000001</v>
      </c>
      <c r="L126">
        <v>4169.6353069999996</v>
      </c>
      <c r="M126" t="s">
        <v>4</v>
      </c>
      <c r="N126">
        <v>1883.7823390000001</v>
      </c>
      <c r="O126">
        <v>4162.2031569999999</v>
      </c>
      <c r="P126" t="s">
        <v>5</v>
      </c>
      <c r="Q126">
        <v>24.257266999999999</v>
      </c>
      <c r="R126">
        <v>1.5831519999999999</v>
      </c>
      <c r="S126" t="s">
        <v>6</v>
      </c>
      <c r="T126">
        <v>767.70973000000004</v>
      </c>
      <c r="U126">
        <v>0.54894500000000002</v>
      </c>
      <c r="V126" t="s">
        <v>7</v>
      </c>
      <c r="W126">
        <v>0.78007599999999999</v>
      </c>
      <c r="X126">
        <v>3.2899999999999997E-4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0.37887999999999999</v>
      </c>
      <c r="AG126">
        <v>1.7E-5</v>
      </c>
      <c r="AH126" t="s">
        <v>11</v>
      </c>
      <c r="AI126">
        <v>0.62082000000000004</v>
      </c>
      <c r="AJ126">
        <v>1.2E-5</v>
      </c>
      <c r="AK126" t="s">
        <v>12</v>
      </c>
      <c r="AL126">
        <v>0</v>
      </c>
      <c r="AM126">
        <v>0</v>
      </c>
    </row>
    <row r="127" spans="1:39" x14ac:dyDescent="0.25">
      <c r="A127" t="s">
        <v>91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3475.3824460000001</v>
      </c>
      <c r="I127">
        <v>5796.3649240000004</v>
      </c>
      <c r="J127" t="s">
        <v>3</v>
      </c>
      <c r="K127">
        <v>3446.7525150000001</v>
      </c>
      <c r="L127">
        <v>5573.8582500000002</v>
      </c>
      <c r="M127" t="s">
        <v>4</v>
      </c>
      <c r="N127">
        <v>2258.7743359999999</v>
      </c>
      <c r="O127">
        <v>5600.4373290000003</v>
      </c>
      <c r="P127" t="s">
        <v>5</v>
      </c>
      <c r="Q127">
        <v>29.064230999999999</v>
      </c>
      <c r="R127">
        <v>2.1355140000000001</v>
      </c>
      <c r="S127" t="s">
        <v>6</v>
      </c>
      <c r="T127">
        <v>921.29803000000004</v>
      </c>
      <c r="U127">
        <v>0.89103299999999996</v>
      </c>
      <c r="V127" t="s">
        <v>7</v>
      </c>
      <c r="W127">
        <v>0.93514200000000003</v>
      </c>
      <c r="X127">
        <v>4.2999999999999999E-4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0.378166</v>
      </c>
      <c r="AG127">
        <v>1.4E-5</v>
      </c>
      <c r="AH127" t="s">
        <v>11</v>
      </c>
      <c r="AI127">
        <v>0.62102100000000005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91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4051.392061</v>
      </c>
      <c r="I128">
        <v>6938.2247559999996</v>
      </c>
      <c r="J128" t="s">
        <v>3</v>
      </c>
      <c r="K128">
        <v>4018.060254</v>
      </c>
      <c r="L128">
        <v>6671.0429450000001</v>
      </c>
      <c r="M128" t="s">
        <v>4</v>
      </c>
      <c r="N128">
        <v>2632.024277</v>
      </c>
      <c r="O128">
        <v>6738.3076549999996</v>
      </c>
      <c r="P128" t="s">
        <v>5</v>
      </c>
      <c r="Q128">
        <v>33.83681</v>
      </c>
      <c r="R128">
        <v>2.5715979999999998</v>
      </c>
      <c r="S128" t="s">
        <v>6</v>
      </c>
      <c r="T128">
        <v>1074.8727249999999</v>
      </c>
      <c r="U128">
        <v>1.3302389999999999</v>
      </c>
      <c r="V128" t="s">
        <v>7</v>
      </c>
      <c r="W128">
        <v>1.0895170000000001</v>
      </c>
      <c r="X128">
        <v>4.5199999999999998E-4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1.2999999999999999E-5</v>
      </c>
      <c r="AH128" t="s">
        <v>11</v>
      </c>
      <c r="AI128">
        <v>0.62117299999999998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91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4627.5508980000004</v>
      </c>
      <c r="I129">
        <v>8164.5857130000004</v>
      </c>
      <c r="J129" t="s">
        <v>3</v>
      </c>
      <c r="K129">
        <v>4589.5037789999997</v>
      </c>
      <c r="L129">
        <v>7850.2642219999998</v>
      </c>
      <c r="M129" t="s">
        <v>4</v>
      </c>
      <c r="N129">
        <v>3005.6279100000002</v>
      </c>
      <c r="O129">
        <v>7962.6164440000002</v>
      </c>
      <c r="P129" t="s">
        <v>5</v>
      </c>
      <c r="Q129">
        <v>38.621344000000001</v>
      </c>
      <c r="R129">
        <v>3.0292949999999998</v>
      </c>
      <c r="S129" t="s">
        <v>6</v>
      </c>
      <c r="T129">
        <v>1228.4209109999999</v>
      </c>
      <c r="U129">
        <v>1.685745</v>
      </c>
      <c r="V129" t="s">
        <v>7</v>
      </c>
      <c r="W129">
        <v>1.2432289999999999</v>
      </c>
      <c r="X129">
        <v>5.3399999999999997E-4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0.37709700000000002</v>
      </c>
      <c r="AG129">
        <v>9.0000000000000002E-6</v>
      </c>
      <c r="AH129" t="s">
        <v>11</v>
      </c>
      <c r="AI129">
        <v>0.62151800000000001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91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5203.9215720000002</v>
      </c>
      <c r="I130">
        <v>9493.7274199999993</v>
      </c>
      <c r="J130" t="s">
        <v>3</v>
      </c>
      <c r="K130">
        <v>5161.1632129999998</v>
      </c>
      <c r="L130">
        <v>9130.0660179999995</v>
      </c>
      <c r="M130" t="s">
        <v>4</v>
      </c>
      <c r="N130">
        <v>3379.3069730000002</v>
      </c>
      <c r="O130">
        <v>9208.856812</v>
      </c>
      <c r="P130" t="s">
        <v>5</v>
      </c>
      <c r="Q130">
        <v>43.402852000000003</v>
      </c>
      <c r="R130">
        <v>3.4856660000000002</v>
      </c>
      <c r="S130" t="s">
        <v>6</v>
      </c>
      <c r="T130">
        <v>1382.004009</v>
      </c>
      <c r="U130">
        <v>2.1168680000000002</v>
      </c>
      <c r="V130" t="s">
        <v>7</v>
      </c>
      <c r="W130">
        <v>1.3976010000000001</v>
      </c>
      <c r="X130">
        <v>5.5500000000000005E-4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0.37692300000000001</v>
      </c>
      <c r="AG130">
        <v>9.0000000000000002E-6</v>
      </c>
      <c r="AH130" t="s">
        <v>11</v>
      </c>
      <c r="AI130">
        <v>0.62151900000000004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91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5781.5244039999998</v>
      </c>
      <c r="I131">
        <v>10928.290357</v>
      </c>
      <c r="J131" t="s">
        <v>3</v>
      </c>
      <c r="K131">
        <v>5734.0286720000004</v>
      </c>
      <c r="L131">
        <v>10512.452993000001</v>
      </c>
      <c r="M131" t="s">
        <v>4</v>
      </c>
      <c r="N131">
        <v>3754.2407520000002</v>
      </c>
      <c r="O131">
        <v>10551.821182</v>
      </c>
      <c r="P131" t="s">
        <v>5</v>
      </c>
      <c r="Q131">
        <v>48.213346000000001</v>
      </c>
      <c r="R131">
        <v>3.9549430000000001</v>
      </c>
      <c r="S131" t="s">
        <v>6</v>
      </c>
      <c r="T131">
        <v>1535.579189</v>
      </c>
      <c r="U131">
        <v>2.5400309999999999</v>
      </c>
      <c r="V131" t="s">
        <v>7</v>
      </c>
      <c r="W131">
        <v>1.553113</v>
      </c>
      <c r="X131">
        <v>5.5699999999999999E-4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0.37642900000000001</v>
      </c>
      <c r="AG131">
        <v>5.0000000000000004E-6</v>
      </c>
      <c r="AH131" t="s">
        <v>11</v>
      </c>
      <c r="AI131">
        <v>0.62162799999999996</v>
      </c>
      <c r="AJ131">
        <v>1.5999999999999999E-5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6358.1570899999997</v>
      </c>
      <c r="I132">
        <v>12067.586335</v>
      </c>
      <c r="J132" t="s">
        <v>3</v>
      </c>
      <c r="K132">
        <v>6305.9423630000001</v>
      </c>
      <c r="L132">
        <v>11609.635399000001</v>
      </c>
      <c r="M132" t="s">
        <v>4</v>
      </c>
      <c r="N132">
        <v>4128.3730859999996</v>
      </c>
      <c r="O132">
        <v>11632.287055000001</v>
      </c>
      <c r="P132" t="s">
        <v>5</v>
      </c>
      <c r="Q132">
        <v>53.004063000000002</v>
      </c>
      <c r="R132">
        <v>4.3470440000000004</v>
      </c>
      <c r="S132" t="s">
        <v>6</v>
      </c>
      <c r="T132">
        <v>1689.1346189999999</v>
      </c>
      <c r="U132">
        <v>3.0392600000000001</v>
      </c>
      <c r="V132" t="s">
        <v>7</v>
      </c>
      <c r="W132">
        <v>1.707406</v>
      </c>
      <c r="X132">
        <v>5.8900000000000001E-4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0.37631399999999998</v>
      </c>
      <c r="AG132">
        <v>5.0000000000000004E-6</v>
      </c>
      <c r="AH132" t="s">
        <v>11</v>
      </c>
      <c r="AI132">
        <v>0.62242799999999998</v>
      </c>
      <c r="AJ132">
        <v>2.4000000000000001E-5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6936.3922169999996</v>
      </c>
      <c r="I133">
        <v>13355.63466</v>
      </c>
      <c r="J133" t="s">
        <v>3</v>
      </c>
      <c r="K133">
        <v>6879.42875</v>
      </c>
      <c r="L133">
        <v>12851.815172000001</v>
      </c>
      <c r="M133" t="s">
        <v>4</v>
      </c>
      <c r="N133">
        <v>4503.9875099999999</v>
      </c>
      <c r="O133">
        <v>12814.749355</v>
      </c>
      <c r="P133" t="s">
        <v>5</v>
      </c>
      <c r="Q133">
        <v>57.82394</v>
      </c>
      <c r="R133">
        <v>4.743112</v>
      </c>
      <c r="S133" t="s">
        <v>6</v>
      </c>
      <c r="T133">
        <v>1842.6860549999999</v>
      </c>
      <c r="U133">
        <v>3.6691989999999999</v>
      </c>
      <c r="V133" t="s">
        <v>7</v>
      </c>
      <c r="W133">
        <v>1.861669</v>
      </c>
      <c r="X133">
        <v>6.8199999999999999E-4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0.37623000000000001</v>
      </c>
      <c r="AG133">
        <v>5.0000000000000004E-6</v>
      </c>
      <c r="AH133" t="s">
        <v>11</v>
      </c>
      <c r="AI133">
        <v>0.62264600000000003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91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7514.7819820000004</v>
      </c>
      <c r="I134">
        <v>13663.828927</v>
      </c>
      <c r="J134" t="s">
        <v>3</v>
      </c>
      <c r="K134">
        <v>7453.0680659999998</v>
      </c>
      <c r="L134">
        <v>13147.215824000001</v>
      </c>
      <c r="M134" t="s">
        <v>4</v>
      </c>
      <c r="N134">
        <v>4879.5754589999997</v>
      </c>
      <c r="O134">
        <v>13054.627882000001</v>
      </c>
      <c r="P134" t="s">
        <v>5</v>
      </c>
      <c r="Q134">
        <v>62.6464</v>
      </c>
      <c r="R134">
        <v>4.8769660000000004</v>
      </c>
      <c r="S134" t="s">
        <v>6</v>
      </c>
      <c r="T134">
        <v>1996.2494380000001</v>
      </c>
      <c r="U134">
        <v>4.1932539999999996</v>
      </c>
      <c r="V134" t="s">
        <v>7</v>
      </c>
      <c r="W134">
        <v>2.017207</v>
      </c>
      <c r="X134">
        <v>7.5000000000000002E-4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0.37623000000000001</v>
      </c>
      <c r="AG134">
        <v>5.0000000000000004E-6</v>
      </c>
      <c r="AH134" t="s">
        <v>11</v>
      </c>
      <c r="AI134">
        <v>0.62302299999999999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8091.1865040000002</v>
      </c>
      <c r="I135">
        <v>13679.925958</v>
      </c>
      <c r="J135" t="s">
        <v>3</v>
      </c>
      <c r="K135">
        <v>8024.759951</v>
      </c>
      <c r="L135">
        <v>13165.730034</v>
      </c>
      <c r="M135" t="s">
        <v>4</v>
      </c>
      <c r="N135">
        <v>5253.5136039999998</v>
      </c>
      <c r="O135">
        <v>12969.948172</v>
      </c>
      <c r="P135" t="s">
        <v>5</v>
      </c>
      <c r="Q135">
        <v>67.431916999999999</v>
      </c>
      <c r="R135">
        <v>4.8197919999999996</v>
      </c>
      <c r="S135" t="s">
        <v>6</v>
      </c>
      <c r="T135">
        <v>2149.8013089999999</v>
      </c>
      <c r="U135">
        <v>4.6687570000000003</v>
      </c>
      <c r="V135" t="s">
        <v>7</v>
      </c>
      <c r="W135">
        <v>2.1718139999999999</v>
      </c>
      <c r="X135">
        <v>7.85E-4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0.376027</v>
      </c>
      <c r="AG135">
        <v>6.9999999999999999E-6</v>
      </c>
      <c r="AH135" t="s">
        <v>11</v>
      </c>
      <c r="AI135">
        <v>0.62307500000000005</v>
      </c>
      <c r="AJ135">
        <v>2.5000000000000001E-5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8670.3602730000002</v>
      </c>
      <c r="I136">
        <v>14203.344159</v>
      </c>
      <c r="J136" t="s">
        <v>3</v>
      </c>
      <c r="K136">
        <v>8599.1676759999991</v>
      </c>
      <c r="L136">
        <v>13673.058010000001</v>
      </c>
      <c r="M136" t="s">
        <v>4</v>
      </c>
      <c r="N136">
        <v>5629.8895210000001</v>
      </c>
      <c r="O136">
        <v>13291.48827</v>
      </c>
      <c r="P136" t="s">
        <v>5</v>
      </c>
      <c r="Q136">
        <v>72.267232000000007</v>
      </c>
      <c r="R136">
        <v>4.9365209999999999</v>
      </c>
      <c r="S136" t="s">
        <v>6</v>
      </c>
      <c r="T136">
        <v>2303.369346</v>
      </c>
      <c r="U136">
        <v>5.1551879999999999</v>
      </c>
      <c r="V136" t="s">
        <v>7</v>
      </c>
      <c r="W136">
        <v>2.3256250000000001</v>
      </c>
      <c r="X136">
        <v>8.5899999999999995E-4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0.37597599999999998</v>
      </c>
      <c r="AG136">
        <v>6.9999999999999999E-6</v>
      </c>
      <c r="AH136" t="s">
        <v>11</v>
      </c>
      <c r="AI136">
        <v>0.62332900000000002</v>
      </c>
      <c r="AJ136">
        <v>2.5999999999999998E-5</v>
      </c>
      <c r="AK136" t="s">
        <v>12</v>
      </c>
      <c r="AL136">
        <v>0</v>
      </c>
      <c r="AM136">
        <v>0</v>
      </c>
    </row>
    <row r="137" spans="1:39" x14ac:dyDescent="0.25">
      <c r="A137" t="s">
        <v>91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9248.7913279999993</v>
      </c>
      <c r="I137">
        <v>14323.64501</v>
      </c>
      <c r="J137" t="s">
        <v>3</v>
      </c>
      <c r="K137">
        <v>9172.8468360000006</v>
      </c>
      <c r="L137">
        <v>13791.664923</v>
      </c>
      <c r="M137" t="s">
        <v>4</v>
      </c>
      <c r="N137">
        <v>6005.4744819999996</v>
      </c>
      <c r="O137">
        <v>13356.483200999999</v>
      </c>
      <c r="P137" t="s">
        <v>5</v>
      </c>
      <c r="Q137">
        <v>77.091003999999998</v>
      </c>
      <c r="R137">
        <v>4.9279700000000002</v>
      </c>
      <c r="S137" t="s">
        <v>6</v>
      </c>
      <c r="T137">
        <v>2456.918584</v>
      </c>
      <c r="U137">
        <v>5.9106509999999997</v>
      </c>
      <c r="V137" t="s">
        <v>7</v>
      </c>
      <c r="W137">
        <v>2.4806900000000001</v>
      </c>
      <c r="X137">
        <v>9.2100000000000005E-4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0.37579000000000001</v>
      </c>
      <c r="AG137">
        <v>6.0000000000000002E-6</v>
      </c>
      <c r="AH137" t="s">
        <v>11</v>
      </c>
      <c r="AI137">
        <v>0.62345899999999999</v>
      </c>
      <c r="AJ137">
        <v>2.5999999999999998E-5</v>
      </c>
      <c r="AK137" t="s">
        <v>12</v>
      </c>
      <c r="AL137">
        <v>0</v>
      </c>
      <c r="AM137">
        <v>0</v>
      </c>
    </row>
    <row r="138" spans="1:39" x14ac:dyDescent="0.25">
      <c r="A138" t="s">
        <v>91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9826.2649020000008</v>
      </c>
      <c r="I138">
        <v>14995.802412999999</v>
      </c>
      <c r="J138" t="s">
        <v>3</v>
      </c>
      <c r="K138">
        <v>9745.5851760000005</v>
      </c>
      <c r="L138">
        <v>14439.090817</v>
      </c>
      <c r="M138" t="s">
        <v>4</v>
      </c>
      <c r="N138">
        <v>6380.3835740000004</v>
      </c>
      <c r="O138">
        <v>14007.804004</v>
      </c>
      <c r="P138" t="s">
        <v>5</v>
      </c>
      <c r="Q138">
        <v>81.899244999999993</v>
      </c>
      <c r="R138">
        <v>5.132606</v>
      </c>
      <c r="S138" t="s">
        <v>6</v>
      </c>
      <c r="T138">
        <v>2610.4983590000002</v>
      </c>
      <c r="U138">
        <v>6.8663109999999996</v>
      </c>
      <c r="V138" t="s">
        <v>7</v>
      </c>
      <c r="W138">
        <v>2.6357490000000001</v>
      </c>
      <c r="X138">
        <v>9.6199999999999996E-4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0.37577700000000003</v>
      </c>
      <c r="AG138">
        <v>6.0000000000000002E-6</v>
      </c>
      <c r="AH138" t="s">
        <v>11</v>
      </c>
      <c r="AI138">
        <v>0.62350899999999998</v>
      </c>
      <c r="AJ138">
        <v>2.5000000000000001E-5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91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10404.212148000001</v>
      </c>
      <c r="I139">
        <v>16056.177205</v>
      </c>
      <c r="J139" t="s">
        <v>3</v>
      </c>
      <c r="K139">
        <v>10318.779941000001</v>
      </c>
      <c r="L139">
        <v>15458.608813999999</v>
      </c>
      <c r="M139" t="s">
        <v>4</v>
      </c>
      <c r="N139">
        <v>6755.9283109999997</v>
      </c>
      <c r="O139">
        <v>15043.373985</v>
      </c>
      <c r="P139" t="s">
        <v>5</v>
      </c>
      <c r="Q139">
        <v>86.721850000000003</v>
      </c>
      <c r="R139">
        <v>5.5055730000000001</v>
      </c>
      <c r="S139" t="s">
        <v>6</v>
      </c>
      <c r="T139">
        <v>2764.034482</v>
      </c>
      <c r="U139">
        <v>7.6839570000000004</v>
      </c>
      <c r="V139" t="s">
        <v>7</v>
      </c>
      <c r="W139">
        <v>2.7900670000000001</v>
      </c>
      <c r="X139">
        <v>9.8999999999999999E-4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0.37576100000000001</v>
      </c>
      <c r="AG139">
        <v>6.0000000000000002E-6</v>
      </c>
      <c r="AH139" t="s">
        <v>11</v>
      </c>
      <c r="AI139">
        <v>0.62372099999999997</v>
      </c>
      <c r="AJ139">
        <v>2.5999999999999998E-5</v>
      </c>
      <c r="AK139" t="s">
        <v>12</v>
      </c>
      <c r="AL139">
        <v>0</v>
      </c>
      <c r="AM139">
        <v>0</v>
      </c>
    </row>
    <row r="140" spans="1:39" x14ac:dyDescent="0.25">
      <c r="A140" t="s">
        <v>91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10982.231699</v>
      </c>
      <c r="I140">
        <v>17620.221777999999</v>
      </c>
      <c r="J140" t="s">
        <v>3</v>
      </c>
      <c r="K140">
        <v>10892.050723</v>
      </c>
      <c r="L140">
        <v>16964.666535</v>
      </c>
      <c r="M140" t="s">
        <v>4</v>
      </c>
      <c r="N140">
        <v>7131.5218459999996</v>
      </c>
      <c r="O140">
        <v>16615.326616999999</v>
      </c>
      <c r="P140" t="s">
        <v>5</v>
      </c>
      <c r="Q140">
        <v>91.540852000000001</v>
      </c>
      <c r="R140">
        <v>6.0267350000000004</v>
      </c>
      <c r="S140" t="s">
        <v>6</v>
      </c>
      <c r="T140">
        <v>2917.575562</v>
      </c>
      <c r="U140">
        <v>8.5260200000000008</v>
      </c>
      <c r="V140" t="s">
        <v>7</v>
      </c>
      <c r="W140">
        <v>2.944588</v>
      </c>
      <c r="X140">
        <v>1.078E-3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0.37540499999999999</v>
      </c>
      <c r="AG140">
        <v>7.9999999999999996E-6</v>
      </c>
      <c r="AH140" t="s">
        <v>11</v>
      </c>
      <c r="AI140">
        <v>0.62407100000000004</v>
      </c>
      <c r="AJ140">
        <v>2.5999999999999998E-5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91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11563.277656</v>
      </c>
      <c r="I141">
        <v>20329.869697999999</v>
      </c>
      <c r="J141" t="s">
        <v>3</v>
      </c>
      <c r="K141">
        <v>11468.297285000001</v>
      </c>
      <c r="L141">
        <v>19567.437301000002</v>
      </c>
      <c r="M141" t="s">
        <v>4</v>
      </c>
      <c r="N141">
        <v>7509.9585740000002</v>
      </c>
      <c r="O141">
        <v>19320.044604999999</v>
      </c>
      <c r="P141" t="s">
        <v>5</v>
      </c>
      <c r="Q141">
        <v>96.409848999999994</v>
      </c>
      <c r="R141">
        <v>7.0529809999999999</v>
      </c>
      <c r="S141" t="s">
        <v>6</v>
      </c>
      <c r="T141">
        <v>3071.1252490000002</v>
      </c>
      <c r="U141">
        <v>9.4004890000000003</v>
      </c>
      <c r="V141" t="s">
        <v>7</v>
      </c>
      <c r="W141">
        <v>3.0998559999999999</v>
      </c>
      <c r="X141">
        <v>1.142E-3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0.37540499999999999</v>
      </c>
      <c r="AG141">
        <v>7.9999999999999996E-6</v>
      </c>
      <c r="AH141" t="s">
        <v>11</v>
      </c>
      <c r="AI141">
        <v>0.62436000000000003</v>
      </c>
      <c r="AJ141">
        <v>2.5999999999999998E-5</v>
      </c>
      <c r="AK141" t="s">
        <v>12</v>
      </c>
      <c r="AL141">
        <v>0</v>
      </c>
      <c r="AM141">
        <v>0</v>
      </c>
    </row>
    <row r="142" spans="1:39" x14ac:dyDescent="0.25">
      <c r="A142" t="s">
        <v>92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92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92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92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92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92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92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92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92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92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92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92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92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92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92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92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92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92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92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92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202" spans="1:39" x14ac:dyDescent="0.25">
      <c r="A202" t="s">
        <v>82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82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82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82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82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82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82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82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82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82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82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82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82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82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82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82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82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82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82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82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0.12640299999999999</v>
      </c>
      <c r="I222">
        <v>6.0000000000000002E-6</v>
      </c>
      <c r="J222" t="s">
        <v>3</v>
      </c>
      <c r="K222">
        <v>6.2994999999999995E-2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0.25204900000000002</v>
      </c>
      <c r="I223">
        <v>1.0000000000000001E-5</v>
      </c>
      <c r="J223" t="s">
        <v>3</v>
      </c>
      <c r="K223">
        <v>0.12537899999999999</v>
      </c>
      <c r="L223">
        <v>1.5999999999999999E-5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0.37800099999999998</v>
      </c>
      <c r="I224">
        <v>1.2E-5</v>
      </c>
      <c r="J224" t="s">
        <v>3</v>
      </c>
      <c r="K224">
        <v>0.18759700000000001</v>
      </c>
      <c r="L224">
        <v>1.8E-5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0.50438099999999997</v>
      </c>
      <c r="I225">
        <v>1.0000000000000001E-5</v>
      </c>
      <c r="J225" t="s">
        <v>3</v>
      </c>
      <c r="K225">
        <v>0.249917</v>
      </c>
      <c r="L225">
        <v>2.8E-5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0.62994300000000003</v>
      </c>
      <c r="I226">
        <v>1.4E-5</v>
      </c>
      <c r="J226" t="s">
        <v>3</v>
      </c>
      <c r="K226">
        <v>0.31293100000000001</v>
      </c>
      <c r="L226">
        <v>3.4E-5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0.75644699999999998</v>
      </c>
      <c r="I227">
        <v>1.5999999999999999E-5</v>
      </c>
      <c r="J227" t="s">
        <v>3</v>
      </c>
      <c r="K227">
        <v>0.37627500000000003</v>
      </c>
      <c r="L227">
        <v>4.5000000000000003E-5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0.88256199999999996</v>
      </c>
      <c r="I228">
        <v>2.0999999999999999E-5</v>
      </c>
      <c r="J228" t="s">
        <v>3</v>
      </c>
      <c r="K228">
        <v>0.43886199999999997</v>
      </c>
      <c r="L228">
        <v>5.5000000000000002E-5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1.008637</v>
      </c>
      <c r="I229">
        <v>2.0999999999999999E-5</v>
      </c>
      <c r="J229" t="s">
        <v>3</v>
      </c>
      <c r="K229">
        <v>0.50138700000000003</v>
      </c>
      <c r="L229">
        <v>5.5999999999999999E-5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1.134466</v>
      </c>
      <c r="I230">
        <v>2.1999999999999999E-5</v>
      </c>
      <c r="J230" t="s">
        <v>3</v>
      </c>
      <c r="K230">
        <v>0.56401299999999999</v>
      </c>
      <c r="L230">
        <v>6.0999999999999999E-5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1.260256</v>
      </c>
      <c r="I231">
        <v>2.4000000000000001E-5</v>
      </c>
      <c r="J231" t="s">
        <v>3</v>
      </c>
      <c r="K231">
        <v>0.62703100000000001</v>
      </c>
      <c r="L231">
        <v>6.0000000000000002E-5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1.386147</v>
      </c>
      <c r="I232">
        <v>3.0000000000000001E-5</v>
      </c>
      <c r="J232" t="s">
        <v>3</v>
      </c>
      <c r="K232">
        <v>0.689801</v>
      </c>
      <c r="L232">
        <v>6.8999999999999997E-5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1.511792</v>
      </c>
      <c r="I233">
        <v>3.4E-5</v>
      </c>
      <c r="J233" t="s">
        <v>3</v>
      </c>
      <c r="K233">
        <v>0.75241000000000002</v>
      </c>
      <c r="L233">
        <v>7.4999999999999993E-5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1.6373549999999999</v>
      </c>
      <c r="I234">
        <v>3.8000000000000002E-5</v>
      </c>
      <c r="J234" t="s">
        <v>3</v>
      </c>
      <c r="K234">
        <v>0.81464800000000004</v>
      </c>
      <c r="L234">
        <v>7.7999999999999999E-5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1.7631859999999999</v>
      </c>
      <c r="I235">
        <v>4.3999999999999999E-5</v>
      </c>
      <c r="J235" t="s">
        <v>3</v>
      </c>
      <c r="K235">
        <v>0.87731800000000004</v>
      </c>
      <c r="L235">
        <v>8.5000000000000006E-5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1.8889940000000001</v>
      </c>
      <c r="I236">
        <v>4.8000000000000001E-5</v>
      </c>
      <c r="J236" t="s">
        <v>3</v>
      </c>
      <c r="K236">
        <v>0.94017200000000001</v>
      </c>
      <c r="L236">
        <v>8.6000000000000003E-5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2.0154369999999999</v>
      </c>
      <c r="I237">
        <v>4.6999999999999997E-5</v>
      </c>
      <c r="J237" t="s">
        <v>3</v>
      </c>
      <c r="K237">
        <v>1.0033529999999999</v>
      </c>
      <c r="L237">
        <v>8.7999999999999998E-5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2.1412059999999999</v>
      </c>
      <c r="I238">
        <v>5.5000000000000002E-5</v>
      </c>
      <c r="J238" t="s">
        <v>3</v>
      </c>
      <c r="K238">
        <v>1.065798</v>
      </c>
      <c r="L238">
        <v>9.0000000000000006E-5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2.2670569999999999</v>
      </c>
      <c r="I239">
        <v>5.5999999999999999E-5</v>
      </c>
      <c r="J239" t="s">
        <v>3</v>
      </c>
      <c r="K239">
        <v>1.1281399999999999</v>
      </c>
      <c r="L239">
        <v>9.6000000000000002E-5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2.3934579999999999</v>
      </c>
      <c r="I240">
        <v>6.2000000000000003E-5</v>
      </c>
      <c r="J240" t="s">
        <v>3</v>
      </c>
      <c r="K240">
        <v>1.1910130000000001</v>
      </c>
      <c r="L240">
        <v>1.02E-4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2.519431</v>
      </c>
      <c r="I241">
        <v>7.2000000000000002E-5</v>
      </c>
      <c r="J241" t="s">
        <v>3</v>
      </c>
      <c r="K241">
        <v>1.253498</v>
      </c>
      <c r="L241">
        <v>1.1900000000000001E-4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0.12623899999999999</v>
      </c>
      <c r="I242">
        <v>3.9999999999999998E-6</v>
      </c>
      <c r="J242" t="s">
        <v>3</v>
      </c>
      <c r="K242">
        <v>6.2547000000000005E-2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0.25190499999999999</v>
      </c>
      <c r="I243">
        <v>1.1E-5</v>
      </c>
      <c r="J243" t="s">
        <v>3</v>
      </c>
      <c r="K243">
        <v>0.12542</v>
      </c>
      <c r="L243">
        <v>1.2E-5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0.37773600000000002</v>
      </c>
      <c r="I244">
        <v>1.5999999999999999E-5</v>
      </c>
      <c r="J244" t="s">
        <v>3</v>
      </c>
      <c r="K244">
        <v>0.188807</v>
      </c>
      <c r="L244">
        <v>1.5E-5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0.50344199999999995</v>
      </c>
      <c r="I245">
        <v>2.0000000000000002E-5</v>
      </c>
      <c r="J245" t="s">
        <v>3</v>
      </c>
      <c r="K245">
        <v>0.25186500000000001</v>
      </c>
      <c r="L245">
        <v>1.8E-5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0.62918799999999997</v>
      </c>
      <c r="I246">
        <v>2.5999999999999998E-5</v>
      </c>
      <c r="J246" t="s">
        <v>3</v>
      </c>
      <c r="K246">
        <v>0.31463600000000003</v>
      </c>
      <c r="L246">
        <v>2.6999999999999999E-5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0.75522199999999995</v>
      </c>
      <c r="I247">
        <v>3.8999999999999999E-5</v>
      </c>
      <c r="J247" t="s">
        <v>3</v>
      </c>
      <c r="K247">
        <v>0.37800299999999998</v>
      </c>
      <c r="L247">
        <v>4.3999999999999999E-5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0.88092700000000002</v>
      </c>
      <c r="I248">
        <v>4.1999999999999998E-5</v>
      </c>
      <c r="J248" t="s">
        <v>3</v>
      </c>
      <c r="K248">
        <v>0.44038300000000002</v>
      </c>
      <c r="L248">
        <v>5.7000000000000003E-5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1.006632</v>
      </c>
      <c r="I249">
        <v>4.6E-5</v>
      </c>
      <c r="J249" t="s">
        <v>3</v>
      </c>
      <c r="K249">
        <v>0.50286799999999998</v>
      </c>
      <c r="L249">
        <v>5.7000000000000003E-5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1.132566</v>
      </c>
      <c r="I250">
        <v>5.3999999999999998E-5</v>
      </c>
      <c r="J250" t="s">
        <v>3</v>
      </c>
      <c r="K250">
        <v>0.56586700000000001</v>
      </c>
      <c r="L250">
        <v>7.6000000000000004E-5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1.2586839999999999</v>
      </c>
      <c r="I251">
        <v>6.0000000000000002E-5</v>
      </c>
      <c r="J251" t="s">
        <v>3</v>
      </c>
      <c r="K251">
        <v>0.62945799999999996</v>
      </c>
      <c r="L251">
        <v>8.7000000000000001E-5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1.3843719999999999</v>
      </c>
      <c r="I252">
        <v>6.7999999999999999E-5</v>
      </c>
      <c r="J252" t="s">
        <v>3</v>
      </c>
      <c r="K252">
        <v>0.69196500000000005</v>
      </c>
      <c r="L252">
        <v>9.3999999999999994E-5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1.510303</v>
      </c>
      <c r="I253">
        <v>6.3999999999999997E-5</v>
      </c>
      <c r="J253" t="s">
        <v>3</v>
      </c>
      <c r="K253">
        <v>0.75441000000000003</v>
      </c>
      <c r="L253">
        <v>9.5000000000000005E-5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1.6363399999999999</v>
      </c>
      <c r="I254">
        <v>5.8E-5</v>
      </c>
      <c r="J254" t="s">
        <v>3</v>
      </c>
      <c r="K254">
        <v>0.81689699999999998</v>
      </c>
      <c r="L254">
        <v>9.8999999999999994E-5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1.7623329999999999</v>
      </c>
      <c r="I255">
        <v>6.3999999999999997E-5</v>
      </c>
      <c r="J255" t="s">
        <v>3</v>
      </c>
      <c r="K255">
        <v>0.87931899999999996</v>
      </c>
      <c r="L255">
        <v>9.2E-5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1.8886540000000001</v>
      </c>
      <c r="I256">
        <v>7.1000000000000005E-5</v>
      </c>
      <c r="J256" t="s">
        <v>3</v>
      </c>
      <c r="K256">
        <v>0.94297299999999995</v>
      </c>
      <c r="L256">
        <v>1.08E-4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2.0146489999999999</v>
      </c>
      <c r="I257">
        <v>8.3999999999999995E-5</v>
      </c>
      <c r="J257" t="s">
        <v>3</v>
      </c>
      <c r="K257">
        <v>1.005849</v>
      </c>
      <c r="L257">
        <v>1.2899999999999999E-4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2.1402950000000001</v>
      </c>
      <c r="I258">
        <v>8.5000000000000006E-5</v>
      </c>
      <c r="J258" t="s">
        <v>3</v>
      </c>
      <c r="K258">
        <v>1.069153</v>
      </c>
      <c r="L258">
        <v>1.4999999999999999E-4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2.2658999999999998</v>
      </c>
      <c r="I259">
        <v>8.8999999999999995E-5</v>
      </c>
      <c r="J259" t="s">
        <v>3</v>
      </c>
      <c r="K259">
        <v>1.1318440000000001</v>
      </c>
      <c r="L259">
        <v>1.54E-4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2.3914010000000001</v>
      </c>
      <c r="I260">
        <v>9.3999999999999994E-5</v>
      </c>
      <c r="J260" t="s">
        <v>3</v>
      </c>
      <c r="K260">
        <v>1.194</v>
      </c>
      <c r="L260">
        <v>1.6200000000000001E-4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2.517763</v>
      </c>
      <c r="I261">
        <v>1E-4</v>
      </c>
      <c r="J261" t="s">
        <v>3</v>
      </c>
      <c r="K261">
        <v>1.256054</v>
      </c>
      <c r="L261">
        <v>1.7799999999999999E-4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83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144.20328499999999</v>
      </c>
      <c r="I262">
        <v>1.7905000000000001E-2</v>
      </c>
      <c r="J262" t="s">
        <v>3</v>
      </c>
      <c r="K262">
        <v>131.686891</v>
      </c>
      <c r="L262">
        <v>1.2573000000000001E-2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83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288.65284300000002</v>
      </c>
      <c r="I263">
        <v>2.9806010000000001</v>
      </c>
      <c r="J263" t="s">
        <v>3</v>
      </c>
      <c r="K263">
        <v>263.59871900000002</v>
      </c>
      <c r="L263">
        <v>2.6362610000000002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83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433.18143600000002</v>
      </c>
      <c r="I264">
        <v>16.205652000000001</v>
      </c>
      <c r="J264" t="s">
        <v>3</v>
      </c>
      <c r="K264">
        <v>395.58906000000002</v>
      </c>
      <c r="L264">
        <v>14.113401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83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577.49974099999997</v>
      </c>
      <c r="I265">
        <v>22.894189000000001</v>
      </c>
      <c r="J265" t="s">
        <v>3</v>
      </c>
      <c r="K265">
        <v>527.37637600000005</v>
      </c>
      <c r="L265">
        <v>20.025403000000001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83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721.70608000000004</v>
      </c>
      <c r="I266">
        <v>23.173673000000001</v>
      </c>
      <c r="J266" t="s">
        <v>3</v>
      </c>
      <c r="K266">
        <v>659.06400499999995</v>
      </c>
      <c r="L266">
        <v>20.246827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83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865.93338700000004</v>
      </c>
      <c r="I267">
        <v>23.416273</v>
      </c>
      <c r="J267" t="s">
        <v>3</v>
      </c>
      <c r="K267">
        <v>790.75557600000002</v>
      </c>
      <c r="L267">
        <v>20.520088999999999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83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1010.131753</v>
      </c>
      <c r="I268">
        <v>23.771968999999999</v>
      </c>
      <c r="J268" t="s">
        <v>3</v>
      </c>
      <c r="K268">
        <v>922.44958399999996</v>
      </c>
      <c r="L268">
        <v>20.807476000000001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83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1154.3555249999999</v>
      </c>
      <c r="I269">
        <v>24.201049000000001</v>
      </c>
      <c r="J269" t="s">
        <v>3</v>
      </c>
      <c r="K269">
        <v>1054.1425019999999</v>
      </c>
      <c r="L269">
        <v>21.136330999999998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83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1298.5559639999999</v>
      </c>
      <c r="I270">
        <v>24.463246000000002</v>
      </c>
      <c r="J270" t="s">
        <v>3</v>
      </c>
      <c r="K270">
        <v>1185.834861</v>
      </c>
      <c r="L270">
        <v>21.449898999999998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83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1442.7696289999999</v>
      </c>
      <c r="I271">
        <v>24.814308</v>
      </c>
      <c r="J271" t="s">
        <v>3</v>
      </c>
      <c r="K271">
        <v>1317.5273540000001</v>
      </c>
      <c r="L271">
        <v>21.798635000000001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83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1586.9833619999999</v>
      </c>
      <c r="I272">
        <v>25.137718</v>
      </c>
      <c r="J272" t="s">
        <v>3</v>
      </c>
      <c r="K272">
        <v>1449.2201150000001</v>
      </c>
      <c r="L272">
        <v>22.145526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83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1731.190918</v>
      </c>
      <c r="I273">
        <v>25.662033000000001</v>
      </c>
      <c r="J273" t="s">
        <v>3</v>
      </c>
      <c r="K273">
        <v>1580.911443</v>
      </c>
      <c r="L273">
        <v>22.586708999999999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83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1875.4032279999999</v>
      </c>
      <c r="I274">
        <v>26.359812000000002</v>
      </c>
      <c r="J274" t="s">
        <v>3</v>
      </c>
      <c r="K274">
        <v>1712.6062649999999</v>
      </c>
      <c r="L274">
        <v>23.020240000000001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83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2019.622349</v>
      </c>
      <c r="I275">
        <v>26.730197</v>
      </c>
      <c r="J275" t="s">
        <v>3</v>
      </c>
      <c r="K275">
        <v>1844.3008890000001</v>
      </c>
      <c r="L275">
        <v>23.470441999999998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83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2163.8394819999999</v>
      </c>
      <c r="I276">
        <v>27.508889</v>
      </c>
      <c r="J276" t="s">
        <v>3</v>
      </c>
      <c r="K276">
        <v>1975.9988330000001</v>
      </c>
      <c r="L276">
        <v>23.935302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83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2308.0474020000001</v>
      </c>
      <c r="I277">
        <v>27.884191000000001</v>
      </c>
      <c r="J277" t="s">
        <v>3</v>
      </c>
      <c r="K277">
        <v>2107.694219</v>
      </c>
      <c r="L277">
        <v>24.455437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83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2452.270215</v>
      </c>
      <c r="I278">
        <v>28.566825000000001</v>
      </c>
      <c r="J278" t="s">
        <v>3</v>
      </c>
      <c r="K278">
        <v>2239.3916359999998</v>
      </c>
      <c r="L278">
        <v>24.963778000000001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83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2596.4838129999998</v>
      </c>
      <c r="I279">
        <v>29.142651000000001</v>
      </c>
      <c r="J279" t="s">
        <v>3</v>
      </c>
      <c r="K279">
        <v>2371.0868209999999</v>
      </c>
      <c r="L279">
        <v>25.55021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83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2740.7212399999999</v>
      </c>
      <c r="I280">
        <v>29.65307</v>
      </c>
      <c r="J280" t="s">
        <v>3</v>
      </c>
      <c r="K280">
        <v>2502.7952639999999</v>
      </c>
      <c r="L280">
        <v>26.065933999999999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83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2884.9439600000001</v>
      </c>
      <c r="I281">
        <v>30.251819000000001</v>
      </c>
      <c r="J281" t="s">
        <v>3</v>
      </c>
      <c r="K281">
        <v>2634.5023540000002</v>
      </c>
      <c r="L281">
        <v>26.647756999999999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84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98.094427999999994</v>
      </c>
      <c r="I282">
        <v>2.6251E-2</v>
      </c>
      <c r="J282" t="s">
        <v>3</v>
      </c>
      <c r="K282">
        <v>85.540352999999996</v>
      </c>
      <c r="L282">
        <v>2.2772000000000001E-2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84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196.23022499999999</v>
      </c>
      <c r="I283">
        <v>9.0193999999999996E-2</v>
      </c>
      <c r="J283" t="s">
        <v>3</v>
      </c>
      <c r="K283">
        <v>171.080882</v>
      </c>
      <c r="L283">
        <v>9.1431999999999999E-2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84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294.38785799999999</v>
      </c>
      <c r="I284">
        <v>0.19452700000000001</v>
      </c>
      <c r="J284" t="s">
        <v>3</v>
      </c>
      <c r="K284">
        <v>256.625766</v>
      </c>
      <c r="L284">
        <v>0.208173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84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392.52210300000002</v>
      </c>
      <c r="I285">
        <v>0.36994199999999999</v>
      </c>
      <c r="J285" t="s">
        <v>3</v>
      </c>
      <c r="K285">
        <v>342.16955000000002</v>
      </c>
      <c r="L285">
        <v>0.37502200000000002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84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490.64439299999998</v>
      </c>
      <c r="I286">
        <v>0.57001400000000002</v>
      </c>
      <c r="J286" t="s">
        <v>3</v>
      </c>
      <c r="K286">
        <v>427.71388200000001</v>
      </c>
      <c r="L286">
        <v>0.58407600000000004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84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588.78359</v>
      </c>
      <c r="I287">
        <v>0.86018300000000003</v>
      </c>
      <c r="J287" t="s">
        <v>3</v>
      </c>
      <c r="K287">
        <v>513.26049699999999</v>
      </c>
      <c r="L287">
        <v>0.84199599999999997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84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686.92121599999996</v>
      </c>
      <c r="I288">
        <v>1.1466350000000001</v>
      </c>
      <c r="J288" t="s">
        <v>3</v>
      </c>
      <c r="K288">
        <v>598.80319199999997</v>
      </c>
      <c r="L288">
        <v>1.1453759999999999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84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785.05092999999999</v>
      </c>
      <c r="I289">
        <v>1.5098130000000001</v>
      </c>
      <c r="J289" t="s">
        <v>3</v>
      </c>
      <c r="K289">
        <v>684.34706100000005</v>
      </c>
      <c r="L289">
        <v>1.503582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84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883.18638999999996</v>
      </c>
      <c r="I290">
        <v>1.8972450000000001</v>
      </c>
      <c r="J290" t="s">
        <v>3</v>
      </c>
      <c r="K290">
        <v>769.89219500000002</v>
      </c>
      <c r="L290">
        <v>1.895195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84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981.32013900000004</v>
      </c>
      <c r="I291">
        <v>2.306076</v>
      </c>
      <c r="J291" t="s">
        <v>3</v>
      </c>
      <c r="K291">
        <v>855.43741199999999</v>
      </c>
      <c r="L291">
        <v>2.3375469999999998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84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1079.4499800000001</v>
      </c>
      <c r="I292">
        <v>2.734979</v>
      </c>
      <c r="J292" t="s">
        <v>3</v>
      </c>
      <c r="K292">
        <v>940.98380399999996</v>
      </c>
      <c r="L292">
        <v>2.843378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84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1177.579189</v>
      </c>
      <c r="I293">
        <v>3.364487</v>
      </c>
      <c r="J293" t="s">
        <v>3</v>
      </c>
      <c r="K293">
        <v>1026.528583</v>
      </c>
      <c r="L293">
        <v>3.3996080000000002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84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1275.749319</v>
      </c>
      <c r="I294">
        <v>4.0572999999999997</v>
      </c>
      <c r="J294" t="s">
        <v>3</v>
      </c>
      <c r="K294">
        <v>1112.125125</v>
      </c>
      <c r="L294">
        <v>4.1031870000000001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84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1373.929365</v>
      </c>
      <c r="I295">
        <v>4.7624040000000001</v>
      </c>
      <c r="J295" t="s">
        <v>3</v>
      </c>
      <c r="K295">
        <v>1197.719016</v>
      </c>
      <c r="L295">
        <v>4.7580150000000003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84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1472.0843090000001</v>
      </c>
      <c r="I296">
        <v>5.4390080000000003</v>
      </c>
      <c r="J296" t="s">
        <v>3</v>
      </c>
      <c r="K296">
        <v>1283.276965</v>
      </c>
      <c r="L296">
        <v>5.4991719999999997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84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1570.2158569999999</v>
      </c>
      <c r="I297">
        <v>6.1666540000000003</v>
      </c>
      <c r="J297" t="s">
        <v>3</v>
      </c>
      <c r="K297">
        <v>1368.8211650000001</v>
      </c>
      <c r="L297">
        <v>6.233015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84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1668.357976</v>
      </c>
      <c r="I298">
        <v>6.8986479999999997</v>
      </c>
      <c r="J298" t="s">
        <v>3</v>
      </c>
      <c r="K298">
        <v>1454.3674880000001</v>
      </c>
      <c r="L298">
        <v>7.0112620000000003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84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1766.495625</v>
      </c>
      <c r="I299">
        <v>7.7238199999999999</v>
      </c>
      <c r="J299" t="s">
        <v>3</v>
      </c>
      <c r="K299">
        <v>1539.9113379999999</v>
      </c>
      <c r="L299">
        <v>7.851121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84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1864.66606</v>
      </c>
      <c r="I300">
        <v>8.8015380000000007</v>
      </c>
      <c r="J300" t="s">
        <v>3</v>
      </c>
      <c r="K300">
        <v>1625.478247</v>
      </c>
      <c r="L300">
        <v>8.7896230000000006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84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1962.912773</v>
      </c>
      <c r="I301">
        <v>10.071047</v>
      </c>
      <c r="J301" t="s">
        <v>3</v>
      </c>
      <c r="K301">
        <v>1711.1174490000001</v>
      </c>
      <c r="L301">
        <v>10.010908000000001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95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5280.4448439999996</v>
      </c>
      <c r="I302">
        <v>0.77164200000000005</v>
      </c>
      <c r="J302" t="s">
        <v>3</v>
      </c>
      <c r="K302">
        <v>5280.3844920000001</v>
      </c>
      <c r="L302">
        <v>0.77028600000000003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588000</v>
      </c>
      <c r="AM302">
        <v>0</v>
      </c>
    </row>
    <row r="303" spans="1:39" x14ac:dyDescent="0.25">
      <c r="A303" t="s">
        <v>95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10776.56459</v>
      </c>
      <c r="I303">
        <v>3.2624490000000002</v>
      </c>
      <c r="J303" t="s">
        <v>3</v>
      </c>
      <c r="K303">
        <v>10776.445098</v>
      </c>
      <c r="L303">
        <v>3.2606389999999998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1200500</v>
      </c>
      <c r="AM303">
        <v>0</v>
      </c>
    </row>
    <row r="304" spans="1:39" x14ac:dyDescent="0.25">
      <c r="A304" t="s">
        <v>95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16271.235332</v>
      </c>
      <c r="I304">
        <v>7.3550789999999999</v>
      </c>
      <c r="J304" t="s">
        <v>3</v>
      </c>
      <c r="K304">
        <v>16271.057266</v>
      </c>
      <c r="L304">
        <v>7.3485800000000001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1813000</v>
      </c>
      <c r="AM304">
        <v>0</v>
      </c>
    </row>
    <row r="305" spans="1:39" x14ac:dyDescent="0.25">
      <c r="A305" t="s">
        <v>95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21767.319491999999</v>
      </c>
      <c r="I305">
        <v>13.162756999999999</v>
      </c>
      <c r="J305" t="s">
        <v>3</v>
      </c>
      <c r="K305">
        <v>21767.081953000001</v>
      </c>
      <c r="L305">
        <v>13.155393999999999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2425500</v>
      </c>
      <c r="AM305">
        <v>0</v>
      </c>
    </row>
    <row r="306" spans="1:39" x14ac:dyDescent="0.25">
      <c r="A306" t="s">
        <v>95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27262.043203000001</v>
      </c>
      <c r="I306">
        <v>20.783149000000002</v>
      </c>
      <c r="J306" t="s">
        <v>3</v>
      </c>
      <c r="K306">
        <v>27261.745469000001</v>
      </c>
      <c r="L306">
        <v>20.782582000000001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3038000</v>
      </c>
      <c r="AM306">
        <v>0</v>
      </c>
    </row>
    <row r="307" spans="1:39" x14ac:dyDescent="0.25">
      <c r="A307" t="s">
        <v>95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32758.082461000002</v>
      </c>
      <c r="I307">
        <v>29.439841999999999</v>
      </c>
      <c r="J307" t="s">
        <v>3</v>
      </c>
      <c r="K307">
        <v>32757.725703</v>
      </c>
      <c r="L307">
        <v>29.441137000000001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3650500</v>
      </c>
      <c r="AM307">
        <v>0</v>
      </c>
    </row>
    <row r="308" spans="1:39" x14ac:dyDescent="0.25">
      <c r="A308" t="s">
        <v>95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38253.065938</v>
      </c>
      <c r="I308">
        <v>38.765206999999997</v>
      </c>
      <c r="J308" t="s">
        <v>3</v>
      </c>
      <c r="K308">
        <v>38252.650859000001</v>
      </c>
      <c r="L308">
        <v>38.747942999999999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4263000</v>
      </c>
      <c r="AM308">
        <v>0</v>
      </c>
    </row>
    <row r="309" spans="1:39" x14ac:dyDescent="0.25">
      <c r="A309" t="s">
        <v>95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43748.890547000003</v>
      </c>
      <c r="I309">
        <v>52.340052999999997</v>
      </c>
      <c r="J309" t="s">
        <v>3</v>
      </c>
      <c r="K309">
        <v>43748.414375</v>
      </c>
      <c r="L309">
        <v>52.310844000000003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4875500</v>
      </c>
      <c r="AM309">
        <v>0</v>
      </c>
    </row>
    <row r="310" spans="1:39" x14ac:dyDescent="0.25">
      <c r="A310" t="s">
        <v>95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49244.24</v>
      </c>
      <c r="I310">
        <v>60.373251000000003</v>
      </c>
      <c r="J310" t="s">
        <v>3</v>
      </c>
      <c r="K310">
        <v>49243.703047000003</v>
      </c>
      <c r="L310">
        <v>60.353557000000002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5488000</v>
      </c>
      <c r="AM310">
        <v>0</v>
      </c>
    </row>
    <row r="311" spans="1:39" x14ac:dyDescent="0.25">
      <c r="A311" t="s">
        <v>95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54739.648827999998</v>
      </c>
      <c r="I311">
        <v>81.429519999999997</v>
      </c>
      <c r="J311" t="s">
        <v>3</v>
      </c>
      <c r="K311">
        <v>54739.052968999997</v>
      </c>
      <c r="L311">
        <v>81.421569000000005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6100500</v>
      </c>
      <c r="AM311">
        <v>0</v>
      </c>
    </row>
    <row r="312" spans="1:39" x14ac:dyDescent="0.25">
      <c r="A312" t="s">
        <v>95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60235.743516000002</v>
      </c>
      <c r="I312">
        <v>98.504199999999997</v>
      </c>
      <c r="J312" t="s">
        <v>3</v>
      </c>
      <c r="K312">
        <v>60235.086406000002</v>
      </c>
      <c r="L312">
        <v>98.482911999999999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6713000</v>
      </c>
      <c r="AM312">
        <v>0</v>
      </c>
    </row>
    <row r="313" spans="1:39" x14ac:dyDescent="0.25">
      <c r="A313" t="s">
        <v>95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65730.452187999996</v>
      </c>
      <c r="I313">
        <v>117.140489</v>
      </c>
      <c r="J313" t="s">
        <v>3</v>
      </c>
      <c r="K313">
        <v>65729.733280999993</v>
      </c>
      <c r="L313">
        <v>117.11032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7325500</v>
      </c>
      <c r="AM313">
        <v>0</v>
      </c>
    </row>
    <row r="314" spans="1:39" x14ac:dyDescent="0.25">
      <c r="A314" t="s">
        <v>95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71226.555156000002</v>
      </c>
      <c r="I314">
        <v>137.46709100000001</v>
      </c>
      <c r="J314" t="s">
        <v>3</v>
      </c>
      <c r="K314">
        <v>71225.775156000003</v>
      </c>
      <c r="L314">
        <v>137.37525099999999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7938000</v>
      </c>
      <c r="AM314">
        <v>0</v>
      </c>
    </row>
    <row r="315" spans="1:39" x14ac:dyDescent="0.25">
      <c r="A315" t="s">
        <v>95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76721.262969000003</v>
      </c>
      <c r="I315">
        <v>159.99621999999999</v>
      </c>
      <c r="J315" t="s">
        <v>3</v>
      </c>
      <c r="K315">
        <v>76720.425937000007</v>
      </c>
      <c r="L315">
        <v>159.86369199999999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8550500</v>
      </c>
      <c r="AM315">
        <v>0</v>
      </c>
    </row>
    <row r="316" spans="1:39" x14ac:dyDescent="0.25">
      <c r="A316" t="s">
        <v>95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82217.341874999998</v>
      </c>
      <c r="I316">
        <v>183.25599600000001</v>
      </c>
      <c r="J316" t="s">
        <v>3</v>
      </c>
      <c r="K316">
        <v>82216.447969000001</v>
      </c>
      <c r="L316">
        <v>183.08912000000001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9163000</v>
      </c>
      <c r="AM316">
        <v>0</v>
      </c>
    </row>
    <row r="317" spans="1:39" x14ac:dyDescent="0.25">
      <c r="A317" t="s">
        <v>95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87712.133281000002</v>
      </c>
      <c r="I317">
        <v>210.63061300000001</v>
      </c>
      <c r="J317" t="s">
        <v>3</v>
      </c>
      <c r="K317">
        <v>87711.183437999993</v>
      </c>
      <c r="L317">
        <v>210.529651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9775500</v>
      </c>
      <c r="AM317">
        <v>0</v>
      </c>
    </row>
    <row r="318" spans="1:39" x14ac:dyDescent="0.25">
      <c r="A318" t="s">
        <v>95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93208.149531000003</v>
      </c>
      <c r="I318">
        <v>235.21403100000001</v>
      </c>
      <c r="J318" t="s">
        <v>3</v>
      </c>
      <c r="K318">
        <v>93207.139530999993</v>
      </c>
      <c r="L318">
        <v>235.06788599999999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10388000</v>
      </c>
      <c r="AM318">
        <v>0</v>
      </c>
    </row>
    <row r="319" spans="1:39" x14ac:dyDescent="0.25">
      <c r="A319" t="s">
        <v>95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98703.307813000007</v>
      </c>
      <c r="I319">
        <v>255.00762</v>
      </c>
      <c r="J319" t="s">
        <v>3</v>
      </c>
      <c r="K319">
        <v>98702.239530999999</v>
      </c>
      <c r="L319">
        <v>254.78401199999999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11000500</v>
      </c>
      <c r="AM319">
        <v>0</v>
      </c>
    </row>
    <row r="320" spans="1:39" x14ac:dyDescent="0.25">
      <c r="A320" t="s">
        <v>95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104198.9225</v>
      </c>
      <c r="I320">
        <v>294.32997499999999</v>
      </c>
      <c r="J320" t="s">
        <v>3</v>
      </c>
      <c r="K320">
        <v>104197.79265600001</v>
      </c>
      <c r="L320">
        <v>294.11413800000003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11613000</v>
      </c>
      <c r="AM320">
        <v>0</v>
      </c>
    </row>
    <row r="321" spans="1:39" x14ac:dyDescent="0.25">
      <c r="A321" t="s">
        <v>95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109694.55906299999</v>
      </c>
      <c r="I321">
        <v>317.86840100000001</v>
      </c>
      <c r="J321" t="s">
        <v>3</v>
      </c>
      <c r="K321">
        <v>109693.370469</v>
      </c>
      <c r="L321">
        <v>317.76336500000002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12225500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5720.8086430000003</v>
      </c>
      <c r="I322">
        <v>46353.403821</v>
      </c>
      <c r="J322" t="s">
        <v>3</v>
      </c>
      <c r="K322">
        <v>5715.9928520000003</v>
      </c>
      <c r="L322">
        <v>46278.851910999998</v>
      </c>
      <c r="M322" t="s">
        <v>4</v>
      </c>
      <c r="N322">
        <v>396.07856800000002</v>
      </c>
      <c r="O322">
        <v>1939.0648659999999</v>
      </c>
      <c r="P322" t="s">
        <v>5</v>
      </c>
      <c r="Q322">
        <v>316.33980000000003</v>
      </c>
      <c r="R322">
        <v>157.6858</v>
      </c>
      <c r="S322" t="s">
        <v>6</v>
      </c>
      <c r="T322">
        <v>91.068962999999997</v>
      </c>
      <c r="U322">
        <v>11.172596</v>
      </c>
      <c r="V322" t="s">
        <v>7</v>
      </c>
      <c r="W322">
        <v>97.000422999999998</v>
      </c>
      <c r="X322">
        <v>12.743613</v>
      </c>
      <c r="Y322" t="s">
        <v>8</v>
      </c>
      <c r="Z322">
        <v>100.98677000000001</v>
      </c>
      <c r="AA322">
        <v>28.091726000000001</v>
      </c>
      <c r="AB322" t="s">
        <v>9</v>
      </c>
      <c r="AC322">
        <v>4985.1944530000001</v>
      </c>
      <c r="AD322">
        <v>33922.296844999997</v>
      </c>
      <c r="AE322" t="s">
        <v>10</v>
      </c>
      <c r="AF322">
        <v>0.38286700000000001</v>
      </c>
      <c r="AG322">
        <v>2.4000000000000001E-5</v>
      </c>
      <c r="AH322" t="s">
        <v>11</v>
      </c>
      <c r="AI322">
        <v>0.61798399999999998</v>
      </c>
      <c r="AJ322">
        <v>6.9999999999999999E-6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11450.455293000001</v>
      </c>
      <c r="I323">
        <v>120726.460877</v>
      </c>
      <c r="J323" t="s">
        <v>3</v>
      </c>
      <c r="K323">
        <v>11440.798516000001</v>
      </c>
      <c r="L323">
        <v>120532.77228</v>
      </c>
      <c r="M323" t="s">
        <v>4</v>
      </c>
      <c r="N323">
        <v>790.35495200000003</v>
      </c>
      <c r="O323">
        <v>7785.0310939999999</v>
      </c>
      <c r="P323" t="s">
        <v>5</v>
      </c>
      <c r="Q323">
        <v>635.74452399999996</v>
      </c>
      <c r="R323">
        <v>414.65323699999999</v>
      </c>
      <c r="S323" t="s">
        <v>6</v>
      </c>
      <c r="T323">
        <v>182.438468</v>
      </c>
      <c r="U323">
        <v>27.40035</v>
      </c>
      <c r="V323" t="s">
        <v>7</v>
      </c>
      <c r="W323">
        <v>194.38208599999999</v>
      </c>
      <c r="X323">
        <v>31.068802999999999</v>
      </c>
      <c r="Y323" t="s">
        <v>8</v>
      </c>
      <c r="Z323">
        <v>204.29843700000001</v>
      </c>
      <c r="AA323">
        <v>94.884763000000007</v>
      </c>
      <c r="AB323" t="s">
        <v>9</v>
      </c>
      <c r="AC323">
        <v>9977.8702539999995</v>
      </c>
      <c r="AD323">
        <v>82394.924885</v>
      </c>
      <c r="AE323" t="s">
        <v>10</v>
      </c>
      <c r="AF323">
        <v>0.38082700000000003</v>
      </c>
      <c r="AG323">
        <v>2.4000000000000001E-5</v>
      </c>
      <c r="AH323" t="s">
        <v>11</v>
      </c>
      <c r="AI323">
        <v>0.61957799999999996</v>
      </c>
      <c r="AJ323">
        <v>6.9999999999999999E-6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17183.227383000001</v>
      </c>
      <c r="I324">
        <v>194192.88739700001</v>
      </c>
      <c r="J324" t="s">
        <v>3</v>
      </c>
      <c r="K324">
        <v>17168.731602</v>
      </c>
      <c r="L324">
        <v>193892.944349</v>
      </c>
      <c r="M324" t="s">
        <v>4</v>
      </c>
      <c r="N324">
        <v>1185.069976</v>
      </c>
      <c r="O324">
        <v>16997.240513000001</v>
      </c>
      <c r="P324" t="s">
        <v>5</v>
      </c>
      <c r="Q324">
        <v>956.40463499999998</v>
      </c>
      <c r="R324">
        <v>643.97470999999996</v>
      </c>
      <c r="S324" t="s">
        <v>6</v>
      </c>
      <c r="T324">
        <v>273.84655099999998</v>
      </c>
      <c r="U324">
        <v>43.067906999999998</v>
      </c>
      <c r="V324" t="s">
        <v>7</v>
      </c>
      <c r="W324">
        <v>291.82107000000002</v>
      </c>
      <c r="X324">
        <v>49.470650999999997</v>
      </c>
      <c r="Y324" t="s">
        <v>8</v>
      </c>
      <c r="Z324">
        <v>308.77525000000003</v>
      </c>
      <c r="AA324">
        <v>166.97559100000001</v>
      </c>
      <c r="AB324" t="s">
        <v>9</v>
      </c>
      <c r="AC324">
        <v>14971.973984</v>
      </c>
      <c r="AD324">
        <v>130121.376229</v>
      </c>
      <c r="AE324" t="s">
        <v>10</v>
      </c>
      <c r="AF324">
        <v>0.37968800000000003</v>
      </c>
      <c r="AG324">
        <v>2.1999999999999999E-5</v>
      </c>
      <c r="AH324" t="s">
        <v>11</v>
      </c>
      <c r="AI324">
        <v>0.61984399999999995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22910.93707</v>
      </c>
      <c r="I325">
        <v>238510.43304800001</v>
      </c>
      <c r="J325" t="s">
        <v>3</v>
      </c>
      <c r="K325">
        <v>22891.609570000001</v>
      </c>
      <c r="L325">
        <v>238155.49690200001</v>
      </c>
      <c r="M325" t="s">
        <v>4</v>
      </c>
      <c r="N325">
        <v>1579.708875</v>
      </c>
      <c r="O325">
        <v>30246.721872999999</v>
      </c>
      <c r="P325" t="s">
        <v>5</v>
      </c>
      <c r="Q325">
        <v>1278.021328</v>
      </c>
      <c r="R325">
        <v>758.60090600000001</v>
      </c>
      <c r="S325" t="s">
        <v>6</v>
      </c>
      <c r="T325">
        <v>365.17722800000001</v>
      </c>
      <c r="U325">
        <v>48.951614999999997</v>
      </c>
      <c r="V325" t="s">
        <v>7</v>
      </c>
      <c r="W325">
        <v>389.13724999999999</v>
      </c>
      <c r="X325">
        <v>56.141254000000004</v>
      </c>
      <c r="Y325" t="s">
        <v>8</v>
      </c>
      <c r="Z325">
        <v>414.45074199999999</v>
      </c>
      <c r="AA325">
        <v>214.27993699999999</v>
      </c>
      <c r="AB325" t="s">
        <v>9</v>
      </c>
      <c r="AC325">
        <v>19960.108086</v>
      </c>
      <c r="AD325">
        <v>148759.197594</v>
      </c>
      <c r="AE325" t="s">
        <v>10</v>
      </c>
      <c r="AF325">
        <v>0.37905899999999998</v>
      </c>
      <c r="AG325">
        <v>2.0999999999999999E-5</v>
      </c>
      <c r="AH325" t="s">
        <v>11</v>
      </c>
      <c r="AI325">
        <v>0.62023200000000001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28633.829258000002</v>
      </c>
      <c r="I326">
        <v>336445.218008</v>
      </c>
      <c r="J326" t="s">
        <v>3</v>
      </c>
      <c r="K326">
        <v>28609.673008000002</v>
      </c>
      <c r="L326">
        <v>335956.087703</v>
      </c>
      <c r="M326" t="s">
        <v>4</v>
      </c>
      <c r="N326">
        <v>1973.3913399999999</v>
      </c>
      <c r="O326">
        <v>46926.845917999999</v>
      </c>
      <c r="P326" t="s">
        <v>5</v>
      </c>
      <c r="Q326">
        <v>1599.9562719999999</v>
      </c>
      <c r="R326">
        <v>936.46801300000004</v>
      </c>
      <c r="S326" t="s">
        <v>6</v>
      </c>
      <c r="T326">
        <v>456.38654600000001</v>
      </c>
      <c r="U326">
        <v>69.600533999999996</v>
      </c>
      <c r="V326" t="s">
        <v>7</v>
      </c>
      <c r="W326">
        <v>486.336882</v>
      </c>
      <c r="X326">
        <v>79.128317999999993</v>
      </c>
      <c r="Y326" t="s">
        <v>8</v>
      </c>
      <c r="Z326">
        <v>520.72040200000004</v>
      </c>
      <c r="AA326">
        <v>212.416989</v>
      </c>
      <c r="AB326" t="s">
        <v>9</v>
      </c>
      <c r="AC326">
        <v>24944.099961</v>
      </c>
      <c r="AD326">
        <v>212091.932524</v>
      </c>
      <c r="AE326" t="s">
        <v>10</v>
      </c>
      <c r="AF326">
        <v>0.37840600000000002</v>
      </c>
      <c r="AG326">
        <v>1.8E-5</v>
      </c>
      <c r="AH326" t="s">
        <v>11</v>
      </c>
      <c r="AI326">
        <v>0.620282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34327.672031000002</v>
      </c>
      <c r="I327">
        <v>494102.269118</v>
      </c>
      <c r="J327" t="s">
        <v>3</v>
      </c>
      <c r="K327">
        <v>34298.714844000002</v>
      </c>
      <c r="L327">
        <v>493378.92306200002</v>
      </c>
      <c r="M327" t="s">
        <v>4</v>
      </c>
      <c r="N327">
        <v>2365.6816210000002</v>
      </c>
      <c r="O327">
        <v>67548.019761999996</v>
      </c>
      <c r="P327" t="s">
        <v>5</v>
      </c>
      <c r="Q327">
        <v>1921.0541410000001</v>
      </c>
      <c r="R327">
        <v>1202.317223</v>
      </c>
      <c r="S327" t="s">
        <v>6</v>
      </c>
      <c r="T327">
        <v>547.12577399999998</v>
      </c>
      <c r="U327">
        <v>102.513924</v>
      </c>
      <c r="V327" t="s">
        <v>7</v>
      </c>
      <c r="W327">
        <v>583.01559099999997</v>
      </c>
      <c r="X327">
        <v>116.357268</v>
      </c>
      <c r="Y327" t="s">
        <v>8</v>
      </c>
      <c r="Z327">
        <v>627.26863200000003</v>
      </c>
      <c r="AA327">
        <v>184.55979600000001</v>
      </c>
      <c r="AB327" t="s">
        <v>9</v>
      </c>
      <c r="AC327">
        <v>29901.408047000001</v>
      </c>
      <c r="AD327">
        <v>313727.307263</v>
      </c>
      <c r="AE327" t="s">
        <v>10</v>
      </c>
      <c r="AF327">
        <v>0.37764900000000001</v>
      </c>
      <c r="AG327">
        <v>1.7E-5</v>
      </c>
      <c r="AH327" t="s">
        <v>11</v>
      </c>
      <c r="AI327">
        <v>0.62028899999999998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40028.338280999997</v>
      </c>
      <c r="I328">
        <v>614465.34947999998</v>
      </c>
      <c r="J328" t="s">
        <v>3</v>
      </c>
      <c r="K328">
        <v>39994.568593999997</v>
      </c>
      <c r="L328">
        <v>613583.44904400001</v>
      </c>
      <c r="M328" t="s">
        <v>4</v>
      </c>
      <c r="N328">
        <v>2758.4041649999999</v>
      </c>
      <c r="O328">
        <v>91316.643190999996</v>
      </c>
      <c r="P328" t="s">
        <v>5</v>
      </c>
      <c r="Q328">
        <v>2242.4078030000001</v>
      </c>
      <c r="R328">
        <v>1534.7514349999999</v>
      </c>
      <c r="S328" t="s">
        <v>6</v>
      </c>
      <c r="T328">
        <v>638.01035899999999</v>
      </c>
      <c r="U328">
        <v>126.077709</v>
      </c>
      <c r="V328" t="s">
        <v>7</v>
      </c>
      <c r="W328">
        <v>679.82584699999995</v>
      </c>
      <c r="X328">
        <v>142.685295</v>
      </c>
      <c r="Y328" t="s">
        <v>8</v>
      </c>
      <c r="Z328">
        <v>733.76096900000005</v>
      </c>
      <c r="AA328">
        <v>243.68564599999999</v>
      </c>
      <c r="AB328" t="s">
        <v>9</v>
      </c>
      <c r="AC328">
        <v>34864.485077999998</v>
      </c>
      <c r="AD328">
        <v>385267.45633700001</v>
      </c>
      <c r="AE328" t="s">
        <v>10</v>
      </c>
      <c r="AF328">
        <v>0.37741000000000002</v>
      </c>
      <c r="AG328">
        <v>1.5999999999999999E-5</v>
      </c>
      <c r="AH328" t="s">
        <v>11</v>
      </c>
      <c r="AI328">
        <v>0.62051500000000004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45796.350233999998</v>
      </c>
      <c r="I329">
        <v>766742.704471</v>
      </c>
      <c r="J329" t="s">
        <v>3</v>
      </c>
      <c r="K329">
        <v>45757.705077999999</v>
      </c>
      <c r="L329">
        <v>765632.34530399996</v>
      </c>
      <c r="M329" t="s">
        <v>4</v>
      </c>
      <c r="N329">
        <v>3153.6797219999999</v>
      </c>
      <c r="O329">
        <v>118250.355841</v>
      </c>
      <c r="P329" t="s">
        <v>5</v>
      </c>
      <c r="Q329">
        <v>2567.444751</v>
      </c>
      <c r="R329">
        <v>1937.220775</v>
      </c>
      <c r="S329" t="s">
        <v>6</v>
      </c>
      <c r="T329">
        <v>730.02251699999999</v>
      </c>
      <c r="U329">
        <v>160.52133900000001</v>
      </c>
      <c r="V329" t="s">
        <v>7</v>
      </c>
      <c r="W329">
        <v>777.80237399999999</v>
      </c>
      <c r="X329">
        <v>181.750925</v>
      </c>
      <c r="Y329" t="s">
        <v>8</v>
      </c>
      <c r="Z329">
        <v>841.34463600000004</v>
      </c>
      <c r="AA329">
        <v>307.53731699999997</v>
      </c>
      <c r="AB329" t="s">
        <v>9</v>
      </c>
      <c r="AC329">
        <v>39887.630858999997</v>
      </c>
      <c r="AD329">
        <v>492581.23934899998</v>
      </c>
      <c r="AE329" t="s">
        <v>10</v>
      </c>
      <c r="AF329">
        <v>0.37701499999999999</v>
      </c>
      <c r="AG329">
        <v>1.4E-5</v>
      </c>
      <c r="AH329" t="s">
        <v>11</v>
      </c>
      <c r="AI329">
        <v>0.62073199999999995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51535.487813</v>
      </c>
      <c r="I330">
        <v>916706.05131100002</v>
      </c>
      <c r="J330" t="s">
        <v>3</v>
      </c>
      <c r="K330">
        <v>51492.004140999998</v>
      </c>
      <c r="L330">
        <v>915385.71610399999</v>
      </c>
      <c r="M330" t="s">
        <v>4</v>
      </c>
      <c r="N330">
        <v>3548.5625439999999</v>
      </c>
      <c r="O330">
        <v>150642.736409</v>
      </c>
      <c r="P330" t="s">
        <v>5</v>
      </c>
      <c r="Q330">
        <v>2890.7390869999999</v>
      </c>
      <c r="R330">
        <v>2219.581009</v>
      </c>
      <c r="S330" t="s">
        <v>6</v>
      </c>
      <c r="T330">
        <v>821.47108300000002</v>
      </c>
      <c r="U330">
        <v>185.63728499999999</v>
      </c>
      <c r="V330" t="s">
        <v>7</v>
      </c>
      <c r="W330">
        <v>875.27553799999998</v>
      </c>
      <c r="X330">
        <v>209.67756299999999</v>
      </c>
      <c r="Y330" t="s">
        <v>8</v>
      </c>
      <c r="Z330">
        <v>948.38250700000003</v>
      </c>
      <c r="AA330">
        <v>350.465396</v>
      </c>
      <c r="AB330" t="s">
        <v>9</v>
      </c>
      <c r="AC330">
        <v>44884.079687999998</v>
      </c>
      <c r="AD330">
        <v>569531.07502400002</v>
      </c>
      <c r="AE330" t="s">
        <v>10</v>
      </c>
      <c r="AF330">
        <v>0.37668800000000002</v>
      </c>
      <c r="AG330">
        <v>1.2E-5</v>
      </c>
      <c r="AH330" t="s">
        <v>11</v>
      </c>
      <c r="AI330">
        <v>0.62093799999999999</v>
      </c>
      <c r="AJ330">
        <v>1.2E-5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57281.020547</v>
      </c>
      <c r="I331">
        <v>958297.58790799999</v>
      </c>
      <c r="J331" t="s">
        <v>3</v>
      </c>
      <c r="K331">
        <v>57232.679452999997</v>
      </c>
      <c r="L331">
        <v>956930.86357199994</v>
      </c>
      <c r="M331" t="s">
        <v>4</v>
      </c>
      <c r="N331">
        <v>3943.3028319999999</v>
      </c>
      <c r="O331">
        <v>184921.453698</v>
      </c>
      <c r="P331" t="s">
        <v>5</v>
      </c>
      <c r="Q331">
        <v>3214.5570360000002</v>
      </c>
      <c r="R331">
        <v>2208.506073</v>
      </c>
      <c r="S331" t="s">
        <v>6</v>
      </c>
      <c r="T331">
        <v>913.04616599999997</v>
      </c>
      <c r="U331">
        <v>190.749064</v>
      </c>
      <c r="V331" t="s">
        <v>7</v>
      </c>
      <c r="W331">
        <v>972.88017200000002</v>
      </c>
      <c r="X331">
        <v>215.66564500000001</v>
      </c>
      <c r="Y331" t="s">
        <v>8</v>
      </c>
      <c r="Z331">
        <v>1055.6571839999999</v>
      </c>
      <c r="AA331">
        <v>325.00334900000001</v>
      </c>
      <c r="AB331" t="s">
        <v>9</v>
      </c>
      <c r="AC331">
        <v>49886.792969000002</v>
      </c>
      <c r="AD331">
        <v>588123.35777</v>
      </c>
      <c r="AE331" t="s">
        <v>10</v>
      </c>
      <c r="AF331">
        <v>0.376249</v>
      </c>
      <c r="AG331">
        <v>9.0000000000000002E-6</v>
      </c>
      <c r="AH331" t="s">
        <v>11</v>
      </c>
      <c r="AI331">
        <v>0.62105100000000002</v>
      </c>
      <c r="AJ331">
        <v>1.2999999999999999E-5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62999.565780999998</v>
      </c>
      <c r="I332">
        <v>1093846.781592</v>
      </c>
      <c r="J332" t="s">
        <v>3</v>
      </c>
      <c r="K332">
        <v>62946.409062999999</v>
      </c>
      <c r="L332">
        <v>1092287.5395829999</v>
      </c>
      <c r="M332" t="s">
        <v>4</v>
      </c>
      <c r="N332">
        <v>4336.4722709999996</v>
      </c>
      <c r="O332">
        <v>222849.32496699999</v>
      </c>
      <c r="P332" t="s">
        <v>5</v>
      </c>
      <c r="Q332">
        <v>3537.0368309999999</v>
      </c>
      <c r="R332">
        <v>2558.969826</v>
      </c>
      <c r="S332" t="s">
        <v>6</v>
      </c>
      <c r="T332">
        <v>1004.200529</v>
      </c>
      <c r="U332">
        <v>217.68043599999999</v>
      </c>
      <c r="V332" t="s">
        <v>7</v>
      </c>
      <c r="W332">
        <v>1069.994038</v>
      </c>
      <c r="X332">
        <v>246.00380699999999</v>
      </c>
      <c r="Y332" t="s">
        <v>8</v>
      </c>
      <c r="Z332">
        <v>1162.6209449999999</v>
      </c>
      <c r="AA332">
        <v>333.59649100000001</v>
      </c>
      <c r="AB332" t="s">
        <v>9</v>
      </c>
      <c r="AC332">
        <v>54865.413047000002</v>
      </c>
      <c r="AD332">
        <v>669443.017123</v>
      </c>
      <c r="AE332" t="s">
        <v>10</v>
      </c>
      <c r="AF332">
        <v>0.37613400000000002</v>
      </c>
      <c r="AG332">
        <v>7.9999999999999996E-6</v>
      </c>
      <c r="AH332" t="s">
        <v>11</v>
      </c>
      <c r="AI332">
        <v>0.62114999999999998</v>
      </c>
      <c r="AJ332">
        <v>1.2999999999999999E-5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68698.612812000007</v>
      </c>
      <c r="I333">
        <v>1187336.7989030001</v>
      </c>
      <c r="J333" t="s">
        <v>3</v>
      </c>
      <c r="K333">
        <v>68640.658750000002</v>
      </c>
      <c r="L333">
        <v>1185663.266761</v>
      </c>
      <c r="M333" t="s">
        <v>4</v>
      </c>
      <c r="N333">
        <v>4729.2362009999997</v>
      </c>
      <c r="O333">
        <v>264727.13796800002</v>
      </c>
      <c r="P333" t="s">
        <v>5</v>
      </c>
      <c r="Q333">
        <v>3858.307139</v>
      </c>
      <c r="R333">
        <v>2781.6501410000001</v>
      </c>
      <c r="S333" t="s">
        <v>6</v>
      </c>
      <c r="T333">
        <v>1095.0468020000001</v>
      </c>
      <c r="U333">
        <v>228.079905</v>
      </c>
      <c r="V333" t="s">
        <v>7</v>
      </c>
      <c r="W333">
        <v>1166.757087</v>
      </c>
      <c r="X333">
        <v>259.30208800000003</v>
      </c>
      <c r="Y333" t="s">
        <v>8</v>
      </c>
      <c r="Z333">
        <v>1269.105984</v>
      </c>
      <c r="AA333">
        <v>384.76342899999997</v>
      </c>
      <c r="AB333" t="s">
        <v>9</v>
      </c>
      <c r="AC333">
        <v>59826.529922000002</v>
      </c>
      <c r="AD333">
        <v>705984.50352599996</v>
      </c>
      <c r="AE333" t="s">
        <v>10</v>
      </c>
      <c r="AF333">
        <v>0.37612899999999999</v>
      </c>
      <c r="AG333">
        <v>7.9999999999999996E-6</v>
      </c>
      <c r="AH333" t="s">
        <v>11</v>
      </c>
      <c r="AI333">
        <v>0.62138700000000002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74393.489686999994</v>
      </c>
      <c r="I334">
        <v>1281093.7990949999</v>
      </c>
      <c r="J334" t="s">
        <v>3</v>
      </c>
      <c r="K334">
        <v>74330.732969000004</v>
      </c>
      <c r="L334">
        <v>1279320.9464149999</v>
      </c>
      <c r="M334" t="s">
        <v>4</v>
      </c>
      <c r="N334">
        <v>5121.6258500000004</v>
      </c>
      <c r="O334">
        <v>310052.40963299997</v>
      </c>
      <c r="P334" t="s">
        <v>5</v>
      </c>
      <c r="Q334">
        <v>4179.2610249999998</v>
      </c>
      <c r="R334">
        <v>2990.589011</v>
      </c>
      <c r="S334" t="s">
        <v>6</v>
      </c>
      <c r="T334">
        <v>1185.7826150000001</v>
      </c>
      <c r="U334">
        <v>241.16417000000001</v>
      </c>
      <c r="V334" t="s">
        <v>7</v>
      </c>
      <c r="W334">
        <v>1263.44218</v>
      </c>
      <c r="X334">
        <v>274.73227700000001</v>
      </c>
      <c r="Y334" t="s">
        <v>8</v>
      </c>
      <c r="Z334">
        <v>1375.4528809999999</v>
      </c>
      <c r="AA334">
        <v>444.04932400000001</v>
      </c>
      <c r="AB334" t="s">
        <v>9</v>
      </c>
      <c r="AC334">
        <v>64783.912578000003</v>
      </c>
      <c r="AD334">
        <v>752587.66833400005</v>
      </c>
      <c r="AE334" t="s">
        <v>10</v>
      </c>
      <c r="AF334">
        <v>0.37592999999999999</v>
      </c>
      <c r="AG334">
        <v>1.0000000000000001E-5</v>
      </c>
      <c r="AH334" t="s">
        <v>11</v>
      </c>
      <c r="AI334">
        <v>0.621506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80111.331405999998</v>
      </c>
      <c r="I335">
        <v>1498708.899769</v>
      </c>
      <c r="J335" t="s">
        <v>3</v>
      </c>
      <c r="K335">
        <v>80043.754686999993</v>
      </c>
      <c r="L335">
        <v>1496670.7610210001</v>
      </c>
      <c r="M335" t="s">
        <v>4</v>
      </c>
      <c r="N335">
        <v>5515.5475930000002</v>
      </c>
      <c r="O335">
        <v>360950.33137199999</v>
      </c>
      <c r="P335" t="s">
        <v>5</v>
      </c>
      <c r="Q335">
        <v>4501.2639840000002</v>
      </c>
      <c r="R335">
        <v>3358.1630110000001</v>
      </c>
      <c r="S335" t="s">
        <v>6</v>
      </c>
      <c r="T335">
        <v>1276.9183250000001</v>
      </c>
      <c r="U335">
        <v>273.909335</v>
      </c>
      <c r="V335" t="s">
        <v>7</v>
      </c>
      <c r="W335">
        <v>1360.5196289999999</v>
      </c>
      <c r="X335">
        <v>311.93630300000001</v>
      </c>
      <c r="Y335" t="s">
        <v>8</v>
      </c>
      <c r="Z335">
        <v>1481.923826</v>
      </c>
      <c r="AA335">
        <v>498.07489900000002</v>
      </c>
      <c r="AB335" t="s">
        <v>9</v>
      </c>
      <c r="AC335">
        <v>69761.351093999998</v>
      </c>
      <c r="AD335">
        <v>854252.86565000005</v>
      </c>
      <c r="AE335" t="s">
        <v>10</v>
      </c>
      <c r="AF335">
        <v>0.37578400000000001</v>
      </c>
      <c r="AG335">
        <v>9.0000000000000002E-6</v>
      </c>
      <c r="AH335" t="s">
        <v>11</v>
      </c>
      <c r="AI335">
        <v>0.62203799999999998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85820.216249999998</v>
      </c>
      <c r="I336">
        <v>1665335.2820929999</v>
      </c>
      <c r="J336" t="s">
        <v>3</v>
      </c>
      <c r="K336">
        <v>85747.823594000001</v>
      </c>
      <c r="L336">
        <v>1663109.117993</v>
      </c>
      <c r="M336" t="s">
        <v>4</v>
      </c>
      <c r="N336">
        <v>5909.0364939999999</v>
      </c>
      <c r="O336">
        <v>414488.76272699999</v>
      </c>
      <c r="P336" t="s">
        <v>5</v>
      </c>
      <c r="Q336">
        <v>4823.0158009999996</v>
      </c>
      <c r="R336">
        <v>3556.7383410000002</v>
      </c>
      <c r="S336" t="s">
        <v>6</v>
      </c>
      <c r="T336">
        <v>1367.870962</v>
      </c>
      <c r="U336">
        <v>300.12721399999998</v>
      </c>
      <c r="V336" t="s">
        <v>7</v>
      </c>
      <c r="W336">
        <v>1457.481145</v>
      </c>
      <c r="X336">
        <v>339.535797</v>
      </c>
      <c r="Y336" t="s">
        <v>8</v>
      </c>
      <c r="Z336">
        <v>1588.534316</v>
      </c>
      <c r="AA336">
        <v>494.44283999999999</v>
      </c>
      <c r="AB336" t="s">
        <v>9</v>
      </c>
      <c r="AC336">
        <v>74730.451405999993</v>
      </c>
      <c r="AD336">
        <v>937558.40472800005</v>
      </c>
      <c r="AE336" t="s">
        <v>10</v>
      </c>
      <c r="AF336">
        <v>0.37577899999999997</v>
      </c>
      <c r="AG336">
        <v>9.0000000000000002E-6</v>
      </c>
      <c r="AH336" t="s">
        <v>11</v>
      </c>
      <c r="AI336">
        <v>0.62224900000000005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91540.586093999998</v>
      </c>
      <c r="I337">
        <v>1766312.1588949999</v>
      </c>
      <c r="J337" t="s">
        <v>3</v>
      </c>
      <c r="K337">
        <v>91463.379530999999</v>
      </c>
      <c r="L337">
        <v>1763973.2330100001</v>
      </c>
      <c r="M337" t="s">
        <v>4</v>
      </c>
      <c r="N337">
        <v>6302.9267870000003</v>
      </c>
      <c r="O337">
        <v>469409.66195899999</v>
      </c>
      <c r="P337" t="s">
        <v>5</v>
      </c>
      <c r="Q337">
        <v>5145.3961230000004</v>
      </c>
      <c r="R337">
        <v>3749.2215489999999</v>
      </c>
      <c r="S337" t="s">
        <v>6</v>
      </c>
      <c r="T337">
        <v>1459.0058079999999</v>
      </c>
      <c r="U337">
        <v>319.14825000000002</v>
      </c>
      <c r="V337" t="s">
        <v>7</v>
      </c>
      <c r="W337">
        <v>1554.575151</v>
      </c>
      <c r="X337">
        <v>361.760379</v>
      </c>
      <c r="Y337" t="s">
        <v>8</v>
      </c>
      <c r="Z337">
        <v>1695.393738</v>
      </c>
      <c r="AA337">
        <v>473.35614099999998</v>
      </c>
      <c r="AB337" t="s">
        <v>9</v>
      </c>
      <c r="AC337">
        <v>79709.587656000003</v>
      </c>
      <c r="AD337">
        <v>1004326.968731</v>
      </c>
      <c r="AE337" t="s">
        <v>10</v>
      </c>
      <c r="AF337">
        <v>0.37556899999999999</v>
      </c>
      <c r="AG337">
        <v>6.9999999999999999E-6</v>
      </c>
      <c r="AH337" t="s">
        <v>11</v>
      </c>
      <c r="AI337">
        <v>0.62252799999999997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97249.424062000006</v>
      </c>
      <c r="I338">
        <v>1904578.992723</v>
      </c>
      <c r="J338" t="s">
        <v>3</v>
      </c>
      <c r="K338">
        <v>97167.359687000004</v>
      </c>
      <c r="L338">
        <v>1901981.8608929999</v>
      </c>
      <c r="M338" t="s">
        <v>4</v>
      </c>
      <c r="N338">
        <v>6695.7824119999996</v>
      </c>
      <c r="O338">
        <v>528432.96147600003</v>
      </c>
      <c r="P338" t="s">
        <v>5</v>
      </c>
      <c r="Q338">
        <v>5467.3549320000002</v>
      </c>
      <c r="R338">
        <v>4047.4397389999999</v>
      </c>
      <c r="S338" t="s">
        <v>6</v>
      </c>
      <c r="T338">
        <v>1549.9777879999999</v>
      </c>
      <c r="U338">
        <v>346.25266599999998</v>
      </c>
      <c r="V338" t="s">
        <v>7</v>
      </c>
      <c r="W338">
        <v>1651.5093260000001</v>
      </c>
      <c r="X338">
        <v>391.67287900000002</v>
      </c>
      <c r="Y338" t="s">
        <v>8</v>
      </c>
      <c r="Z338">
        <v>1802.1691800000001</v>
      </c>
      <c r="AA338">
        <v>496.95409699999999</v>
      </c>
      <c r="AB338" t="s">
        <v>9</v>
      </c>
      <c r="AC338">
        <v>84678.996719000002</v>
      </c>
      <c r="AD338">
        <v>1085537.896348</v>
      </c>
      <c r="AE338" t="s">
        <v>10</v>
      </c>
      <c r="AF338">
        <v>0.37541799999999997</v>
      </c>
      <c r="AG338">
        <v>6.0000000000000002E-6</v>
      </c>
      <c r="AH338" t="s">
        <v>11</v>
      </c>
      <c r="AI338">
        <v>0.622529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102976.415781</v>
      </c>
      <c r="I339">
        <v>2037560.8148040001</v>
      </c>
      <c r="J339" t="s">
        <v>3</v>
      </c>
      <c r="K339">
        <v>102889.520781</v>
      </c>
      <c r="L339">
        <v>2034794.2677140001</v>
      </c>
      <c r="M339" t="s">
        <v>4</v>
      </c>
      <c r="N339">
        <v>7089.7544630000002</v>
      </c>
      <c r="O339">
        <v>589989.43234499998</v>
      </c>
      <c r="P339" t="s">
        <v>5</v>
      </c>
      <c r="Q339">
        <v>5789.9994340000003</v>
      </c>
      <c r="R339">
        <v>4329.2328649999999</v>
      </c>
      <c r="S339" t="s">
        <v>6</v>
      </c>
      <c r="T339">
        <v>1641.219368</v>
      </c>
      <c r="U339">
        <v>368.39273200000002</v>
      </c>
      <c r="V339" t="s">
        <v>7</v>
      </c>
      <c r="W339">
        <v>1748.73822</v>
      </c>
      <c r="X339">
        <v>417.40358900000001</v>
      </c>
      <c r="Y339" t="s">
        <v>8</v>
      </c>
      <c r="Z339">
        <v>1909.050281</v>
      </c>
      <c r="AA339">
        <v>551.96770300000003</v>
      </c>
      <c r="AB339" t="s">
        <v>9</v>
      </c>
      <c r="AC339">
        <v>89664.450469000003</v>
      </c>
      <c r="AD339">
        <v>1159408.9590489999</v>
      </c>
      <c r="AE339" t="s">
        <v>10</v>
      </c>
      <c r="AF339">
        <v>0.375359</v>
      </c>
      <c r="AG339">
        <v>6.0000000000000002E-6</v>
      </c>
      <c r="AH339" t="s">
        <v>11</v>
      </c>
      <c r="AI339">
        <v>0.62274499999999999</v>
      </c>
      <c r="AJ339">
        <v>1.9000000000000001E-5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108733.04859400001</v>
      </c>
      <c r="I340">
        <v>2344793.9755799999</v>
      </c>
      <c r="J340" t="s">
        <v>3</v>
      </c>
      <c r="K340">
        <v>108641.29906200001</v>
      </c>
      <c r="L340">
        <v>2341625.449455</v>
      </c>
      <c r="M340" t="s">
        <v>4</v>
      </c>
      <c r="N340">
        <v>7485.2914259999998</v>
      </c>
      <c r="O340">
        <v>659188.53696299996</v>
      </c>
      <c r="P340" t="s">
        <v>5</v>
      </c>
      <c r="Q340">
        <v>6114.3241019999996</v>
      </c>
      <c r="R340">
        <v>5072.885209</v>
      </c>
      <c r="S340" t="s">
        <v>6</v>
      </c>
      <c r="T340">
        <v>1732.941814</v>
      </c>
      <c r="U340">
        <v>423.33381100000003</v>
      </c>
      <c r="V340" t="s">
        <v>7</v>
      </c>
      <c r="W340">
        <v>1846.5007539999999</v>
      </c>
      <c r="X340">
        <v>481.34864800000003</v>
      </c>
      <c r="Y340" t="s">
        <v>8</v>
      </c>
      <c r="Z340">
        <v>2016.4529910000001</v>
      </c>
      <c r="AA340">
        <v>671.82535099999996</v>
      </c>
      <c r="AB340" t="s">
        <v>9</v>
      </c>
      <c r="AC340">
        <v>94676.918281000006</v>
      </c>
      <c r="AD340">
        <v>1329079.764771</v>
      </c>
      <c r="AE340" t="s">
        <v>10</v>
      </c>
      <c r="AF340">
        <v>0.37533699999999998</v>
      </c>
      <c r="AG340">
        <v>6.0000000000000002E-6</v>
      </c>
      <c r="AH340" t="s">
        <v>11</v>
      </c>
      <c r="AI340">
        <v>0.62338499999999997</v>
      </c>
      <c r="AJ340">
        <v>2.5999999999999998E-5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114434.6275</v>
      </c>
      <c r="I341">
        <v>2697818.9804380001</v>
      </c>
      <c r="J341" t="s">
        <v>3</v>
      </c>
      <c r="K341">
        <v>114338.07453100001</v>
      </c>
      <c r="L341">
        <v>2694175.6628990001</v>
      </c>
      <c r="M341" t="s">
        <v>4</v>
      </c>
      <c r="N341">
        <v>7878.0643749999999</v>
      </c>
      <c r="O341">
        <v>733541.46313199995</v>
      </c>
      <c r="P341" t="s">
        <v>5</v>
      </c>
      <c r="Q341">
        <v>6435.6060639999996</v>
      </c>
      <c r="R341">
        <v>5606.6838770000004</v>
      </c>
      <c r="S341" t="s">
        <v>6</v>
      </c>
      <c r="T341">
        <v>1823.7939530000001</v>
      </c>
      <c r="U341">
        <v>474.747884</v>
      </c>
      <c r="V341" t="s">
        <v>7</v>
      </c>
      <c r="W341">
        <v>1943.287644</v>
      </c>
      <c r="X341">
        <v>540.22532799999999</v>
      </c>
      <c r="Y341" t="s">
        <v>8</v>
      </c>
      <c r="Z341">
        <v>2122.9005029999998</v>
      </c>
      <c r="AA341">
        <v>713.11846500000001</v>
      </c>
      <c r="AB341" t="s">
        <v>9</v>
      </c>
      <c r="AC341">
        <v>99639.094844000007</v>
      </c>
      <c r="AD341">
        <v>1493985.0512290001</v>
      </c>
      <c r="AE341" t="s">
        <v>10</v>
      </c>
      <c r="AF341">
        <v>0.37532900000000002</v>
      </c>
      <c r="AG341">
        <v>6.0000000000000002E-6</v>
      </c>
      <c r="AH341" t="s">
        <v>11</v>
      </c>
      <c r="AI341">
        <v>0.62388399999999999</v>
      </c>
      <c r="AJ341">
        <v>2.5999999999999998E-5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5480.3488669999997</v>
      </c>
      <c r="I342">
        <v>69640.965500999999</v>
      </c>
      <c r="J342" t="s">
        <v>3</v>
      </c>
      <c r="K342">
        <v>5475.5128420000001</v>
      </c>
      <c r="L342">
        <v>69516.946377999993</v>
      </c>
      <c r="M342" t="s">
        <v>4</v>
      </c>
      <c r="N342">
        <v>309.86461700000001</v>
      </c>
      <c r="O342">
        <v>192.516176</v>
      </c>
      <c r="P342" t="s">
        <v>5</v>
      </c>
      <c r="Q342">
        <v>0</v>
      </c>
      <c r="R342">
        <v>0</v>
      </c>
      <c r="S342" t="s">
        <v>6</v>
      </c>
      <c r="T342">
        <v>92.605405000000005</v>
      </c>
      <c r="U342">
        <v>19.924906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0.38336399999999998</v>
      </c>
      <c r="AD342">
        <v>1.2999999999999999E-5</v>
      </c>
      <c r="AE342" t="s">
        <v>10</v>
      </c>
      <c r="AF342">
        <v>0</v>
      </c>
      <c r="AG342">
        <v>0</v>
      </c>
      <c r="AH342" t="s">
        <v>11</v>
      </c>
      <c r="AI342">
        <v>0.61737200000000003</v>
      </c>
      <c r="AJ342">
        <v>6.9999999999999999E-6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10920.296836</v>
      </c>
      <c r="I343">
        <v>132877.20389400001</v>
      </c>
      <c r="J343" t="s">
        <v>3</v>
      </c>
      <c r="K343">
        <v>10910.654395</v>
      </c>
      <c r="L343">
        <v>132639.115078</v>
      </c>
      <c r="M343" t="s">
        <v>4</v>
      </c>
      <c r="N343">
        <v>617.36406599999998</v>
      </c>
      <c r="O343">
        <v>399.72368599999999</v>
      </c>
      <c r="P343" t="s">
        <v>5</v>
      </c>
      <c r="Q343">
        <v>0</v>
      </c>
      <c r="R343">
        <v>0</v>
      </c>
      <c r="S343" t="s">
        <v>6</v>
      </c>
      <c r="T343">
        <v>184.664378</v>
      </c>
      <c r="U343">
        <v>37.922637000000002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0.38106099999999998</v>
      </c>
      <c r="AD343">
        <v>1.8E-5</v>
      </c>
      <c r="AE343" t="s">
        <v>10</v>
      </c>
      <c r="AF343">
        <v>0</v>
      </c>
      <c r="AG343">
        <v>0</v>
      </c>
      <c r="AH343" t="s">
        <v>11</v>
      </c>
      <c r="AI343">
        <v>0.61900500000000003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16337.491094000001</v>
      </c>
      <c r="I344">
        <v>159058.759724</v>
      </c>
      <c r="J344" t="s">
        <v>3</v>
      </c>
      <c r="K344">
        <v>16323.053672</v>
      </c>
      <c r="L344">
        <v>158772.766989</v>
      </c>
      <c r="M344" t="s">
        <v>4</v>
      </c>
      <c r="N344">
        <v>922.67463999999995</v>
      </c>
      <c r="O344">
        <v>505.97939100000002</v>
      </c>
      <c r="P344" t="s">
        <v>5</v>
      </c>
      <c r="Q344">
        <v>0</v>
      </c>
      <c r="R344">
        <v>0</v>
      </c>
      <c r="S344" t="s">
        <v>6</v>
      </c>
      <c r="T344">
        <v>276.37520000000001</v>
      </c>
      <c r="U344">
        <v>45.703130999999999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0.37946999999999997</v>
      </c>
      <c r="AD344">
        <v>1.4E-5</v>
      </c>
      <c r="AE344" t="s">
        <v>10</v>
      </c>
      <c r="AF344">
        <v>0</v>
      </c>
      <c r="AG344">
        <v>0</v>
      </c>
      <c r="AH344" t="s">
        <v>11</v>
      </c>
      <c r="AI344">
        <v>0.61991399999999997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21827.577969000002</v>
      </c>
      <c r="I345">
        <v>237040.27280999999</v>
      </c>
      <c r="J345" t="s">
        <v>3</v>
      </c>
      <c r="K345">
        <v>21808.287031</v>
      </c>
      <c r="L345">
        <v>236619.442094</v>
      </c>
      <c r="M345" t="s">
        <v>4</v>
      </c>
      <c r="N345">
        <v>1232.045435</v>
      </c>
      <c r="O345">
        <v>692.92907200000002</v>
      </c>
      <c r="P345" t="s">
        <v>5</v>
      </c>
      <c r="Q345">
        <v>0</v>
      </c>
      <c r="R345">
        <v>0</v>
      </c>
      <c r="S345" t="s">
        <v>6</v>
      </c>
      <c r="T345">
        <v>369.29704299999997</v>
      </c>
      <c r="U345">
        <v>68.082188000000002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0.37853199999999998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0.62058999999999997</v>
      </c>
      <c r="AJ345">
        <v>1.2E-5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27233.775430000002</v>
      </c>
      <c r="I346">
        <v>312992.22785199998</v>
      </c>
      <c r="J346" t="s">
        <v>3</v>
      </c>
      <c r="K346">
        <v>27209.704727</v>
      </c>
      <c r="L346">
        <v>312440.25118899997</v>
      </c>
      <c r="M346" t="s">
        <v>4</v>
      </c>
      <c r="N346">
        <v>1537.4984790000001</v>
      </c>
      <c r="O346">
        <v>960.12316999999996</v>
      </c>
      <c r="P346" t="s">
        <v>5</v>
      </c>
      <c r="Q346">
        <v>0</v>
      </c>
      <c r="R346">
        <v>0</v>
      </c>
      <c r="S346" t="s">
        <v>6</v>
      </c>
      <c r="T346">
        <v>460.80049200000002</v>
      </c>
      <c r="U346">
        <v>89.227593999999996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0.37853199999999998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0.62059399999999998</v>
      </c>
      <c r="AJ346">
        <v>1.2E-5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32720.367773000002</v>
      </c>
      <c r="I347">
        <v>470921.62104400003</v>
      </c>
      <c r="J347" t="s">
        <v>3</v>
      </c>
      <c r="K347">
        <v>32691.444648000001</v>
      </c>
      <c r="L347">
        <v>470081.55227599997</v>
      </c>
      <c r="M347" t="s">
        <v>4</v>
      </c>
      <c r="N347">
        <v>1845.078135</v>
      </c>
      <c r="O347">
        <v>1329.206639</v>
      </c>
      <c r="P347" t="s">
        <v>5</v>
      </c>
      <c r="Q347">
        <v>0</v>
      </c>
      <c r="R347">
        <v>0</v>
      </c>
      <c r="S347" t="s">
        <v>6</v>
      </c>
      <c r="T347">
        <v>553.69402500000001</v>
      </c>
      <c r="U347">
        <v>134.988213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0.37853199999999998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0.62059399999999998</v>
      </c>
      <c r="AJ347">
        <v>1.2E-5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38153.457499999997</v>
      </c>
      <c r="I348">
        <v>526871.77173699997</v>
      </c>
      <c r="J348" t="s">
        <v>3</v>
      </c>
      <c r="K348">
        <v>38119.733047000002</v>
      </c>
      <c r="L348">
        <v>525913.62422400003</v>
      </c>
      <c r="M348" t="s">
        <v>4</v>
      </c>
      <c r="N348">
        <v>2152.2727150000001</v>
      </c>
      <c r="O348">
        <v>1427.6446960000001</v>
      </c>
      <c r="P348" t="s">
        <v>5</v>
      </c>
      <c r="Q348">
        <v>0</v>
      </c>
      <c r="R348">
        <v>0</v>
      </c>
      <c r="S348" t="s">
        <v>6</v>
      </c>
      <c r="T348">
        <v>645.64365499999997</v>
      </c>
      <c r="U348">
        <v>150.463526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0.37853199999999998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0.62059399999999998</v>
      </c>
      <c r="AJ348">
        <v>1.2E-5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43541.315469000001</v>
      </c>
      <c r="I349">
        <v>584672.889845</v>
      </c>
      <c r="J349" t="s">
        <v>3</v>
      </c>
      <c r="K349">
        <v>43502.826093999996</v>
      </c>
      <c r="L349">
        <v>583616.62466099998</v>
      </c>
      <c r="M349" t="s">
        <v>4</v>
      </c>
      <c r="N349">
        <v>2455.9499169999999</v>
      </c>
      <c r="O349">
        <v>1613.3291959999999</v>
      </c>
      <c r="P349" t="s">
        <v>5</v>
      </c>
      <c r="Q349">
        <v>0</v>
      </c>
      <c r="R349">
        <v>0</v>
      </c>
      <c r="S349" t="s">
        <v>6</v>
      </c>
      <c r="T349">
        <v>736.858115</v>
      </c>
      <c r="U349">
        <v>167.43259499999999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0.37853199999999998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0.62059399999999998</v>
      </c>
      <c r="AJ349">
        <v>1.2E-5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48939.59375</v>
      </c>
      <c r="I350">
        <v>637276.64092799998</v>
      </c>
      <c r="J350" t="s">
        <v>3</v>
      </c>
      <c r="K350">
        <v>48896.338516000003</v>
      </c>
      <c r="L350">
        <v>636126.62934300001</v>
      </c>
      <c r="M350" t="s">
        <v>4</v>
      </c>
      <c r="N350">
        <v>2761.9651220000001</v>
      </c>
      <c r="O350">
        <v>1837.73361</v>
      </c>
      <c r="P350" t="s">
        <v>5</v>
      </c>
      <c r="Q350">
        <v>0</v>
      </c>
      <c r="R350">
        <v>0</v>
      </c>
      <c r="S350" t="s">
        <v>6</v>
      </c>
      <c r="T350">
        <v>828.20980999999995</v>
      </c>
      <c r="U350">
        <v>181.90079800000001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0.37853199999999998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0.62059399999999998</v>
      </c>
      <c r="AJ350">
        <v>1.2E-5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54403.943437000002</v>
      </c>
      <c r="I351">
        <v>701458.87344400003</v>
      </c>
      <c r="J351" t="s">
        <v>3</v>
      </c>
      <c r="K351">
        <v>54355.852266000002</v>
      </c>
      <c r="L351">
        <v>700210.57692699996</v>
      </c>
      <c r="M351" t="s">
        <v>4</v>
      </c>
      <c r="N351">
        <v>3068.9482280000002</v>
      </c>
      <c r="O351">
        <v>1980.361969</v>
      </c>
      <c r="P351" t="s">
        <v>5</v>
      </c>
      <c r="Q351">
        <v>0</v>
      </c>
      <c r="R351">
        <v>0</v>
      </c>
      <c r="S351" t="s">
        <v>6</v>
      </c>
      <c r="T351">
        <v>920.72291099999995</v>
      </c>
      <c r="U351">
        <v>200.21563599999999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0.37853199999999998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0.62059399999999998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59887.908125000002</v>
      </c>
      <c r="I352">
        <v>928273.49759100005</v>
      </c>
      <c r="J352" t="s">
        <v>3</v>
      </c>
      <c r="K352">
        <v>59834.971250000002</v>
      </c>
      <c r="L352">
        <v>926619.32026299997</v>
      </c>
      <c r="M352" t="s">
        <v>4</v>
      </c>
      <c r="N352">
        <v>3379.1316849999998</v>
      </c>
      <c r="O352">
        <v>2501.0291269999998</v>
      </c>
      <c r="P352" t="s">
        <v>5</v>
      </c>
      <c r="Q352">
        <v>0</v>
      </c>
      <c r="R352">
        <v>0</v>
      </c>
      <c r="S352" t="s">
        <v>6</v>
      </c>
      <c r="T352">
        <v>1013.527646</v>
      </c>
      <c r="U352">
        <v>264.86738400000002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0.37853199999999998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0.62059399999999998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65323.106249999997</v>
      </c>
      <c r="I353">
        <v>1003087.766915</v>
      </c>
      <c r="J353" t="s">
        <v>3</v>
      </c>
      <c r="K353">
        <v>65265.361094</v>
      </c>
      <c r="L353">
        <v>1001273.274436</v>
      </c>
      <c r="M353" t="s">
        <v>4</v>
      </c>
      <c r="N353">
        <v>3684.289194</v>
      </c>
      <c r="O353">
        <v>2632.074032</v>
      </c>
      <c r="P353" t="s">
        <v>5</v>
      </c>
      <c r="Q353">
        <v>0</v>
      </c>
      <c r="R353">
        <v>0</v>
      </c>
      <c r="S353" t="s">
        <v>6</v>
      </c>
      <c r="T353">
        <v>1105.572856</v>
      </c>
      <c r="U353">
        <v>287.15353900000002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0.37853199999999998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0.62059399999999998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70788.331405999998</v>
      </c>
      <c r="I354">
        <v>1196073.9422170001</v>
      </c>
      <c r="J354" t="s">
        <v>3</v>
      </c>
      <c r="K354">
        <v>70725.739530999999</v>
      </c>
      <c r="L354">
        <v>1193920.961223</v>
      </c>
      <c r="M354" t="s">
        <v>4</v>
      </c>
      <c r="N354">
        <v>3993.528315</v>
      </c>
      <c r="O354">
        <v>3216.9431500000001</v>
      </c>
      <c r="P354" t="s">
        <v>5</v>
      </c>
      <c r="Q354">
        <v>0</v>
      </c>
      <c r="R354">
        <v>0</v>
      </c>
      <c r="S354" t="s">
        <v>6</v>
      </c>
      <c r="T354">
        <v>1198.075388</v>
      </c>
      <c r="U354">
        <v>342.66950900000001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0.37853199999999998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0.62059399999999998</v>
      </c>
      <c r="AJ354">
        <v>1.2E-5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76243.816562000007</v>
      </c>
      <c r="I355">
        <v>1330001.5052390001</v>
      </c>
      <c r="J355" t="s">
        <v>3</v>
      </c>
      <c r="K355">
        <v>76176.404219000004</v>
      </c>
      <c r="L355">
        <v>1327632.2910420001</v>
      </c>
      <c r="M355" t="s">
        <v>4</v>
      </c>
      <c r="N355">
        <v>4301.8272459999998</v>
      </c>
      <c r="O355">
        <v>3625.3556309999999</v>
      </c>
      <c r="P355" t="s">
        <v>5</v>
      </c>
      <c r="Q355">
        <v>0</v>
      </c>
      <c r="R355">
        <v>0</v>
      </c>
      <c r="S355" t="s">
        <v>6</v>
      </c>
      <c r="T355">
        <v>1290.4063530000001</v>
      </c>
      <c r="U355">
        <v>381.30227000000002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0.37853199999999998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0.62059399999999998</v>
      </c>
      <c r="AJ355">
        <v>1.2E-5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81665.660468999995</v>
      </c>
      <c r="I356">
        <v>1526337.668021</v>
      </c>
      <c r="J356" t="s">
        <v>3</v>
      </c>
      <c r="K356">
        <v>81593.457968999996</v>
      </c>
      <c r="L356">
        <v>1523637.9270520001</v>
      </c>
      <c r="M356" t="s">
        <v>4</v>
      </c>
      <c r="N356">
        <v>4607.7870309999998</v>
      </c>
      <c r="O356">
        <v>4590.7238989999996</v>
      </c>
      <c r="P356" t="s">
        <v>5</v>
      </c>
      <c r="Q356">
        <v>0</v>
      </c>
      <c r="R356">
        <v>0</v>
      </c>
      <c r="S356" t="s">
        <v>6</v>
      </c>
      <c r="T356">
        <v>1382.190615</v>
      </c>
      <c r="U356">
        <v>436.68553800000001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0.37853199999999998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0.62059399999999998</v>
      </c>
      <c r="AJ356">
        <v>1.2E-5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87053.265155999994</v>
      </c>
      <c r="I357">
        <v>1535924.8408929999</v>
      </c>
      <c r="J357" t="s">
        <v>3</v>
      </c>
      <c r="K357">
        <v>86976.288750000007</v>
      </c>
      <c r="L357">
        <v>1533202.778462</v>
      </c>
      <c r="M357" t="s">
        <v>4</v>
      </c>
      <c r="N357">
        <v>4912.7055179999998</v>
      </c>
      <c r="O357">
        <v>5066.0606719999996</v>
      </c>
      <c r="P357" t="s">
        <v>5</v>
      </c>
      <c r="Q357">
        <v>0</v>
      </c>
      <c r="R357">
        <v>0</v>
      </c>
      <c r="S357" t="s">
        <v>6</v>
      </c>
      <c r="T357">
        <v>1473.376426</v>
      </c>
      <c r="U357">
        <v>437.80174899999997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0.37853199999999998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0.62059399999999998</v>
      </c>
      <c r="AJ357">
        <v>1.2E-5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92543.324844000002</v>
      </c>
      <c r="I358">
        <v>1588757.096163</v>
      </c>
      <c r="J358" t="s">
        <v>3</v>
      </c>
      <c r="K358">
        <v>92461.492188000004</v>
      </c>
      <c r="L358">
        <v>1585946.126706</v>
      </c>
      <c r="M358" t="s">
        <v>4</v>
      </c>
      <c r="N358">
        <v>5222.0513179999998</v>
      </c>
      <c r="O358">
        <v>5889.5153639999999</v>
      </c>
      <c r="P358" t="s">
        <v>5</v>
      </c>
      <c r="Q358">
        <v>0</v>
      </c>
      <c r="R358">
        <v>0</v>
      </c>
      <c r="S358" t="s">
        <v>6</v>
      </c>
      <c r="T358">
        <v>1566.327937</v>
      </c>
      <c r="U358">
        <v>452.62685399999998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0.37853199999999998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0.62059399999999998</v>
      </c>
      <c r="AJ358">
        <v>1.2E-5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97971.126094000007</v>
      </c>
      <c r="I359">
        <v>1691362.723761</v>
      </c>
      <c r="J359" t="s">
        <v>3</v>
      </c>
      <c r="K359">
        <v>97884.486562000006</v>
      </c>
      <c r="L359">
        <v>1688353.085772</v>
      </c>
      <c r="M359" t="s">
        <v>4</v>
      </c>
      <c r="N359">
        <v>5529.0801860000001</v>
      </c>
      <c r="O359">
        <v>6635.1023029999997</v>
      </c>
      <c r="P359" t="s">
        <v>5</v>
      </c>
      <c r="Q359">
        <v>0</v>
      </c>
      <c r="R359">
        <v>0</v>
      </c>
      <c r="S359" t="s">
        <v>6</v>
      </c>
      <c r="T359">
        <v>1658.1854269999999</v>
      </c>
      <c r="U359">
        <v>480.617188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0.37853199999999998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0.62059399999999998</v>
      </c>
      <c r="AJ359">
        <v>1.2E-5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103440.598594</v>
      </c>
      <c r="I360">
        <v>1855382.2214869999</v>
      </c>
      <c r="J360" t="s">
        <v>3</v>
      </c>
      <c r="K360">
        <v>103349.12546900001</v>
      </c>
      <c r="L360">
        <v>1852071.7899420001</v>
      </c>
      <c r="M360" t="s">
        <v>4</v>
      </c>
      <c r="N360">
        <v>5836.8446389999999</v>
      </c>
      <c r="O360">
        <v>6916.9975869999998</v>
      </c>
      <c r="P360" t="s">
        <v>5</v>
      </c>
      <c r="Q360">
        <v>0</v>
      </c>
      <c r="R360">
        <v>0</v>
      </c>
      <c r="S360" t="s">
        <v>6</v>
      </c>
      <c r="T360">
        <v>1750.774658</v>
      </c>
      <c r="U360">
        <v>530.42761599999994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0.37853199999999998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0.62059399999999998</v>
      </c>
      <c r="AJ360">
        <v>1.2E-5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108853.27156199999</v>
      </c>
      <c r="I361">
        <v>1970025.1545299999</v>
      </c>
      <c r="J361" t="s">
        <v>3</v>
      </c>
      <c r="K361">
        <v>108756.999688</v>
      </c>
      <c r="L361">
        <v>1966492.9615120001</v>
      </c>
      <c r="M361" t="s">
        <v>4</v>
      </c>
      <c r="N361">
        <v>6144.1739260000004</v>
      </c>
      <c r="O361">
        <v>6984.0959460000004</v>
      </c>
      <c r="P361" t="s">
        <v>5</v>
      </c>
      <c r="Q361">
        <v>0</v>
      </c>
      <c r="R361">
        <v>0</v>
      </c>
      <c r="S361" t="s">
        <v>6</v>
      </c>
      <c r="T361">
        <v>1842.374006</v>
      </c>
      <c r="U361">
        <v>563.74790700000005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0.37853199999999998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0.62059399999999998</v>
      </c>
      <c r="AJ361">
        <v>1.2E-5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10675.151073999999</v>
      </c>
      <c r="I362">
        <v>90867.279590000006</v>
      </c>
      <c r="J362" t="s">
        <v>3</v>
      </c>
      <c r="K362">
        <v>10665.932891</v>
      </c>
      <c r="L362">
        <v>90702.810127000004</v>
      </c>
      <c r="M362" t="s">
        <v>4</v>
      </c>
      <c r="N362">
        <v>613.82075799999996</v>
      </c>
      <c r="O362">
        <v>307.02838300000002</v>
      </c>
      <c r="P362" t="s">
        <v>5</v>
      </c>
      <c r="Q362">
        <v>1044.027313</v>
      </c>
      <c r="R362">
        <v>866.68972299999996</v>
      </c>
      <c r="S362" t="s">
        <v>6</v>
      </c>
      <c r="T362">
        <v>384.682028</v>
      </c>
      <c r="U362">
        <v>118.184101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0.38241999999999998</v>
      </c>
      <c r="AG362">
        <v>1.7E-5</v>
      </c>
      <c r="AH362" t="s">
        <v>11</v>
      </c>
      <c r="AI362">
        <v>0.61797800000000003</v>
      </c>
      <c r="AJ362">
        <v>1.2E-5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21326.524375000001</v>
      </c>
      <c r="I363">
        <v>227692.87926700001</v>
      </c>
      <c r="J363" t="s">
        <v>3</v>
      </c>
      <c r="K363">
        <v>21308.090780999999</v>
      </c>
      <c r="L363">
        <v>227263.02493000001</v>
      </c>
      <c r="M363" t="s">
        <v>4</v>
      </c>
      <c r="N363">
        <v>1226.8909619999999</v>
      </c>
      <c r="O363">
        <v>836.59253200000001</v>
      </c>
      <c r="P363" t="s">
        <v>5</v>
      </c>
      <c r="Q363">
        <v>2087.381938</v>
      </c>
      <c r="R363">
        <v>2149.9236940000001</v>
      </c>
      <c r="S363" t="s">
        <v>6</v>
      </c>
      <c r="T363">
        <v>768.38140899999996</v>
      </c>
      <c r="U363">
        <v>295.32278400000001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0.38122899999999998</v>
      </c>
      <c r="AG363">
        <v>1.7E-5</v>
      </c>
      <c r="AH363" t="s">
        <v>11</v>
      </c>
      <c r="AI363">
        <v>0.62015100000000001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32025.861874999999</v>
      </c>
      <c r="I364">
        <v>435201.77644400002</v>
      </c>
      <c r="J364" t="s">
        <v>3</v>
      </c>
      <c r="K364">
        <v>31998.176445000001</v>
      </c>
      <c r="L364">
        <v>434375.30257100001</v>
      </c>
      <c r="M364" t="s">
        <v>4</v>
      </c>
      <c r="N364">
        <v>1842.200906</v>
      </c>
      <c r="O364">
        <v>1556.4129479999999</v>
      </c>
      <c r="P364" t="s">
        <v>5</v>
      </c>
      <c r="Q364">
        <v>3135.5983059999999</v>
      </c>
      <c r="R364">
        <v>4101.8056470000001</v>
      </c>
      <c r="S364" t="s">
        <v>6</v>
      </c>
      <c r="T364">
        <v>1153.7487349999999</v>
      </c>
      <c r="U364">
        <v>569.10120600000005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0.379575</v>
      </c>
      <c r="AG364">
        <v>2.0000000000000002E-5</v>
      </c>
      <c r="AH364" t="s">
        <v>11</v>
      </c>
      <c r="AI364">
        <v>0.62101899999999999</v>
      </c>
      <c r="AJ364">
        <v>1.5E-5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42708.466172</v>
      </c>
      <c r="I365">
        <v>526772.03412500001</v>
      </c>
      <c r="J365" t="s">
        <v>3</v>
      </c>
      <c r="K365">
        <v>42671.581796999999</v>
      </c>
      <c r="L365">
        <v>525781.81536899996</v>
      </c>
      <c r="M365" t="s">
        <v>4</v>
      </c>
      <c r="N365">
        <v>2456.6468650000002</v>
      </c>
      <c r="O365">
        <v>1829.898291</v>
      </c>
      <c r="P365" t="s">
        <v>5</v>
      </c>
      <c r="Q365">
        <v>4181.2407030000004</v>
      </c>
      <c r="R365">
        <v>5056.3999169999997</v>
      </c>
      <c r="S365" t="s">
        <v>6</v>
      </c>
      <c r="T365">
        <v>1538.5227</v>
      </c>
      <c r="U365">
        <v>692.17643999999996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0.37867699999999999</v>
      </c>
      <c r="AG365">
        <v>1.5999999999999999E-5</v>
      </c>
      <c r="AH365" t="s">
        <v>11</v>
      </c>
      <c r="AI365">
        <v>0.62134599999999995</v>
      </c>
      <c r="AJ365">
        <v>1.5999999999999999E-5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53464.54</v>
      </c>
      <c r="I366">
        <v>706179.83741899999</v>
      </c>
      <c r="J366" t="s">
        <v>3</v>
      </c>
      <c r="K366">
        <v>53418.382968999998</v>
      </c>
      <c r="L366">
        <v>704847.26243500004</v>
      </c>
      <c r="M366" t="s">
        <v>4</v>
      </c>
      <c r="N366">
        <v>3074.9916459999999</v>
      </c>
      <c r="O366">
        <v>2525.7287500000002</v>
      </c>
      <c r="P366" t="s">
        <v>5</v>
      </c>
      <c r="Q366">
        <v>5232.2350779999997</v>
      </c>
      <c r="R366">
        <v>6707.0542830000004</v>
      </c>
      <c r="S366" t="s">
        <v>6</v>
      </c>
      <c r="T366">
        <v>1925.7119210000001</v>
      </c>
      <c r="U366">
        <v>926.84557400000006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0.37823299999999999</v>
      </c>
      <c r="AG366">
        <v>1.4E-5</v>
      </c>
      <c r="AH366" t="s">
        <v>11</v>
      </c>
      <c r="AI366">
        <v>0.62190999999999996</v>
      </c>
      <c r="AJ366">
        <v>1.8E-5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64200.720625000002</v>
      </c>
      <c r="I367">
        <v>839676.89551599999</v>
      </c>
      <c r="J367" t="s">
        <v>3</v>
      </c>
      <c r="K367">
        <v>64145.297031000002</v>
      </c>
      <c r="L367">
        <v>838041.05837300001</v>
      </c>
      <c r="M367" t="s">
        <v>4</v>
      </c>
      <c r="N367">
        <v>3692.7479149999999</v>
      </c>
      <c r="O367">
        <v>2951.946719</v>
      </c>
      <c r="P367" t="s">
        <v>5</v>
      </c>
      <c r="Q367">
        <v>6280.1008199999997</v>
      </c>
      <c r="R367">
        <v>7960.4527410000001</v>
      </c>
      <c r="S367" t="s">
        <v>6</v>
      </c>
      <c r="T367">
        <v>2312.289268</v>
      </c>
      <c r="U367">
        <v>1112.1838399999999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0.37763799999999997</v>
      </c>
      <c r="AG367">
        <v>1.2E-5</v>
      </c>
      <c r="AH367" t="s">
        <v>11</v>
      </c>
      <c r="AI367">
        <v>0.62196399999999996</v>
      </c>
      <c r="AJ367">
        <v>1.9000000000000001E-5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74909.121874999997</v>
      </c>
      <c r="I368">
        <v>1262581.61512</v>
      </c>
      <c r="J368" t="s">
        <v>3</v>
      </c>
      <c r="K368">
        <v>74844.453905999995</v>
      </c>
      <c r="L368">
        <v>1260077.265717</v>
      </c>
      <c r="M368" t="s">
        <v>4</v>
      </c>
      <c r="N368">
        <v>4308.8372360000003</v>
      </c>
      <c r="O368">
        <v>4574.4726339999997</v>
      </c>
      <c r="P368" t="s">
        <v>5</v>
      </c>
      <c r="Q368">
        <v>7324.1738569999998</v>
      </c>
      <c r="R368">
        <v>11956.050778000001</v>
      </c>
      <c r="S368" t="s">
        <v>6</v>
      </c>
      <c r="T368">
        <v>2697.7078609999999</v>
      </c>
      <c r="U368">
        <v>1656.7597949999999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0.377303</v>
      </c>
      <c r="AG368">
        <v>1.0000000000000001E-5</v>
      </c>
      <c r="AH368" t="s">
        <v>11</v>
      </c>
      <c r="AI368">
        <v>0.62241900000000006</v>
      </c>
      <c r="AJ368">
        <v>2.0999999999999999E-5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85657.191875000004</v>
      </c>
      <c r="I369">
        <v>1513356.784883</v>
      </c>
      <c r="J369" t="s">
        <v>3</v>
      </c>
      <c r="K369">
        <v>85583.237187000006</v>
      </c>
      <c r="L369">
        <v>1510326.263611</v>
      </c>
      <c r="M369" t="s">
        <v>4</v>
      </c>
      <c r="N369">
        <v>4926.3795700000001</v>
      </c>
      <c r="O369">
        <v>5428.9065870000004</v>
      </c>
      <c r="P369" t="s">
        <v>5</v>
      </c>
      <c r="Q369">
        <v>8371.3703029999997</v>
      </c>
      <c r="R369">
        <v>14337.09402</v>
      </c>
      <c r="S369" t="s">
        <v>6</v>
      </c>
      <c r="T369">
        <v>3084.5633149999999</v>
      </c>
      <c r="U369">
        <v>1994.4222850000001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0.37656000000000001</v>
      </c>
      <c r="AG369">
        <v>5.0000000000000004E-6</v>
      </c>
      <c r="AH369" t="s">
        <v>11</v>
      </c>
      <c r="AI369">
        <v>0.62244699999999997</v>
      </c>
      <c r="AJ369">
        <v>2.0999999999999999E-5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96299.023906000002</v>
      </c>
      <c r="I370">
        <v>1621985.2642959999</v>
      </c>
      <c r="J370" t="s">
        <v>3</v>
      </c>
      <c r="K370">
        <v>96215.893125000002</v>
      </c>
      <c r="L370">
        <v>1618731.2852779999</v>
      </c>
      <c r="M370" t="s">
        <v>4</v>
      </c>
      <c r="N370">
        <v>5537.5966600000002</v>
      </c>
      <c r="O370">
        <v>5875.5417740000003</v>
      </c>
      <c r="P370" t="s">
        <v>5</v>
      </c>
      <c r="Q370">
        <v>9407.7429489999995</v>
      </c>
      <c r="R370">
        <v>15446.757135</v>
      </c>
      <c r="S370" t="s">
        <v>6</v>
      </c>
      <c r="T370">
        <v>3467.6561820000002</v>
      </c>
      <c r="U370">
        <v>2141.0245650000002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0.37631500000000001</v>
      </c>
      <c r="AG370">
        <v>5.0000000000000004E-6</v>
      </c>
      <c r="AH370" t="s">
        <v>11</v>
      </c>
      <c r="AI370">
        <v>0.62254100000000001</v>
      </c>
      <c r="AJ370">
        <v>2.0999999999999999E-5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106939.20593700001</v>
      </c>
      <c r="I371">
        <v>1779776.473587</v>
      </c>
      <c r="J371" t="s">
        <v>3</v>
      </c>
      <c r="K371">
        <v>106846.90515599999</v>
      </c>
      <c r="L371">
        <v>1776222.2663100001</v>
      </c>
      <c r="M371" t="s">
        <v>4</v>
      </c>
      <c r="N371">
        <v>6149.5129589999997</v>
      </c>
      <c r="O371">
        <v>6388.616438</v>
      </c>
      <c r="P371" t="s">
        <v>5</v>
      </c>
      <c r="Q371">
        <v>10443.597266000001</v>
      </c>
      <c r="R371">
        <v>16838.718940999999</v>
      </c>
      <c r="S371" t="s">
        <v>6</v>
      </c>
      <c r="T371">
        <v>3850.6930029999999</v>
      </c>
      <c r="U371">
        <v>2349.0884430000001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0.37624200000000002</v>
      </c>
      <c r="AG371">
        <v>5.0000000000000004E-6</v>
      </c>
      <c r="AH371" t="s">
        <v>11</v>
      </c>
      <c r="AI371">
        <v>0.62275499999999995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117675.483438</v>
      </c>
      <c r="I372">
        <v>2196798.6457600002</v>
      </c>
      <c r="J372" t="s">
        <v>3</v>
      </c>
      <c r="K372">
        <v>117573.93281300001</v>
      </c>
      <c r="L372">
        <v>2192566.7853930001</v>
      </c>
      <c r="M372" t="s">
        <v>4</v>
      </c>
      <c r="N372">
        <v>6766.8332129999999</v>
      </c>
      <c r="O372">
        <v>7811.3634460000003</v>
      </c>
      <c r="P372" t="s">
        <v>5</v>
      </c>
      <c r="Q372">
        <v>11488.447227000001</v>
      </c>
      <c r="R372">
        <v>20841.856698</v>
      </c>
      <c r="S372" t="s">
        <v>6</v>
      </c>
      <c r="T372">
        <v>4237.3602440000004</v>
      </c>
      <c r="U372">
        <v>2882.9187400000001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0.37617699999999998</v>
      </c>
      <c r="AG372">
        <v>5.0000000000000004E-6</v>
      </c>
      <c r="AH372" t="s">
        <v>11</v>
      </c>
      <c r="AI372">
        <v>0.62275599999999998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128421.29062499999</v>
      </c>
      <c r="I373">
        <v>2423296.1059340001</v>
      </c>
      <c r="J373" t="s">
        <v>3</v>
      </c>
      <c r="K373">
        <v>128310.48453099999</v>
      </c>
      <c r="L373">
        <v>2418633.5456559998</v>
      </c>
      <c r="M373" t="s">
        <v>4</v>
      </c>
      <c r="N373">
        <v>7384.9199509999999</v>
      </c>
      <c r="O373">
        <v>8631.4743710000002</v>
      </c>
      <c r="P373" t="s">
        <v>5</v>
      </c>
      <c r="Q373">
        <v>12533.638397999999</v>
      </c>
      <c r="R373">
        <v>23455.541367999998</v>
      </c>
      <c r="S373" t="s">
        <v>6</v>
      </c>
      <c r="T373">
        <v>4624.4826560000001</v>
      </c>
      <c r="U373">
        <v>3146.7318559999999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0.376087</v>
      </c>
      <c r="AG373">
        <v>3.9999999999999998E-6</v>
      </c>
      <c r="AH373" t="s">
        <v>11</v>
      </c>
      <c r="AI373">
        <v>0.62277899999999997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139194.989375</v>
      </c>
      <c r="I374">
        <v>2564064.2413479998</v>
      </c>
      <c r="J374" t="s">
        <v>3</v>
      </c>
      <c r="K374">
        <v>139074.88625000001</v>
      </c>
      <c r="L374">
        <v>2559191.2378079998</v>
      </c>
      <c r="M374" t="s">
        <v>4</v>
      </c>
      <c r="N374">
        <v>8003.7003999999997</v>
      </c>
      <c r="O374">
        <v>8950.6516470000006</v>
      </c>
      <c r="P374" t="s">
        <v>5</v>
      </c>
      <c r="Q374">
        <v>13581.33502</v>
      </c>
      <c r="R374">
        <v>25137.073664</v>
      </c>
      <c r="S374" t="s">
        <v>6</v>
      </c>
      <c r="T374">
        <v>5012.6914159999997</v>
      </c>
      <c r="U374">
        <v>3329.7664850000001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0.37608000000000003</v>
      </c>
      <c r="AG374">
        <v>3.9999999999999998E-6</v>
      </c>
      <c r="AH374" t="s">
        <v>11</v>
      </c>
      <c r="AI374">
        <v>0.62295199999999995</v>
      </c>
      <c r="AJ374">
        <v>2.1999999999999999E-5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149927.09781199999</v>
      </c>
      <c r="I375">
        <v>2529963.4327509999</v>
      </c>
      <c r="J375" t="s">
        <v>3</v>
      </c>
      <c r="K375">
        <v>149797.735625</v>
      </c>
      <c r="L375">
        <v>2525173.6574400002</v>
      </c>
      <c r="M375" t="s">
        <v>4</v>
      </c>
      <c r="N375">
        <v>8620.8243949999996</v>
      </c>
      <c r="O375">
        <v>8873.6377200000006</v>
      </c>
      <c r="P375" t="s">
        <v>5</v>
      </c>
      <c r="Q375">
        <v>14624.452891000001</v>
      </c>
      <c r="R375">
        <v>25007.411697</v>
      </c>
      <c r="S375" t="s">
        <v>6</v>
      </c>
      <c r="T375">
        <v>5399.2907709999999</v>
      </c>
      <c r="U375">
        <v>3269.3332730000002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0.37603300000000001</v>
      </c>
      <c r="AG375">
        <v>3.9999999999999998E-6</v>
      </c>
      <c r="AH375" t="s">
        <v>11</v>
      </c>
      <c r="AI375">
        <v>0.62316499999999997</v>
      </c>
      <c r="AJ375">
        <v>2.1999999999999999E-5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160683.90125</v>
      </c>
      <c r="I376">
        <v>2877637.2876630002</v>
      </c>
      <c r="J376" t="s">
        <v>3</v>
      </c>
      <c r="K376">
        <v>160545.25718799999</v>
      </c>
      <c r="L376">
        <v>2872218.0308759999</v>
      </c>
      <c r="M376" t="s">
        <v>4</v>
      </c>
      <c r="N376">
        <v>9239.2717379999995</v>
      </c>
      <c r="O376">
        <v>9956.8326699999998</v>
      </c>
      <c r="P376" t="s">
        <v>5</v>
      </c>
      <c r="Q376">
        <v>15669.766152</v>
      </c>
      <c r="R376">
        <v>28222.556976</v>
      </c>
      <c r="S376" t="s">
        <v>6</v>
      </c>
      <c r="T376">
        <v>5786.7830370000001</v>
      </c>
      <c r="U376">
        <v>3738.33041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0.37594699999999998</v>
      </c>
      <c r="AG376">
        <v>3.9999999999999998E-6</v>
      </c>
      <c r="AH376" t="s">
        <v>11</v>
      </c>
      <c r="AI376">
        <v>0.62316499999999997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171392.69031199999</v>
      </c>
      <c r="I377">
        <v>3300473.9187090001</v>
      </c>
      <c r="J377" t="s">
        <v>3</v>
      </c>
      <c r="K377">
        <v>171244.8075</v>
      </c>
      <c r="L377">
        <v>3294344.8418879998</v>
      </c>
      <c r="M377" t="s">
        <v>4</v>
      </c>
      <c r="N377">
        <v>9854.6330469999994</v>
      </c>
      <c r="O377">
        <v>11293.796602</v>
      </c>
      <c r="P377" t="s">
        <v>5</v>
      </c>
      <c r="Q377">
        <v>16709.927539</v>
      </c>
      <c r="R377">
        <v>32339.517340999999</v>
      </c>
      <c r="S377" t="s">
        <v>6</v>
      </c>
      <c r="T377">
        <v>6172.583447</v>
      </c>
      <c r="U377">
        <v>4306.3487359999999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0.37584200000000001</v>
      </c>
      <c r="AG377">
        <v>3.9999999999999998E-6</v>
      </c>
      <c r="AH377" t="s">
        <v>11</v>
      </c>
      <c r="AI377">
        <v>0.623166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182069.176875</v>
      </c>
      <c r="I378">
        <v>3605714.31678</v>
      </c>
      <c r="J378" t="s">
        <v>3</v>
      </c>
      <c r="K378">
        <v>181912.075625</v>
      </c>
      <c r="L378">
        <v>3599122.2382200002</v>
      </c>
      <c r="M378" t="s">
        <v>4</v>
      </c>
      <c r="N378">
        <v>10468.465859</v>
      </c>
      <c r="O378">
        <v>12253.93255</v>
      </c>
      <c r="P378" t="s">
        <v>5</v>
      </c>
      <c r="Q378">
        <v>17746.949453000001</v>
      </c>
      <c r="R378">
        <v>35885.240712999999</v>
      </c>
      <c r="S378" t="s">
        <v>6</v>
      </c>
      <c r="T378">
        <v>6557.166475</v>
      </c>
      <c r="U378">
        <v>4674.9642210000002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0.37578099999999998</v>
      </c>
      <c r="AG378">
        <v>3.9999999999999998E-6</v>
      </c>
      <c r="AH378" t="s">
        <v>11</v>
      </c>
      <c r="AI378">
        <v>0.623359</v>
      </c>
      <c r="AJ378">
        <v>2.1999999999999999E-5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192784.51593699999</v>
      </c>
      <c r="I379">
        <v>3914558.077362</v>
      </c>
      <c r="J379" t="s">
        <v>3</v>
      </c>
      <c r="K379">
        <v>192618.18437500001</v>
      </c>
      <c r="L379">
        <v>3907260.330627</v>
      </c>
      <c r="M379" t="s">
        <v>4</v>
      </c>
      <c r="N379">
        <v>11084.46832</v>
      </c>
      <c r="O379">
        <v>13312.688045999999</v>
      </c>
      <c r="P379" t="s">
        <v>5</v>
      </c>
      <c r="Q379">
        <v>18787.994492000002</v>
      </c>
      <c r="R379">
        <v>39146.091019</v>
      </c>
      <c r="S379" t="s">
        <v>6</v>
      </c>
      <c r="T379">
        <v>6943.2067770000003</v>
      </c>
      <c r="U379">
        <v>5037.5155640000003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0.37573000000000001</v>
      </c>
      <c r="AG379">
        <v>3.9999999999999998E-6</v>
      </c>
      <c r="AH379" t="s">
        <v>11</v>
      </c>
      <c r="AI379">
        <v>0.62336000000000003</v>
      </c>
      <c r="AJ379">
        <v>2.1999999999999999E-5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203580.435</v>
      </c>
      <c r="I380">
        <v>4700390.2397840004</v>
      </c>
      <c r="J380" t="s">
        <v>3</v>
      </c>
      <c r="K380">
        <v>203404.75562499999</v>
      </c>
      <c r="L380">
        <v>4691707.401505</v>
      </c>
      <c r="M380" t="s">
        <v>4</v>
      </c>
      <c r="N380">
        <v>11705.734766</v>
      </c>
      <c r="O380">
        <v>15866.502641999999</v>
      </c>
      <c r="P380" t="s">
        <v>5</v>
      </c>
      <c r="Q380">
        <v>19836.230156000001</v>
      </c>
      <c r="R380">
        <v>46262.843878</v>
      </c>
      <c r="S380" t="s">
        <v>6</v>
      </c>
      <c r="T380">
        <v>7332.0084180000003</v>
      </c>
      <c r="U380">
        <v>6069.3032919999996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0.37572100000000003</v>
      </c>
      <c r="AG380">
        <v>3.9999999999999998E-6</v>
      </c>
      <c r="AH380" t="s">
        <v>11</v>
      </c>
      <c r="AI380">
        <v>0.62353099999999995</v>
      </c>
      <c r="AJ380">
        <v>2.1999999999999999E-5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214346.488125</v>
      </c>
      <c r="I381">
        <v>5205139.3679809999</v>
      </c>
      <c r="J381" t="s">
        <v>3</v>
      </c>
      <c r="K381">
        <v>214161.52</v>
      </c>
      <c r="L381">
        <v>5195717.6579670003</v>
      </c>
      <c r="M381" t="s">
        <v>4</v>
      </c>
      <c r="N381">
        <v>12324.287206999999</v>
      </c>
      <c r="O381">
        <v>17247.672123</v>
      </c>
      <c r="P381" t="s">
        <v>5</v>
      </c>
      <c r="Q381">
        <v>20882.183983999999</v>
      </c>
      <c r="R381">
        <v>52207.306770000003</v>
      </c>
      <c r="S381" t="s">
        <v>6</v>
      </c>
      <c r="T381">
        <v>7719.809268</v>
      </c>
      <c r="U381">
        <v>6712.0379380000004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0.375556</v>
      </c>
      <c r="AG381">
        <v>3.9999999999999998E-6</v>
      </c>
      <c r="AH381" t="s">
        <v>11</v>
      </c>
      <c r="AI381">
        <v>0.62356199999999995</v>
      </c>
      <c r="AJ381">
        <v>2.1999999999999999E-5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10120.386581999999</v>
      </c>
      <c r="I382">
        <v>113239.65618200001</v>
      </c>
      <c r="J382" t="s">
        <v>3</v>
      </c>
      <c r="K382">
        <v>10112.345762000001</v>
      </c>
      <c r="L382">
        <v>113065.526214</v>
      </c>
      <c r="M382" t="s">
        <v>4</v>
      </c>
      <c r="N382">
        <v>527.080288</v>
      </c>
      <c r="O382">
        <v>316.88070299999998</v>
      </c>
      <c r="P382" t="s">
        <v>5</v>
      </c>
      <c r="Q382">
        <v>0</v>
      </c>
      <c r="R382">
        <v>0</v>
      </c>
      <c r="S382" t="s">
        <v>6</v>
      </c>
      <c r="T382">
        <v>393.26917099999997</v>
      </c>
      <c r="U382">
        <v>170.8355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0.383328</v>
      </c>
      <c r="AG382">
        <v>1.5E-5</v>
      </c>
      <c r="AH382" t="s">
        <v>11</v>
      </c>
      <c r="AI382">
        <v>0.61868800000000002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20114.404961</v>
      </c>
      <c r="I383">
        <v>232169.86223</v>
      </c>
      <c r="J383" t="s">
        <v>3</v>
      </c>
      <c r="K383">
        <v>20098.372422</v>
      </c>
      <c r="L383">
        <v>231818.093903</v>
      </c>
      <c r="M383" t="s">
        <v>4</v>
      </c>
      <c r="N383">
        <v>1048.7398000000001</v>
      </c>
      <c r="O383">
        <v>616.85819100000003</v>
      </c>
      <c r="P383" t="s">
        <v>5</v>
      </c>
      <c r="Q383">
        <v>0</v>
      </c>
      <c r="R383">
        <v>0</v>
      </c>
      <c r="S383" t="s">
        <v>6</v>
      </c>
      <c r="T383">
        <v>781.65793299999996</v>
      </c>
      <c r="U383">
        <v>353.7715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0.38045099999999998</v>
      </c>
      <c r="AG383">
        <v>1.8E-5</v>
      </c>
      <c r="AH383" t="s">
        <v>11</v>
      </c>
      <c r="AI383">
        <v>0.62029999999999996</v>
      </c>
      <c r="AJ383">
        <v>1.2999999999999999E-5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30180.520038999999</v>
      </c>
      <c r="I384">
        <v>440091.018935</v>
      </c>
      <c r="J384" t="s">
        <v>3</v>
      </c>
      <c r="K384">
        <v>30156.470859000001</v>
      </c>
      <c r="L384">
        <v>439484.53510400001</v>
      </c>
      <c r="M384" t="s">
        <v>4</v>
      </c>
      <c r="N384">
        <v>1572.919011</v>
      </c>
      <c r="O384">
        <v>1013.596374</v>
      </c>
      <c r="P384" t="s">
        <v>5</v>
      </c>
      <c r="Q384">
        <v>0</v>
      </c>
      <c r="R384">
        <v>0</v>
      </c>
      <c r="S384" t="s">
        <v>6</v>
      </c>
      <c r="T384">
        <v>1172.874744</v>
      </c>
      <c r="U384">
        <v>676.94347200000004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0.37991599999999998</v>
      </c>
      <c r="AG384">
        <v>1.8E-5</v>
      </c>
      <c r="AH384" t="s">
        <v>11</v>
      </c>
      <c r="AI384">
        <v>0.62064600000000003</v>
      </c>
      <c r="AJ384">
        <v>1.2999999999999999E-5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40181.347344000002</v>
      </c>
      <c r="I385">
        <v>637326.44815099996</v>
      </c>
      <c r="J385" t="s">
        <v>3</v>
      </c>
      <c r="K385">
        <v>40149.256641</v>
      </c>
      <c r="L385">
        <v>636314.51986500004</v>
      </c>
      <c r="M385" t="s">
        <v>4</v>
      </c>
      <c r="N385">
        <v>2095.8412960000001</v>
      </c>
      <c r="O385">
        <v>1723.7034550000001</v>
      </c>
      <c r="P385" t="s">
        <v>5</v>
      </c>
      <c r="Q385">
        <v>0</v>
      </c>
      <c r="R385">
        <v>0</v>
      </c>
      <c r="S385" t="s">
        <v>6</v>
      </c>
      <c r="T385">
        <v>1561.494001</v>
      </c>
      <c r="U385">
        <v>971.39384099999995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0.37859300000000001</v>
      </c>
      <c r="AG385">
        <v>1.2999999999999999E-5</v>
      </c>
      <c r="AH385" t="s">
        <v>11</v>
      </c>
      <c r="AI385">
        <v>0.62086600000000003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50255.748828000003</v>
      </c>
      <c r="I386">
        <v>747768.19697000005</v>
      </c>
      <c r="J386" t="s">
        <v>3</v>
      </c>
      <c r="K386">
        <v>50215.592891</v>
      </c>
      <c r="L386">
        <v>746534.31154300005</v>
      </c>
      <c r="M386" t="s">
        <v>4</v>
      </c>
      <c r="N386">
        <v>2622.2979829999999</v>
      </c>
      <c r="O386">
        <v>2302.998779</v>
      </c>
      <c r="P386" t="s">
        <v>5</v>
      </c>
      <c r="Q386">
        <v>0</v>
      </c>
      <c r="R386">
        <v>0</v>
      </c>
      <c r="S386" t="s">
        <v>6</v>
      </c>
      <c r="T386">
        <v>1952.8936570000001</v>
      </c>
      <c r="U386">
        <v>1131.053936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0.37820199999999998</v>
      </c>
      <c r="AG386">
        <v>1.1E-5</v>
      </c>
      <c r="AH386" t="s">
        <v>11</v>
      </c>
      <c r="AI386">
        <v>0.621004</v>
      </c>
      <c r="AJ386">
        <v>1.4E-5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60310.655078000003</v>
      </c>
      <c r="I387">
        <v>1151782.3670890001</v>
      </c>
      <c r="J387" t="s">
        <v>3</v>
      </c>
      <c r="K387">
        <v>60262.467108999997</v>
      </c>
      <c r="L387">
        <v>1149933.921626</v>
      </c>
      <c r="M387" t="s">
        <v>4</v>
      </c>
      <c r="N387">
        <v>3146.84103</v>
      </c>
      <c r="O387">
        <v>3234.611715</v>
      </c>
      <c r="P387" t="s">
        <v>5</v>
      </c>
      <c r="Q387">
        <v>0</v>
      </c>
      <c r="R387">
        <v>0</v>
      </c>
      <c r="S387" t="s">
        <v>6</v>
      </c>
      <c r="T387">
        <v>2343.7261570000001</v>
      </c>
      <c r="U387">
        <v>1743.21523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0.37773699999999999</v>
      </c>
      <c r="AG387">
        <v>1.0000000000000001E-5</v>
      </c>
      <c r="AH387" t="s">
        <v>11</v>
      </c>
      <c r="AI387">
        <v>0.62144100000000002</v>
      </c>
      <c r="AJ387">
        <v>1.7E-5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70373.031405999995</v>
      </c>
      <c r="I388">
        <v>1383179.475808</v>
      </c>
      <c r="J388" t="s">
        <v>3</v>
      </c>
      <c r="K388">
        <v>70316.815937000007</v>
      </c>
      <c r="L388">
        <v>1380982.255136</v>
      </c>
      <c r="M388" t="s">
        <v>4</v>
      </c>
      <c r="N388">
        <v>3671.6507710000001</v>
      </c>
      <c r="O388">
        <v>4064.010057</v>
      </c>
      <c r="P388" t="s">
        <v>5</v>
      </c>
      <c r="Q388">
        <v>0</v>
      </c>
      <c r="R388">
        <v>0</v>
      </c>
      <c r="S388" t="s">
        <v>6</v>
      </c>
      <c r="T388">
        <v>2734.6955269999999</v>
      </c>
      <c r="U388">
        <v>2089.0679570000002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0.37704500000000002</v>
      </c>
      <c r="AG388">
        <v>5.0000000000000004E-6</v>
      </c>
      <c r="AH388" t="s">
        <v>11</v>
      </c>
      <c r="AI388">
        <v>0.62144699999999997</v>
      </c>
      <c r="AJ388">
        <v>1.7E-5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80445.263124999998</v>
      </c>
      <c r="I389">
        <v>1845084.642025</v>
      </c>
      <c r="J389" t="s">
        <v>3</v>
      </c>
      <c r="K389">
        <v>80381.000312000004</v>
      </c>
      <c r="L389">
        <v>1842184.795865</v>
      </c>
      <c r="M389" t="s">
        <v>4</v>
      </c>
      <c r="N389">
        <v>4196.8222070000002</v>
      </c>
      <c r="O389">
        <v>5228.1580409999997</v>
      </c>
      <c r="P389" t="s">
        <v>5</v>
      </c>
      <c r="Q389">
        <v>0</v>
      </c>
      <c r="R389">
        <v>0</v>
      </c>
      <c r="S389" t="s">
        <v>6</v>
      </c>
      <c r="T389">
        <v>3126.048135</v>
      </c>
      <c r="U389">
        <v>2786.7944280000002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0.37676900000000002</v>
      </c>
      <c r="AG389">
        <v>3.0000000000000001E-6</v>
      </c>
      <c r="AH389" t="s">
        <v>11</v>
      </c>
      <c r="AI389">
        <v>0.62165199999999998</v>
      </c>
      <c r="AJ389">
        <v>1.7E-5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90442.111094000007</v>
      </c>
      <c r="I390">
        <v>1888361.3015970001</v>
      </c>
      <c r="J390" t="s">
        <v>3</v>
      </c>
      <c r="K390">
        <v>90369.845000000001</v>
      </c>
      <c r="L390">
        <v>1885436.0832090001</v>
      </c>
      <c r="M390" t="s">
        <v>4</v>
      </c>
      <c r="N390">
        <v>4719.446602</v>
      </c>
      <c r="O390">
        <v>5287.2714690000003</v>
      </c>
      <c r="P390" t="s">
        <v>5</v>
      </c>
      <c r="Q390">
        <v>0</v>
      </c>
      <c r="R390">
        <v>0</v>
      </c>
      <c r="S390" t="s">
        <v>6</v>
      </c>
      <c r="T390">
        <v>3514.4780470000001</v>
      </c>
      <c r="U390">
        <v>2855.92443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0.37659799999999999</v>
      </c>
      <c r="AG390">
        <v>9.9999999999999995E-7</v>
      </c>
      <c r="AH390" t="s">
        <v>11</v>
      </c>
      <c r="AI390">
        <v>0.62186399999999997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100478.509063</v>
      </c>
      <c r="I391">
        <v>2079761.162239</v>
      </c>
      <c r="J391" t="s">
        <v>3</v>
      </c>
      <c r="K391">
        <v>100398.21343800001</v>
      </c>
      <c r="L391">
        <v>2076443.0174120001</v>
      </c>
      <c r="M391" t="s">
        <v>4</v>
      </c>
      <c r="N391">
        <v>5244.5245699999996</v>
      </c>
      <c r="O391">
        <v>6118.2705150000002</v>
      </c>
      <c r="P391" t="s">
        <v>5</v>
      </c>
      <c r="Q391">
        <v>0</v>
      </c>
      <c r="R391">
        <v>0</v>
      </c>
      <c r="S391" t="s">
        <v>6</v>
      </c>
      <c r="T391">
        <v>3904.4041360000001</v>
      </c>
      <c r="U391">
        <v>3143.4346209999999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0.37643700000000002</v>
      </c>
      <c r="AG391">
        <v>9.9999999999999995E-7</v>
      </c>
      <c r="AH391" t="s">
        <v>11</v>
      </c>
      <c r="AI391">
        <v>0.62202500000000005</v>
      </c>
      <c r="AJ391">
        <v>1.8E-5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110539.33843800001</v>
      </c>
      <c r="I392">
        <v>2208358.894136</v>
      </c>
      <c r="J392" t="s">
        <v>3</v>
      </c>
      <c r="K392">
        <v>110451.010469</v>
      </c>
      <c r="L392">
        <v>2204950.4670680002</v>
      </c>
      <c r="M392" t="s">
        <v>4</v>
      </c>
      <c r="N392">
        <v>5769.9112789999999</v>
      </c>
      <c r="O392">
        <v>6320.8373680000004</v>
      </c>
      <c r="P392" t="s">
        <v>5</v>
      </c>
      <c r="Q392">
        <v>0</v>
      </c>
      <c r="R392">
        <v>0</v>
      </c>
      <c r="S392" t="s">
        <v>6</v>
      </c>
      <c r="T392">
        <v>4295.1669629999997</v>
      </c>
      <c r="U392">
        <v>3336.202135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0.37618800000000002</v>
      </c>
      <c r="AG392">
        <v>9.9999999999999995E-7</v>
      </c>
      <c r="AH392" t="s">
        <v>11</v>
      </c>
      <c r="AI392">
        <v>0.62215200000000004</v>
      </c>
      <c r="AJ392">
        <v>1.8E-5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120543.87734399999</v>
      </c>
      <c r="I393">
        <v>2460557.5216959999</v>
      </c>
      <c r="J393" t="s">
        <v>3</v>
      </c>
      <c r="K393">
        <v>120447.541719</v>
      </c>
      <c r="L393">
        <v>2456761.0435919999</v>
      </c>
      <c r="M393" t="s">
        <v>4</v>
      </c>
      <c r="N393">
        <v>6292.9570700000004</v>
      </c>
      <c r="O393">
        <v>7065.8714149999996</v>
      </c>
      <c r="P393" t="s">
        <v>5</v>
      </c>
      <c r="Q393">
        <v>0</v>
      </c>
      <c r="R393">
        <v>0</v>
      </c>
      <c r="S393" t="s">
        <v>6</v>
      </c>
      <c r="T393">
        <v>4683.6899119999998</v>
      </c>
      <c r="U393">
        <v>3735.7546149999998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0.376168</v>
      </c>
      <c r="AG393">
        <v>9.9999999999999995E-7</v>
      </c>
      <c r="AH393" t="s">
        <v>11</v>
      </c>
      <c r="AI393">
        <v>0.62236999999999998</v>
      </c>
      <c r="AJ393">
        <v>1.9000000000000001E-5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130602.244531</v>
      </c>
      <c r="I394">
        <v>3010219.6816730001</v>
      </c>
      <c r="J394" t="s">
        <v>3</v>
      </c>
      <c r="K394">
        <v>130497.90984399999</v>
      </c>
      <c r="L394">
        <v>3005601.3754039998</v>
      </c>
      <c r="M394" t="s">
        <v>4</v>
      </c>
      <c r="N394">
        <v>6816.3368259999997</v>
      </c>
      <c r="O394">
        <v>8491.328297</v>
      </c>
      <c r="P394" t="s">
        <v>5</v>
      </c>
      <c r="Q394">
        <v>0</v>
      </c>
      <c r="R394">
        <v>0</v>
      </c>
      <c r="S394" t="s">
        <v>6</v>
      </c>
      <c r="T394">
        <v>5074.3982130000004</v>
      </c>
      <c r="U394">
        <v>4573.0104540000002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0.37614799999999998</v>
      </c>
      <c r="AG394">
        <v>9.9999999999999995E-7</v>
      </c>
      <c r="AH394" t="s">
        <v>11</v>
      </c>
      <c r="AI394">
        <v>0.62258899999999995</v>
      </c>
      <c r="AJ394">
        <v>1.8E-5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140632.977813</v>
      </c>
      <c r="I395">
        <v>3246577.7102049999</v>
      </c>
      <c r="J395" t="s">
        <v>3</v>
      </c>
      <c r="K395">
        <v>140520.60312499999</v>
      </c>
      <c r="L395">
        <v>3241546.1838489999</v>
      </c>
      <c r="M395" t="s">
        <v>4</v>
      </c>
      <c r="N395">
        <v>7339.1119630000003</v>
      </c>
      <c r="O395">
        <v>9113.1482780000006</v>
      </c>
      <c r="P395" t="s">
        <v>5</v>
      </c>
      <c r="Q395">
        <v>0</v>
      </c>
      <c r="R395">
        <v>0</v>
      </c>
      <c r="S395" t="s">
        <v>6</v>
      </c>
      <c r="T395">
        <v>5463.9996000000001</v>
      </c>
      <c r="U395">
        <v>4954.1034760000002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0.37608399999999997</v>
      </c>
      <c r="AG395">
        <v>9.9999999999999995E-7</v>
      </c>
      <c r="AH395" t="s">
        <v>11</v>
      </c>
      <c r="AI395">
        <v>0.62258999999999998</v>
      </c>
      <c r="AJ395">
        <v>1.8E-5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150668.323125</v>
      </c>
      <c r="I396">
        <v>3179292.3331599999</v>
      </c>
      <c r="J396" t="s">
        <v>3</v>
      </c>
      <c r="K396">
        <v>150547.90656199999</v>
      </c>
      <c r="L396">
        <v>3174331.6705740001</v>
      </c>
      <c r="M396" t="s">
        <v>4</v>
      </c>
      <c r="N396">
        <v>7864.6332810000004</v>
      </c>
      <c r="O396">
        <v>8904.8582839999999</v>
      </c>
      <c r="P396" t="s">
        <v>5</v>
      </c>
      <c r="Q396">
        <v>0</v>
      </c>
      <c r="R396">
        <v>0</v>
      </c>
      <c r="S396" t="s">
        <v>6</v>
      </c>
      <c r="T396">
        <v>5853.7184569999999</v>
      </c>
      <c r="U396">
        <v>4870.7269079999996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0.37603700000000001</v>
      </c>
      <c r="AG396">
        <v>9.9999999999999995E-7</v>
      </c>
      <c r="AH396" t="s">
        <v>11</v>
      </c>
      <c r="AI396">
        <v>0.62258999999999998</v>
      </c>
      <c r="AJ396">
        <v>1.8E-5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160661.58374999999</v>
      </c>
      <c r="I397">
        <v>3145671.6680450002</v>
      </c>
      <c r="J397" t="s">
        <v>3</v>
      </c>
      <c r="K397">
        <v>160533.18156200001</v>
      </c>
      <c r="L397">
        <v>3140701.4839360001</v>
      </c>
      <c r="M397" t="s">
        <v>4</v>
      </c>
      <c r="N397">
        <v>8386.274238</v>
      </c>
      <c r="O397">
        <v>9128.1197329999995</v>
      </c>
      <c r="P397" t="s">
        <v>5</v>
      </c>
      <c r="Q397">
        <v>0</v>
      </c>
      <c r="R397">
        <v>0</v>
      </c>
      <c r="S397" t="s">
        <v>6</v>
      </c>
      <c r="T397">
        <v>6241.822803</v>
      </c>
      <c r="U397">
        <v>4831.6209150000004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0.37599900000000003</v>
      </c>
      <c r="AG397">
        <v>9.9999999999999995E-7</v>
      </c>
      <c r="AH397" t="s">
        <v>11</v>
      </c>
      <c r="AI397">
        <v>0.62259200000000003</v>
      </c>
      <c r="AJ397">
        <v>1.8E-5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170753.77031299999</v>
      </c>
      <c r="I398">
        <v>3241164.8493349999</v>
      </c>
      <c r="J398" t="s">
        <v>3</v>
      </c>
      <c r="K398">
        <v>170617.27906199999</v>
      </c>
      <c r="L398">
        <v>3236114.3933219998</v>
      </c>
      <c r="M398" t="s">
        <v>4</v>
      </c>
      <c r="N398">
        <v>8915.205215</v>
      </c>
      <c r="O398">
        <v>9697.8871319999998</v>
      </c>
      <c r="P398" t="s">
        <v>5</v>
      </c>
      <c r="Q398">
        <v>0</v>
      </c>
      <c r="R398">
        <v>0</v>
      </c>
      <c r="S398" t="s">
        <v>6</v>
      </c>
      <c r="T398">
        <v>6633.610205</v>
      </c>
      <c r="U398">
        <v>4969.100297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0.37597599999999998</v>
      </c>
      <c r="AG398">
        <v>9.9999999999999995E-7</v>
      </c>
      <c r="AH398" t="s">
        <v>11</v>
      </c>
      <c r="AI398">
        <v>0.62267600000000001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180766.94375000001</v>
      </c>
      <c r="I399">
        <v>3237561.5981100001</v>
      </c>
      <c r="J399" t="s">
        <v>3</v>
      </c>
      <c r="K399">
        <v>180622.446563</v>
      </c>
      <c r="L399">
        <v>3232494.815041</v>
      </c>
      <c r="M399" t="s">
        <v>4</v>
      </c>
      <c r="N399">
        <v>9436.6037500000002</v>
      </c>
      <c r="O399">
        <v>9893.1262910000005</v>
      </c>
      <c r="P399" t="s">
        <v>5</v>
      </c>
      <c r="Q399">
        <v>0</v>
      </c>
      <c r="R399">
        <v>0</v>
      </c>
      <c r="S399" t="s">
        <v>6</v>
      </c>
      <c r="T399">
        <v>7022.5217869999997</v>
      </c>
      <c r="U399">
        <v>4973.3634199999997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0.37596000000000002</v>
      </c>
      <c r="AG399">
        <v>9.9999999999999995E-7</v>
      </c>
      <c r="AH399" t="s">
        <v>11</v>
      </c>
      <c r="AI399">
        <v>0.62287899999999996</v>
      </c>
      <c r="AJ399">
        <v>1.9000000000000001E-5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190860.94375000001</v>
      </c>
      <c r="I400">
        <v>3584042.3439330002</v>
      </c>
      <c r="J400" t="s">
        <v>3</v>
      </c>
      <c r="K400">
        <v>190708.38500000001</v>
      </c>
      <c r="L400">
        <v>3578320.2674639998</v>
      </c>
      <c r="M400" t="s">
        <v>4</v>
      </c>
      <c r="N400">
        <v>9964.0028519999996</v>
      </c>
      <c r="O400">
        <v>11425.587229999999</v>
      </c>
      <c r="P400" t="s">
        <v>5</v>
      </c>
      <c r="Q400">
        <v>0</v>
      </c>
      <c r="R400">
        <v>0</v>
      </c>
      <c r="S400" t="s">
        <v>6</v>
      </c>
      <c r="T400">
        <v>7414.5963089999996</v>
      </c>
      <c r="U400">
        <v>5503.0305060000001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0.375944</v>
      </c>
      <c r="AG400">
        <v>9.9999999999999995E-7</v>
      </c>
      <c r="AH400" t="s">
        <v>11</v>
      </c>
      <c r="AI400">
        <v>0.62306099999999998</v>
      </c>
      <c r="AJ400">
        <v>1.9000000000000001E-5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200958.19062499999</v>
      </c>
      <c r="I401">
        <v>4034119.0782619999</v>
      </c>
      <c r="J401" t="s">
        <v>3</v>
      </c>
      <c r="K401">
        <v>200797.53968700001</v>
      </c>
      <c r="L401">
        <v>4027627.7029570001</v>
      </c>
      <c r="M401" t="s">
        <v>4</v>
      </c>
      <c r="N401">
        <v>10491.084121</v>
      </c>
      <c r="O401">
        <v>12455.709068</v>
      </c>
      <c r="P401" t="s">
        <v>5</v>
      </c>
      <c r="Q401">
        <v>0</v>
      </c>
      <c r="R401">
        <v>0</v>
      </c>
      <c r="S401" t="s">
        <v>6</v>
      </c>
      <c r="T401">
        <v>7806.6821970000001</v>
      </c>
      <c r="U401">
        <v>6193.6204390000003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0.37592799999999998</v>
      </c>
      <c r="AG401">
        <v>9.9999999999999995E-7</v>
      </c>
      <c r="AH401" t="s">
        <v>11</v>
      </c>
      <c r="AI401">
        <v>0.623193</v>
      </c>
      <c r="AJ401">
        <v>1.9000000000000001E-5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5802.4166409999998</v>
      </c>
      <c r="I402">
        <v>45019.780108999999</v>
      </c>
      <c r="J402" t="s">
        <v>3</v>
      </c>
      <c r="K402">
        <v>5797.4328910000004</v>
      </c>
      <c r="L402">
        <v>44942.428205999997</v>
      </c>
      <c r="M402" t="s">
        <v>4</v>
      </c>
      <c r="N402">
        <v>411.49261200000001</v>
      </c>
      <c r="O402">
        <v>441.96385600000002</v>
      </c>
      <c r="P402" t="s">
        <v>5</v>
      </c>
      <c r="Q402">
        <v>294.920434</v>
      </c>
      <c r="R402">
        <v>125.73008900000001</v>
      </c>
      <c r="S402" t="s">
        <v>6</v>
      </c>
      <c r="T402">
        <v>92.619094000000004</v>
      </c>
      <c r="U402">
        <v>11.983777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0.38223099999999999</v>
      </c>
      <c r="AG402">
        <v>1.8E-5</v>
      </c>
      <c r="AH402" t="s">
        <v>11</v>
      </c>
      <c r="AI402">
        <v>0.61853400000000003</v>
      </c>
      <c r="AJ402">
        <v>5.0000000000000004E-6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11592.231855</v>
      </c>
      <c r="I403">
        <v>137877.630967</v>
      </c>
      <c r="J403" t="s">
        <v>3</v>
      </c>
      <c r="K403">
        <v>11582.259844</v>
      </c>
      <c r="L403">
        <v>137633.6299</v>
      </c>
      <c r="M403" t="s">
        <v>4</v>
      </c>
      <c r="N403">
        <v>821.15728000000001</v>
      </c>
      <c r="O403">
        <v>1982.1727780000001</v>
      </c>
      <c r="P403" t="s">
        <v>5</v>
      </c>
      <c r="Q403">
        <v>592.26180099999999</v>
      </c>
      <c r="R403">
        <v>390.73737</v>
      </c>
      <c r="S403" t="s">
        <v>6</v>
      </c>
      <c r="T403">
        <v>185.116747</v>
      </c>
      <c r="U403">
        <v>35.23115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0.38037900000000002</v>
      </c>
      <c r="AG403">
        <v>1.7E-5</v>
      </c>
      <c r="AH403" t="s">
        <v>11</v>
      </c>
      <c r="AI403">
        <v>0.619197</v>
      </c>
      <c r="AJ403">
        <v>3.9999999999999998E-6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17324.006406</v>
      </c>
      <c r="I404">
        <v>188418.273938</v>
      </c>
      <c r="J404" t="s">
        <v>3</v>
      </c>
      <c r="K404">
        <v>17309.091836</v>
      </c>
      <c r="L404">
        <v>188092.152485</v>
      </c>
      <c r="M404" t="s">
        <v>4</v>
      </c>
      <c r="N404">
        <v>1228.0903499999999</v>
      </c>
      <c r="O404">
        <v>4068.9854300000002</v>
      </c>
      <c r="P404" t="s">
        <v>5</v>
      </c>
      <c r="Q404">
        <v>887.84206900000004</v>
      </c>
      <c r="R404">
        <v>646.266615</v>
      </c>
      <c r="S404" t="s">
        <v>6</v>
      </c>
      <c r="T404">
        <v>276.64788099999998</v>
      </c>
      <c r="U404">
        <v>47.192202000000002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0.37954100000000002</v>
      </c>
      <c r="AG404">
        <v>1.5999999999999999E-5</v>
      </c>
      <c r="AH404" t="s">
        <v>11</v>
      </c>
      <c r="AI404">
        <v>0.62009899999999996</v>
      </c>
      <c r="AJ404">
        <v>9.0000000000000002E-6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23120.720039</v>
      </c>
      <c r="I405">
        <v>275800.21302000002</v>
      </c>
      <c r="J405" t="s">
        <v>3</v>
      </c>
      <c r="K405">
        <v>23100.81582</v>
      </c>
      <c r="L405">
        <v>275316.88221200003</v>
      </c>
      <c r="M405" t="s">
        <v>4</v>
      </c>
      <c r="N405">
        <v>1638.4010720000001</v>
      </c>
      <c r="O405">
        <v>7067.3079680000001</v>
      </c>
      <c r="P405" t="s">
        <v>5</v>
      </c>
      <c r="Q405">
        <v>1187.9207180000001</v>
      </c>
      <c r="R405">
        <v>979.12505199999998</v>
      </c>
      <c r="S405" t="s">
        <v>6</v>
      </c>
      <c r="T405">
        <v>369.202675</v>
      </c>
      <c r="U405">
        <v>67.441996000000003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0.37911699999999998</v>
      </c>
      <c r="AG405">
        <v>1.5E-5</v>
      </c>
      <c r="AH405" t="s">
        <v>11</v>
      </c>
      <c r="AI405">
        <v>0.62026899999999996</v>
      </c>
      <c r="AJ405">
        <v>1.0000000000000001E-5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28978.971055000002</v>
      </c>
      <c r="I406">
        <v>389333.79003099998</v>
      </c>
      <c r="J406" t="s">
        <v>3</v>
      </c>
      <c r="K406">
        <v>28954.029414000001</v>
      </c>
      <c r="L406">
        <v>388656.592947</v>
      </c>
      <c r="M406" t="s">
        <v>4</v>
      </c>
      <c r="N406">
        <v>2051.264001</v>
      </c>
      <c r="O406">
        <v>10783.513437</v>
      </c>
      <c r="P406" t="s">
        <v>5</v>
      </c>
      <c r="Q406">
        <v>1491.511587</v>
      </c>
      <c r="R406">
        <v>1300.485285</v>
      </c>
      <c r="S406" t="s">
        <v>6</v>
      </c>
      <c r="T406">
        <v>462.76086199999997</v>
      </c>
      <c r="U406">
        <v>97.519476999999995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0.37848500000000002</v>
      </c>
      <c r="AG406">
        <v>1.2E-5</v>
      </c>
      <c r="AH406" t="s">
        <v>11</v>
      </c>
      <c r="AI406">
        <v>0.62047699999999995</v>
      </c>
      <c r="AJ406">
        <v>1.1E-5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34758.079452999998</v>
      </c>
      <c r="I407">
        <v>478263.20854299999</v>
      </c>
      <c r="J407" t="s">
        <v>3</v>
      </c>
      <c r="K407">
        <v>34728.164766000002</v>
      </c>
      <c r="L407">
        <v>477430.50278500002</v>
      </c>
      <c r="M407" t="s">
        <v>4</v>
      </c>
      <c r="N407">
        <v>2460.3102979999999</v>
      </c>
      <c r="O407">
        <v>15261.395339000001</v>
      </c>
      <c r="P407" t="s">
        <v>5</v>
      </c>
      <c r="Q407">
        <v>1791.3414700000001</v>
      </c>
      <c r="R407">
        <v>1477.552655</v>
      </c>
      <c r="S407" t="s">
        <v>6</v>
      </c>
      <c r="T407">
        <v>555.01601600000004</v>
      </c>
      <c r="U407">
        <v>118.040983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0.37817299999999998</v>
      </c>
      <c r="AG407">
        <v>1.1E-5</v>
      </c>
      <c r="AH407" t="s">
        <v>11</v>
      </c>
      <c r="AI407">
        <v>0.62050399999999994</v>
      </c>
      <c r="AJ407">
        <v>1.1E-5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40494.648516000001</v>
      </c>
      <c r="I408">
        <v>541350.51297499996</v>
      </c>
      <c r="J408" t="s">
        <v>3</v>
      </c>
      <c r="K408">
        <v>40459.808828000001</v>
      </c>
      <c r="L408">
        <v>540415.94394599996</v>
      </c>
      <c r="M408" t="s">
        <v>4</v>
      </c>
      <c r="N408">
        <v>2868.0647560000002</v>
      </c>
      <c r="O408">
        <v>20316.525458</v>
      </c>
      <c r="P408" t="s">
        <v>5</v>
      </c>
      <c r="Q408">
        <v>2089.306951</v>
      </c>
      <c r="R408">
        <v>1785.8198829999999</v>
      </c>
      <c r="S408" t="s">
        <v>6</v>
      </c>
      <c r="T408">
        <v>646.58544700000004</v>
      </c>
      <c r="U408">
        <v>132.856133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0.37775399999999998</v>
      </c>
      <c r="AG408">
        <v>9.0000000000000002E-6</v>
      </c>
      <c r="AH408" t="s">
        <v>11</v>
      </c>
      <c r="AI408">
        <v>0.62065000000000003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46243.878280999998</v>
      </c>
      <c r="I409">
        <v>654830.36758199998</v>
      </c>
      <c r="J409" t="s">
        <v>3</v>
      </c>
      <c r="K409">
        <v>46204.095546999997</v>
      </c>
      <c r="L409">
        <v>653706.31678700005</v>
      </c>
      <c r="M409" t="s">
        <v>4</v>
      </c>
      <c r="N409">
        <v>3275.1536470000001</v>
      </c>
      <c r="O409">
        <v>25785.024380999999</v>
      </c>
      <c r="P409" t="s">
        <v>5</v>
      </c>
      <c r="Q409">
        <v>2387.9096089999998</v>
      </c>
      <c r="R409">
        <v>2209.2703879999999</v>
      </c>
      <c r="S409" t="s">
        <v>6</v>
      </c>
      <c r="T409">
        <v>738.36668799999995</v>
      </c>
      <c r="U409">
        <v>161.696979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0.37735400000000002</v>
      </c>
      <c r="AG409">
        <v>6.0000000000000002E-6</v>
      </c>
      <c r="AH409" t="s">
        <v>11</v>
      </c>
      <c r="AI409">
        <v>0.62085100000000004</v>
      </c>
      <c r="AJ409">
        <v>1.2E-5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51997.809687000001</v>
      </c>
      <c r="I410">
        <v>702322.11123799998</v>
      </c>
      <c r="J410" t="s">
        <v>3</v>
      </c>
      <c r="K410">
        <v>51953.073280999997</v>
      </c>
      <c r="L410">
        <v>701130.94055299996</v>
      </c>
      <c r="M410" t="s">
        <v>4</v>
      </c>
      <c r="N410">
        <v>3682.5997269999998</v>
      </c>
      <c r="O410">
        <v>32298.119019999998</v>
      </c>
      <c r="P410" t="s">
        <v>5</v>
      </c>
      <c r="Q410">
        <v>2686.7370900000001</v>
      </c>
      <c r="R410">
        <v>2413.934381</v>
      </c>
      <c r="S410" t="s">
        <v>6</v>
      </c>
      <c r="T410">
        <v>830.202765</v>
      </c>
      <c r="U410">
        <v>168.52260200000001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0.37703300000000001</v>
      </c>
      <c r="AG410">
        <v>3.9999999999999998E-6</v>
      </c>
      <c r="AH410" t="s">
        <v>11</v>
      </c>
      <c r="AI410">
        <v>0.62112900000000004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57684.914218999998</v>
      </c>
      <c r="I411">
        <v>819117.03688799997</v>
      </c>
      <c r="J411" t="s">
        <v>3</v>
      </c>
      <c r="K411">
        <v>57635.282812999998</v>
      </c>
      <c r="L411">
        <v>817726.52650499996</v>
      </c>
      <c r="M411" t="s">
        <v>4</v>
      </c>
      <c r="N411">
        <v>4087.2089310000001</v>
      </c>
      <c r="O411">
        <v>40067.311121999999</v>
      </c>
      <c r="P411" t="s">
        <v>5</v>
      </c>
      <c r="Q411">
        <v>2981.6919379999999</v>
      </c>
      <c r="R411">
        <v>2799.6417700000002</v>
      </c>
      <c r="S411" t="s">
        <v>6</v>
      </c>
      <c r="T411">
        <v>920.98717999999997</v>
      </c>
      <c r="U411">
        <v>193.05935700000001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0.376892</v>
      </c>
      <c r="AG411">
        <v>3.9999999999999998E-6</v>
      </c>
      <c r="AH411" t="s">
        <v>11</v>
      </c>
      <c r="AI411">
        <v>0.62112999999999996</v>
      </c>
      <c r="AJ411">
        <v>1.4E-5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63506.245780999998</v>
      </c>
      <c r="I412">
        <v>1003106.810697</v>
      </c>
      <c r="J412" t="s">
        <v>3</v>
      </c>
      <c r="K412">
        <v>63451.6</v>
      </c>
      <c r="L412">
        <v>1001404.84234</v>
      </c>
      <c r="M412" t="s">
        <v>4</v>
      </c>
      <c r="N412">
        <v>4496.6641849999996</v>
      </c>
      <c r="O412">
        <v>48633.835462000003</v>
      </c>
      <c r="P412" t="s">
        <v>5</v>
      </c>
      <c r="Q412">
        <v>3283.8505270000001</v>
      </c>
      <c r="R412">
        <v>3238.6985300000001</v>
      </c>
      <c r="S412" t="s">
        <v>6</v>
      </c>
      <c r="T412">
        <v>1013.967719</v>
      </c>
      <c r="U412">
        <v>231.06781000000001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0.37670300000000001</v>
      </c>
      <c r="AG412">
        <v>3.0000000000000001E-6</v>
      </c>
      <c r="AH412" t="s">
        <v>11</v>
      </c>
      <c r="AI412">
        <v>0.62119000000000002</v>
      </c>
      <c r="AJ412">
        <v>1.4E-5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69334.858905999994</v>
      </c>
      <c r="I413">
        <v>1199084.823051</v>
      </c>
      <c r="J413" t="s">
        <v>3</v>
      </c>
      <c r="K413">
        <v>69275.195781000002</v>
      </c>
      <c r="L413">
        <v>1197066.7729859999</v>
      </c>
      <c r="M413" t="s">
        <v>4</v>
      </c>
      <c r="N413">
        <v>4906.875454</v>
      </c>
      <c r="O413">
        <v>58529.690081000001</v>
      </c>
      <c r="P413" t="s">
        <v>5</v>
      </c>
      <c r="Q413">
        <v>3586.5250879999999</v>
      </c>
      <c r="R413">
        <v>3849.0376769999998</v>
      </c>
      <c r="S413" t="s">
        <v>6</v>
      </c>
      <c r="T413">
        <v>1106.9929440000001</v>
      </c>
      <c r="U413">
        <v>268.52618000000001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0.37656800000000001</v>
      </c>
      <c r="AG413">
        <v>3.0000000000000001E-6</v>
      </c>
      <c r="AH413" t="s">
        <v>11</v>
      </c>
      <c r="AI413">
        <v>0.62127100000000002</v>
      </c>
      <c r="AJ413">
        <v>1.4E-5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75130.169219000003</v>
      </c>
      <c r="I414">
        <v>1461405.0970449999</v>
      </c>
      <c r="J414" t="s">
        <v>3</v>
      </c>
      <c r="K414">
        <v>75065.522031</v>
      </c>
      <c r="L414">
        <v>1458949.8018420001</v>
      </c>
      <c r="M414" t="s">
        <v>4</v>
      </c>
      <c r="N414">
        <v>5316.0208300000004</v>
      </c>
      <c r="O414">
        <v>69040.066653999995</v>
      </c>
      <c r="P414" t="s">
        <v>5</v>
      </c>
      <c r="Q414">
        <v>3887.5552250000001</v>
      </c>
      <c r="R414">
        <v>4571.4037689999996</v>
      </c>
      <c r="S414" t="s">
        <v>6</v>
      </c>
      <c r="T414">
        <v>1199.468699</v>
      </c>
      <c r="U414">
        <v>328.90526499999999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0.37648999999999999</v>
      </c>
      <c r="AG414">
        <v>3.0000000000000001E-6</v>
      </c>
      <c r="AH414" t="s">
        <v>11</v>
      </c>
      <c r="AI414">
        <v>0.62127399999999999</v>
      </c>
      <c r="AJ414">
        <v>1.4E-5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80936.694218999997</v>
      </c>
      <c r="I415">
        <v>1838673.867359</v>
      </c>
      <c r="J415" t="s">
        <v>3</v>
      </c>
      <c r="K415">
        <v>80867.045312999995</v>
      </c>
      <c r="L415">
        <v>1835568.3304000001</v>
      </c>
      <c r="M415" t="s">
        <v>4</v>
      </c>
      <c r="N415">
        <v>5725.3268070000004</v>
      </c>
      <c r="O415">
        <v>79741.474063999995</v>
      </c>
      <c r="P415" t="s">
        <v>5</v>
      </c>
      <c r="Q415">
        <v>4189.0963179999999</v>
      </c>
      <c r="R415">
        <v>5778.855732</v>
      </c>
      <c r="S415" t="s">
        <v>6</v>
      </c>
      <c r="T415">
        <v>1292.1488670000001</v>
      </c>
      <c r="U415">
        <v>420.097938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0.37631100000000001</v>
      </c>
      <c r="AG415">
        <v>1.9999999999999999E-6</v>
      </c>
      <c r="AH415" t="s">
        <v>11</v>
      </c>
      <c r="AI415">
        <v>0.62127500000000002</v>
      </c>
      <c r="AJ415">
        <v>1.4E-5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86717.867188000004</v>
      </c>
      <c r="I416">
        <v>1902568.2066899999</v>
      </c>
      <c r="J416" t="s">
        <v>3</v>
      </c>
      <c r="K416">
        <v>86643.253593999994</v>
      </c>
      <c r="L416">
        <v>1899339.3276490001</v>
      </c>
      <c r="M416" t="s">
        <v>4</v>
      </c>
      <c r="N416">
        <v>6133.6947460000001</v>
      </c>
      <c r="O416">
        <v>89525.007215000005</v>
      </c>
      <c r="P416" t="s">
        <v>5</v>
      </c>
      <c r="Q416">
        <v>4488.894902</v>
      </c>
      <c r="R416">
        <v>5960.5630149999997</v>
      </c>
      <c r="S416" t="s">
        <v>6</v>
      </c>
      <c r="T416">
        <v>1384.473162</v>
      </c>
      <c r="U416">
        <v>436.81573900000001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0.37614599999999998</v>
      </c>
      <c r="AG416">
        <v>9.9999999999999995E-7</v>
      </c>
      <c r="AH416" t="s">
        <v>11</v>
      </c>
      <c r="AI416">
        <v>0.62168900000000005</v>
      </c>
      <c r="AJ416">
        <v>1.5E-5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92537.361562000006</v>
      </c>
      <c r="I417">
        <v>2261848.8130629999</v>
      </c>
      <c r="J417" t="s">
        <v>3</v>
      </c>
      <c r="K417">
        <v>92457.745156000004</v>
      </c>
      <c r="L417">
        <v>2257998.0607400001</v>
      </c>
      <c r="M417" t="s">
        <v>4</v>
      </c>
      <c r="N417">
        <v>6543.847119</v>
      </c>
      <c r="O417">
        <v>102235.829341</v>
      </c>
      <c r="P417" t="s">
        <v>5</v>
      </c>
      <c r="Q417">
        <v>4790.8691310000004</v>
      </c>
      <c r="R417">
        <v>6881.8266700000004</v>
      </c>
      <c r="S417" t="s">
        <v>6</v>
      </c>
      <c r="T417">
        <v>1477.3573510000001</v>
      </c>
      <c r="U417">
        <v>518.40916500000003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0.37603999999999999</v>
      </c>
      <c r="AG417">
        <v>0</v>
      </c>
      <c r="AH417" t="s">
        <v>11</v>
      </c>
      <c r="AI417">
        <v>0.62184700000000004</v>
      </c>
      <c r="AJ417">
        <v>1.5E-5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98315.174530999997</v>
      </c>
      <c r="I418">
        <v>2553116.970615</v>
      </c>
      <c r="J418" t="s">
        <v>3</v>
      </c>
      <c r="K418">
        <v>98230.589063000007</v>
      </c>
      <c r="L418">
        <v>2548738.0462930002</v>
      </c>
      <c r="M418" t="s">
        <v>4</v>
      </c>
      <c r="N418">
        <v>6952.3533010000001</v>
      </c>
      <c r="O418">
        <v>116321.078469</v>
      </c>
      <c r="P418" t="s">
        <v>5</v>
      </c>
      <c r="Q418">
        <v>5091.1742480000003</v>
      </c>
      <c r="R418">
        <v>7713.1306510000004</v>
      </c>
      <c r="S418" t="s">
        <v>6</v>
      </c>
      <c r="T418">
        <v>1569.5456710000001</v>
      </c>
      <c r="U418">
        <v>576.54078500000003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0.37602400000000002</v>
      </c>
      <c r="AG418">
        <v>0</v>
      </c>
      <c r="AH418" t="s">
        <v>11</v>
      </c>
      <c r="AI418">
        <v>0.62205500000000002</v>
      </c>
      <c r="AJ418">
        <v>1.5E-5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104044.49578100001</v>
      </c>
      <c r="I419">
        <v>2805369.181746</v>
      </c>
      <c r="J419" t="s">
        <v>3</v>
      </c>
      <c r="K419">
        <v>103954.96828099999</v>
      </c>
      <c r="L419">
        <v>2800579.6345290001</v>
      </c>
      <c r="M419" t="s">
        <v>4</v>
      </c>
      <c r="N419">
        <v>7358.4357419999997</v>
      </c>
      <c r="O419">
        <v>130323.53170199999</v>
      </c>
      <c r="P419" t="s">
        <v>5</v>
      </c>
      <c r="Q419">
        <v>5388.7227050000001</v>
      </c>
      <c r="R419">
        <v>8377.0778750000009</v>
      </c>
      <c r="S419" t="s">
        <v>6</v>
      </c>
      <c r="T419">
        <v>1660.9496919999999</v>
      </c>
      <c r="U419">
        <v>628.27561600000001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0.37598900000000002</v>
      </c>
      <c r="AG419">
        <v>0</v>
      </c>
      <c r="AH419" t="s">
        <v>11</v>
      </c>
      <c r="AI419">
        <v>0.62235700000000005</v>
      </c>
      <c r="AJ419">
        <v>1.7E-5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109821.413281</v>
      </c>
      <c r="I420">
        <v>3036874.4253710001</v>
      </c>
      <c r="J420" t="s">
        <v>3</v>
      </c>
      <c r="K420">
        <v>109726.912344</v>
      </c>
      <c r="L420">
        <v>3031680.4305460001</v>
      </c>
      <c r="M420" t="s">
        <v>4</v>
      </c>
      <c r="N420">
        <v>7767.7159380000003</v>
      </c>
      <c r="O420">
        <v>143301.69258900001</v>
      </c>
      <c r="P420" t="s">
        <v>5</v>
      </c>
      <c r="Q420">
        <v>5688.5497850000002</v>
      </c>
      <c r="R420">
        <v>9106.9163709999993</v>
      </c>
      <c r="S420" t="s">
        <v>6</v>
      </c>
      <c r="T420">
        <v>1753.1622339999999</v>
      </c>
      <c r="U420">
        <v>686.23188700000003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0.37597399999999997</v>
      </c>
      <c r="AG420">
        <v>0</v>
      </c>
      <c r="AH420" t="s">
        <v>11</v>
      </c>
      <c r="AI420">
        <v>0.62235700000000005</v>
      </c>
      <c r="AJ420">
        <v>1.7E-5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115625.412969</v>
      </c>
      <c r="I421">
        <v>3359274.6569349999</v>
      </c>
      <c r="J421" t="s">
        <v>3</v>
      </c>
      <c r="K421">
        <v>115525.9</v>
      </c>
      <c r="L421">
        <v>3353515.915298</v>
      </c>
      <c r="M421" t="s">
        <v>4</v>
      </c>
      <c r="N421">
        <v>8178.8908689999998</v>
      </c>
      <c r="O421">
        <v>159380.517055</v>
      </c>
      <c r="P421" t="s">
        <v>5</v>
      </c>
      <c r="Q421">
        <v>5989.5416020000002</v>
      </c>
      <c r="R421">
        <v>9837.994874</v>
      </c>
      <c r="S421" t="s">
        <v>6</v>
      </c>
      <c r="T421">
        <v>1845.7891770000001</v>
      </c>
      <c r="U421">
        <v>759.71476700000005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0.37592399999999998</v>
      </c>
      <c r="AG421">
        <v>0</v>
      </c>
      <c r="AH421" t="s">
        <v>11</v>
      </c>
      <c r="AI421">
        <v>0.62273699999999999</v>
      </c>
      <c r="AJ421">
        <v>1.8E-5</v>
      </c>
      <c r="AK421" t="s">
        <v>12</v>
      </c>
      <c r="AL421">
        <v>0</v>
      </c>
      <c r="AM421">
        <v>0</v>
      </c>
    </row>
    <row r="422" spans="1:39" x14ac:dyDescent="0.25">
      <c r="A422" t="s">
        <v>67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5491.353916</v>
      </c>
      <c r="I422">
        <v>58086.853204999999</v>
      </c>
      <c r="J422" t="s">
        <v>3</v>
      </c>
      <c r="K422">
        <v>5486.4385549999997</v>
      </c>
      <c r="L422">
        <v>57980.001672999999</v>
      </c>
      <c r="M422" t="s">
        <v>4</v>
      </c>
      <c r="N422">
        <v>310.75167499999998</v>
      </c>
      <c r="O422">
        <v>116.609842</v>
      </c>
      <c r="P422" t="s">
        <v>5</v>
      </c>
      <c r="Q422">
        <v>0</v>
      </c>
      <c r="R422">
        <v>0</v>
      </c>
      <c r="S422" t="s">
        <v>6</v>
      </c>
      <c r="T422">
        <v>92.437961000000001</v>
      </c>
      <c r="U422">
        <v>16.706793000000001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0.38277899999999998</v>
      </c>
      <c r="AG422">
        <v>1.5999999999999999E-5</v>
      </c>
      <c r="AH422" t="s">
        <v>11</v>
      </c>
      <c r="AI422">
        <v>0.61701799999999996</v>
      </c>
      <c r="AJ422">
        <v>1.1E-5</v>
      </c>
      <c r="AK422" t="s">
        <v>12</v>
      </c>
      <c r="AL422">
        <v>0</v>
      </c>
      <c r="AM422">
        <v>0</v>
      </c>
    </row>
    <row r="423" spans="1:39" x14ac:dyDescent="0.25">
      <c r="A423" t="s">
        <v>67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10923.822012000001</v>
      </c>
      <c r="I423">
        <v>143734.716361</v>
      </c>
      <c r="J423" t="s">
        <v>3</v>
      </c>
      <c r="K423">
        <v>10914.037480000001</v>
      </c>
      <c r="L423">
        <v>143476.66238699999</v>
      </c>
      <c r="M423" t="s">
        <v>4</v>
      </c>
      <c r="N423">
        <v>617.73623999999995</v>
      </c>
      <c r="O423">
        <v>314.26329700000002</v>
      </c>
      <c r="P423" t="s">
        <v>5</v>
      </c>
      <c r="Q423">
        <v>0</v>
      </c>
      <c r="R423">
        <v>0</v>
      </c>
      <c r="S423" t="s">
        <v>6</v>
      </c>
      <c r="T423">
        <v>184.02723700000001</v>
      </c>
      <c r="U423">
        <v>41.344124000000001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0.38095400000000001</v>
      </c>
      <c r="AG423">
        <v>2.3E-5</v>
      </c>
      <c r="AH423" t="s">
        <v>11</v>
      </c>
      <c r="AI423">
        <v>0.61885800000000002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67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16366.450253999999</v>
      </c>
      <c r="I424">
        <v>190800.549719</v>
      </c>
      <c r="J424" t="s">
        <v>3</v>
      </c>
      <c r="K424">
        <v>16351.783242</v>
      </c>
      <c r="L424">
        <v>190460.221903</v>
      </c>
      <c r="M424" t="s">
        <v>4</v>
      </c>
      <c r="N424">
        <v>925.80906400000003</v>
      </c>
      <c r="O424">
        <v>435.93491799999998</v>
      </c>
      <c r="P424" t="s">
        <v>5</v>
      </c>
      <c r="Q424">
        <v>0</v>
      </c>
      <c r="R424">
        <v>0</v>
      </c>
      <c r="S424" t="s">
        <v>6</v>
      </c>
      <c r="T424">
        <v>275.76921800000002</v>
      </c>
      <c r="U424">
        <v>55.299759999999999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0.37973699999999999</v>
      </c>
      <c r="AG424">
        <v>1.7E-5</v>
      </c>
      <c r="AH424" t="s">
        <v>11</v>
      </c>
      <c r="AI424">
        <v>0.62005699999999997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67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21844.979414000001</v>
      </c>
      <c r="I425">
        <v>390219.269294</v>
      </c>
      <c r="J425" t="s">
        <v>3</v>
      </c>
      <c r="K425">
        <v>21825.398555</v>
      </c>
      <c r="L425">
        <v>389527.1925</v>
      </c>
      <c r="M425" t="s">
        <v>4</v>
      </c>
      <c r="N425">
        <v>1236.2347749999999</v>
      </c>
      <c r="O425">
        <v>826.119238</v>
      </c>
      <c r="P425" t="s">
        <v>5</v>
      </c>
      <c r="Q425">
        <v>0</v>
      </c>
      <c r="R425">
        <v>0</v>
      </c>
      <c r="S425" t="s">
        <v>6</v>
      </c>
      <c r="T425">
        <v>368.108362</v>
      </c>
      <c r="U425">
        <v>113.243094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0.37867400000000001</v>
      </c>
      <c r="AG425">
        <v>1.5E-5</v>
      </c>
      <c r="AH425" t="s">
        <v>11</v>
      </c>
      <c r="AI425">
        <v>0.62056</v>
      </c>
      <c r="AJ425">
        <v>1.1E-5</v>
      </c>
      <c r="AK425" t="s">
        <v>12</v>
      </c>
      <c r="AL425">
        <v>0</v>
      </c>
      <c r="AM425">
        <v>0</v>
      </c>
    </row>
    <row r="426" spans="1:39" x14ac:dyDescent="0.25">
      <c r="A426" t="s">
        <v>67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27364.315898000001</v>
      </c>
      <c r="I426">
        <v>517316.768858</v>
      </c>
      <c r="J426" t="s">
        <v>3</v>
      </c>
      <c r="K426">
        <v>27339.787227000001</v>
      </c>
      <c r="L426">
        <v>516393.36235499999</v>
      </c>
      <c r="M426" t="s">
        <v>4</v>
      </c>
      <c r="N426">
        <v>1548.0663770000001</v>
      </c>
      <c r="O426">
        <v>1138.8118529999999</v>
      </c>
      <c r="P426" t="s">
        <v>5</v>
      </c>
      <c r="Q426">
        <v>0</v>
      </c>
      <c r="R426">
        <v>0</v>
      </c>
      <c r="S426" t="s">
        <v>6</v>
      </c>
      <c r="T426">
        <v>461.15520800000002</v>
      </c>
      <c r="U426">
        <v>149.332832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0.37787500000000002</v>
      </c>
      <c r="AG426">
        <v>1.4E-5</v>
      </c>
      <c r="AH426" t="s">
        <v>11</v>
      </c>
      <c r="AI426">
        <v>0.62059699999999995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67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32870.002382999999</v>
      </c>
      <c r="I427">
        <v>630677.79558999999</v>
      </c>
      <c r="J427" t="s">
        <v>3</v>
      </c>
      <c r="K427">
        <v>32840.541719000001</v>
      </c>
      <c r="L427">
        <v>629548.95123100001</v>
      </c>
      <c r="M427" t="s">
        <v>4</v>
      </c>
      <c r="N427">
        <v>1859.1347949999999</v>
      </c>
      <c r="O427">
        <v>1520.392554</v>
      </c>
      <c r="P427" t="s">
        <v>5</v>
      </c>
      <c r="Q427">
        <v>0</v>
      </c>
      <c r="R427">
        <v>0</v>
      </c>
      <c r="S427" t="s">
        <v>6</v>
      </c>
      <c r="T427">
        <v>553.97575400000005</v>
      </c>
      <c r="U427">
        <v>181.06029799999999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0.37770300000000001</v>
      </c>
      <c r="AG427">
        <v>1.2E-5</v>
      </c>
      <c r="AH427" t="s">
        <v>11</v>
      </c>
      <c r="AI427">
        <v>0.62119800000000003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67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38326.173437999998</v>
      </c>
      <c r="I428">
        <v>808788.75160800002</v>
      </c>
      <c r="J428" t="s">
        <v>3</v>
      </c>
      <c r="K428">
        <v>38291.813671999997</v>
      </c>
      <c r="L428">
        <v>807332.17971099995</v>
      </c>
      <c r="M428" t="s">
        <v>4</v>
      </c>
      <c r="N428">
        <v>2167.8813129999999</v>
      </c>
      <c r="O428">
        <v>1996.742851</v>
      </c>
      <c r="P428" t="s">
        <v>5</v>
      </c>
      <c r="Q428">
        <v>0</v>
      </c>
      <c r="R428">
        <v>0</v>
      </c>
      <c r="S428" t="s">
        <v>6</v>
      </c>
      <c r="T428">
        <v>645.952496</v>
      </c>
      <c r="U428">
        <v>231.245814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0.37714399999999998</v>
      </c>
      <c r="AG428">
        <v>1.0000000000000001E-5</v>
      </c>
      <c r="AH428" t="s">
        <v>11</v>
      </c>
      <c r="AI428">
        <v>0.62174099999999999</v>
      </c>
      <c r="AJ428">
        <v>1.5999999999999999E-5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67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43796.465547</v>
      </c>
      <c r="I429">
        <v>1035510.506222</v>
      </c>
      <c r="J429" t="s">
        <v>3</v>
      </c>
      <c r="K429">
        <v>43757.205077999999</v>
      </c>
      <c r="L429">
        <v>1033641.6879059999</v>
      </c>
      <c r="M429" t="s">
        <v>4</v>
      </c>
      <c r="N429">
        <v>2476.6451069999998</v>
      </c>
      <c r="O429">
        <v>2541.1042109999999</v>
      </c>
      <c r="P429" t="s">
        <v>5</v>
      </c>
      <c r="Q429">
        <v>0</v>
      </c>
      <c r="R429">
        <v>0</v>
      </c>
      <c r="S429" t="s">
        <v>6</v>
      </c>
      <c r="T429">
        <v>738.17675399999996</v>
      </c>
      <c r="U429">
        <v>295.43480399999999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0.37676700000000002</v>
      </c>
      <c r="AG429">
        <v>6.9999999999999999E-6</v>
      </c>
      <c r="AH429" t="s">
        <v>11</v>
      </c>
      <c r="AI429">
        <v>0.62176399999999998</v>
      </c>
      <c r="AJ429">
        <v>1.5999999999999999E-5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67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49287.702968999998</v>
      </c>
      <c r="I430">
        <v>1331620.6376730001</v>
      </c>
      <c r="J430" t="s">
        <v>3</v>
      </c>
      <c r="K430">
        <v>49243.516952999998</v>
      </c>
      <c r="L430">
        <v>1329210.4791689999</v>
      </c>
      <c r="M430" t="s">
        <v>4</v>
      </c>
      <c r="N430">
        <v>2787.2729979999999</v>
      </c>
      <c r="O430">
        <v>3301.8746070000002</v>
      </c>
      <c r="P430" t="s">
        <v>5</v>
      </c>
      <c r="Q430">
        <v>0</v>
      </c>
      <c r="R430">
        <v>0</v>
      </c>
      <c r="S430" t="s">
        <v>6</v>
      </c>
      <c r="T430">
        <v>830.73148700000002</v>
      </c>
      <c r="U430">
        <v>379.33440899999999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0.37649100000000002</v>
      </c>
      <c r="AG430">
        <v>6.0000000000000002E-6</v>
      </c>
      <c r="AH430" t="s">
        <v>11</v>
      </c>
      <c r="AI430">
        <v>0.62177199999999999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67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54740.021953000003</v>
      </c>
      <c r="I431">
        <v>1563989.0304099999</v>
      </c>
      <c r="J431" t="s">
        <v>3</v>
      </c>
      <c r="K431">
        <v>54690.948046999998</v>
      </c>
      <c r="L431">
        <v>1561163.8044080001</v>
      </c>
      <c r="M431" t="s">
        <v>4</v>
      </c>
      <c r="N431">
        <v>3095.8438329999999</v>
      </c>
      <c r="O431">
        <v>3928.826826</v>
      </c>
      <c r="P431" t="s">
        <v>5</v>
      </c>
      <c r="Q431">
        <v>0</v>
      </c>
      <c r="R431">
        <v>0</v>
      </c>
      <c r="S431" t="s">
        <v>6</v>
      </c>
      <c r="T431">
        <v>922.63646000000006</v>
      </c>
      <c r="U431">
        <v>444.51678700000002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0.37631500000000001</v>
      </c>
      <c r="AG431">
        <v>6.9999999999999999E-6</v>
      </c>
      <c r="AH431" t="s">
        <v>11</v>
      </c>
      <c r="AI431">
        <v>0.62231700000000001</v>
      </c>
      <c r="AJ431">
        <v>1.7E-5</v>
      </c>
      <c r="AK431" t="s">
        <v>12</v>
      </c>
      <c r="AL431">
        <v>0</v>
      </c>
      <c r="AM431">
        <v>0</v>
      </c>
    </row>
    <row r="432" spans="1:39" x14ac:dyDescent="0.25">
      <c r="A432" t="s">
        <v>67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60196.354062999999</v>
      </c>
      <c r="I432">
        <v>1875343.608065</v>
      </c>
      <c r="J432" t="s">
        <v>3</v>
      </c>
      <c r="K432">
        <v>60142.394140999997</v>
      </c>
      <c r="L432">
        <v>1871944.465331</v>
      </c>
      <c r="M432" t="s">
        <v>4</v>
      </c>
      <c r="N432">
        <v>3405.042183</v>
      </c>
      <c r="O432">
        <v>4486.7742529999996</v>
      </c>
      <c r="P432" t="s">
        <v>5</v>
      </c>
      <c r="Q432">
        <v>0</v>
      </c>
      <c r="R432">
        <v>0</v>
      </c>
      <c r="S432" t="s">
        <v>6</v>
      </c>
      <c r="T432">
        <v>1014.610986</v>
      </c>
      <c r="U432">
        <v>534.69157800000005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0.37607299999999999</v>
      </c>
      <c r="AG432">
        <v>6.0000000000000002E-6</v>
      </c>
      <c r="AH432" t="s">
        <v>11</v>
      </c>
      <c r="AI432">
        <v>0.62259900000000001</v>
      </c>
      <c r="AJ432">
        <v>1.7E-5</v>
      </c>
      <c r="AK432" t="s">
        <v>12</v>
      </c>
      <c r="AL432">
        <v>0</v>
      </c>
      <c r="AM432">
        <v>0</v>
      </c>
    </row>
    <row r="433" spans="1:39" x14ac:dyDescent="0.25">
      <c r="A433" t="s">
        <v>67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65732.195781000002</v>
      </c>
      <c r="I433">
        <v>2134889.4857760002</v>
      </c>
      <c r="J433" t="s">
        <v>3</v>
      </c>
      <c r="K433">
        <v>65673.260781000004</v>
      </c>
      <c r="L433">
        <v>2131044.6264240001</v>
      </c>
      <c r="M433" t="s">
        <v>4</v>
      </c>
      <c r="N433">
        <v>3717.498384</v>
      </c>
      <c r="O433">
        <v>4944.0341539999999</v>
      </c>
      <c r="P433" t="s">
        <v>5</v>
      </c>
      <c r="Q433">
        <v>0</v>
      </c>
      <c r="R433">
        <v>0</v>
      </c>
      <c r="S433" t="s">
        <v>6</v>
      </c>
      <c r="T433">
        <v>1108.0171069999999</v>
      </c>
      <c r="U433">
        <v>609.123604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0.37583699999999998</v>
      </c>
      <c r="AG433">
        <v>5.0000000000000004E-6</v>
      </c>
      <c r="AH433" t="s">
        <v>11</v>
      </c>
      <c r="AI433">
        <v>0.62259900000000001</v>
      </c>
      <c r="AJ433">
        <v>1.7E-5</v>
      </c>
      <c r="AK433" t="s">
        <v>12</v>
      </c>
      <c r="AL433">
        <v>0</v>
      </c>
      <c r="AM433">
        <v>0</v>
      </c>
    </row>
    <row r="434" spans="1:39" x14ac:dyDescent="0.25">
      <c r="A434" t="s">
        <v>67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71258.032500000001</v>
      </c>
      <c r="I434">
        <v>2460890.6345319999</v>
      </c>
      <c r="J434" t="s">
        <v>3</v>
      </c>
      <c r="K434">
        <v>71194.149218999999</v>
      </c>
      <c r="L434">
        <v>2456464.3527210001</v>
      </c>
      <c r="M434" t="s">
        <v>4</v>
      </c>
      <c r="N434">
        <v>4029.5581299999999</v>
      </c>
      <c r="O434">
        <v>5741.5074050000003</v>
      </c>
      <c r="P434" t="s">
        <v>5</v>
      </c>
      <c r="Q434">
        <v>0</v>
      </c>
      <c r="R434">
        <v>0</v>
      </c>
      <c r="S434" t="s">
        <v>6</v>
      </c>
      <c r="T434">
        <v>1201.27646</v>
      </c>
      <c r="U434">
        <v>701.80715299999997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0.37576399999999999</v>
      </c>
      <c r="AG434">
        <v>3.9999999999999998E-6</v>
      </c>
      <c r="AH434" t="s">
        <v>11</v>
      </c>
      <c r="AI434">
        <v>0.62259900000000001</v>
      </c>
      <c r="AJ434">
        <v>1.7E-5</v>
      </c>
      <c r="AK434" t="s">
        <v>12</v>
      </c>
      <c r="AL434">
        <v>0</v>
      </c>
      <c r="AM434">
        <v>0</v>
      </c>
    </row>
    <row r="435" spans="1:39" x14ac:dyDescent="0.25">
      <c r="A435" t="s">
        <v>67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76749.139374999999</v>
      </c>
      <c r="I435">
        <v>2991545.2566960002</v>
      </c>
      <c r="J435" t="s">
        <v>3</v>
      </c>
      <c r="K435">
        <v>76680.340781000006</v>
      </c>
      <c r="L435">
        <v>2986144.3583900002</v>
      </c>
      <c r="M435" t="s">
        <v>4</v>
      </c>
      <c r="N435">
        <v>4339.5485740000004</v>
      </c>
      <c r="O435">
        <v>6854.9829959999997</v>
      </c>
      <c r="P435" t="s">
        <v>5</v>
      </c>
      <c r="Q435">
        <v>0</v>
      </c>
      <c r="R435">
        <v>0</v>
      </c>
      <c r="S435" t="s">
        <v>6</v>
      </c>
      <c r="T435">
        <v>1293.939924</v>
      </c>
      <c r="U435">
        <v>852.55709899999999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0.37561499999999998</v>
      </c>
      <c r="AG435">
        <v>3.9999999999999998E-6</v>
      </c>
      <c r="AH435" t="s">
        <v>11</v>
      </c>
      <c r="AI435">
        <v>0.62292199999999998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67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82235.543906000006</v>
      </c>
      <c r="I436">
        <v>3373866.3277059998</v>
      </c>
      <c r="J436" t="s">
        <v>3</v>
      </c>
      <c r="K436">
        <v>82161.829219000007</v>
      </c>
      <c r="L436">
        <v>3367787.5954530002</v>
      </c>
      <c r="M436" t="s">
        <v>4</v>
      </c>
      <c r="N436">
        <v>4649.5101269999996</v>
      </c>
      <c r="O436">
        <v>7623.7338399999999</v>
      </c>
      <c r="P436" t="s">
        <v>5</v>
      </c>
      <c r="Q436">
        <v>0</v>
      </c>
      <c r="R436">
        <v>0</v>
      </c>
      <c r="S436" t="s">
        <v>6</v>
      </c>
      <c r="T436">
        <v>1386.5213160000001</v>
      </c>
      <c r="U436">
        <v>960.78676299999995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0.375608</v>
      </c>
      <c r="AG436">
        <v>3.9999999999999998E-6</v>
      </c>
      <c r="AH436" t="s">
        <v>11</v>
      </c>
      <c r="AI436">
        <v>0.62310500000000002</v>
      </c>
      <c r="AJ436">
        <v>1.8E-5</v>
      </c>
      <c r="AK436" t="s">
        <v>12</v>
      </c>
      <c r="AL436">
        <v>0</v>
      </c>
      <c r="AM436">
        <v>0</v>
      </c>
    </row>
    <row r="437" spans="1:39" x14ac:dyDescent="0.25">
      <c r="A437" t="s">
        <v>67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87692.482812999995</v>
      </c>
      <c r="I437">
        <v>3694477.6831279998</v>
      </c>
      <c r="J437" t="s">
        <v>3</v>
      </c>
      <c r="K437">
        <v>87613.878905999998</v>
      </c>
      <c r="L437">
        <v>3687831.9124110001</v>
      </c>
      <c r="M437" t="s">
        <v>4</v>
      </c>
      <c r="N437">
        <v>4957.5453610000004</v>
      </c>
      <c r="O437">
        <v>8398.1655709999995</v>
      </c>
      <c r="P437" t="s">
        <v>5</v>
      </c>
      <c r="Q437">
        <v>0</v>
      </c>
      <c r="R437">
        <v>0</v>
      </c>
      <c r="S437" t="s">
        <v>6</v>
      </c>
      <c r="T437">
        <v>1478.6033010000001</v>
      </c>
      <c r="U437">
        <v>1052.013277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0.37559900000000002</v>
      </c>
      <c r="AG437">
        <v>3.9999999999999998E-6</v>
      </c>
      <c r="AH437" t="s">
        <v>11</v>
      </c>
      <c r="AI437">
        <v>0.623367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67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93162.098905999999</v>
      </c>
      <c r="I438">
        <v>3844293.326138</v>
      </c>
      <c r="J438" t="s">
        <v>3</v>
      </c>
      <c r="K438">
        <v>93078.583906</v>
      </c>
      <c r="L438">
        <v>3837356.6999340001</v>
      </c>
      <c r="M438" t="s">
        <v>4</v>
      </c>
      <c r="N438">
        <v>5266.9757319999999</v>
      </c>
      <c r="O438">
        <v>8886.5461360000008</v>
      </c>
      <c r="P438" t="s">
        <v>5</v>
      </c>
      <c r="Q438">
        <v>0</v>
      </c>
      <c r="R438">
        <v>0</v>
      </c>
      <c r="S438" t="s">
        <v>6</v>
      </c>
      <c r="T438">
        <v>1570.9019780000001</v>
      </c>
      <c r="U438">
        <v>1092.6162449999999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0.375585</v>
      </c>
      <c r="AG438">
        <v>3.9999999999999998E-6</v>
      </c>
      <c r="AH438" t="s">
        <v>11</v>
      </c>
      <c r="AI438">
        <v>0.62356100000000003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67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98651.009219</v>
      </c>
      <c r="I439">
        <v>3929088.1936229998</v>
      </c>
      <c r="J439" t="s">
        <v>3</v>
      </c>
      <c r="K439">
        <v>98562.565625000003</v>
      </c>
      <c r="L439">
        <v>3921976.420256</v>
      </c>
      <c r="M439" t="s">
        <v>4</v>
      </c>
      <c r="N439">
        <v>5577.3327730000001</v>
      </c>
      <c r="O439">
        <v>9536.2185360000003</v>
      </c>
      <c r="P439" t="s">
        <v>5</v>
      </c>
      <c r="Q439">
        <v>0</v>
      </c>
      <c r="R439">
        <v>0</v>
      </c>
      <c r="S439" t="s">
        <v>6</v>
      </c>
      <c r="T439">
        <v>1663.534114</v>
      </c>
      <c r="U439">
        <v>1113.015474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0.375529</v>
      </c>
      <c r="AG439">
        <v>3.9999999999999998E-6</v>
      </c>
      <c r="AH439" t="s">
        <v>11</v>
      </c>
      <c r="AI439">
        <v>0.62386200000000003</v>
      </c>
      <c r="AJ439">
        <v>1.9000000000000001E-5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67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104167.97375</v>
      </c>
      <c r="I440">
        <v>4570643.1454259995</v>
      </c>
      <c r="J440" t="s">
        <v>3</v>
      </c>
      <c r="K440">
        <v>104074.5775</v>
      </c>
      <c r="L440">
        <v>4562410.3978310004</v>
      </c>
      <c r="M440" t="s">
        <v>4</v>
      </c>
      <c r="N440">
        <v>5889.1065429999999</v>
      </c>
      <c r="O440">
        <v>11148.450853</v>
      </c>
      <c r="P440" t="s">
        <v>5</v>
      </c>
      <c r="Q440">
        <v>0</v>
      </c>
      <c r="R440">
        <v>0</v>
      </c>
      <c r="S440" t="s">
        <v>6</v>
      </c>
      <c r="T440">
        <v>1756.637322</v>
      </c>
      <c r="U440">
        <v>1294.6214600000001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0.3755</v>
      </c>
      <c r="AG440">
        <v>3.9999999999999998E-6</v>
      </c>
      <c r="AH440" t="s">
        <v>11</v>
      </c>
      <c r="AI440">
        <v>0.62399000000000004</v>
      </c>
      <c r="AJ440">
        <v>2.0000000000000002E-5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67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109661.561875</v>
      </c>
      <c r="I441">
        <v>5034469.75012</v>
      </c>
      <c r="J441" t="s">
        <v>3</v>
      </c>
      <c r="K441">
        <v>109563.24374999999</v>
      </c>
      <c r="L441">
        <v>5025377.4991210001</v>
      </c>
      <c r="M441" t="s">
        <v>4</v>
      </c>
      <c r="N441">
        <v>6199.6151369999998</v>
      </c>
      <c r="O441">
        <v>12304.083123</v>
      </c>
      <c r="P441" t="s">
        <v>5</v>
      </c>
      <c r="Q441">
        <v>0</v>
      </c>
      <c r="R441">
        <v>0</v>
      </c>
      <c r="S441" t="s">
        <v>6</v>
      </c>
      <c r="T441">
        <v>1849.3644750000001</v>
      </c>
      <c r="U441">
        <v>1424.6184470000001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0.37549300000000002</v>
      </c>
      <c r="AG441">
        <v>3.9999999999999998E-6</v>
      </c>
      <c r="AH441" t="s">
        <v>11</v>
      </c>
      <c r="AI441">
        <v>0.62423700000000004</v>
      </c>
      <c r="AJ441">
        <v>1.9000000000000001E-5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133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5798.2449319999996</v>
      </c>
      <c r="I442">
        <v>71668.959954999998</v>
      </c>
      <c r="J442" t="s">
        <v>3</v>
      </c>
      <c r="K442">
        <v>5792.8715229999998</v>
      </c>
      <c r="L442">
        <v>71539.258663000001</v>
      </c>
      <c r="M442" t="s">
        <v>4</v>
      </c>
      <c r="N442">
        <v>236.07307399999999</v>
      </c>
      <c r="O442">
        <v>121.73010499999999</v>
      </c>
      <c r="P442" t="s">
        <v>5</v>
      </c>
      <c r="Q442">
        <v>329.26779800000003</v>
      </c>
      <c r="R442">
        <v>252.95018200000001</v>
      </c>
      <c r="S442" t="s">
        <v>6</v>
      </c>
      <c r="T442">
        <v>95.007620000000003</v>
      </c>
      <c r="U442">
        <v>18.947022</v>
      </c>
      <c r="V442" t="s">
        <v>7</v>
      </c>
      <c r="W442">
        <v>101.133088</v>
      </c>
      <c r="X442">
        <v>20.880749999999999</v>
      </c>
      <c r="Y442" t="s">
        <v>8</v>
      </c>
      <c r="Z442">
        <v>105.011124</v>
      </c>
      <c r="AA442">
        <v>41.138364000000003</v>
      </c>
      <c r="AB442" t="s">
        <v>9</v>
      </c>
      <c r="AC442">
        <v>5208.5841700000001</v>
      </c>
      <c r="AD442">
        <v>57648.646185999998</v>
      </c>
      <c r="AE442" t="s">
        <v>10</v>
      </c>
      <c r="AF442">
        <v>0.38328499999999999</v>
      </c>
      <c r="AG442">
        <v>1.4E-5</v>
      </c>
      <c r="AH442" t="s">
        <v>11</v>
      </c>
      <c r="AI442">
        <v>0.61816599999999999</v>
      </c>
      <c r="AJ442">
        <v>1.4E-5</v>
      </c>
      <c r="AK442" t="s">
        <v>12</v>
      </c>
      <c r="AL442">
        <v>0</v>
      </c>
      <c r="AM442">
        <v>0</v>
      </c>
    </row>
    <row r="443" spans="1:39" x14ac:dyDescent="0.25">
      <c r="A443" t="s">
        <v>133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11575.367676</v>
      </c>
      <c r="I443">
        <v>163194.70561800001</v>
      </c>
      <c r="J443" t="s">
        <v>3</v>
      </c>
      <c r="K443">
        <v>11564.635351999999</v>
      </c>
      <c r="L443">
        <v>162884.717259</v>
      </c>
      <c r="M443" t="s">
        <v>4</v>
      </c>
      <c r="N443">
        <v>471.69984799999997</v>
      </c>
      <c r="O443">
        <v>262.33583099999998</v>
      </c>
      <c r="P443" t="s">
        <v>5</v>
      </c>
      <c r="Q443">
        <v>659.74385500000005</v>
      </c>
      <c r="R443">
        <v>683.87428999999997</v>
      </c>
      <c r="S443" t="s">
        <v>6</v>
      </c>
      <c r="T443">
        <v>189.788252</v>
      </c>
      <c r="U443">
        <v>42.415951</v>
      </c>
      <c r="V443" t="s">
        <v>7</v>
      </c>
      <c r="W443">
        <v>202.03467599999999</v>
      </c>
      <c r="X443">
        <v>47.52814</v>
      </c>
      <c r="Y443" t="s">
        <v>8</v>
      </c>
      <c r="Z443">
        <v>211.76112800000001</v>
      </c>
      <c r="AA443">
        <v>148.91190499999999</v>
      </c>
      <c r="AB443" t="s">
        <v>9</v>
      </c>
      <c r="AC443">
        <v>10395.326445000001</v>
      </c>
      <c r="AD443">
        <v>130260.599663</v>
      </c>
      <c r="AE443" t="s">
        <v>10</v>
      </c>
      <c r="AF443">
        <v>0.38119399999999998</v>
      </c>
      <c r="AG443">
        <v>1.9000000000000001E-5</v>
      </c>
      <c r="AH443" t="s">
        <v>11</v>
      </c>
      <c r="AI443">
        <v>0.61969399999999997</v>
      </c>
      <c r="AJ443">
        <v>9.0000000000000002E-6</v>
      </c>
      <c r="AK443" t="s">
        <v>12</v>
      </c>
      <c r="AL443">
        <v>0</v>
      </c>
      <c r="AM443">
        <v>0</v>
      </c>
    </row>
    <row r="444" spans="1:39" x14ac:dyDescent="0.25">
      <c r="A444" t="s">
        <v>133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17504.008984</v>
      </c>
      <c r="I444">
        <v>366697.25023599999</v>
      </c>
      <c r="J444" t="s">
        <v>3</v>
      </c>
      <c r="K444">
        <v>17487.784336000001</v>
      </c>
      <c r="L444">
        <v>366018.25313799997</v>
      </c>
      <c r="M444" t="s">
        <v>4</v>
      </c>
      <c r="N444">
        <v>713.73813800000005</v>
      </c>
      <c r="O444">
        <v>593.323579</v>
      </c>
      <c r="P444" t="s">
        <v>5</v>
      </c>
      <c r="Q444">
        <v>1000.158835</v>
      </c>
      <c r="R444">
        <v>1388.8662569999999</v>
      </c>
      <c r="S444" t="s">
        <v>6</v>
      </c>
      <c r="T444">
        <v>287.04879899999997</v>
      </c>
      <c r="U444">
        <v>96.794308000000001</v>
      </c>
      <c r="V444" t="s">
        <v>7</v>
      </c>
      <c r="W444">
        <v>305.52346</v>
      </c>
      <c r="X444">
        <v>108.18611199999999</v>
      </c>
      <c r="Y444" t="s">
        <v>8</v>
      </c>
      <c r="Z444">
        <v>322.680181</v>
      </c>
      <c r="AA444">
        <v>273.72824000000003</v>
      </c>
      <c r="AB444" t="s">
        <v>9</v>
      </c>
      <c r="AC444">
        <v>15716.638809</v>
      </c>
      <c r="AD444">
        <v>294764.66845699999</v>
      </c>
      <c r="AE444" t="s">
        <v>10</v>
      </c>
      <c r="AF444">
        <v>0.37997199999999998</v>
      </c>
      <c r="AG444">
        <v>1.7E-5</v>
      </c>
      <c r="AH444" t="s">
        <v>11</v>
      </c>
      <c r="AI444">
        <v>0.62007500000000004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133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23356.044805000001</v>
      </c>
      <c r="I445">
        <v>452114.98297800001</v>
      </c>
      <c r="J445" t="s">
        <v>3</v>
      </c>
      <c r="K445">
        <v>23334.399023000002</v>
      </c>
      <c r="L445">
        <v>451273.58018200001</v>
      </c>
      <c r="M445" t="s">
        <v>4</v>
      </c>
      <c r="N445">
        <v>951.96004200000004</v>
      </c>
      <c r="O445">
        <v>717.68918399999995</v>
      </c>
      <c r="P445" t="s">
        <v>5</v>
      </c>
      <c r="Q445">
        <v>1337.274617</v>
      </c>
      <c r="R445">
        <v>1725.2794429999999</v>
      </c>
      <c r="S445" t="s">
        <v>6</v>
      </c>
      <c r="T445">
        <v>383.010739</v>
      </c>
      <c r="U445">
        <v>119.115247</v>
      </c>
      <c r="V445" t="s">
        <v>7</v>
      </c>
      <c r="W445">
        <v>407.64635800000002</v>
      </c>
      <c r="X445">
        <v>133.14695</v>
      </c>
      <c r="Y445" t="s">
        <v>8</v>
      </c>
      <c r="Z445">
        <v>433.37517500000001</v>
      </c>
      <c r="AA445">
        <v>354.15593999999999</v>
      </c>
      <c r="AB445" t="s">
        <v>9</v>
      </c>
      <c r="AC445">
        <v>20969.084531</v>
      </c>
      <c r="AD445">
        <v>363772.89842699998</v>
      </c>
      <c r="AE445" t="s">
        <v>10</v>
      </c>
      <c r="AF445">
        <v>0.37874999999999998</v>
      </c>
      <c r="AG445">
        <v>1.2999999999999999E-5</v>
      </c>
      <c r="AH445" t="s">
        <v>11</v>
      </c>
      <c r="AI445">
        <v>0.62023099999999998</v>
      </c>
      <c r="AJ445">
        <v>7.9999999999999996E-6</v>
      </c>
      <c r="AK445" t="s">
        <v>12</v>
      </c>
      <c r="AL445">
        <v>0</v>
      </c>
      <c r="AM445">
        <v>0</v>
      </c>
    </row>
    <row r="446" spans="1:39" x14ac:dyDescent="0.25">
      <c r="A446" t="s">
        <v>133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29144.126835999999</v>
      </c>
      <c r="I446">
        <v>570631.26675299997</v>
      </c>
      <c r="J446" t="s">
        <v>3</v>
      </c>
      <c r="K446">
        <v>29117.120546999999</v>
      </c>
      <c r="L446">
        <v>569535.91540900001</v>
      </c>
      <c r="M446" t="s">
        <v>4</v>
      </c>
      <c r="N446">
        <v>1187.707913</v>
      </c>
      <c r="O446">
        <v>920.13722499999994</v>
      </c>
      <c r="P446" t="s">
        <v>5</v>
      </c>
      <c r="Q446">
        <v>1671.887698</v>
      </c>
      <c r="R446">
        <v>2104.438337</v>
      </c>
      <c r="S446" t="s">
        <v>6</v>
      </c>
      <c r="T446">
        <v>477.919219</v>
      </c>
      <c r="U446">
        <v>149.51450700000001</v>
      </c>
      <c r="V446" t="s">
        <v>7</v>
      </c>
      <c r="W446">
        <v>508.61107900000002</v>
      </c>
      <c r="X446">
        <v>166.57575299999999</v>
      </c>
      <c r="Y446" t="s">
        <v>8</v>
      </c>
      <c r="Z446">
        <v>544.08435099999997</v>
      </c>
      <c r="AA446">
        <v>385.173788</v>
      </c>
      <c r="AB446" t="s">
        <v>9</v>
      </c>
      <c r="AC446">
        <v>26162.933788999999</v>
      </c>
      <c r="AD446">
        <v>458900.38972400001</v>
      </c>
      <c r="AE446" t="s">
        <v>10</v>
      </c>
      <c r="AF446">
        <v>0.37849300000000002</v>
      </c>
      <c r="AG446">
        <v>1.2E-5</v>
      </c>
      <c r="AH446" t="s">
        <v>11</v>
      </c>
      <c r="AI446">
        <v>0.62026700000000001</v>
      </c>
      <c r="AJ446">
        <v>7.9999999999999996E-6</v>
      </c>
      <c r="AK446" t="s">
        <v>12</v>
      </c>
      <c r="AL446">
        <v>0</v>
      </c>
      <c r="AM446">
        <v>0</v>
      </c>
    </row>
    <row r="447" spans="1:39" x14ac:dyDescent="0.25">
      <c r="A447" t="s">
        <v>133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34991.677656</v>
      </c>
      <c r="I447">
        <v>852557.43180999998</v>
      </c>
      <c r="J447" t="s">
        <v>3</v>
      </c>
      <c r="K447">
        <v>34959.268984000002</v>
      </c>
      <c r="L447">
        <v>850944.805636</v>
      </c>
      <c r="M447" t="s">
        <v>4</v>
      </c>
      <c r="N447">
        <v>1425.767163</v>
      </c>
      <c r="O447">
        <v>1384.7205939999999</v>
      </c>
      <c r="P447" t="s">
        <v>5</v>
      </c>
      <c r="Q447">
        <v>2010.113691</v>
      </c>
      <c r="R447">
        <v>3038.3432889999999</v>
      </c>
      <c r="S447" t="s">
        <v>6</v>
      </c>
      <c r="T447">
        <v>573.79504499999996</v>
      </c>
      <c r="U447">
        <v>222.858058</v>
      </c>
      <c r="V447" t="s">
        <v>7</v>
      </c>
      <c r="W447">
        <v>610.65219100000002</v>
      </c>
      <c r="X447">
        <v>248.25240700000001</v>
      </c>
      <c r="Y447" t="s">
        <v>8</v>
      </c>
      <c r="Z447">
        <v>656.10283000000004</v>
      </c>
      <c r="AA447">
        <v>483.81948799999998</v>
      </c>
      <c r="AB447" t="s">
        <v>9</v>
      </c>
      <c r="AC447">
        <v>31410.044180000001</v>
      </c>
      <c r="AD447">
        <v>685539.25523799995</v>
      </c>
      <c r="AE447" t="s">
        <v>10</v>
      </c>
      <c r="AF447">
        <v>0.37753500000000001</v>
      </c>
      <c r="AG447">
        <v>1.0000000000000001E-5</v>
      </c>
      <c r="AH447" t="s">
        <v>11</v>
      </c>
      <c r="AI447">
        <v>0.62042399999999998</v>
      </c>
      <c r="AJ447">
        <v>9.0000000000000002E-6</v>
      </c>
      <c r="AK447" t="s">
        <v>12</v>
      </c>
      <c r="AL447">
        <v>0</v>
      </c>
      <c r="AM447">
        <v>0</v>
      </c>
    </row>
    <row r="448" spans="1:39" x14ac:dyDescent="0.25">
      <c r="A448" t="s">
        <v>133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40799.983516</v>
      </c>
      <c r="I448">
        <v>1048704.3548580001</v>
      </c>
      <c r="J448" t="s">
        <v>3</v>
      </c>
      <c r="K448">
        <v>40762.204766000003</v>
      </c>
      <c r="L448">
        <v>1046715.972525</v>
      </c>
      <c r="M448" t="s">
        <v>4</v>
      </c>
      <c r="N448">
        <v>1662.7693509999999</v>
      </c>
      <c r="O448">
        <v>1704.052549</v>
      </c>
      <c r="P448" t="s">
        <v>5</v>
      </c>
      <c r="Q448">
        <v>2345.6596920000002</v>
      </c>
      <c r="R448">
        <v>3864.3264880000002</v>
      </c>
      <c r="S448" t="s">
        <v>6</v>
      </c>
      <c r="T448">
        <v>669.03377399999999</v>
      </c>
      <c r="U448">
        <v>272.922439</v>
      </c>
      <c r="V448" t="s">
        <v>7</v>
      </c>
      <c r="W448">
        <v>711.98304199999995</v>
      </c>
      <c r="X448">
        <v>305.44919099999998</v>
      </c>
      <c r="Y448" t="s">
        <v>8</v>
      </c>
      <c r="Z448">
        <v>766.96012499999995</v>
      </c>
      <c r="AA448">
        <v>638.84396100000004</v>
      </c>
      <c r="AB448" t="s">
        <v>9</v>
      </c>
      <c r="AC448">
        <v>36621.848672</v>
      </c>
      <c r="AD448">
        <v>840874.51201599999</v>
      </c>
      <c r="AE448" t="s">
        <v>10</v>
      </c>
      <c r="AF448">
        <v>0.377002</v>
      </c>
      <c r="AG448">
        <v>1.2E-5</v>
      </c>
      <c r="AH448" t="s">
        <v>11</v>
      </c>
      <c r="AI448">
        <v>0.62051400000000001</v>
      </c>
      <c r="AJ448">
        <v>9.0000000000000002E-6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133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46658.075155999999</v>
      </c>
      <c r="I449">
        <v>1417953.6332719999</v>
      </c>
      <c r="J449" t="s">
        <v>3</v>
      </c>
      <c r="K449">
        <v>46614.865390999999</v>
      </c>
      <c r="L449">
        <v>1415297.4688220001</v>
      </c>
      <c r="M449" t="s">
        <v>4</v>
      </c>
      <c r="N449">
        <v>1901.4048359999999</v>
      </c>
      <c r="O449">
        <v>2330.9694669999999</v>
      </c>
      <c r="P449" t="s">
        <v>5</v>
      </c>
      <c r="Q449">
        <v>2684.0120849999998</v>
      </c>
      <c r="R449">
        <v>5119.543353</v>
      </c>
      <c r="S449" t="s">
        <v>6</v>
      </c>
      <c r="T449">
        <v>765.09394199999997</v>
      </c>
      <c r="U449">
        <v>370.25086599999997</v>
      </c>
      <c r="V449" t="s">
        <v>7</v>
      </c>
      <c r="W449">
        <v>814.17972199999997</v>
      </c>
      <c r="X449">
        <v>413.88213300000001</v>
      </c>
      <c r="Y449" t="s">
        <v>8</v>
      </c>
      <c r="Z449">
        <v>878.72163599999999</v>
      </c>
      <c r="AA449">
        <v>816.62146900000005</v>
      </c>
      <c r="AB449" t="s">
        <v>9</v>
      </c>
      <c r="AC449">
        <v>41879.518828</v>
      </c>
      <c r="AD449">
        <v>1137404.5715379999</v>
      </c>
      <c r="AE449" t="s">
        <v>10</v>
      </c>
      <c r="AF449">
        <v>0.37677699999999997</v>
      </c>
      <c r="AG449">
        <v>1.1E-5</v>
      </c>
      <c r="AH449" t="s">
        <v>11</v>
      </c>
      <c r="AI449">
        <v>0.62116700000000002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133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52436.638593999996</v>
      </c>
      <c r="I450">
        <v>1603503.8284209999</v>
      </c>
      <c r="J450" t="s">
        <v>3</v>
      </c>
      <c r="K450">
        <v>52388.091562000001</v>
      </c>
      <c r="L450">
        <v>1600486.3930639999</v>
      </c>
      <c r="M450" t="s">
        <v>4</v>
      </c>
      <c r="N450">
        <v>2136.9458279999999</v>
      </c>
      <c r="O450">
        <v>2638.4731630000001</v>
      </c>
      <c r="P450" t="s">
        <v>5</v>
      </c>
      <c r="Q450">
        <v>3017.8409230000002</v>
      </c>
      <c r="R450">
        <v>5614.1654449999996</v>
      </c>
      <c r="S450" t="s">
        <v>6</v>
      </c>
      <c r="T450">
        <v>859.84559400000001</v>
      </c>
      <c r="U450">
        <v>420.20557600000001</v>
      </c>
      <c r="V450" t="s">
        <v>7</v>
      </c>
      <c r="W450">
        <v>914.97422400000005</v>
      </c>
      <c r="X450">
        <v>469.063447</v>
      </c>
      <c r="Y450" t="s">
        <v>8</v>
      </c>
      <c r="Z450">
        <v>989.02217499999995</v>
      </c>
      <c r="AA450">
        <v>857.044534</v>
      </c>
      <c r="AB450" t="s">
        <v>9</v>
      </c>
      <c r="AC450">
        <v>47065.160937000001</v>
      </c>
      <c r="AD450">
        <v>1288651.930564</v>
      </c>
      <c r="AE450" t="s">
        <v>10</v>
      </c>
      <c r="AF450">
        <v>0.37657299999999999</v>
      </c>
      <c r="AG450">
        <v>1.0000000000000001E-5</v>
      </c>
      <c r="AH450" t="s">
        <v>11</v>
      </c>
      <c r="AI450">
        <v>0.62153400000000003</v>
      </c>
      <c r="AJ450">
        <v>1.2999999999999999E-5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133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58279.847969000002</v>
      </c>
      <c r="I451">
        <v>1708161.8336159999</v>
      </c>
      <c r="J451" t="s">
        <v>3</v>
      </c>
      <c r="K451">
        <v>58225.886094000001</v>
      </c>
      <c r="L451">
        <v>1704884.3114090001</v>
      </c>
      <c r="M451" t="s">
        <v>4</v>
      </c>
      <c r="N451">
        <v>2375.1364939999999</v>
      </c>
      <c r="O451">
        <v>2827.0780089999998</v>
      </c>
      <c r="P451" t="s">
        <v>5</v>
      </c>
      <c r="Q451">
        <v>3355.8311039999999</v>
      </c>
      <c r="R451">
        <v>5842.3255829999998</v>
      </c>
      <c r="S451" t="s">
        <v>6</v>
      </c>
      <c r="T451">
        <v>955.62797699999999</v>
      </c>
      <c r="U451">
        <v>449.12935499999998</v>
      </c>
      <c r="V451" t="s">
        <v>7</v>
      </c>
      <c r="W451">
        <v>1016.891555</v>
      </c>
      <c r="X451">
        <v>502.19417299999998</v>
      </c>
      <c r="Y451" t="s">
        <v>8</v>
      </c>
      <c r="Z451">
        <v>1101.060293</v>
      </c>
      <c r="AA451">
        <v>826.53684999999996</v>
      </c>
      <c r="AB451" t="s">
        <v>9</v>
      </c>
      <c r="AC451">
        <v>52307.951641</v>
      </c>
      <c r="AD451">
        <v>1375949.718289</v>
      </c>
      <c r="AE451" t="s">
        <v>10</v>
      </c>
      <c r="AF451">
        <v>0.376334</v>
      </c>
      <c r="AG451">
        <v>9.0000000000000002E-6</v>
      </c>
      <c r="AH451" t="s">
        <v>11</v>
      </c>
      <c r="AI451">
        <v>0.62191799999999997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133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64067.577577999997</v>
      </c>
      <c r="I452">
        <v>1918354.1168490001</v>
      </c>
      <c r="J452" t="s">
        <v>3</v>
      </c>
      <c r="K452">
        <v>64008.260077999999</v>
      </c>
      <c r="L452">
        <v>1914677.7263549999</v>
      </c>
      <c r="M452" t="s">
        <v>4</v>
      </c>
      <c r="N452">
        <v>2611.0599219999999</v>
      </c>
      <c r="O452">
        <v>3171.9236740000001</v>
      </c>
      <c r="P452" t="s">
        <v>5</v>
      </c>
      <c r="Q452">
        <v>3690.6755619999999</v>
      </c>
      <c r="R452">
        <v>6512.2628299999997</v>
      </c>
      <c r="S452" t="s">
        <v>6</v>
      </c>
      <c r="T452">
        <v>1050.578951</v>
      </c>
      <c r="U452">
        <v>506.25690600000001</v>
      </c>
      <c r="V452" t="s">
        <v>7</v>
      </c>
      <c r="W452">
        <v>1117.8018970000001</v>
      </c>
      <c r="X452">
        <v>563.01485300000002</v>
      </c>
      <c r="Y452" t="s">
        <v>8</v>
      </c>
      <c r="Z452">
        <v>1211.99594</v>
      </c>
      <c r="AA452">
        <v>874.289987</v>
      </c>
      <c r="AB452" t="s">
        <v>9</v>
      </c>
      <c r="AC452">
        <v>57500.709297000001</v>
      </c>
      <c r="AD452">
        <v>1546229.680404</v>
      </c>
      <c r="AE452" t="s">
        <v>10</v>
      </c>
      <c r="AF452">
        <v>0.37626399999999999</v>
      </c>
      <c r="AG452">
        <v>9.0000000000000002E-6</v>
      </c>
      <c r="AH452" t="s">
        <v>11</v>
      </c>
      <c r="AI452">
        <v>0.62212900000000004</v>
      </c>
      <c r="AJ452">
        <v>1.5999999999999999E-5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133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69859.051250000004</v>
      </c>
      <c r="I453">
        <v>1956690.317815</v>
      </c>
      <c r="J453" t="s">
        <v>3</v>
      </c>
      <c r="K453">
        <v>69794.386719000002</v>
      </c>
      <c r="L453">
        <v>1952958.8681940001</v>
      </c>
      <c r="M453" t="s">
        <v>4</v>
      </c>
      <c r="N453">
        <v>2846.9925239999998</v>
      </c>
      <c r="O453">
        <v>3205.1228460000002</v>
      </c>
      <c r="P453" t="s">
        <v>5</v>
      </c>
      <c r="Q453">
        <v>4025.4072070000002</v>
      </c>
      <c r="R453">
        <v>6793.2525640000003</v>
      </c>
      <c r="S453" t="s">
        <v>6</v>
      </c>
      <c r="T453">
        <v>1145.5860620000001</v>
      </c>
      <c r="U453">
        <v>513.41769799999997</v>
      </c>
      <c r="V453" t="s">
        <v>7</v>
      </c>
      <c r="W453">
        <v>1218.8104249999999</v>
      </c>
      <c r="X453">
        <v>574.71175100000005</v>
      </c>
      <c r="Y453" t="s">
        <v>8</v>
      </c>
      <c r="Z453">
        <v>1322.6990410000001</v>
      </c>
      <c r="AA453">
        <v>956.27154199999995</v>
      </c>
      <c r="AB453" t="s">
        <v>9</v>
      </c>
      <c r="AC453">
        <v>62697.975937000003</v>
      </c>
      <c r="AD453">
        <v>1577145.7491039999</v>
      </c>
      <c r="AE453" t="s">
        <v>10</v>
      </c>
      <c r="AF453">
        <v>0.37599900000000003</v>
      </c>
      <c r="AG453">
        <v>6.0000000000000002E-6</v>
      </c>
      <c r="AH453" t="s">
        <v>11</v>
      </c>
      <c r="AI453">
        <v>0.62279300000000004</v>
      </c>
      <c r="AJ453">
        <v>1.7E-5</v>
      </c>
      <c r="AK453" t="s">
        <v>12</v>
      </c>
      <c r="AL453">
        <v>0</v>
      </c>
      <c r="AM453">
        <v>0</v>
      </c>
    </row>
    <row r="454" spans="1:39" x14ac:dyDescent="0.25">
      <c r="A454" t="s">
        <v>133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75697.425468999994</v>
      </c>
      <c r="I454">
        <v>2135532.8340019998</v>
      </c>
      <c r="J454" t="s">
        <v>3</v>
      </c>
      <c r="K454">
        <v>75627.359219000005</v>
      </c>
      <c r="L454">
        <v>2131449.5816199998</v>
      </c>
      <c r="M454" t="s">
        <v>4</v>
      </c>
      <c r="N454">
        <v>3084.732559</v>
      </c>
      <c r="O454">
        <v>3531.1295970000001</v>
      </c>
      <c r="P454" t="s">
        <v>5</v>
      </c>
      <c r="Q454">
        <v>4362.9141019999997</v>
      </c>
      <c r="R454">
        <v>7451.5697120000004</v>
      </c>
      <c r="S454" t="s">
        <v>6</v>
      </c>
      <c r="T454">
        <v>1241.3212349999999</v>
      </c>
      <c r="U454">
        <v>561.00199299999997</v>
      </c>
      <c r="V454" t="s">
        <v>7</v>
      </c>
      <c r="W454">
        <v>1320.6358620000001</v>
      </c>
      <c r="X454">
        <v>627.90805399999999</v>
      </c>
      <c r="Y454" t="s">
        <v>8</v>
      </c>
      <c r="Z454">
        <v>1434.3566020000001</v>
      </c>
      <c r="AA454">
        <v>1071.4711279999999</v>
      </c>
      <c r="AB454" t="s">
        <v>9</v>
      </c>
      <c r="AC454">
        <v>67936.037891</v>
      </c>
      <c r="AD454">
        <v>1721129.730645</v>
      </c>
      <c r="AE454" t="s">
        <v>10</v>
      </c>
      <c r="AF454">
        <v>0.37598900000000002</v>
      </c>
      <c r="AG454">
        <v>6.0000000000000002E-6</v>
      </c>
      <c r="AH454" t="s">
        <v>11</v>
      </c>
      <c r="AI454">
        <v>0.62317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133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81515.568125000005</v>
      </c>
      <c r="I455">
        <v>2319794.461284</v>
      </c>
      <c r="J455" t="s">
        <v>3</v>
      </c>
      <c r="K455">
        <v>81440.116718999998</v>
      </c>
      <c r="L455">
        <v>2315366.9179509999</v>
      </c>
      <c r="M455" t="s">
        <v>4</v>
      </c>
      <c r="N455">
        <v>3322.035488</v>
      </c>
      <c r="O455">
        <v>3872.7782849999999</v>
      </c>
      <c r="P455" t="s">
        <v>5</v>
      </c>
      <c r="Q455">
        <v>4699.2973929999998</v>
      </c>
      <c r="R455">
        <v>8081.8704470000002</v>
      </c>
      <c r="S455" t="s">
        <v>6</v>
      </c>
      <c r="T455">
        <v>1336.734841</v>
      </c>
      <c r="U455">
        <v>610.213705</v>
      </c>
      <c r="V455" t="s">
        <v>7</v>
      </c>
      <c r="W455">
        <v>1422.1014720000001</v>
      </c>
      <c r="X455">
        <v>683.67803100000003</v>
      </c>
      <c r="Y455" t="s">
        <v>8</v>
      </c>
      <c r="Z455">
        <v>1545.6691969999999</v>
      </c>
      <c r="AA455">
        <v>1157.863568</v>
      </c>
      <c r="AB455" t="s">
        <v>9</v>
      </c>
      <c r="AC455">
        <v>73153.267187000005</v>
      </c>
      <c r="AD455">
        <v>1873234.1505239999</v>
      </c>
      <c r="AE455" t="s">
        <v>10</v>
      </c>
      <c r="AF455">
        <v>0.37582500000000002</v>
      </c>
      <c r="AG455">
        <v>7.9999999999999996E-6</v>
      </c>
      <c r="AH455" t="s">
        <v>11</v>
      </c>
      <c r="AI455">
        <v>0.62342799999999998</v>
      </c>
      <c r="AJ455">
        <v>1.8E-5</v>
      </c>
      <c r="AK455" t="s">
        <v>12</v>
      </c>
      <c r="AL455">
        <v>0</v>
      </c>
      <c r="AM455">
        <v>0</v>
      </c>
    </row>
    <row r="456" spans="1:39" x14ac:dyDescent="0.25">
      <c r="A456" t="s">
        <v>133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87368.266094000006</v>
      </c>
      <c r="I456">
        <v>2557447.6504279999</v>
      </c>
      <c r="J456" t="s">
        <v>3</v>
      </c>
      <c r="K456">
        <v>87287.394062000007</v>
      </c>
      <c r="L456">
        <v>2552506.502049</v>
      </c>
      <c r="M456" t="s">
        <v>4</v>
      </c>
      <c r="N456">
        <v>3560.478032</v>
      </c>
      <c r="O456">
        <v>4307.847796</v>
      </c>
      <c r="P456" t="s">
        <v>5</v>
      </c>
      <c r="Q456">
        <v>5037.9132710000003</v>
      </c>
      <c r="R456">
        <v>8844.0872920000002</v>
      </c>
      <c r="S456" t="s">
        <v>6</v>
      </c>
      <c r="T456">
        <v>1432.711348</v>
      </c>
      <c r="U456">
        <v>671.91422899999998</v>
      </c>
      <c r="V456" t="s">
        <v>7</v>
      </c>
      <c r="W456">
        <v>1524.14897</v>
      </c>
      <c r="X456">
        <v>754.07220199999995</v>
      </c>
      <c r="Y456" t="s">
        <v>8</v>
      </c>
      <c r="Z456">
        <v>1657.9420210000001</v>
      </c>
      <c r="AA456">
        <v>1228.2404309999999</v>
      </c>
      <c r="AB456" t="s">
        <v>9</v>
      </c>
      <c r="AC456">
        <v>78401.555938000005</v>
      </c>
      <c r="AD456">
        <v>2067791.3569169999</v>
      </c>
      <c r="AE456" t="s">
        <v>10</v>
      </c>
      <c r="AF456">
        <v>0.375581</v>
      </c>
      <c r="AG456">
        <v>1.0000000000000001E-5</v>
      </c>
      <c r="AH456" t="s">
        <v>11</v>
      </c>
      <c r="AI456">
        <v>0.62342799999999998</v>
      </c>
      <c r="AJ456">
        <v>1.8E-5</v>
      </c>
      <c r="AK456" t="s">
        <v>12</v>
      </c>
      <c r="AL456">
        <v>0</v>
      </c>
      <c r="AM456">
        <v>0</v>
      </c>
    </row>
    <row r="457" spans="1:39" x14ac:dyDescent="0.25">
      <c r="A457" t="s">
        <v>133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93218.063280999995</v>
      </c>
      <c r="I457">
        <v>2864303.3492979999</v>
      </c>
      <c r="J457" t="s">
        <v>3</v>
      </c>
      <c r="K457">
        <v>93131.787500000006</v>
      </c>
      <c r="L457">
        <v>2858818.8114510002</v>
      </c>
      <c r="M457" t="s">
        <v>4</v>
      </c>
      <c r="N457">
        <v>3798.7220609999999</v>
      </c>
      <c r="O457">
        <v>4816.9980409999998</v>
      </c>
      <c r="P457" t="s">
        <v>5</v>
      </c>
      <c r="Q457">
        <v>5376.1566599999996</v>
      </c>
      <c r="R457">
        <v>9913.9239940000007</v>
      </c>
      <c r="S457" t="s">
        <v>6</v>
      </c>
      <c r="T457">
        <v>1528.648025</v>
      </c>
      <c r="U457">
        <v>751.30496100000005</v>
      </c>
      <c r="V457" t="s">
        <v>7</v>
      </c>
      <c r="W457">
        <v>1626.160474</v>
      </c>
      <c r="X457">
        <v>846.17584399999998</v>
      </c>
      <c r="Y457" t="s">
        <v>8</v>
      </c>
      <c r="Z457">
        <v>1769.8806589999999</v>
      </c>
      <c r="AA457">
        <v>1341.9652599999999</v>
      </c>
      <c r="AB457" t="s">
        <v>9</v>
      </c>
      <c r="AC457">
        <v>83647.955625000002</v>
      </c>
      <c r="AD457">
        <v>2319316.2048820001</v>
      </c>
      <c r="AE457" t="s">
        <v>10</v>
      </c>
      <c r="AF457">
        <v>0.37556299999999998</v>
      </c>
      <c r="AG457">
        <v>1.0000000000000001E-5</v>
      </c>
      <c r="AH457" t="s">
        <v>11</v>
      </c>
      <c r="AI457">
        <v>0.62397199999999997</v>
      </c>
      <c r="AJ457">
        <v>1.9000000000000001E-5</v>
      </c>
      <c r="AK457" t="s">
        <v>12</v>
      </c>
      <c r="AL457">
        <v>0.08</v>
      </c>
      <c r="AM457">
        <v>0.31359999999999999</v>
      </c>
    </row>
    <row r="458" spans="1:39" x14ac:dyDescent="0.25">
      <c r="A458" t="s">
        <v>133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99079.536875000005</v>
      </c>
      <c r="I458">
        <v>3244502.7721370002</v>
      </c>
      <c r="J458" t="s">
        <v>3</v>
      </c>
      <c r="K458">
        <v>98987.830155999996</v>
      </c>
      <c r="L458">
        <v>3238124.8621649998</v>
      </c>
      <c r="M458" t="s">
        <v>4</v>
      </c>
      <c r="N458">
        <v>4037.8318159999999</v>
      </c>
      <c r="O458">
        <v>5573.5494529999996</v>
      </c>
      <c r="P458" t="s">
        <v>5</v>
      </c>
      <c r="Q458">
        <v>5715.1197659999998</v>
      </c>
      <c r="R458">
        <v>11381.672505</v>
      </c>
      <c r="S458" t="s">
        <v>6</v>
      </c>
      <c r="T458">
        <v>1624.769749</v>
      </c>
      <c r="U458">
        <v>847.32495300000005</v>
      </c>
      <c r="V458" t="s">
        <v>7</v>
      </c>
      <c r="W458">
        <v>1728.389285</v>
      </c>
      <c r="X458">
        <v>959.92974300000003</v>
      </c>
      <c r="Y458" t="s">
        <v>8</v>
      </c>
      <c r="Z458">
        <v>1881.902268</v>
      </c>
      <c r="AA458">
        <v>1561.3154219999999</v>
      </c>
      <c r="AB458" t="s">
        <v>9</v>
      </c>
      <c r="AC458">
        <v>88904.822813000006</v>
      </c>
      <c r="AD458">
        <v>2627088.7013949999</v>
      </c>
      <c r="AE458" t="s">
        <v>10</v>
      </c>
      <c r="AF458">
        <v>0.37541099999999999</v>
      </c>
      <c r="AG458">
        <v>9.0000000000000002E-6</v>
      </c>
      <c r="AH458" t="s">
        <v>11</v>
      </c>
      <c r="AI458">
        <v>0.624116</v>
      </c>
      <c r="AJ458">
        <v>1.9000000000000001E-5</v>
      </c>
      <c r="AK458" t="s">
        <v>12</v>
      </c>
      <c r="AL458">
        <v>0.48</v>
      </c>
      <c r="AM458">
        <v>8.0896000000000008</v>
      </c>
    </row>
    <row r="459" spans="1:39" x14ac:dyDescent="0.25">
      <c r="A459" t="s">
        <v>133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104905.897187</v>
      </c>
      <c r="I459">
        <v>3375488.6970839999</v>
      </c>
      <c r="J459" t="s">
        <v>3</v>
      </c>
      <c r="K459">
        <v>104808.79093800001</v>
      </c>
      <c r="L459">
        <v>3368866.5921399998</v>
      </c>
      <c r="M459" t="s">
        <v>4</v>
      </c>
      <c r="N459">
        <v>4275.2027930000004</v>
      </c>
      <c r="O459">
        <v>5803.3209649999999</v>
      </c>
      <c r="P459" t="s">
        <v>5</v>
      </c>
      <c r="Q459">
        <v>6051.9099800000004</v>
      </c>
      <c r="R459">
        <v>11903.013751</v>
      </c>
      <c r="S459" t="s">
        <v>6</v>
      </c>
      <c r="T459">
        <v>1720.3038429999999</v>
      </c>
      <c r="U459">
        <v>880.86736099999996</v>
      </c>
      <c r="V459" t="s">
        <v>7</v>
      </c>
      <c r="W459">
        <v>1829.9696120000001</v>
      </c>
      <c r="X459">
        <v>998.06103299999995</v>
      </c>
      <c r="Y459" t="s">
        <v>8</v>
      </c>
      <c r="Z459">
        <v>1993.3661870000001</v>
      </c>
      <c r="AA459">
        <v>1677.3294619999999</v>
      </c>
      <c r="AB459" t="s">
        <v>9</v>
      </c>
      <c r="AC459">
        <v>94130.43</v>
      </c>
      <c r="AD459">
        <v>2736570.1376149999</v>
      </c>
      <c r="AE459" t="s">
        <v>10</v>
      </c>
      <c r="AF459">
        <v>0.37526399999999999</v>
      </c>
      <c r="AG459">
        <v>7.9999999999999996E-6</v>
      </c>
      <c r="AH459" t="s">
        <v>11</v>
      </c>
      <c r="AI459">
        <v>0.62441599999999997</v>
      </c>
      <c r="AJ459">
        <v>1.9000000000000001E-5</v>
      </c>
      <c r="AK459" t="s">
        <v>12</v>
      </c>
      <c r="AL459">
        <v>0.48</v>
      </c>
      <c r="AM459">
        <v>8.0896000000000008</v>
      </c>
    </row>
    <row r="460" spans="1:39" x14ac:dyDescent="0.25">
      <c r="A460" t="s">
        <v>133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110702.541406</v>
      </c>
      <c r="I460">
        <v>3507291.510456</v>
      </c>
      <c r="J460" t="s">
        <v>3</v>
      </c>
      <c r="K460">
        <v>110600.074844</v>
      </c>
      <c r="L460">
        <v>3500438.950863</v>
      </c>
      <c r="M460" t="s">
        <v>4</v>
      </c>
      <c r="N460">
        <v>4511.4468550000001</v>
      </c>
      <c r="O460">
        <v>6043.7577799999999</v>
      </c>
      <c r="P460" t="s">
        <v>5</v>
      </c>
      <c r="Q460">
        <v>6387.1895800000002</v>
      </c>
      <c r="R460">
        <v>12392.572163999999</v>
      </c>
      <c r="S460" t="s">
        <v>6</v>
      </c>
      <c r="T460">
        <v>1815.3557249999999</v>
      </c>
      <c r="U460">
        <v>915.36409200000003</v>
      </c>
      <c r="V460" t="s">
        <v>7</v>
      </c>
      <c r="W460">
        <v>1931.0858499999999</v>
      </c>
      <c r="X460">
        <v>1038.051729</v>
      </c>
      <c r="Y460" t="s">
        <v>8</v>
      </c>
      <c r="Z460">
        <v>2104.3930519999999</v>
      </c>
      <c r="AA460">
        <v>1774.5040590000001</v>
      </c>
      <c r="AB460" t="s">
        <v>9</v>
      </c>
      <c r="AC460">
        <v>99327.592187999995</v>
      </c>
      <c r="AD460">
        <v>2846574.1111030001</v>
      </c>
      <c r="AE460" t="s">
        <v>10</v>
      </c>
      <c r="AF460">
        <v>0.37526199999999998</v>
      </c>
      <c r="AG460">
        <v>7.9999999999999996E-6</v>
      </c>
      <c r="AH460" t="s">
        <v>11</v>
      </c>
      <c r="AI460">
        <v>0.62441599999999997</v>
      </c>
      <c r="AJ460">
        <v>1.9000000000000001E-5</v>
      </c>
      <c r="AK460" t="s">
        <v>12</v>
      </c>
      <c r="AL460">
        <v>0.48</v>
      </c>
      <c r="AM460">
        <v>8.0896000000000008</v>
      </c>
    </row>
    <row r="461" spans="1:39" x14ac:dyDescent="0.25">
      <c r="A461" t="s">
        <v>133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116570.678281</v>
      </c>
      <c r="I461">
        <v>3746414.8322049999</v>
      </c>
      <c r="J461" t="s">
        <v>3</v>
      </c>
      <c r="K461">
        <v>116462.76875</v>
      </c>
      <c r="L461">
        <v>3739285.6376740001</v>
      </c>
      <c r="M461" t="s">
        <v>4</v>
      </c>
      <c r="N461">
        <v>4750.6794630000004</v>
      </c>
      <c r="O461">
        <v>6308.4003480000001</v>
      </c>
      <c r="P461" t="s">
        <v>5</v>
      </c>
      <c r="Q461">
        <v>6726.5920800000004</v>
      </c>
      <c r="R461">
        <v>13088.6895</v>
      </c>
      <c r="S461" t="s">
        <v>6</v>
      </c>
      <c r="T461">
        <v>1911.5599</v>
      </c>
      <c r="U461">
        <v>981.99261000000001</v>
      </c>
      <c r="V461" t="s">
        <v>7</v>
      </c>
      <c r="W461">
        <v>2033.42136</v>
      </c>
      <c r="X461">
        <v>1116.9629629999999</v>
      </c>
      <c r="Y461" t="s">
        <v>8</v>
      </c>
      <c r="Z461">
        <v>2216.9607030000002</v>
      </c>
      <c r="AA461">
        <v>1817.2497169999999</v>
      </c>
      <c r="AB461" t="s">
        <v>9</v>
      </c>
      <c r="AC461">
        <v>104590.70718700001</v>
      </c>
      <c r="AD461">
        <v>3053748.9307019999</v>
      </c>
      <c r="AE461" t="s">
        <v>10</v>
      </c>
      <c r="AF461">
        <v>0.375222</v>
      </c>
      <c r="AG461">
        <v>7.9999999999999996E-6</v>
      </c>
      <c r="AH461" t="s">
        <v>11</v>
      </c>
      <c r="AI461">
        <v>0.62462700000000004</v>
      </c>
      <c r="AJ461">
        <v>1.8E-5</v>
      </c>
      <c r="AK461" t="s">
        <v>12</v>
      </c>
      <c r="AL461">
        <v>0.48</v>
      </c>
      <c r="AM461">
        <v>8.0896000000000008</v>
      </c>
    </row>
    <row r="462" spans="1:39" x14ac:dyDescent="0.25">
      <c r="A462" t="s">
        <v>134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134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134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134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134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134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134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134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134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134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134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134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134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134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134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134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134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134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134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134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135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5460.6689749999996</v>
      </c>
      <c r="I482">
        <v>67450.018247999993</v>
      </c>
      <c r="J482" t="s">
        <v>3</v>
      </c>
      <c r="K482">
        <v>5455.3707029999996</v>
      </c>
      <c r="L482">
        <v>67321.598668999999</v>
      </c>
      <c r="M482" t="s">
        <v>4</v>
      </c>
      <c r="N482">
        <v>232.444594</v>
      </c>
      <c r="O482">
        <v>124.206478</v>
      </c>
      <c r="P482" t="s">
        <v>5</v>
      </c>
      <c r="Q482">
        <v>0</v>
      </c>
      <c r="R482">
        <v>0</v>
      </c>
      <c r="S482" t="s">
        <v>6</v>
      </c>
      <c r="T482">
        <v>94.175227000000007</v>
      </c>
      <c r="U482">
        <v>19.732334000000002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0.38355099999999998</v>
      </c>
      <c r="AD482">
        <v>1.4E-5</v>
      </c>
      <c r="AE482" t="s">
        <v>10</v>
      </c>
      <c r="AF482">
        <v>0</v>
      </c>
      <c r="AG482">
        <v>0</v>
      </c>
      <c r="AH482" t="s">
        <v>11</v>
      </c>
      <c r="AI482">
        <v>0.61748800000000004</v>
      </c>
      <c r="AJ482">
        <v>1.1E-5</v>
      </c>
      <c r="AK482" t="s">
        <v>12</v>
      </c>
      <c r="AL482">
        <v>0</v>
      </c>
      <c r="AM482">
        <v>0</v>
      </c>
    </row>
    <row r="483" spans="1:39" x14ac:dyDescent="0.25">
      <c r="A483" t="s">
        <v>135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10892.829512</v>
      </c>
      <c r="I483">
        <v>116546.794102</v>
      </c>
      <c r="J483" t="s">
        <v>3</v>
      </c>
      <c r="K483">
        <v>10882.261465</v>
      </c>
      <c r="L483">
        <v>116326.31993300001</v>
      </c>
      <c r="M483" t="s">
        <v>4</v>
      </c>
      <c r="N483">
        <v>463.90118699999999</v>
      </c>
      <c r="O483">
        <v>208.25313499999999</v>
      </c>
      <c r="P483" t="s">
        <v>5</v>
      </c>
      <c r="Q483">
        <v>0</v>
      </c>
      <c r="R483">
        <v>0</v>
      </c>
      <c r="S483" t="s">
        <v>6</v>
      </c>
      <c r="T483">
        <v>187.99220700000001</v>
      </c>
      <c r="U483">
        <v>34.319842000000001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0.38121500000000003</v>
      </c>
      <c r="AD483">
        <v>2.0000000000000002E-5</v>
      </c>
      <c r="AE483" t="s">
        <v>10</v>
      </c>
      <c r="AF483">
        <v>0</v>
      </c>
      <c r="AG483">
        <v>0</v>
      </c>
      <c r="AH483" t="s">
        <v>11</v>
      </c>
      <c r="AI483">
        <v>0.61918700000000004</v>
      </c>
      <c r="AJ483">
        <v>5.0000000000000004E-6</v>
      </c>
      <c r="AK483" t="s">
        <v>12</v>
      </c>
      <c r="AL483">
        <v>0</v>
      </c>
      <c r="AM483">
        <v>0</v>
      </c>
    </row>
    <row r="484" spans="1:39" x14ac:dyDescent="0.25">
      <c r="A484" t="s">
        <v>135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16360.066621</v>
      </c>
      <c r="I484">
        <v>184791.86435799999</v>
      </c>
      <c r="J484" t="s">
        <v>3</v>
      </c>
      <c r="K484">
        <v>16344.187891</v>
      </c>
      <c r="L484">
        <v>184436.86393799999</v>
      </c>
      <c r="M484" t="s">
        <v>4</v>
      </c>
      <c r="N484">
        <v>696.74772499999995</v>
      </c>
      <c r="O484">
        <v>333.06632400000001</v>
      </c>
      <c r="P484" t="s">
        <v>5</v>
      </c>
      <c r="Q484">
        <v>0</v>
      </c>
      <c r="R484">
        <v>0</v>
      </c>
      <c r="S484" t="s">
        <v>6</v>
      </c>
      <c r="T484">
        <v>282.41466100000002</v>
      </c>
      <c r="U484">
        <v>54.290435000000002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0.38026799999999999</v>
      </c>
      <c r="AD484">
        <v>1.9000000000000001E-5</v>
      </c>
      <c r="AE484" t="s">
        <v>10</v>
      </c>
      <c r="AF484">
        <v>0</v>
      </c>
      <c r="AG484">
        <v>0</v>
      </c>
      <c r="AH484" t="s">
        <v>11</v>
      </c>
      <c r="AI484">
        <v>0.61978699999999998</v>
      </c>
      <c r="AJ484">
        <v>6.9999999999999999E-6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135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21789.806367000001</v>
      </c>
      <c r="I485">
        <v>242472.21257</v>
      </c>
      <c r="J485" t="s">
        <v>3</v>
      </c>
      <c r="K485">
        <v>21768.666055000002</v>
      </c>
      <c r="L485">
        <v>242014.212875</v>
      </c>
      <c r="M485" t="s">
        <v>4</v>
      </c>
      <c r="N485">
        <v>928.11562100000003</v>
      </c>
      <c r="O485">
        <v>433.13976500000001</v>
      </c>
      <c r="P485" t="s">
        <v>5</v>
      </c>
      <c r="Q485">
        <v>0</v>
      </c>
      <c r="R485">
        <v>0</v>
      </c>
      <c r="S485" t="s">
        <v>6</v>
      </c>
      <c r="T485">
        <v>376.18970300000001</v>
      </c>
      <c r="U485">
        <v>71.300655000000006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0.37897999999999998</v>
      </c>
      <c r="AD485">
        <v>1.4E-5</v>
      </c>
      <c r="AE485" t="s">
        <v>10</v>
      </c>
      <c r="AF485">
        <v>0</v>
      </c>
      <c r="AG485">
        <v>0</v>
      </c>
      <c r="AH485" t="s">
        <v>11</v>
      </c>
      <c r="AI485">
        <v>0.62003299999999995</v>
      </c>
      <c r="AJ485">
        <v>7.9999999999999996E-6</v>
      </c>
      <c r="AK485" t="s">
        <v>12</v>
      </c>
      <c r="AL485">
        <v>0</v>
      </c>
      <c r="AM485">
        <v>0</v>
      </c>
    </row>
    <row r="486" spans="1:39" x14ac:dyDescent="0.25">
      <c r="A486" t="s">
        <v>135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27199.375780999999</v>
      </c>
      <c r="I486">
        <v>295991.00044199999</v>
      </c>
      <c r="J486" t="s">
        <v>3</v>
      </c>
      <c r="K486">
        <v>27172.992891000002</v>
      </c>
      <c r="L486">
        <v>295434.36135800002</v>
      </c>
      <c r="M486" t="s">
        <v>4</v>
      </c>
      <c r="N486">
        <v>1158.521812</v>
      </c>
      <c r="O486">
        <v>522.21459400000003</v>
      </c>
      <c r="P486" t="s">
        <v>5</v>
      </c>
      <c r="Q486">
        <v>0</v>
      </c>
      <c r="R486">
        <v>0</v>
      </c>
      <c r="S486" t="s">
        <v>6</v>
      </c>
      <c r="T486">
        <v>469.63942800000001</v>
      </c>
      <c r="U486">
        <v>86.992585000000005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0.37897999999999998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0.62003299999999995</v>
      </c>
      <c r="AJ486">
        <v>7.9999999999999996E-6</v>
      </c>
      <c r="AK486" t="s">
        <v>12</v>
      </c>
      <c r="AL486">
        <v>0</v>
      </c>
      <c r="AM486">
        <v>0</v>
      </c>
    </row>
    <row r="487" spans="1:39" x14ac:dyDescent="0.25">
      <c r="A487" t="s">
        <v>135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32624.561836000001</v>
      </c>
      <c r="I487">
        <v>339943.37689199997</v>
      </c>
      <c r="J487" t="s">
        <v>3</v>
      </c>
      <c r="K487">
        <v>32592.917266</v>
      </c>
      <c r="L487">
        <v>339309.75655300001</v>
      </c>
      <c r="M487" t="s">
        <v>4</v>
      </c>
      <c r="N487">
        <v>1389.6495729999999</v>
      </c>
      <c r="O487">
        <v>592.68386599999997</v>
      </c>
      <c r="P487" t="s">
        <v>5</v>
      </c>
      <c r="Q487">
        <v>0</v>
      </c>
      <c r="R487">
        <v>0</v>
      </c>
      <c r="S487" t="s">
        <v>6</v>
      </c>
      <c r="T487">
        <v>563.34225000000004</v>
      </c>
      <c r="U487">
        <v>99.850172999999998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0.37897999999999998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0.62003299999999995</v>
      </c>
      <c r="AJ487">
        <v>7.9999999999999996E-6</v>
      </c>
      <c r="AK487" t="s">
        <v>12</v>
      </c>
      <c r="AL487">
        <v>0</v>
      </c>
      <c r="AM487">
        <v>0</v>
      </c>
    </row>
    <row r="488" spans="1:39" x14ac:dyDescent="0.25">
      <c r="A488" t="s">
        <v>135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38011.271328000003</v>
      </c>
      <c r="I488">
        <v>362095.341327</v>
      </c>
      <c r="J488" t="s">
        <v>3</v>
      </c>
      <c r="K488">
        <v>37974.397812000003</v>
      </c>
      <c r="L488">
        <v>361420.75905599998</v>
      </c>
      <c r="M488" t="s">
        <v>4</v>
      </c>
      <c r="N488">
        <v>1619.2441719999999</v>
      </c>
      <c r="O488">
        <v>629.91098399999998</v>
      </c>
      <c r="P488" t="s">
        <v>5</v>
      </c>
      <c r="Q488">
        <v>0</v>
      </c>
      <c r="R488">
        <v>0</v>
      </c>
      <c r="S488" t="s">
        <v>6</v>
      </c>
      <c r="T488">
        <v>656.36192400000004</v>
      </c>
      <c r="U488">
        <v>106.562737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0.37897999999999998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0.62003299999999995</v>
      </c>
      <c r="AJ488">
        <v>7.9999999999999996E-6</v>
      </c>
      <c r="AK488" t="s">
        <v>12</v>
      </c>
      <c r="AL488">
        <v>0</v>
      </c>
      <c r="AM488">
        <v>0</v>
      </c>
    </row>
    <row r="489" spans="1:39" x14ac:dyDescent="0.25">
      <c r="A489" t="s">
        <v>135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43498.517187999998</v>
      </c>
      <c r="I489">
        <v>473848.48898800003</v>
      </c>
      <c r="J489" t="s">
        <v>3</v>
      </c>
      <c r="K489">
        <v>43456.318906</v>
      </c>
      <c r="L489">
        <v>472978.00234599999</v>
      </c>
      <c r="M489" t="s">
        <v>4</v>
      </c>
      <c r="N489">
        <v>1852.9901809999999</v>
      </c>
      <c r="O489">
        <v>812.35335499999997</v>
      </c>
      <c r="P489" t="s">
        <v>5</v>
      </c>
      <c r="Q489">
        <v>0</v>
      </c>
      <c r="R489">
        <v>0</v>
      </c>
      <c r="S489" t="s">
        <v>6</v>
      </c>
      <c r="T489">
        <v>751.126125</v>
      </c>
      <c r="U489">
        <v>138.974863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0.37897999999999998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0.62003299999999995</v>
      </c>
      <c r="AJ489">
        <v>7.9999999999999996E-6</v>
      </c>
      <c r="AK489" t="s">
        <v>12</v>
      </c>
      <c r="AL489">
        <v>0</v>
      </c>
      <c r="AM489">
        <v>0</v>
      </c>
    </row>
    <row r="490" spans="1:39" x14ac:dyDescent="0.25">
      <c r="A490" t="s">
        <v>135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48967.745938</v>
      </c>
      <c r="I490">
        <v>508255.88999499998</v>
      </c>
      <c r="J490" t="s">
        <v>3</v>
      </c>
      <c r="K490">
        <v>48920.248203000003</v>
      </c>
      <c r="L490">
        <v>507320.35237600002</v>
      </c>
      <c r="M490" t="s">
        <v>4</v>
      </c>
      <c r="N490">
        <v>2086.2684469999999</v>
      </c>
      <c r="O490">
        <v>882.89631299999996</v>
      </c>
      <c r="P490" t="s">
        <v>5</v>
      </c>
      <c r="Q490">
        <v>0</v>
      </c>
      <c r="R490">
        <v>0</v>
      </c>
      <c r="S490" t="s">
        <v>6</v>
      </c>
      <c r="T490">
        <v>845.56551100000001</v>
      </c>
      <c r="U490">
        <v>149.59287900000001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0.37897999999999998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0.62003299999999995</v>
      </c>
      <c r="AJ490">
        <v>7.9999999999999996E-6</v>
      </c>
      <c r="AK490" t="s">
        <v>12</v>
      </c>
      <c r="AL490">
        <v>0</v>
      </c>
      <c r="AM490">
        <v>0</v>
      </c>
    </row>
    <row r="491" spans="1:39" x14ac:dyDescent="0.25">
      <c r="A491" t="s">
        <v>135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54507.245859000002</v>
      </c>
      <c r="I491">
        <v>625464.00574399997</v>
      </c>
      <c r="J491" t="s">
        <v>3</v>
      </c>
      <c r="K491">
        <v>54454.380624999998</v>
      </c>
      <c r="L491">
        <v>624327.157442</v>
      </c>
      <c r="M491" t="s">
        <v>4</v>
      </c>
      <c r="N491">
        <v>2322.1712940000002</v>
      </c>
      <c r="O491">
        <v>1058.4940610000001</v>
      </c>
      <c r="P491" t="s">
        <v>5</v>
      </c>
      <c r="Q491">
        <v>0</v>
      </c>
      <c r="R491">
        <v>0</v>
      </c>
      <c r="S491" t="s">
        <v>6</v>
      </c>
      <c r="T491">
        <v>941.22689000000003</v>
      </c>
      <c r="U491">
        <v>185.16940600000001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0.37897999999999998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0.62003299999999995</v>
      </c>
      <c r="AJ491">
        <v>7.9999999999999996E-6</v>
      </c>
      <c r="AK491" t="s">
        <v>12</v>
      </c>
      <c r="AL491">
        <v>0</v>
      </c>
      <c r="AM491">
        <v>0</v>
      </c>
    </row>
    <row r="492" spans="1:39" x14ac:dyDescent="0.25">
      <c r="A492" t="s">
        <v>135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59945.328358999999</v>
      </c>
      <c r="I492">
        <v>690340.34495199996</v>
      </c>
      <c r="J492" t="s">
        <v>3</v>
      </c>
      <c r="K492">
        <v>59887.193047000001</v>
      </c>
      <c r="L492">
        <v>689087.27301899996</v>
      </c>
      <c r="M492" t="s">
        <v>4</v>
      </c>
      <c r="N492">
        <v>2553.7233890000002</v>
      </c>
      <c r="O492">
        <v>1172.054363</v>
      </c>
      <c r="P492" t="s">
        <v>5</v>
      </c>
      <c r="Q492">
        <v>0</v>
      </c>
      <c r="R492">
        <v>0</v>
      </c>
      <c r="S492" t="s">
        <v>6</v>
      </c>
      <c r="T492">
        <v>1035.1483250000001</v>
      </c>
      <c r="U492">
        <v>204.55003199999999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0.37897999999999998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0.62003299999999995</v>
      </c>
      <c r="AJ492">
        <v>7.9999999999999996E-6</v>
      </c>
      <c r="AK492" t="s">
        <v>12</v>
      </c>
      <c r="AL492">
        <v>0</v>
      </c>
      <c r="AM492">
        <v>0</v>
      </c>
    </row>
    <row r="493" spans="1:39" x14ac:dyDescent="0.25">
      <c r="A493" t="s">
        <v>135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65425.758672000004</v>
      </c>
      <c r="I493">
        <v>799891.25296199997</v>
      </c>
      <c r="J493" t="s">
        <v>3</v>
      </c>
      <c r="K493">
        <v>65362.304141000001</v>
      </c>
      <c r="L493">
        <v>798456.33599100006</v>
      </c>
      <c r="M493" t="s">
        <v>4</v>
      </c>
      <c r="N493">
        <v>2787.2740530000001</v>
      </c>
      <c r="O493">
        <v>1343.5025310000001</v>
      </c>
      <c r="P493" t="s">
        <v>5</v>
      </c>
      <c r="Q493">
        <v>0</v>
      </c>
      <c r="R493">
        <v>0</v>
      </c>
      <c r="S493" t="s">
        <v>6</v>
      </c>
      <c r="T493">
        <v>1129.794766</v>
      </c>
      <c r="U493">
        <v>237.50301400000001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0.37897999999999998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0.62003299999999995</v>
      </c>
      <c r="AJ493">
        <v>7.9999999999999996E-6</v>
      </c>
      <c r="AK493" t="s">
        <v>12</v>
      </c>
      <c r="AL493">
        <v>0</v>
      </c>
      <c r="AM493">
        <v>0</v>
      </c>
    </row>
    <row r="494" spans="1:39" x14ac:dyDescent="0.25">
      <c r="A494" t="s">
        <v>135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70820.575312999994</v>
      </c>
      <c r="I494">
        <v>861799.15055599995</v>
      </c>
      <c r="J494" t="s">
        <v>3</v>
      </c>
      <c r="K494">
        <v>70751.885156000004</v>
      </c>
      <c r="L494">
        <v>860255.645517</v>
      </c>
      <c r="M494" t="s">
        <v>4</v>
      </c>
      <c r="N494">
        <v>3017.1633059999999</v>
      </c>
      <c r="O494">
        <v>1465.7134370000001</v>
      </c>
      <c r="P494" t="s">
        <v>5</v>
      </c>
      <c r="Q494">
        <v>0</v>
      </c>
      <c r="R494">
        <v>0</v>
      </c>
      <c r="S494" t="s">
        <v>6</v>
      </c>
      <c r="T494">
        <v>1222.9696919999999</v>
      </c>
      <c r="U494">
        <v>255.514478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0.37897999999999998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0.62003299999999995</v>
      </c>
      <c r="AJ494">
        <v>7.9999999999999996E-6</v>
      </c>
      <c r="AK494" t="s">
        <v>12</v>
      </c>
      <c r="AL494">
        <v>0</v>
      </c>
      <c r="AM494">
        <v>0</v>
      </c>
    </row>
    <row r="495" spans="1:39" x14ac:dyDescent="0.25">
      <c r="A495" t="s">
        <v>135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76224.446563000005</v>
      </c>
      <c r="I495">
        <v>970858.68819899997</v>
      </c>
      <c r="J495" t="s">
        <v>3</v>
      </c>
      <c r="K495">
        <v>76150.523593999998</v>
      </c>
      <c r="L495">
        <v>969097.05123999994</v>
      </c>
      <c r="M495" t="s">
        <v>4</v>
      </c>
      <c r="N495">
        <v>3247.2961869999999</v>
      </c>
      <c r="O495">
        <v>1663.8871489999999</v>
      </c>
      <c r="P495" t="s">
        <v>5</v>
      </c>
      <c r="Q495">
        <v>0</v>
      </c>
      <c r="R495">
        <v>0</v>
      </c>
      <c r="S495" t="s">
        <v>6</v>
      </c>
      <c r="T495">
        <v>1316.329653</v>
      </c>
      <c r="U495">
        <v>288.061262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0.37897999999999998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0.62003299999999995</v>
      </c>
      <c r="AJ495">
        <v>7.9999999999999996E-6</v>
      </c>
      <c r="AK495" t="s">
        <v>12</v>
      </c>
      <c r="AL495">
        <v>0</v>
      </c>
      <c r="AM495">
        <v>0</v>
      </c>
    </row>
    <row r="496" spans="1:39" x14ac:dyDescent="0.25">
      <c r="A496" t="s">
        <v>135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81697.513437999994</v>
      </c>
      <c r="I496">
        <v>1073598.1486740001</v>
      </c>
      <c r="J496" t="s">
        <v>3</v>
      </c>
      <c r="K496">
        <v>81618.292031000004</v>
      </c>
      <c r="L496">
        <v>1071673.819324</v>
      </c>
      <c r="M496" t="s">
        <v>4</v>
      </c>
      <c r="N496">
        <v>3480.5606299999999</v>
      </c>
      <c r="O496">
        <v>1849.5997729999999</v>
      </c>
      <c r="P496" t="s">
        <v>5</v>
      </c>
      <c r="Q496">
        <v>0</v>
      </c>
      <c r="R496">
        <v>0</v>
      </c>
      <c r="S496" t="s">
        <v>6</v>
      </c>
      <c r="T496">
        <v>1410.8708200000001</v>
      </c>
      <c r="U496">
        <v>318.25083999999998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0.37897999999999998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0.62003299999999995</v>
      </c>
      <c r="AJ496">
        <v>7.9999999999999996E-6</v>
      </c>
      <c r="AK496" t="s">
        <v>12</v>
      </c>
      <c r="AL496">
        <v>0</v>
      </c>
      <c r="AM496">
        <v>0</v>
      </c>
    </row>
    <row r="497" spans="1:39" x14ac:dyDescent="0.25">
      <c r="A497" t="s">
        <v>135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87156.780780999994</v>
      </c>
      <c r="I497">
        <v>1062597.7728289999</v>
      </c>
      <c r="J497" t="s">
        <v>3</v>
      </c>
      <c r="K497">
        <v>87072.273438000004</v>
      </c>
      <c r="L497">
        <v>1060668.5221510001</v>
      </c>
      <c r="M497" t="s">
        <v>4</v>
      </c>
      <c r="N497">
        <v>3712.9222070000001</v>
      </c>
      <c r="O497">
        <v>1806.7813759999999</v>
      </c>
      <c r="P497" t="s">
        <v>5</v>
      </c>
      <c r="Q497">
        <v>0</v>
      </c>
      <c r="R497">
        <v>0</v>
      </c>
      <c r="S497" t="s">
        <v>6</v>
      </c>
      <c r="T497">
        <v>1505.1951340000001</v>
      </c>
      <c r="U497">
        <v>314.51871399999999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0.37897999999999998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0.62003299999999995</v>
      </c>
      <c r="AJ497">
        <v>7.9999999999999996E-6</v>
      </c>
      <c r="AK497" t="s">
        <v>12</v>
      </c>
      <c r="AL497">
        <v>0</v>
      </c>
      <c r="AM497">
        <v>0</v>
      </c>
    </row>
    <row r="498" spans="1:39" x14ac:dyDescent="0.25">
      <c r="A498" t="s">
        <v>135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92650.517030999996</v>
      </c>
      <c r="I498">
        <v>975692.11611599999</v>
      </c>
      <c r="J498" t="s">
        <v>3</v>
      </c>
      <c r="K498">
        <v>92560.687030999994</v>
      </c>
      <c r="L498">
        <v>973921.67106199998</v>
      </c>
      <c r="M498" t="s">
        <v>4</v>
      </c>
      <c r="N498">
        <v>3947.213823</v>
      </c>
      <c r="O498">
        <v>1645.8190159999999</v>
      </c>
      <c r="P498" t="s">
        <v>5</v>
      </c>
      <c r="Q498">
        <v>0</v>
      </c>
      <c r="R498">
        <v>0</v>
      </c>
      <c r="S498" t="s">
        <v>6</v>
      </c>
      <c r="T498">
        <v>1600.0698359999999</v>
      </c>
      <c r="U498">
        <v>288.30139600000001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0.37897999999999998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0.62003299999999995</v>
      </c>
      <c r="AJ498">
        <v>7.9999999999999996E-6</v>
      </c>
      <c r="AK498" t="s">
        <v>12</v>
      </c>
      <c r="AL498">
        <v>0</v>
      </c>
      <c r="AM498">
        <v>0</v>
      </c>
    </row>
    <row r="499" spans="1:39" x14ac:dyDescent="0.25">
      <c r="A499" t="s">
        <v>135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98068.923750000002</v>
      </c>
      <c r="I499">
        <v>955750.245001</v>
      </c>
      <c r="J499" t="s">
        <v>3</v>
      </c>
      <c r="K499">
        <v>97973.838594000001</v>
      </c>
      <c r="L499">
        <v>954005.22067099996</v>
      </c>
      <c r="M499" t="s">
        <v>4</v>
      </c>
      <c r="N499">
        <v>4178.0551029999997</v>
      </c>
      <c r="O499">
        <v>1606.7186409999999</v>
      </c>
      <c r="P499" t="s">
        <v>5</v>
      </c>
      <c r="Q499">
        <v>0</v>
      </c>
      <c r="R499">
        <v>0</v>
      </c>
      <c r="S499" t="s">
        <v>6</v>
      </c>
      <c r="T499">
        <v>1693.6605689999999</v>
      </c>
      <c r="U499">
        <v>282.29880800000001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0.37897900000000001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0.62003299999999995</v>
      </c>
      <c r="AJ499">
        <v>7.9999999999999996E-6</v>
      </c>
      <c r="AK499" t="s">
        <v>12</v>
      </c>
      <c r="AL499">
        <v>0</v>
      </c>
      <c r="AM499">
        <v>0</v>
      </c>
    </row>
    <row r="500" spans="1:39" x14ac:dyDescent="0.25">
      <c r="A500" t="s">
        <v>135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103536.207969</v>
      </c>
      <c r="I500">
        <v>988361.00656699995</v>
      </c>
      <c r="J500" t="s">
        <v>3</v>
      </c>
      <c r="K500">
        <v>103435.829375</v>
      </c>
      <c r="L500">
        <v>986539.35881400004</v>
      </c>
      <c r="M500" t="s">
        <v>4</v>
      </c>
      <c r="N500">
        <v>4411.0436129999998</v>
      </c>
      <c r="O500">
        <v>1677.566043</v>
      </c>
      <c r="P500" t="s">
        <v>5</v>
      </c>
      <c r="Q500">
        <v>0</v>
      </c>
      <c r="R500">
        <v>0</v>
      </c>
      <c r="S500" t="s">
        <v>6</v>
      </c>
      <c r="T500">
        <v>1788.0935380000001</v>
      </c>
      <c r="U500">
        <v>292.287691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0.37897900000000001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0.62003299999999995</v>
      </c>
      <c r="AJ500">
        <v>7.9999999999999996E-6</v>
      </c>
      <c r="AK500" t="s">
        <v>12</v>
      </c>
      <c r="AL500">
        <v>0</v>
      </c>
      <c r="AM500">
        <v>0</v>
      </c>
    </row>
    <row r="501" spans="1:39" x14ac:dyDescent="0.25">
      <c r="A501" t="s">
        <v>135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108953.86468699999</v>
      </c>
      <c r="I501">
        <v>996544.716717</v>
      </c>
      <c r="J501" t="s">
        <v>3</v>
      </c>
      <c r="K501">
        <v>108848.23625</v>
      </c>
      <c r="L501">
        <v>994694.381283</v>
      </c>
      <c r="M501" t="s">
        <v>4</v>
      </c>
      <c r="N501">
        <v>4641.8094339999998</v>
      </c>
      <c r="O501">
        <v>1729.886264</v>
      </c>
      <c r="P501" t="s">
        <v>5</v>
      </c>
      <c r="Q501">
        <v>0</v>
      </c>
      <c r="R501">
        <v>0</v>
      </c>
      <c r="S501" t="s">
        <v>6</v>
      </c>
      <c r="T501">
        <v>1881.6663349999999</v>
      </c>
      <c r="U501">
        <v>294.74894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0.37897900000000001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0.62003299999999995</v>
      </c>
      <c r="AJ501">
        <v>7.9999999999999996E-6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Normal="100" workbookViewId="0">
      <selection activeCell="A562" sqref="A562:O140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131</v>
      </c>
      <c r="F1" t="s">
        <v>24</v>
      </c>
      <c r="G1" t="s">
        <v>132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34</v>
      </c>
      <c r="B2">
        <v>1615.83</v>
      </c>
      <c r="C2">
        <v>28.930099999999999</v>
      </c>
      <c r="D2">
        <v>3.9690099999999999</v>
      </c>
      <c r="E2">
        <v>2.6603599999999998</v>
      </c>
      <c r="F2">
        <v>1.29844</v>
      </c>
      <c r="G2">
        <v>0</v>
      </c>
      <c r="H2">
        <v>1.29844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35.2393</v>
      </c>
      <c r="C3">
        <v>28.090399999999999</v>
      </c>
      <c r="D3">
        <v>3.75502</v>
      </c>
      <c r="E3">
        <v>2.5129100000000002</v>
      </c>
      <c r="F3">
        <v>1.2482599999999999</v>
      </c>
      <c r="G3">
        <v>0</v>
      </c>
      <c r="H3">
        <v>1.2482599999999999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33.217700000000001</v>
      </c>
      <c r="C4">
        <v>26.687899999999999</v>
      </c>
      <c r="D4">
        <v>3.7744800000000001</v>
      </c>
      <c r="E4">
        <v>2.5302500000000001</v>
      </c>
      <c r="F4">
        <v>1.2585</v>
      </c>
      <c r="G4">
        <v>0</v>
      </c>
      <c r="H4" s="11" t="s">
        <v>146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31.907499999999999</v>
      </c>
      <c r="C5">
        <v>25.8523</v>
      </c>
      <c r="D5">
        <v>3.7806199999999999</v>
      </c>
      <c r="E5">
        <v>2.51905</v>
      </c>
      <c r="F5">
        <v>1.2697000000000001</v>
      </c>
      <c r="G5">
        <v>0</v>
      </c>
      <c r="H5" s="11" t="s">
        <v>147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31.303799999999999</v>
      </c>
      <c r="C6">
        <v>25.61</v>
      </c>
      <c r="D6">
        <v>3.7570700000000001</v>
      </c>
      <c r="E6">
        <v>2.4965199999999999</v>
      </c>
      <c r="F6">
        <v>1.2625599999999999</v>
      </c>
      <c r="G6">
        <v>0</v>
      </c>
      <c r="H6">
        <v>1.2625599999999999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31.232700000000001</v>
      </c>
      <c r="C7">
        <v>25.176400000000001</v>
      </c>
      <c r="D7">
        <v>3.8235999999999999</v>
      </c>
      <c r="E7">
        <v>2.5415800000000002</v>
      </c>
      <c r="F7">
        <v>1.29322</v>
      </c>
      <c r="G7">
        <v>0</v>
      </c>
      <c r="H7">
        <v>1.29322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30.855399999999999</v>
      </c>
      <c r="C8">
        <v>25.321100000000001</v>
      </c>
      <c r="D8">
        <v>3.7479200000000001</v>
      </c>
      <c r="E8">
        <v>2.49044</v>
      </c>
      <c r="F8">
        <v>1.2432000000000001</v>
      </c>
      <c r="G8">
        <v>0</v>
      </c>
      <c r="H8" s="11" t="s">
        <v>148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30.880199999999999</v>
      </c>
      <c r="C9">
        <v>25.162800000000001</v>
      </c>
      <c r="D9">
        <v>3.7867999999999999</v>
      </c>
      <c r="E9">
        <v>2.51396</v>
      </c>
      <c r="F9">
        <v>1.2523599999999999</v>
      </c>
      <c r="G9">
        <v>0</v>
      </c>
      <c r="H9">
        <v>1.2523599999999999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31.241499999999998</v>
      </c>
      <c r="C10">
        <v>25.179099999999998</v>
      </c>
      <c r="D10">
        <v>3.78165</v>
      </c>
      <c r="E10">
        <v>2.50779</v>
      </c>
      <c r="F10">
        <v>1.2666900000000001</v>
      </c>
      <c r="G10">
        <v>0</v>
      </c>
      <c r="H10" s="11">
        <v>1.2666900000000001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30.555399999999999</v>
      </c>
      <c r="C11">
        <v>25.050999999999998</v>
      </c>
      <c r="D11">
        <v>3.6771699999999998</v>
      </c>
      <c r="E11">
        <v>2.4780600000000002</v>
      </c>
      <c r="F11">
        <v>1.2339199999999999</v>
      </c>
      <c r="G11">
        <v>0</v>
      </c>
      <c r="H11">
        <v>1.2339199999999999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29.936499999999999</v>
      </c>
      <c r="C12">
        <v>24.7761</v>
      </c>
      <c r="D12">
        <v>3.6239499999999998</v>
      </c>
      <c r="E12">
        <v>2.4053800000000001</v>
      </c>
      <c r="F12">
        <v>1.2073</v>
      </c>
      <c r="G12">
        <v>0</v>
      </c>
      <c r="H12" s="11" t="s">
        <v>149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29.819900000000001</v>
      </c>
      <c r="C13">
        <v>24.476600000000001</v>
      </c>
      <c r="D13">
        <v>3.5727500000000001</v>
      </c>
      <c r="E13">
        <v>2.3654500000000001</v>
      </c>
      <c r="F13">
        <v>1.1858</v>
      </c>
      <c r="G13">
        <v>0</v>
      </c>
      <c r="H13">
        <v>1.1858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30.0379</v>
      </c>
      <c r="C14">
        <v>24.5688</v>
      </c>
      <c r="D14">
        <v>3.59938</v>
      </c>
      <c r="E14">
        <v>2.4043600000000001</v>
      </c>
      <c r="F14">
        <v>1.19194</v>
      </c>
      <c r="G14">
        <v>0</v>
      </c>
      <c r="H14">
        <v>1.19194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30.660900000000002</v>
      </c>
      <c r="C15">
        <v>24.759499999999999</v>
      </c>
      <c r="D15">
        <v>3.6352199999999999</v>
      </c>
      <c r="E15">
        <v>2.4279099999999998</v>
      </c>
      <c r="F15">
        <v>1.19808</v>
      </c>
      <c r="G15">
        <v>0</v>
      </c>
      <c r="H15">
        <v>1.19808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295.012</v>
      </c>
      <c r="C16">
        <v>27.0871</v>
      </c>
      <c r="D16">
        <v>3.5963099999999999</v>
      </c>
      <c r="E16">
        <v>2.3971900000000002</v>
      </c>
      <c r="F16">
        <v>1.20116</v>
      </c>
      <c r="G16">
        <v>0</v>
      </c>
      <c r="H16">
        <v>1.20116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33.167200000000001</v>
      </c>
      <c r="C17">
        <v>26.8004</v>
      </c>
      <c r="D17">
        <v>3.5778699999999999</v>
      </c>
      <c r="E17">
        <v>2.3664700000000001</v>
      </c>
      <c r="F17">
        <v>1.1898899999999999</v>
      </c>
      <c r="G17">
        <v>0</v>
      </c>
      <c r="H17">
        <v>1.1898899999999999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31.527999999999999</v>
      </c>
      <c r="C18">
        <v>25.748899999999999</v>
      </c>
      <c r="D18">
        <v>3.5860699999999999</v>
      </c>
      <c r="E18">
        <v>2.3603299999999998</v>
      </c>
      <c r="F18">
        <v>1.19604</v>
      </c>
      <c r="G18">
        <v>0</v>
      </c>
      <c r="H18">
        <v>1.19604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32.758099999999999</v>
      </c>
      <c r="C19">
        <v>26.0625</v>
      </c>
      <c r="D19">
        <v>3.5870899999999999</v>
      </c>
      <c r="E19">
        <v>2.38286</v>
      </c>
      <c r="F19">
        <v>1.1796500000000001</v>
      </c>
      <c r="G19">
        <v>0</v>
      </c>
      <c r="H19">
        <v>1.1796500000000001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51.242400000000004</v>
      </c>
      <c r="C20">
        <v>37.363</v>
      </c>
      <c r="D20">
        <v>4.5312099999999997</v>
      </c>
      <c r="E20">
        <v>3.0443699999999998</v>
      </c>
      <c r="F20">
        <v>1.55751</v>
      </c>
      <c r="G20">
        <v>0</v>
      </c>
      <c r="H20">
        <v>1.55751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42.682200000000002</v>
      </c>
      <c r="C21">
        <v>32.849800000000002</v>
      </c>
      <c r="D21">
        <v>3.7611699999999999</v>
      </c>
      <c r="E21">
        <v>2.4719500000000001</v>
      </c>
      <c r="F21">
        <v>1.2421199999999999</v>
      </c>
      <c r="G21">
        <v>0</v>
      </c>
      <c r="H21">
        <v>1.2421199999999999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38.359299999999998</v>
      </c>
      <c r="C22">
        <v>30.322800000000001</v>
      </c>
      <c r="D22">
        <v>3.6413600000000002</v>
      </c>
      <c r="E22">
        <v>2.4258600000000001</v>
      </c>
      <c r="F22">
        <v>1.1776</v>
      </c>
      <c r="G22">
        <v>0</v>
      </c>
      <c r="H22">
        <v>1.1776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35.959800000000001</v>
      </c>
      <c r="C23">
        <v>29.047899999999998</v>
      </c>
      <c r="D23">
        <v>3.6075699999999999</v>
      </c>
      <c r="E23">
        <v>2.3971900000000002</v>
      </c>
      <c r="F23">
        <v>1.2073</v>
      </c>
      <c r="G23">
        <v>0</v>
      </c>
      <c r="H23" s="11" t="s">
        <v>149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34.361800000000002</v>
      </c>
      <c r="C24">
        <v>28.1706</v>
      </c>
      <c r="D24">
        <v>3.6004</v>
      </c>
      <c r="E24">
        <v>2.41255</v>
      </c>
      <c r="F24">
        <v>1.2134400000000001</v>
      </c>
      <c r="G24">
        <v>0</v>
      </c>
      <c r="H24" s="11">
        <v>1.2134400000000001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32.693800000000003</v>
      </c>
      <c r="C25">
        <v>27.0685</v>
      </c>
      <c r="D25">
        <v>3.63829</v>
      </c>
      <c r="E25">
        <v>2.4084599999999998</v>
      </c>
      <c r="F25">
        <v>1.21652</v>
      </c>
      <c r="G25">
        <v>0</v>
      </c>
      <c r="H25" s="11">
        <v>1.21652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31.979399999999998</v>
      </c>
      <c r="C26">
        <v>26.717199999999998</v>
      </c>
      <c r="D26">
        <v>3.6106400000000001</v>
      </c>
      <c r="E26">
        <v>2.3889999999999998</v>
      </c>
      <c r="F26">
        <v>1.2001299999999999</v>
      </c>
      <c r="G26">
        <v>0</v>
      </c>
      <c r="H26">
        <v>1.2001299999999999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32.042000000000002</v>
      </c>
      <c r="C27">
        <v>26.7928</v>
      </c>
      <c r="D27">
        <v>3.6116700000000002</v>
      </c>
      <c r="E27">
        <v>2.4074300000000002</v>
      </c>
      <c r="F27">
        <v>1.2093499999999999</v>
      </c>
      <c r="G27">
        <v>0</v>
      </c>
      <c r="H27" s="11">
        <v>1.2093499999999999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32.007199999999997</v>
      </c>
      <c r="C28">
        <v>26.742799999999999</v>
      </c>
      <c r="D28">
        <v>3.61781</v>
      </c>
      <c r="E28">
        <v>2.3982199999999998</v>
      </c>
      <c r="F28">
        <v>1.2124200000000001</v>
      </c>
      <c r="G28">
        <v>0</v>
      </c>
      <c r="H28">
        <v>1.2124200000000001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32.017800000000001</v>
      </c>
      <c r="C29">
        <v>26.757200000000001</v>
      </c>
      <c r="D29">
        <v>3.6106400000000001</v>
      </c>
      <c r="E29">
        <v>2.3849</v>
      </c>
      <c r="F29">
        <v>1.19808</v>
      </c>
      <c r="G29">
        <v>0</v>
      </c>
      <c r="H29">
        <v>1.19808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31.999300000000002</v>
      </c>
      <c r="C30">
        <v>26.721599999999999</v>
      </c>
      <c r="D30">
        <v>3.6116700000000002</v>
      </c>
      <c r="E30">
        <v>2.39514</v>
      </c>
      <c r="F30">
        <v>1.18784</v>
      </c>
      <c r="G30">
        <v>0</v>
      </c>
      <c r="H30">
        <v>1.18784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31.9572</v>
      </c>
      <c r="C31">
        <v>26.709299999999999</v>
      </c>
      <c r="D31">
        <v>3.6157599999999999</v>
      </c>
      <c r="E31">
        <v>2.3992399999999998</v>
      </c>
      <c r="F31">
        <v>1.2083200000000001</v>
      </c>
      <c r="G31">
        <v>0</v>
      </c>
      <c r="H31">
        <v>1.2083200000000001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31.99</v>
      </c>
      <c r="C32">
        <v>26.738399999999999</v>
      </c>
      <c r="D32">
        <v>3.60859</v>
      </c>
      <c r="E32">
        <v>2.4074300000000002</v>
      </c>
      <c r="F32">
        <v>1.19808</v>
      </c>
      <c r="G32">
        <v>0</v>
      </c>
      <c r="H32">
        <v>1.19808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32.152999999999999</v>
      </c>
      <c r="C33">
        <v>26.900500000000001</v>
      </c>
      <c r="D33">
        <v>3.5952799999999998</v>
      </c>
      <c r="E33">
        <v>2.3961700000000001</v>
      </c>
      <c r="F33">
        <v>1.1796500000000001</v>
      </c>
      <c r="G33">
        <v>0</v>
      </c>
      <c r="H33">
        <v>1.1796500000000001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31.935400000000001</v>
      </c>
      <c r="C34">
        <v>26.679600000000001</v>
      </c>
      <c r="D34">
        <v>3.6259999999999999</v>
      </c>
      <c r="E34">
        <v>2.4043600000000001</v>
      </c>
      <c r="F34">
        <v>1.2134400000000001</v>
      </c>
      <c r="G34">
        <v>0</v>
      </c>
      <c r="H34">
        <v>1.2134400000000001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32.096499999999999</v>
      </c>
      <c r="C35">
        <v>26.8017</v>
      </c>
      <c r="D35">
        <v>3.6352199999999999</v>
      </c>
      <c r="E35">
        <v>2.42279</v>
      </c>
      <c r="F35">
        <v>1.22573</v>
      </c>
      <c r="G35">
        <v>0</v>
      </c>
      <c r="H35">
        <v>1.22573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32.639899999999997</v>
      </c>
      <c r="C36">
        <v>27.403500000000001</v>
      </c>
      <c r="D36">
        <v>3.6065499999999999</v>
      </c>
      <c r="E36">
        <v>2.4043600000000001</v>
      </c>
      <c r="F36">
        <v>1.2052499999999999</v>
      </c>
      <c r="G36">
        <v>0</v>
      </c>
      <c r="H36" s="11">
        <v>1.2052499999999999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32.1892</v>
      </c>
      <c r="C37">
        <v>27.064800000000002</v>
      </c>
      <c r="D37">
        <v>3.6044999999999998</v>
      </c>
      <c r="E37">
        <v>2.3971900000000002</v>
      </c>
      <c r="F37">
        <v>1.2052499999999999</v>
      </c>
      <c r="G37">
        <v>0</v>
      </c>
      <c r="H37">
        <v>1.2052499999999999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31.870100000000001</v>
      </c>
      <c r="C38">
        <v>26.7318</v>
      </c>
      <c r="D38">
        <v>3.6413600000000002</v>
      </c>
      <c r="E38">
        <v>2.4146000000000001</v>
      </c>
      <c r="F38">
        <v>1.2185600000000001</v>
      </c>
      <c r="G38">
        <v>0</v>
      </c>
      <c r="H38" s="11">
        <v>1.2185600000000001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31.873899999999999</v>
      </c>
      <c r="C39">
        <v>26.728200000000001</v>
      </c>
      <c r="D39">
        <v>3.60859</v>
      </c>
      <c r="E39">
        <v>2.3982199999999998</v>
      </c>
      <c r="F39">
        <v>1.1991099999999999</v>
      </c>
      <c r="G39">
        <v>0</v>
      </c>
      <c r="H39">
        <v>1.1991099999999999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31.9924</v>
      </c>
      <c r="C40">
        <v>26.8569</v>
      </c>
      <c r="D40">
        <v>3.6444299999999998</v>
      </c>
      <c r="E40">
        <v>2.4289399999999999</v>
      </c>
      <c r="F40">
        <v>1.2124200000000001</v>
      </c>
      <c r="G40">
        <v>0</v>
      </c>
      <c r="H40" s="11">
        <v>1.2124200000000001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31.867699999999999</v>
      </c>
      <c r="C41">
        <v>26.725200000000001</v>
      </c>
      <c r="D41">
        <v>3.6352199999999999</v>
      </c>
      <c r="E41">
        <v>2.3992399999999998</v>
      </c>
      <c r="F41">
        <v>1.2134400000000001</v>
      </c>
      <c r="G41">
        <v>0</v>
      </c>
      <c r="H41">
        <v>1.2134400000000001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31.934999999999999</v>
      </c>
      <c r="C42">
        <v>26.729600000000001</v>
      </c>
      <c r="D42">
        <v>3.6249799999999999</v>
      </c>
      <c r="E42">
        <v>2.4176700000000002</v>
      </c>
      <c r="F42">
        <v>1.2114</v>
      </c>
      <c r="G42">
        <v>0</v>
      </c>
      <c r="H42" s="11" t="s">
        <v>150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31.924199999999999</v>
      </c>
      <c r="C43">
        <v>26.8141</v>
      </c>
      <c r="D43">
        <v>3.6464799999999999</v>
      </c>
      <c r="E43">
        <v>2.4279099999999998</v>
      </c>
      <c r="F43">
        <v>1.21549</v>
      </c>
      <c r="G43">
        <v>0</v>
      </c>
      <c r="H43">
        <v>1.21549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31.852</v>
      </c>
      <c r="C44">
        <v>26.713699999999999</v>
      </c>
      <c r="D44">
        <v>3.6157599999999999</v>
      </c>
      <c r="E44">
        <v>2.4043600000000001</v>
      </c>
      <c r="F44">
        <v>1.20628</v>
      </c>
      <c r="G44">
        <v>0</v>
      </c>
      <c r="H44">
        <v>1.20628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31.945799999999998</v>
      </c>
      <c r="C45">
        <v>26.7561</v>
      </c>
      <c r="D45">
        <v>3.6075699999999999</v>
      </c>
      <c r="E45">
        <v>2.4094799999999998</v>
      </c>
      <c r="F45">
        <v>1.2032</v>
      </c>
      <c r="G45">
        <v>0</v>
      </c>
      <c r="H45" s="11" t="s">
        <v>151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31.881</v>
      </c>
      <c r="C46">
        <v>26.779499999999999</v>
      </c>
      <c r="D46">
        <v>3.6413600000000002</v>
      </c>
      <c r="E46">
        <v>2.41153</v>
      </c>
      <c r="F46">
        <v>1.20116</v>
      </c>
      <c r="G46">
        <v>0</v>
      </c>
      <c r="H46">
        <v>1.20116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31.888300000000001</v>
      </c>
      <c r="C47">
        <v>26.7499</v>
      </c>
      <c r="D47">
        <v>3.6147399999999998</v>
      </c>
      <c r="E47">
        <v>2.4012899999999999</v>
      </c>
      <c r="F47">
        <v>1.19706</v>
      </c>
      <c r="G47">
        <v>0</v>
      </c>
      <c r="H47">
        <v>1.19706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31.858799999999999</v>
      </c>
      <c r="C48">
        <v>26.663399999999999</v>
      </c>
      <c r="D48">
        <v>3.6126900000000002</v>
      </c>
      <c r="E48">
        <v>2.4043600000000001</v>
      </c>
      <c r="F48">
        <v>1.18272</v>
      </c>
      <c r="G48">
        <v>0</v>
      </c>
      <c r="H48">
        <v>1.18272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46.674399999999999</v>
      </c>
      <c r="C49">
        <v>35.696100000000001</v>
      </c>
      <c r="D49">
        <v>3.8287499999999999</v>
      </c>
      <c r="E49">
        <v>2.5415800000000002</v>
      </c>
      <c r="F49">
        <v>1.2625999999999999</v>
      </c>
      <c r="G49">
        <v>0</v>
      </c>
      <c r="H49" s="11" t="s">
        <v>152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40.840600000000002</v>
      </c>
      <c r="C50">
        <v>30.539899999999999</v>
      </c>
      <c r="D50">
        <v>3.5491999999999999</v>
      </c>
      <c r="E50">
        <v>2.3705699999999998</v>
      </c>
      <c r="F50">
        <v>1.17658</v>
      </c>
      <c r="G50">
        <v>0</v>
      </c>
      <c r="H50">
        <v>1.17658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37.321100000000001</v>
      </c>
      <c r="C51">
        <v>29.070499999999999</v>
      </c>
      <c r="D51">
        <v>3.6004</v>
      </c>
      <c r="E51">
        <v>2.4043600000000001</v>
      </c>
      <c r="F51">
        <v>1.20218</v>
      </c>
      <c r="G51">
        <v>0</v>
      </c>
      <c r="H51">
        <v>1.20218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33.821199999999997</v>
      </c>
      <c r="C52">
        <v>26.677</v>
      </c>
      <c r="D52">
        <v>3.5573899999999998</v>
      </c>
      <c r="E52">
        <v>2.3541799999999999</v>
      </c>
      <c r="F52">
        <v>1.16327</v>
      </c>
      <c r="G52">
        <v>0</v>
      </c>
      <c r="H52">
        <v>1.16327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33.0837</v>
      </c>
      <c r="C53">
        <v>26.7104</v>
      </c>
      <c r="D53">
        <v>3.5543200000000001</v>
      </c>
      <c r="E53">
        <v>2.3582800000000002</v>
      </c>
      <c r="F53">
        <v>1.17658</v>
      </c>
      <c r="G53">
        <v>0</v>
      </c>
      <c r="H53">
        <v>1.17658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31.146999999999998</v>
      </c>
      <c r="C54">
        <v>25.38</v>
      </c>
      <c r="D54">
        <v>3.5573899999999998</v>
      </c>
      <c r="E54">
        <v>2.3797799999999998</v>
      </c>
      <c r="F54">
        <v>1.1786300000000001</v>
      </c>
      <c r="G54">
        <v>0</v>
      </c>
      <c r="H54">
        <v>1.1786300000000001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30.401199999999999</v>
      </c>
      <c r="C55">
        <v>24.986499999999999</v>
      </c>
      <c r="D55">
        <v>3.5543200000000001</v>
      </c>
      <c r="E55">
        <v>2.3685200000000002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65</v>
      </c>
      <c r="U55" t="s">
        <v>64</v>
      </c>
      <c r="X55" t="s">
        <v>62</v>
      </c>
    </row>
    <row r="56" spans="1:25" x14ac:dyDescent="0.25">
      <c r="A56" t="s">
        <v>34</v>
      </c>
      <c r="B56">
        <v>30.027999999999999</v>
      </c>
      <c r="C56">
        <v>24.7151</v>
      </c>
      <c r="D56">
        <v>3.5358900000000002</v>
      </c>
      <c r="E56">
        <v>2.3582800000000002</v>
      </c>
      <c r="F56">
        <v>1.1622399999999999</v>
      </c>
      <c r="G56">
        <v>0</v>
      </c>
      <c r="H56">
        <v>1.1622399999999999</v>
      </c>
      <c r="I56">
        <v>32767</v>
      </c>
      <c r="J56">
        <v>-32767</v>
      </c>
      <c r="K56">
        <v>0</v>
      </c>
      <c r="R56">
        <f>AVERAGE(B7:B56)</f>
        <v>38.44396600000001</v>
      </c>
      <c r="S56">
        <f>AVERAGE(C7:C56)</f>
        <v>27.100923999999999</v>
      </c>
      <c r="U56">
        <f>_xlfn.VAR.P(B7:B56)</f>
        <v>1360.0471192798441</v>
      </c>
      <c r="V56">
        <f>_xlfn.VAR.P(C7:C56)</f>
        <v>6.1024418158240019</v>
      </c>
      <c r="X56">
        <f>1.96*SQRT(U56)/50</f>
        <v>1.4456496136236399</v>
      </c>
      <c r="Y56">
        <f>1.96*SQRT(V56)/50</f>
        <v>9.6836233878996938E-2</v>
      </c>
    </row>
    <row r="57" spans="1:25" x14ac:dyDescent="0.25">
      <c r="A57" t="s">
        <v>99</v>
      </c>
      <c r="B57">
        <v>1924.719071</v>
      </c>
      <c r="C57" t="s">
        <v>36</v>
      </c>
    </row>
    <row r="58" spans="1:25" x14ac:dyDescent="0.25">
      <c r="A58" t="s">
        <v>35</v>
      </c>
      <c r="B58">
        <v>19.664300000000001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20.111000000000001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19.805900000000001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19.822900000000001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19.893000000000001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19.697900000000001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19.878399999999999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19.6783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19.900400000000001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19.713200000000001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19.6633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25.8934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35.284999999999997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30.476199999999999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28.5976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25.968499999999999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24.338999999999999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23.9773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22.710699999999999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21.739899999999999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21.353300000000001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21.084800000000001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20.753299999999999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20.772500000000001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20.796099999999999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20.801300000000001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20.817599999999999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20.7898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20.859000000000002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20.797799999999999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20.866700000000002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20.781300000000002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20.8461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20.771799999999999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20.8063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20.7987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20.809899999999999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20.784400000000002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20.788499999999999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20.748200000000001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20.7712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20.848500000000001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20.7698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20.743300000000001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20.7319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33.329700000000003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30.815300000000001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28.570699999999999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26.079899999999999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24.154299999999999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22.650099999999998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22.338000000000001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21.1037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20.1524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65</v>
      </c>
      <c r="U111" t="s">
        <v>64</v>
      </c>
      <c r="X111" t="s">
        <v>62</v>
      </c>
    </row>
    <row r="112" spans="1:25" x14ac:dyDescent="0.25">
      <c r="A112" t="s">
        <v>35</v>
      </c>
      <c r="B112">
        <v>19.816700000000001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22.544439999999998</v>
      </c>
      <c r="S112">
        <f>AVERAGE(C63:C112)</f>
        <v>0</v>
      </c>
      <c r="U112">
        <f>_xlfn.VAR.P(B63:B112)</f>
        <v>13.260073637999966</v>
      </c>
      <c r="V112">
        <f>_xlfn.VAR.P(C63:C112)</f>
        <v>0</v>
      </c>
      <c r="X112">
        <f>1.96*SQRT(U112)/50</f>
        <v>0.14274438537153139</v>
      </c>
      <c r="Y112">
        <f>1.96*SQRT(V112)/50</f>
        <v>0</v>
      </c>
    </row>
    <row r="113" spans="1:9" x14ac:dyDescent="0.25">
      <c r="A113" t="s">
        <v>35</v>
      </c>
      <c r="B113">
        <v>1129.6471489999999</v>
      </c>
      <c r="C113" t="s">
        <v>36</v>
      </c>
    </row>
    <row r="114" spans="1:9" x14ac:dyDescent="0.25">
      <c r="A114" t="s">
        <v>37</v>
      </c>
      <c r="B114">
        <v>87674.5</v>
      </c>
      <c r="C114">
        <v>87667.5</v>
      </c>
      <c r="D114">
        <v>87629.9</v>
      </c>
      <c r="E114">
        <v>87628.6</v>
      </c>
      <c r="F114">
        <v>1.5104299999999999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90480.7</v>
      </c>
      <c r="C115">
        <v>90475.8</v>
      </c>
      <c r="D115">
        <v>90448.4</v>
      </c>
      <c r="E115">
        <v>90447.1</v>
      </c>
      <c r="F115">
        <v>1.51187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86403.3</v>
      </c>
      <c r="C116">
        <v>86399.3</v>
      </c>
      <c r="D116">
        <v>86373.2</v>
      </c>
      <c r="E116">
        <v>86371.9</v>
      </c>
      <c r="F116">
        <v>1.52057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88156.4</v>
      </c>
      <c r="C117">
        <v>88152.1</v>
      </c>
      <c r="D117">
        <v>88125.1</v>
      </c>
      <c r="E117">
        <v>88123.8</v>
      </c>
      <c r="F117">
        <v>1.5151300000000001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95259</v>
      </c>
      <c r="C118">
        <v>95251.7</v>
      </c>
      <c r="D118">
        <v>95105.9</v>
      </c>
      <c r="E118">
        <v>95104.5</v>
      </c>
      <c r="F118">
        <v>1.53311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88725.5</v>
      </c>
      <c r="C119">
        <v>88121.5</v>
      </c>
      <c r="D119">
        <v>88092.4</v>
      </c>
      <c r="E119">
        <v>88091</v>
      </c>
      <c r="F119">
        <v>1.51203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87100.5</v>
      </c>
      <c r="C120">
        <v>87092.9</v>
      </c>
      <c r="D120">
        <v>87064.3</v>
      </c>
      <c r="E120">
        <v>87063.1</v>
      </c>
      <c r="F120">
        <v>1.51007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89313.5</v>
      </c>
      <c r="C121">
        <v>89309.4</v>
      </c>
      <c r="D121">
        <v>89280.5</v>
      </c>
      <c r="E121">
        <v>89279.2</v>
      </c>
      <c r="F121">
        <v>1.5287999999999999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87615.1</v>
      </c>
      <c r="C122">
        <v>87610.9</v>
      </c>
      <c r="D122">
        <v>87583.4</v>
      </c>
      <c r="E122">
        <v>87582.1</v>
      </c>
      <c r="F122">
        <v>1.52352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88144.7</v>
      </c>
      <c r="C123">
        <v>88140.5</v>
      </c>
      <c r="D123">
        <v>88112.5</v>
      </c>
      <c r="E123">
        <v>88111.1</v>
      </c>
      <c r="F123">
        <v>1.51728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87919.8</v>
      </c>
      <c r="C124">
        <v>87915.3</v>
      </c>
      <c r="D124">
        <v>87887.3</v>
      </c>
      <c r="E124">
        <v>87886</v>
      </c>
      <c r="F124">
        <v>1.5164800000000001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88670.2</v>
      </c>
      <c r="C125">
        <v>88665.600000000006</v>
      </c>
      <c r="D125">
        <v>88636.1</v>
      </c>
      <c r="E125">
        <v>88634.8</v>
      </c>
      <c r="F125">
        <v>1.5259799999999999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88618.6</v>
      </c>
      <c r="C126">
        <v>88614.399999999994</v>
      </c>
      <c r="D126">
        <v>88585.3</v>
      </c>
      <c r="E126">
        <v>88584</v>
      </c>
      <c r="F126">
        <v>1.5203500000000001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88841.8</v>
      </c>
      <c r="C127">
        <v>88837.6</v>
      </c>
      <c r="D127">
        <v>88809.5</v>
      </c>
      <c r="E127">
        <v>88808.3</v>
      </c>
      <c r="F127">
        <v>1.53382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87446.3</v>
      </c>
      <c r="C128">
        <v>87442.2</v>
      </c>
      <c r="D128">
        <v>87414.2</v>
      </c>
      <c r="E128">
        <v>87412.9</v>
      </c>
      <c r="F128">
        <v>1.5236700000000001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87715.4</v>
      </c>
      <c r="C129">
        <v>87711.2</v>
      </c>
      <c r="D129">
        <v>87683.5</v>
      </c>
      <c r="E129">
        <v>87682.3</v>
      </c>
      <c r="F129">
        <v>1.52294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88845.4</v>
      </c>
      <c r="C130">
        <v>88841.1</v>
      </c>
      <c r="D130">
        <v>88813.4</v>
      </c>
      <c r="E130">
        <v>88812.1</v>
      </c>
      <c r="F130">
        <v>1.51932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87835</v>
      </c>
      <c r="C131">
        <v>87830.9</v>
      </c>
      <c r="D131">
        <v>87803.5</v>
      </c>
      <c r="E131">
        <v>87802.3</v>
      </c>
      <c r="F131">
        <v>1.52512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88436.3</v>
      </c>
      <c r="C132">
        <v>88432.1</v>
      </c>
      <c r="D132">
        <v>88404.800000000003</v>
      </c>
      <c r="E132">
        <v>88403.5</v>
      </c>
      <c r="F132">
        <v>1.52156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87760.3</v>
      </c>
      <c r="C133">
        <v>87756.1</v>
      </c>
      <c r="D133">
        <v>87729.1</v>
      </c>
      <c r="E133">
        <v>87727.8</v>
      </c>
      <c r="F133">
        <v>1.51145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88266.7</v>
      </c>
      <c r="C134">
        <v>88262.7</v>
      </c>
      <c r="D134">
        <v>88235.4</v>
      </c>
      <c r="E134">
        <v>88234.2</v>
      </c>
      <c r="F134">
        <v>1.5098800000000001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90431.7</v>
      </c>
      <c r="C135">
        <v>90427.5</v>
      </c>
      <c r="D135">
        <v>90399.2</v>
      </c>
      <c r="E135">
        <v>90397.9</v>
      </c>
      <c r="F135">
        <v>1.51014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90595.1</v>
      </c>
      <c r="C136">
        <v>90590.2</v>
      </c>
      <c r="D136">
        <v>90562.3</v>
      </c>
      <c r="E136">
        <v>90561.1</v>
      </c>
      <c r="F136">
        <v>1.51305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89355</v>
      </c>
      <c r="C137">
        <v>89350.8</v>
      </c>
      <c r="D137">
        <v>89323</v>
      </c>
      <c r="E137">
        <v>89321.7</v>
      </c>
      <c r="F137">
        <v>1.5220100000000001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88509.9</v>
      </c>
      <c r="C138">
        <v>88505.8</v>
      </c>
      <c r="D138">
        <v>88478</v>
      </c>
      <c r="E138">
        <v>88476.7</v>
      </c>
      <c r="F138">
        <v>1.5382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90385.9</v>
      </c>
      <c r="C139">
        <v>90125.8</v>
      </c>
      <c r="D139">
        <v>90097.9</v>
      </c>
      <c r="E139">
        <v>90096.6</v>
      </c>
      <c r="F139">
        <v>1.51145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89198.6</v>
      </c>
      <c r="C140">
        <v>89194.3</v>
      </c>
      <c r="D140">
        <v>89166.399999999994</v>
      </c>
      <c r="E140">
        <v>89165.1</v>
      </c>
      <c r="F140">
        <v>1.51196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88985.3</v>
      </c>
      <c r="C141">
        <v>88253.8</v>
      </c>
      <c r="D141">
        <v>88226</v>
      </c>
      <c r="E141">
        <v>88224.8</v>
      </c>
      <c r="F141">
        <v>1.5099800000000001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87248.1</v>
      </c>
      <c r="C142">
        <v>86636</v>
      </c>
      <c r="D142">
        <v>86608.4</v>
      </c>
      <c r="E142">
        <v>86607.1</v>
      </c>
      <c r="F142">
        <v>1.5202500000000001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88828.2</v>
      </c>
      <c r="C143">
        <v>88824.1</v>
      </c>
      <c r="D143">
        <v>88796.1</v>
      </c>
      <c r="E143">
        <v>88794.8</v>
      </c>
      <c r="F143">
        <v>1.5247299999999999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88876.2</v>
      </c>
      <c r="C144">
        <v>88871.6</v>
      </c>
      <c r="D144">
        <v>88843.8</v>
      </c>
      <c r="E144">
        <v>88842.5</v>
      </c>
      <c r="F144">
        <v>1.51267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86880</v>
      </c>
      <c r="C145">
        <v>86368.3</v>
      </c>
      <c r="D145">
        <v>86340.6</v>
      </c>
      <c r="E145">
        <v>86339.3</v>
      </c>
      <c r="F145">
        <v>1.50908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89447.4</v>
      </c>
      <c r="C146">
        <v>89422.3</v>
      </c>
      <c r="D146">
        <v>89394.5</v>
      </c>
      <c r="E146">
        <v>89393.3</v>
      </c>
      <c r="F146">
        <v>1.51132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88726.8</v>
      </c>
      <c r="C147">
        <v>88489.2</v>
      </c>
      <c r="D147">
        <v>88461.3</v>
      </c>
      <c r="E147">
        <v>88460</v>
      </c>
      <c r="F147">
        <v>1.51187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88521.3</v>
      </c>
      <c r="C148">
        <v>87919.3</v>
      </c>
      <c r="D148">
        <v>87891.1</v>
      </c>
      <c r="E148">
        <v>87889.8</v>
      </c>
      <c r="F148">
        <v>1.5120899999999999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86102.3</v>
      </c>
      <c r="C149">
        <v>86098.2</v>
      </c>
      <c r="D149">
        <v>86069.5</v>
      </c>
      <c r="E149">
        <v>86068.3</v>
      </c>
      <c r="F149">
        <v>1.5076099999999999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88409.600000000006</v>
      </c>
      <c r="C150">
        <v>88405.1</v>
      </c>
      <c r="D150">
        <v>88376.4</v>
      </c>
      <c r="E150">
        <v>88375.1</v>
      </c>
      <c r="F150">
        <v>1.52159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87882.9</v>
      </c>
      <c r="C151">
        <v>87878.6</v>
      </c>
      <c r="D151">
        <v>87850</v>
      </c>
      <c r="E151">
        <v>87848.8</v>
      </c>
      <c r="F151">
        <v>1.5138799999999999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87067.199999999997</v>
      </c>
      <c r="C152">
        <v>87063.2</v>
      </c>
      <c r="D152">
        <v>87034.7</v>
      </c>
      <c r="E152">
        <v>87033.3</v>
      </c>
      <c r="F152">
        <v>1.50928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87824.1</v>
      </c>
      <c r="C153">
        <v>87820</v>
      </c>
      <c r="D153">
        <v>87791.5</v>
      </c>
      <c r="E153">
        <v>87790.1</v>
      </c>
      <c r="F153">
        <v>1.5071000000000001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87260.7</v>
      </c>
      <c r="C154">
        <v>87256.4</v>
      </c>
      <c r="D154">
        <v>87227.8</v>
      </c>
      <c r="E154">
        <v>87226.5</v>
      </c>
      <c r="F154">
        <v>1.50681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88909</v>
      </c>
      <c r="C155">
        <v>88904.1</v>
      </c>
      <c r="D155">
        <v>88875.3</v>
      </c>
      <c r="E155">
        <v>88874</v>
      </c>
      <c r="F155">
        <v>1.5058199999999999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88019.9</v>
      </c>
      <c r="C156">
        <v>87936.2</v>
      </c>
      <c r="D156">
        <v>87907.5</v>
      </c>
      <c r="E156">
        <v>87906.2</v>
      </c>
      <c r="F156">
        <v>1.5092399999999999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88292.9</v>
      </c>
      <c r="C157">
        <v>87682.4</v>
      </c>
      <c r="D157">
        <v>87653.8</v>
      </c>
      <c r="E157">
        <v>87652.6</v>
      </c>
      <c r="F157">
        <v>1.5087600000000001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89045.9</v>
      </c>
      <c r="C158">
        <v>89041.8</v>
      </c>
      <c r="D158">
        <v>89012.9</v>
      </c>
      <c r="E158">
        <v>89011.6</v>
      </c>
      <c r="F158">
        <v>1.50912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88527.8</v>
      </c>
      <c r="C159">
        <v>88523.7</v>
      </c>
      <c r="D159">
        <v>88495</v>
      </c>
      <c r="E159">
        <v>88493.8</v>
      </c>
      <c r="F159">
        <v>1.5083500000000001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88838.6</v>
      </c>
      <c r="C160">
        <v>88834.4</v>
      </c>
      <c r="D160">
        <v>88805.6</v>
      </c>
      <c r="E160">
        <v>88804.4</v>
      </c>
      <c r="F160">
        <v>1.51088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88425.8</v>
      </c>
      <c r="C161">
        <v>88421.6</v>
      </c>
      <c r="D161">
        <v>88392.8</v>
      </c>
      <c r="E161">
        <v>88391.5</v>
      </c>
      <c r="F161">
        <v>1.5219800000000001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86879.5</v>
      </c>
      <c r="C162">
        <v>86830.5</v>
      </c>
      <c r="D162">
        <v>86801.7</v>
      </c>
      <c r="E162">
        <v>86800.6</v>
      </c>
      <c r="F162">
        <v>1.5123200000000001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90587.1</v>
      </c>
      <c r="C163">
        <v>89060.5</v>
      </c>
      <c r="D163">
        <v>89031.7</v>
      </c>
      <c r="E163">
        <v>89030.399999999994</v>
      </c>
      <c r="F163">
        <v>1.50665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87930.8</v>
      </c>
      <c r="C164">
        <v>87917.2</v>
      </c>
      <c r="D164">
        <v>87888.4</v>
      </c>
      <c r="E164">
        <v>87887.1</v>
      </c>
      <c r="F164">
        <v>1.51017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90069.1</v>
      </c>
      <c r="C165">
        <v>90065.1</v>
      </c>
      <c r="D165">
        <v>90036.1</v>
      </c>
      <c r="E165">
        <v>90034.9</v>
      </c>
      <c r="F165">
        <v>1.5099800000000001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88589.8</v>
      </c>
      <c r="C166">
        <v>88585.7</v>
      </c>
      <c r="D166">
        <v>88557</v>
      </c>
      <c r="E166">
        <v>88555.8</v>
      </c>
      <c r="F166">
        <v>1.5083200000000001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87426.7</v>
      </c>
      <c r="C167">
        <v>87422.399999999994</v>
      </c>
      <c r="D167">
        <v>87393.2</v>
      </c>
      <c r="E167">
        <v>87392</v>
      </c>
      <c r="F167">
        <v>1.5180100000000001</v>
      </c>
      <c r="G167">
        <v>32767</v>
      </c>
      <c r="H167">
        <v>-32767</v>
      </c>
      <c r="I167">
        <v>0</v>
      </c>
      <c r="R167" t="s">
        <v>65</v>
      </c>
      <c r="U167" t="s">
        <v>64</v>
      </c>
      <c r="X167" t="s">
        <v>62</v>
      </c>
    </row>
    <row r="168" spans="1:25" x14ac:dyDescent="0.25">
      <c r="A168" t="s">
        <v>37</v>
      </c>
      <c r="B168">
        <v>90072.3</v>
      </c>
      <c r="C168">
        <v>90068</v>
      </c>
      <c r="D168">
        <v>90038.7</v>
      </c>
      <c r="E168">
        <v>90037.5</v>
      </c>
      <c r="F168">
        <v>1.53129</v>
      </c>
      <c r="G168">
        <v>32767</v>
      </c>
      <c r="H168">
        <v>-32767</v>
      </c>
      <c r="I168">
        <v>0</v>
      </c>
      <c r="R168">
        <f>AVERAGE(B119:B168)</f>
        <v>88468.131999999998</v>
      </c>
      <c r="S168">
        <f>AVERAGE(C119:C168)</f>
        <v>88347.570000000022</v>
      </c>
      <c r="U168">
        <f>_xlfn.VAR.P(B119:B168)</f>
        <v>997705.08177600056</v>
      </c>
      <c r="V168">
        <f>_xlfn.VAR.P(C119:C168)</f>
        <v>974249.98610000277</v>
      </c>
      <c r="X168">
        <f>1.96*SQRT(U168)/50</f>
        <v>39.154993766571764</v>
      </c>
      <c r="Y168">
        <f>1.96*SQRT(V168)/50</f>
        <v>38.692008201186823</v>
      </c>
    </row>
    <row r="169" spans="1:25" x14ac:dyDescent="0.25">
      <c r="A169" t="s">
        <v>37</v>
      </c>
      <c r="B169">
        <v>4423384.7261410002</v>
      </c>
      <c r="C169" t="s">
        <v>36</v>
      </c>
    </row>
    <row r="170" spans="1:25" x14ac:dyDescent="0.25">
      <c r="A170" t="s">
        <v>85</v>
      </c>
      <c r="B170">
        <v>2978.78</v>
      </c>
      <c r="C170">
        <v>2973.15</v>
      </c>
      <c r="D170">
        <v>2948.07</v>
      </c>
      <c r="E170">
        <v>2941.62</v>
      </c>
      <c r="F170">
        <v>255.405</v>
      </c>
      <c r="G170">
        <v>0.37573600000000001</v>
      </c>
      <c r="H170">
        <v>0.62839199999999995</v>
      </c>
      <c r="I170">
        <v>0</v>
      </c>
    </row>
    <row r="171" spans="1:25" x14ac:dyDescent="0.25">
      <c r="A171" t="s">
        <v>85</v>
      </c>
      <c r="B171">
        <v>3039.67</v>
      </c>
      <c r="C171">
        <v>2936.83</v>
      </c>
      <c r="D171">
        <v>2911.88</v>
      </c>
      <c r="E171">
        <v>2905.66</v>
      </c>
      <c r="F171">
        <v>251.93799999999999</v>
      </c>
      <c r="G171">
        <v>0.37569999999999998</v>
      </c>
      <c r="H171">
        <v>0.61912100000000003</v>
      </c>
      <c r="I171">
        <v>0</v>
      </c>
    </row>
    <row r="172" spans="1:25" x14ac:dyDescent="0.25">
      <c r="A172" t="s">
        <v>85</v>
      </c>
      <c r="B172">
        <v>2931.61</v>
      </c>
      <c r="C172">
        <v>2924.19</v>
      </c>
      <c r="D172">
        <v>2900.05</v>
      </c>
      <c r="E172">
        <v>2893.92</v>
      </c>
      <c r="F172">
        <v>252.11199999999999</v>
      </c>
      <c r="G172">
        <v>0.37590699999999999</v>
      </c>
      <c r="H172">
        <v>0.61912199999999995</v>
      </c>
      <c r="I172">
        <v>0</v>
      </c>
    </row>
    <row r="173" spans="1:25" x14ac:dyDescent="0.25">
      <c r="A173" t="s">
        <v>85</v>
      </c>
      <c r="B173">
        <v>2918.5</v>
      </c>
      <c r="C173">
        <v>2913.55</v>
      </c>
      <c r="D173">
        <v>2889.64</v>
      </c>
      <c r="E173">
        <v>2883.51</v>
      </c>
      <c r="F173">
        <v>251.535</v>
      </c>
      <c r="G173">
        <v>0.37569399999999997</v>
      </c>
      <c r="H173">
        <v>0.61912100000000003</v>
      </c>
      <c r="I173">
        <v>0</v>
      </c>
    </row>
    <row r="174" spans="1:25" x14ac:dyDescent="0.25">
      <c r="A174" t="s">
        <v>85</v>
      </c>
      <c r="B174">
        <v>3570.29</v>
      </c>
      <c r="C174">
        <v>2918.07</v>
      </c>
      <c r="D174">
        <v>2894.31</v>
      </c>
      <c r="E174">
        <v>2888.25</v>
      </c>
      <c r="F174">
        <v>251.48500000000001</v>
      </c>
      <c r="G174">
        <v>0.36438900000000002</v>
      </c>
      <c r="H174">
        <v>0.62861699999999998</v>
      </c>
      <c r="I174">
        <v>0</v>
      </c>
    </row>
    <row r="175" spans="1:25" x14ac:dyDescent="0.25">
      <c r="A175" t="s">
        <v>85</v>
      </c>
      <c r="B175">
        <v>3522.57</v>
      </c>
      <c r="C175">
        <v>2924.75</v>
      </c>
      <c r="D175">
        <v>2900.05</v>
      </c>
      <c r="E175">
        <v>2893.8</v>
      </c>
      <c r="F175">
        <v>251.59399999999999</v>
      </c>
      <c r="G175">
        <v>0.37569799999999998</v>
      </c>
      <c r="H175">
        <v>0.629799</v>
      </c>
      <c r="I175">
        <v>0</v>
      </c>
    </row>
    <row r="176" spans="1:25" x14ac:dyDescent="0.25">
      <c r="A176" t="s">
        <v>85</v>
      </c>
      <c r="B176">
        <v>2919.3</v>
      </c>
      <c r="C176">
        <v>2914.23</v>
      </c>
      <c r="D176">
        <v>2889.84</v>
      </c>
      <c r="E176">
        <v>2883.66</v>
      </c>
      <c r="F176">
        <v>251.57</v>
      </c>
      <c r="G176">
        <v>0.37643100000000002</v>
      </c>
      <c r="H176">
        <v>0.61912100000000003</v>
      </c>
      <c r="I176">
        <v>0</v>
      </c>
    </row>
    <row r="177" spans="1:9" x14ac:dyDescent="0.25">
      <c r="A177" t="s">
        <v>85</v>
      </c>
      <c r="B177">
        <v>3552.55</v>
      </c>
      <c r="C177">
        <v>2921.08</v>
      </c>
      <c r="D177">
        <v>2897.11</v>
      </c>
      <c r="E177">
        <v>2890.99</v>
      </c>
      <c r="F177">
        <v>251.434</v>
      </c>
      <c r="G177">
        <v>0.37574299999999999</v>
      </c>
      <c r="H177">
        <v>0.61912</v>
      </c>
      <c r="I177">
        <v>0</v>
      </c>
    </row>
    <row r="178" spans="1:9" x14ac:dyDescent="0.25">
      <c r="A178" t="s">
        <v>85</v>
      </c>
      <c r="B178">
        <v>3524.65</v>
      </c>
      <c r="C178">
        <v>2923.55</v>
      </c>
      <c r="D178">
        <v>2898.55</v>
      </c>
      <c r="E178">
        <v>2892.27</v>
      </c>
      <c r="F178">
        <v>251.19399999999999</v>
      </c>
      <c r="G178">
        <v>0.36438399999999999</v>
      </c>
      <c r="H178">
        <v>0.61912100000000003</v>
      </c>
      <c r="I178">
        <v>0</v>
      </c>
    </row>
    <row r="179" spans="1:9" x14ac:dyDescent="0.25">
      <c r="A179" t="s">
        <v>85</v>
      </c>
      <c r="B179">
        <v>2919.73</v>
      </c>
      <c r="C179">
        <v>2914.62</v>
      </c>
      <c r="D179">
        <v>2889.78</v>
      </c>
      <c r="E179">
        <v>2883.53</v>
      </c>
      <c r="F179">
        <v>251.61699999999999</v>
      </c>
      <c r="G179">
        <v>0.37593799999999999</v>
      </c>
      <c r="H179">
        <v>0.62966699999999998</v>
      </c>
      <c r="I179">
        <v>0</v>
      </c>
    </row>
    <row r="180" spans="1:9" x14ac:dyDescent="0.25">
      <c r="A180" t="s">
        <v>85</v>
      </c>
      <c r="B180">
        <v>3552.34</v>
      </c>
      <c r="C180">
        <v>2917.43</v>
      </c>
      <c r="D180">
        <v>2893.8</v>
      </c>
      <c r="E180">
        <v>2887.74</v>
      </c>
      <c r="F180">
        <v>251.02799999999999</v>
      </c>
      <c r="G180">
        <v>0.37594300000000003</v>
      </c>
      <c r="H180">
        <v>0.61912199999999995</v>
      </c>
      <c r="I180">
        <v>0</v>
      </c>
    </row>
    <row r="181" spans="1:9" x14ac:dyDescent="0.25">
      <c r="A181" t="s">
        <v>85</v>
      </c>
      <c r="B181">
        <v>3540.78</v>
      </c>
      <c r="C181">
        <v>2922.7</v>
      </c>
      <c r="D181">
        <v>2897.54</v>
      </c>
      <c r="E181">
        <v>2891.2</v>
      </c>
      <c r="F181">
        <v>251.935</v>
      </c>
      <c r="G181">
        <v>0.37573299999999998</v>
      </c>
      <c r="H181">
        <v>0.61912100000000003</v>
      </c>
      <c r="I181">
        <v>0</v>
      </c>
    </row>
    <row r="182" spans="1:9" x14ac:dyDescent="0.25">
      <c r="A182" t="s">
        <v>85</v>
      </c>
      <c r="B182">
        <v>2927.66</v>
      </c>
      <c r="C182">
        <v>2921.81</v>
      </c>
      <c r="D182">
        <v>2896.66</v>
      </c>
      <c r="E182">
        <v>2890.27</v>
      </c>
      <c r="F182">
        <v>252.39699999999999</v>
      </c>
      <c r="G182">
        <v>0.37648199999999998</v>
      </c>
      <c r="H182">
        <v>0.62897999999999998</v>
      </c>
      <c r="I182">
        <v>0</v>
      </c>
    </row>
    <row r="183" spans="1:9" x14ac:dyDescent="0.25">
      <c r="A183" t="s">
        <v>85</v>
      </c>
      <c r="B183">
        <v>3433.23</v>
      </c>
      <c r="C183">
        <v>2921.9</v>
      </c>
      <c r="D183">
        <v>2897.43</v>
      </c>
      <c r="E183">
        <v>2891.18</v>
      </c>
      <c r="F183">
        <v>251.56899999999999</v>
      </c>
      <c r="G183">
        <v>0.37042399999999998</v>
      </c>
      <c r="H183">
        <v>0.61910799999999999</v>
      </c>
      <c r="I183">
        <v>0</v>
      </c>
    </row>
    <row r="184" spans="1:9" x14ac:dyDescent="0.25">
      <c r="A184" t="s">
        <v>85</v>
      </c>
      <c r="B184">
        <v>3524.11</v>
      </c>
      <c r="C184">
        <v>2924</v>
      </c>
      <c r="D184">
        <v>2899.27</v>
      </c>
      <c r="E184">
        <v>2893.06</v>
      </c>
      <c r="F184">
        <v>251.71600000000001</v>
      </c>
      <c r="G184">
        <v>0.37579099999999999</v>
      </c>
      <c r="H184">
        <v>0.62895800000000002</v>
      </c>
      <c r="I184">
        <v>0</v>
      </c>
    </row>
    <row r="185" spans="1:9" x14ac:dyDescent="0.25">
      <c r="A185" t="s">
        <v>85</v>
      </c>
      <c r="B185">
        <v>2919.16</v>
      </c>
      <c r="C185">
        <v>2914.06</v>
      </c>
      <c r="D185">
        <v>2889.53</v>
      </c>
      <c r="E185">
        <v>2883.33</v>
      </c>
      <c r="F185">
        <v>251.34399999999999</v>
      </c>
      <c r="G185">
        <v>0.37573400000000001</v>
      </c>
      <c r="H185">
        <v>0.61912199999999995</v>
      </c>
      <c r="I185">
        <v>0</v>
      </c>
    </row>
    <row r="186" spans="1:9" x14ac:dyDescent="0.25">
      <c r="A186" t="s">
        <v>85</v>
      </c>
      <c r="B186">
        <v>3572.41</v>
      </c>
      <c r="C186">
        <v>2918.44</v>
      </c>
      <c r="D186">
        <v>2894.64</v>
      </c>
      <c r="E186">
        <v>2888.56</v>
      </c>
      <c r="F186">
        <v>251.78800000000001</v>
      </c>
      <c r="G186">
        <v>0.37607099999999999</v>
      </c>
      <c r="H186">
        <v>0.61912199999999995</v>
      </c>
      <c r="I186">
        <v>0</v>
      </c>
    </row>
    <row r="187" spans="1:9" x14ac:dyDescent="0.25">
      <c r="A187" t="s">
        <v>85</v>
      </c>
      <c r="B187">
        <v>3531.61</v>
      </c>
      <c r="C187">
        <v>2921.21</v>
      </c>
      <c r="D187">
        <v>2896.8</v>
      </c>
      <c r="E187">
        <v>2890.87</v>
      </c>
      <c r="F187">
        <v>251.595</v>
      </c>
      <c r="G187">
        <v>0.37570599999999998</v>
      </c>
      <c r="H187">
        <v>0.61912100000000003</v>
      </c>
      <c r="I187">
        <v>0</v>
      </c>
    </row>
    <row r="188" spans="1:9" x14ac:dyDescent="0.25">
      <c r="A188" t="s">
        <v>85</v>
      </c>
      <c r="B188">
        <v>2918.4</v>
      </c>
      <c r="C188">
        <v>2913.32</v>
      </c>
      <c r="D188">
        <v>2889.3</v>
      </c>
      <c r="E188">
        <v>2883.39</v>
      </c>
      <c r="F188">
        <v>251.405</v>
      </c>
      <c r="G188">
        <v>0.37603199999999998</v>
      </c>
      <c r="H188">
        <v>0.62213799999999997</v>
      </c>
      <c r="I188">
        <v>0</v>
      </c>
    </row>
    <row r="189" spans="1:9" x14ac:dyDescent="0.25">
      <c r="A189" t="s">
        <v>85</v>
      </c>
      <c r="B189">
        <v>3582.71</v>
      </c>
      <c r="C189">
        <v>2919.86</v>
      </c>
      <c r="D189">
        <v>2896.56</v>
      </c>
      <c r="E189">
        <v>2890.68</v>
      </c>
      <c r="F189">
        <v>251.15700000000001</v>
      </c>
      <c r="G189">
        <v>0.37569000000000002</v>
      </c>
      <c r="H189">
        <v>0.61911000000000005</v>
      </c>
      <c r="I189">
        <v>0</v>
      </c>
    </row>
    <row r="190" spans="1:9" x14ac:dyDescent="0.25">
      <c r="A190" t="s">
        <v>85</v>
      </c>
      <c r="B190">
        <v>3529.09</v>
      </c>
      <c r="C190">
        <v>2922.98</v>
      </c>
      <c r="D190">
        <v>2898.76</v>
      </c>
      <c r="E190">
        <v>2892.86</v>
      </c>
      <c r="F190">
        <v>251.77199999999999</v>
      </c>
      <c r="G190">
        <v>0.36468400000000001</v>
      </c>
      <c r="H190">
        <v>0.61912199999999995</v>
      </c>
      <c r="I190">
        <v>0</v>
      </c>
    </row>
    <row r="191" spans="1:9" x14ac:dyDescent="0.25">
      <c r="A191" t="s">
        <v>85</v>
      </c>
      <c r="B191">
        <v>2917.8</v>
      </c>
      <c r="C191">
        <v>2912.89</v>
      </c>
      <c r="D191">
        <v>2889.54</v>
      </c>
      <c r="E191">
        <v>2883.63</v>
      </c>
      <c r="F191">
        <v>251.666</v>
      </c>
      <c r="G191">
        <v>0.37592700000000001</v>
      </c>
      <c r="H191">
        <v>0.62013200000000002</v>
      </c>
      <c r="I191">
        <v>0</v>
      </c>
    </row>
    <row r="192" spans="1:9" x14ac:dyDescent="0.25">
      <c r="A192" t="s">
        <v>85</v>
      </c>
      <c r="B192">
        <v>3548.82</v>
      </c>
      <c r="C192">
        <v>2916.47</v>
      </c>
      <c r="D192">
        <v>2893.36</v>
      </c>
      <c r="E192">
        <v>2887.52</v>
      </c>
      <c r="F192">
        <v>250.66399999999999</v>
      </c>
      <c r="G192">
        <v>0.375695</v>
      </c>
      <c r="H192">
        <v>0.61912199999999995</v>
      </c>
      <c r="I192">
        <v>0</v>
      </c>
    </row>
    <row r="193" spans="1:9" x14ac:dyDescent="0.25">
      <c r="A193" t="s">
        <v>85</v>
      </c>
      <c r="B193">
        <v>3524.68</v>
      </c>
      <c r="C193">
        <v>2921.57</v>
      </c>
      <c r="D193">
        <v>2897.3</v>
      </c>
      <c r="E193">
        <v>2891.27</v>
      </c>
      <c r="F193">
        <v>251.982</v>
      </c>
      <c r="G193">
        <v>0.37570300000000001</v>
      </c>
      <c r="H193">
        <v>0.62957300000000005</v>
      </c>
      <c r="I193">
        <v>0</v>
      </c>
    </row>
    <row r="194" spans="1:9" x14ac:dyDescent="0.25">
      <c r="A194" t="s">
        <v>85</v>
      </c>
      <c r="B194">
        <v>2918.76</v>
      </c>
      <c r="C194">
        <v>2913.68</v>
      </c>
      <c r="D194">
        <v>2889.76</v>
      </c>
      <c r="E194">
        <v>2883.62</v>
      </c>
      <c r="F194">
        <v>251.61</v>
      </c>
      <c r="G194">
        <v>0.375691</v>
      </c>
      <c r="H194">
        <v>0.629189</v>
      </c>
      <c r="I194">
        <v>0</v>
      </c>
    </row>
    <row r="195" spans="1:9" x14ac:dyDescent="0.25">
      <c r="A195" t="s">
        <v>85</v>
      </c>
      <c r="B195">
        <v>3498.51</v>
      </c>
      <c r="C195">
        <v>2920.08</v>
      </c>
      <c r="D195">
        <v>2896.28</v>
      </c>
      <c r="E195">
        <v>2890.19</v>
      </c>
      <c r="F195">
        <v>250.749</v>
      </c>
      <c r="G195">
        <v>0.37590499999999999</v>
      </c>
      <c r="H195">
        <v>0.62861299999999998</v>
      </c>
      <c r="I195">
        <v>0</v>
      </c>
    </row>
    <row r="196" spans="1:9" x14ac:dyDescent="0.25">
      <c r="A196" t="s">
        <v>85</v>
      </c>
      <c r="B196">
        <v>3520.17</v>
      </c>
      <c r="C196">
        <v>2923.38</v>
      </c>
      <c r="D196">
        <v>2898.47</v>
      </c>
      <c r="E196">
        <v>2892.19</v>
      </c>
      <c r="F196">
        <v>250.93100000000001</v>
      </c>
      <c r="G196">
        <v>0.37579499999999999</v>
      </c>
      <c r="H196">
        <v>0.62726999999999999</v>
      </c>
      <c r="I196">
        <v>0</v>
      </c>
    </row>
    <row r="197" spans="1:9" x14ac:dyDescent="0.25">
      <c r="A197" t="s">
        <v>85</v>
      </c>
      <c r="B197">
        <v>2919.58</v>
      </c>
      <c r="C197">
        <v>2914.5</v>
      </c>
      <c r="D197">
        <v>2889.8</v>
      </c>
      <c r="E197">
        <v>2883.56</v>
      </c>
      <c r="F197">
        <v>251.78100000000001</v>
      </c>
      <c r="G197">
        <v>0.37581100000000001</v>
      </c>
      <c r="H197">
        <v>0.61911899999999997</v>
      </c>
      <c r="I197">
        <v>0</v>
      </c>
    </row>
    <row r="198" spans="1:9" x14ac:dyDescent="0.25">
      <c r="A198" t="s">
        <v>85</v>
      </c>
      <c r="B198">
        <v>3582.2</v>
      </c>
      <c r="C198">
        <v>2917.93</v>
      </c>
      <c r="D198">
        <v>2894.19</v>
      </c>
      <c r="E198">
        <v>2888.1</v>
      </c>
      <c r="F198">
        <v>251.37</v>
      </c>
      <c r="G198">
        <v>0.375693</v>
      </c>
      <c r="H198">
        <v>0.62486900000000001</v>
      </c>
      <c r="I198">
        <v>0</v>
      </c>
    </row>
    <row r="199" spans="1:9" x14ac:dyDescent="0.25">
      <c r="A199" t="s">
        <v>85</v>
      </c>
      <c r="B199">
        <v>3519.09</v>
      </c>
      <c r="C199">
        <v>2921.41</v>
      </c>
      <c r="D199">
        <v>2897.22</v>
      </c>
      <c r="E199">
        <v>2891.07</v>
      </c>
      <c r="F199">
        <v>251.83799999999999</v>
      </c>
      <c r="G199">
        <v>0.37634499999999999</v>
      </c>
      <c r="H199">
        <v>0.62429900000000005</v>
      </c>
      <c r="I199">
        <v>0</v>
      </c>
    </row>
    <row r="200" spans="1:9" x14ac:dyDescent="0.25">
      <c r="A200" t="s">
        <v>85</v>
      </c>
      <c r="B200">
        <v>2918.92</v>
      </c>
      <c r="C200">
        <v>2913.93</v>
      </c>
      <c r="D200">
        <v>2889.86</v>
      </c>
      <c r="E200">
        <v>2883.72</v>
      </c>
      <c r="F200">
        <v>251.755</v>
      </c>
      <c r="G200">
        <v>0.37574800000000003</v>
      </c>
      <c r="H200">
        <v>0.61912199999999995</v>
      </c>
      <c r="I200">
        <v>0</v>
      </c>
    </row>
    <row r="201" spans="1:9" x14ac:dyDescent="0.25">
      <c r="A201" t="s">
        <v>85</v>
      </c>
      <c r="B201">
        <v>4194.75</v>
      </c>
      <c r="C201">
        <v>2920.08</v>
      </c>
      <c r="D201">
        <v>2895.95</v>
      </c>
      <c r="E201">
        <v>2889.83</v>
      </c>
      <c r="F201">
        <v>250.62700000000001</v>
      </c>
      <c r="G201">
        <v>0.375693</v>
      </c>
      <c r="H201">
        <v>0.62627699999999997</v>
      </c>
      <c r="I201">
        <v>0</v>
      </c>
    </row>
    <row r="202" spans="1:9" x14ac:dyDescent="0.25">
      <c r="A202" t="s">
        <v>85</v>
      </c>
      <c r="B202">
        <v>2933.68</v>
      </c>
      <c r="C202">
        <v>2922.38</v>
      </c>
      <c r="D202">
        <v>2898</v>
      </c>
      <c r="E202">
        <v>2892.01</v>
      </c>
      <c r="F202">
        <v>251.51</v>
      </c>
      <c r="G202">
        <v>0.37027599999999999</v>
      </c>
      <c r="H202">
        <v>0.61912100000000003</v>
      </c>
      <c r="I202">
        <v>0</v>
      </c>
    </row>
    <row r="203" spans="1:9" x14ac:dyDescent="0.25">
      <c r="A203" t="s">
        <v>85</v>
      </c>
      <c r="B203">
        <v>2922.02</v>
      </c>
      <c r="C203">
        <v>2916.52</v>
      </c>
      <c r="D203">
        <v>2892.17</v>
      </c>
      <c r="E203">
        <v>2886.28</v>
      </c>
      <c r="F203">
        <v>251.05500000000001</v>
      </c>
      <c r="G203">
        <v>0.37576500000000002</v>
      </c>
      <c r="H203">
        <v>0.62706600000000001</v>
      </c>
      <c r="I203">
        <v>0</v>
      </c>
    </row>
    <row r="204" spans="1:9" x14ac:dyDescent="0.25">
      <c r="A204" t="s">
        <v>85</v>
      </c>
      <c r="B204">
        <v>3558.93</v>
      </c>
      <c r="C204">
        <v>2914.37</v>
      </c>
      <c r="D204">
        <v>2891.28</v>
      </c>
      <c r="E204">
        <v>2885.42</v>
      </c>
      <c r="F204">
        <v>251.761</v>
      </c>
      <c r="G204">
        <v>0.37569000000000002</v>
      </c>
      <c r="H204">
        <v>0.62980499999999995</v>
      </c>
      <c r="I204">
        <v>0</v>
      </c>
    </row>
    <row r="205" spans="1:9" x14ac:dyDescent="0.25">
      <c r="A205" t="s">
        <v>85</v>
      </c>
      <c r="B205">
        <v>3528.51</v>
      </c>
      <c r="C205">
        <v>2924.15</v>
      </c>
      <c r="D205">
        <v>2899.93</v>
      </c>
      <c r="E205">
        <v>2893.99</v>
      </c>
      <c r="F205">
        <v>251.80500000000001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85</v>
      </c>
      <c r="B206">
        <v>2919.12</v>
      </c>
      <c r="C206">
        <v>2914.03</v>
      </c>
      <c r="D206">
        <v>2889.88</v>
      </c>
      <c r="E206">
        <v>2883.97</v>
      </c>
      <c r="F206">
        <v>251.88900000000001</v>
      </c>
      <c r="G206">
        <v>0.36784099999999997</v>
      </c>
      <c r="H206">
        <v>0.62979799999999997</v>
      </c>
      <c r="I206">
        <v>0</v>
      </c>
    </row>
    <row r="207" spans="1:9" x14ac:dyDescent="0.25">
      <c r="A207" t="s">
        <v>85</v>
      </c>
      <c r="B207">
        <v>3565.21</v>
      </c>
      <c r="C207">
        <v>2919.76</v>
      </c>
      <c r="D207">
        <v>2896.36</v>
      </c>
      <c r="E207">
        <v>2890.48</v>
      </c>
      <c r="F207">
        <v>251.18100000000001</v>
      </c>
      <c r="G207">
        <v>0.37569799999999998</v>
      </c>
      <c r="H207">
        <v>0.626386</v>
      </c>
      <c r="I207">
        <v>0</v>
      </c>
    </row>
    <row r="208" spans="1:9" x14ac:dyDescent="0.25">
      <c r="A208" t="s">
        <v>85</v>
      </c>
      <c r="B208">
        <v>3520.28</v>
      </c>
      <c r="C208">
        <v>2922.56</v>
      </c>
      <c r="D208">
        <v>2898.95</v>
      </c>
      <c r="E208">
        <v>2893.05</v>
      </c>
      <c r="F208">
        <v>251.83199999999999</v>
      </c>
      <c r="G208">
        <v>0.37570599999999998</v>
      </c>
      <c r="H208">
        <v>0.62920100000000001</v>
      </c>
      <c r="I208">
        <v>0</v>
      </c>
    </row>
    <row r="209" spans="1:25" x14ac:dyDescent="0.25">
      <c r="A209" t="s">
        <v>85</v>
      </c>
      <c r="B209">
        <v>2917.9</v>
      </c>
      <c r="C209">
        <v>2912.84</v>
      </c>
      <c r="D209">
        <v>2889.55</v>
      </c>
      <c r="E209">
        <v>2883.64</v>
      </c>
      <c r="F209">
        <v>251.78200000000001</v>
      </c>
      <c r="G209">
        <v>0.37574099999999999</v>
      </c>
      <c r="H209">
        <v>0.62602400000000002</v>
      </c>
      <c r="I209">
        <v>0</v>
      </c>
    </row>
    <row r="210" spans="1:25" x14ac:dyDescent="0.25">
      <c r="A210" t="s">
        <v>85</v>
      </c>
      <c r="B210">
        <v>3495.66</v>
      </c>
      <c r="C210">
        <v>2917.52</v>
      </c>
      <c r="D210">
        <v>2894.41</v>
      </c>
      <c r="E210">
        <v>2888.55</v>
      </c>
      <c r="F210">
        <v>251.721</v>
      </c>
      <c r="G210">
        <v>0.37590699999999999</v>
      </c>
      <c r="H210">
        <v>0.62585199999999996</v>
      </c>
      <c r="I210">
        <v>0</v>
      </c>
    </row>
    <row r="211" spans="1:25" x14ac:dyDescent="0.25">
      <c r="A211" t="s">
        <v>85</v>
      </c>
      <c r="B211">
        <v>3522.63</v>
      </c>
      <c r="C211">
        <v>2924.19</v>
      </c>
      <c r="D211">
        <v>2900.01</v>
      </c>
      <c r="E211">
        <v>2894.11</v>
      </c>
      <c r="F211">
        <v>251.626</v>
      </c>
      <c r="G211">
        <v>0.37572100000000003</v>
      </c>
      <c r="H211">
        <v>0.61912199999999995</v>
      </c>
      <c r="I211">
        <v>0</v>
      </c>
    </row>
    <row r="212" spans="1:25" x14ac:dyDescent="0.25">
      <c r="A212" t="s">
        <v>85</v>
      </c>
      <c r="B212">
        <v>2918.62</v>
      </c>
      <c r="C212">
        <v>2913.52</v>
      </c>
      <c r="D212">
        <v>2889.44</v>
      </c>
      <c r="E212">
        <v>2883.51</v>
      </c>
      <c r="F212">
        <v>251.458</v>
      </c>
      <c r="G212">
        <v>0.36557200000000001</v>
      </c>
      <c r="H212">
        <v>0.62575999999999998</v>
      </c>
      <c r="I212">
        <v>0</v>
      </c>
    </row>
    <row r="213" spans="1:25" x14ac:dyDescent="0.25">
      <c r="A213" t="s">
        <v>85</v>
      </c>
      <c r="B213">
        <v>3566.92</v>
      </c>
      <c r="C213">
        <v>2919.75</v>
      </c>
      <c r="D213">
        <v>2896.35</v>
      </c>
      <c r="E213">
        <v>2890.48</v>
      </c>
      <c r="F213">
        <v>250.92</v>
      </c>
      <c r="G213">
        <v>0.37574600000000002</v>
      </c>
      <c r="H213">
        <v>0.62170199999999998</v>
      </c>
      <c r="I213">
        <v>0</v>
      </c>
    </row>
    <row r="214" spans="1:25" x14ac:dyDescent="0.25">
      <c r="A214" t="s">
        <v>85</v>
      </c>
      <c r="B214">
        <v>3524.67</v>
      </c>
      <c r="C214">
        <v>2928.2</v>
      </c>
      <c r="D214">
        <v>2904.25</v>
      </c>
      <c r="E214">
        <v>2898.31</v>
      </c>
      <c r="F214">
        <v>251.77799999999999</v>
      </c>
      <c r="G214">
        <v>0.37573000000000001</v>
      </c>
      <c r="H214">
        <v>0.62978500000000004</v>
      </c>
      <c r="I214">
        <v>0</v>
      </c>
    </row>
    <row r="215" spans="1:25" x14ac:dyDescent="0.25">
      <c r="A215" t="s">
        <v>85</v>
      </c>
      <c r="B215">
        <v>2931.25</v>
      </c>
      <c r="C215">
        <v>2926.3</v>
      </c>
      <c r="D215">
        <v>2902.78</v>
      </c>
      <c r="E215">
        <v>2896.82</v>
      </c>
      <c r="F215">
        <v>252.482</v>
      </c>
      <c r="G215">
        <v>0.37665999999999999</v>
      </c>
      <c r="H215">
        <v>0.62644299999999997</v>
      </c>
      <c r="I215">
        <v>0</v>
      </c>
    </row>
    <row r="216" spans="1:25" x14ac:dyDescent="0.25">
      <c r="A216" t="s">
        <v>85</v>
      </c>
      <c r="B216">
        <v>3558.48</v>
      </c>
      <c r="C216">
        <v>2929.8</v>
      </c>
      <c r="D216">
        <v>2906.69</v>
      </c>
      <c r="E216">
        <v>2900.79</v>
      </c>
      <c r="F216">
        <v>252.2</v>
      </c>
      <c r="G216">
        <v>0.37583800000000001</v>
      </c>
      <c r="H216">
        <v>0.62100999999999995</v>
      </c>
      <c r="I216">
        <v>0</v>
      </c>
    </row>
    <row r="217" spans="1:25" x14ac:dyDescent="0.25">
      <c r="A217" t="s">
        <v>85</v>
      </c>
      <c r="B217">
        <v>3534.09</v>
      </c>
      <c r="C217">
        <v>2934.81</v>
      </c>
      <c r="D217">
        <v>2909.46</v>
      </c>
      <c r="E217">
        <v>2903.12</v>
      </c>
      <c r="F217">
        <v>251.911</v>
      </c>
      <c r="G217">
        <v>0.37635800000000003</v>
      </c>
      <c r="H217">
        <v>0.61912100000000003</v>
      </c>
      <c r="I217">
        <v>0</v>
      </c>
    </row>
    <row r="218" spans="1:25" x14ac:dyDescent="0.25">
      <c r="A218" t="s">
        <v>85</v>
      </c>
      <c r="B218">
        <v>2932.87</v>
      </c>
      <c r="C218">
        <v>2927.64</v>
      </c>
      <c r="D218">
        <v>2902.7</v>
      </c>
      <c r="E218">
        <v>2896.37</v>
      </c>
      <c r="F218">
        <v>252.202</v>
      </c>
      <c r="G218">
        <v>0.37570399999999998</v>
      </c>
      <c r="H218">
        <v>0.62216199999999999</v>
      </c>
      <c r="I218">
        <v>0</v>
      </c>
    </row>
    <row r="219" spans="1:25" x14ac:dyDescent="0.25">
      <c r="A219" t="s">
        <v>85</v>
      </c>
      <c r="B219">
        <v>3616.8</v>
      </c>
      <c r="C219">
        <v>2934.21</v>
      </c>
      <c r="D219">
        <v>2909.78</v>
      </c>
      <c r="E219">
        <v>2903.56</v>
      </c>
      <c r="F219">
        <v>251.90700000000001</v>
      </c>
      <c r="G219">
        <v>0.37630400000000003</v>
      </c>
      <c r="H219">
        <v>0.61912199999999995</v>
      </c>
      <c r="I219">
        <v>0</v>
      </c>
    </row>
    <row r="220" spans="1:25" x14ac:dyDescent="0.25">
      <c r="A220" t="s">
        <v>85</v>
      </c>
      <c r="B220">
        <v>3533.76</v>
      </c>
      <c r="C220">
        <v>2937.66</v>
      </c>
      <c r="D220">
        <v>2913.07</v>
      </c>
      <c r="E220">
        <v>2906.83</v>
      </c>
      <c r="F220">
        <v>252.79300000000001</v>
      </c>
      <c r="G220">
        <v>0.37752200000000002</v>
      </c>
      <c r="H220">
        <v>0.62470000000000003</v>
      </c>
      <c r="I220">
        <v>0</v>
      </c>
    </row>
    <row r="221" spans="1:25" x14ac:dyDescent="0.25">
      <c r="A221" t="s">
        <v>85</v>
      </c>
      <c r="B221">
        <v>2932.18</v>
      </c>
      <c r="C221">
        <v>2927.17</v>
      </c>
      <c r="D221">
        <v>2902.72</v>
      </c>
      <c r="E221">
        <v>2896.47</v>
      </c>
      <c r="F221">
        <v>252.36600000000001</v>
      </c>
      <c r="G221">
        <v>0.37612899999999999</v>
      </c>
      <c r="H221">
        <v>0.62603200000000003</v>
      </c>
      <c r="I221">
        <v>0</v>
      </c>
    </row>
    <row r="222" spans="1:25" x14ac:dyDescent="0.25">
      <c r="A222" t="s">
        <v>85</v>
      </c>
      <c r="B222">
        <v>4148.8</v>
      </c>
      <c r="C222">
        <v>2934.78</v>
      </c>
      <c r="D222">
        <v>2910.09</v>
      </c>
      <c r="E222">
        <v>2903.79</v>
      </c>
      <c r="F222">
        <v>251.80799999999999</v>
      </c>
      <c r="G222">
        <v>0.375695</v>
      </c>
      <c r="H222">
        <v>0.61911799999999995</v>
      </c>
      <c r="I222">
        <v>0</v>
      </c>
    </row>
    <row r="223" spans="1:25" x14ac:dyDescent="0.25">
      <c r="A223" t="s">
        <v>85</v>
      </c>
      <c r="B223">
        <v>2941.47</v>
      </c>
      <c r="C223">
        <v>2925.8</v>
      </c>
      <c r="D223">
        <v>2900.21</v>
      </c>
      <c r="E223">
        <v>2893.75</v>
      </c>
      <c r="F223">
        <v>251.32499999999999</v>
      </c>
      <c r="G223">
        <v>0.37570300000000001</v>
      </c>
      <c r="H223">
        <v>0.61912100000000003</v>
      </c>
      <c r="I223">
        <v>0</v>
      </c>
      <c r="R223" t="s">
        <v>65</v>
      </c>
      <c r="U223" t="s">
        <v>64</v>
      </c>
      <c r="X223" t="s">
        <v>62</v>
      </c>
    </row>
    <row r="224" spans="1:25" x14ac:dyDescent="0.25">
      <c r="A224" t="s">
        <v>85</v>
      </c>
      <c r="B224">
        <v>2920.22</v>
      </c>
      <c r="C224">
        <v>2915.04</v>
      </c>
      <c r="D224">
        <v>2889.91</v>
      </c>
      <c r="E224">
        <v>2883.59</v>
      </c>
      <c r="F224">
        <v>251.67599999999999</v>
      </c>
      <c r="G224">
        <v>0.37569900000000001</v>
      </c>
      <c r="H224">
        <v>0.61912199999999995</v>
      </c>
      <c r="I224">
        <v>0</v>
      </c>
      <c r="R224">
        <f>AVERAGE(B175:B224)</f>
        <v>3329.5529999999994</v>
      </c>
      <c r="S224">
        <f>AVERAGE(C175:C224)</f>
        <v>2921.0972000000002</v>
      </c>
      <c r="U224">
        <f>_xlfn.VAR.P(B175:B224)</f>
        <v>116717.23367700959</v>
      </c>
      <c r="V224">
        <f>_xlfn.VAR.P(C175:C224)</f>
        <v>38.13264016000025</v>
      </c>
      <c r="X224">
        <f>1.96*SQRT(U224)/50</f>
        <v>13.392250369427837</v>
      </c>
      <c r="Y224">
        <f>1.96*SQRT(V224)/50</f>
        <v>0.24206639621282172</v>
      </c>
    </row>
    <row r="225" spans="1:9" x14ac:dyDescent="0.25">
      <c r="A225" t="s">
        <v>85</v>
      </c>
      <c r="B225">
        <v>166479.986539</v>
      </c>
      <c r="C225" t="s">
        <v>36</v>
      </c>
    </row>
    <row r="226" spans="1:9" x14ac:dyDescent="0.25">
      <c r="A226" t="s">
        <v>100</v>
      </c>
      <c r="B226">
        <v>109743</v>
      </c>
      <c r="C226">
        <v>109738</v>
      </c>
      <c r="D226">
        <v>109713</v>
      </c>
      <c r="E226">
        <v>109712</v>
      </c>
      <c r="F226">
        <v>1.18068</v>
      </c>
      <c r="G226">
        <v>1</v>
      </c>
      <c r="H226">
        <v>1</v>
      </c>
      <c r="I226">
        <v>12225500</v>
      </c>
    </row>
    <row r="227" spans="1:9" x14ac:dyDescent="0.25">
      <c r="A227" t="s">
        <v>100</v>
      </c>
      <c r="B227">
        <v>109750</v>
      </c>
      <c r="C227">
        <v>109745</v>
      </c>
      <c r="D227">
        <v>109720</v>
      </c>
      <c r="E227">
        <v>109718</v>
      </c>
      <c r="F227">
        <v>1.19808</v>
      </c>
      <c r="G227">
        <v>1</v>
      </c>
      <c r="H227">
        <v>1</v>
      </c>
      <c r="I227">
        <v>12225500</v>
      </c>
    </row>
    <row r="228" spans="1:9" x14ac:dyDescent="0.25">
      <c r="A228" t="s">
        <v>100</v>
      </c>
      <c r="B228">
        <v>109725</v>
      </c>
      <c r="C228">
        <v>109720</v>
      </c>
      <c r="D228">
        <v>109695</v>
      </c>
      <c r="E228">
        <v>109694</v>
      </c>
      <c r="F228">
        <v>1.19296</v>
      </c>
      <c r="G228">
        <v>1</v>
      </c>
      <c r="H228">
        <v>1</v>
      </c>
      <c r="I228">
        <v>12225500</v>
      </c>
    </row>
    <row r="229" spans="1:9" x14ac:dyDescent="0.25">
      <c r="A229" t="s">
        <v>100</v>
      </c>
      <c r="B229">
        <v>109750</v>
      </c>
      <c r="C229">
        <v>109745</v>
      </c>
      <c r="D229">
        <v>109720</v>
      </c>
      <c r="E229">
        <v>109719</v>
      </c>
      <c r="F229">
        <v>1.1939900000000001</v>
      </c>
      <c r="G229">
        <v>1</v>
      </c>
      <c r="H229">
        <v>1</v>
      </c>
      <c r="I229">
        <v>12225500</v>
      </c>
    </row>
    <row r="230" spans="1:9" x14ac:dyDescent="0.25">
      <c r="A230" t="s">
        <v>100</v>
      </c>
      <c r="B230">
        <v>109724</v>
      </c>
      <c r="C230">
        <v>109718</v>
      </c>
      <c r="D230">
        <v>109693</v>
      </c>
      <c r="E230">
        <v>109692</v>
      </c>
      <c r="F230">
        <v>1.19296</v>
      </c>
      <c r="G230">
        <v>1</v>
      </c>
      <c r="H230">
        <v>1</v>
      </c>
      <c r="I230">
        <v>12225500</v>
      </c>
    </row>
    <row r="231" spans="1:9" x14ac:dyDescent="0.25">
      <c r="A231" t="s">
        <v>100</v>
      </c>
      <c r="B231">
        <v>109749</v>
      </c>
      <c r="C231">
        <v>109744</v>
      </c>
      <c r="D231">
        <v>109719</v>
      </c>
      <c r="E231">
        <v>109718</v>
      </c>
      <c r="F231">
        <v>1.1898899999999999</v>
      </c>
      <c r="G231">
        <v>1</v>
      </c>
      <c r="H231">
        <v>1</v>
      </c>
      <c r="I231">
        <v>12225500</v>
      </c>
    </row>
    <row r="232" spans="1:9" x14ac:dyDescent="0.25">
      <c r="A232" t="s">
        <v>100</v>
      </c>
      <c r="B232">
        <v>109726</v>
      </c>
      <c r="C232">
        <v>109720</v>
      </c>
      <c r="D232">
        <v>109695</v>
      </c>
      <c r="E232">
        <v>109694</v>
      </c>
      <c r="F232">
        <v>1.1735100000000001</v>
      </c>
      <c r="G232">
        <v>1</v>
      </c>
      <c r="H232">
        <v>1</v>
      </c>
      <c r="I232">
        <v>12225500</v>
      </c>
    </row>
    <row r="233" spans="1:9" x14ac:dyDescent="0.25">
      <c r="A233" t="s">
        <v>100</v>
      </c>
      <c r="B233">
        <v>109750</v>
      </c>
      <c r="C233">
        <v>109745</v>
      </c>
      <c r="D233">
        <v>109720</v>
      </c>
      <c r="E233">
        <v>109718</v>
      </c>
      <c r="F233">
        <v>1.19194</v>
      </c>
      <c r="G233">
        <v>1</v>
      </c>
      <c r="H233">
        <v>1</v>
      </c>
      <c r="I233">
        <v>12225500</v>
      </c>
    </row>
    <row r="234" spans="1:9" x14ac:dyDescent="0.25">
      <c r="A234" t="s">
        <v>100</v>
      </c>
      <c r="B234">
        <v>109725</v>
      </c>
      <c r="C234">
        <v>109720</v>
      </c>
      <c r="D234">
        <v>109695</v>
      </c>
      <c r="E234">
        <v>109694</v>
      </c>
      <c r="F234">
        <v>1.1612199999999999</v>
      </c>
      <c r="G234">
        <v>1</v>
      </c>
      <c r="H234">
        <v>1</v>
      </c>
      <c r="I234">
        <v>12225500</v>
      </c>
    </row>
    <row r="235" spans="1:9" x14ac:dyDescent="0.25">
      <c r="A235" t="s">
        <v>100</v>
      </c>
      <c r="B235">
        <v>109750</v>
      </c>
      <c r="C235">
        <v>109745</v>
      </c>
      <c r="D235">
        <v>109720</v>
      </c>
      <c r="E235">
        <v>109719</v>
      </c>
      <c r="F235">
        <v>1.2001299999999999</v>
      </c>
      <c r="G235">
        <v>1</v>
      </c>
      <c r="H235">
        <v>1</v>
      </c>
      <c r="I235">
        <v>12225500</v>
      </c>
    </row>
    <row r="236" spans="1:9" x14ac:dyDescent="0.25">
      <c r="A236" t="s">
        <v>100</v>
      </c>
      <c r="B236">
        <v>109724</v>
      </c>
      <c r="C236">
        <v>109718</v>
      </c>
      <c r="D236">
        <v>109693</v>
      </c>
      <c r="E236">
        <v>109692</v>
      </c>
      <c r="F236">
        <v>1.1817</v>
      </c>
      <c r="G236">
        <v>1</v>
      </c>
      <c r="H236">
        <v>1</v>
      </c>
      <c r="I236">
        <v>12225500</v>
      </c>
    </row>
    <row r="237" spans="1:9" x14ac:dyDescent="0.25">
      <c r="A237" t="s">
        <v>100</v>
      </c>
      <c r="B237">
        <v>109730</v>
      </c>
      <c r="C237">
        <v>109724</v>
      </c>
      <c r="D237">
        <v>109699</v>
      </c>
      <c r="E237">
        <v>109698</v>
      </c>
      <c r="F237">
        <v>1.1898899999999999</v>
      </c>
      <c r="G237">
        <v>1</v>
      </c>
      <c r="H237">
        <v>1</v>
      </c>
      <c r="I237">
        <v>12225500</v>
      </c>
    </row>
    <row r="238" spans="1:9" x14ac:dyDescent="0.25">
      <c r="A238" t="s">
        <v>100</v>
      </c>
      <c r="B238">
        <v>109754</v>
      </c>
      <c r="C238">
        <v>109749</v>
      </c>
      <c r="D238">
        <v>109724</v>
      </c>
      <c r="E238">
        <v>109723</v>
      </c>
      <c r="F238">
        <v>1.1755599999999999</v>
      </c>
      <c r="G238">
        <v>1</v>
      </c>
      <c r="H238">
        <v>1</v>
      </c>
      <c r="I238">
        <v>12225500</v>
      </c>
    </row>
    <row r="239" spans="1:9" x14ac:dyDescent="0.25">
      <c r="A239" t="s">
        <v>100</v>
      </c>
      <c r="B239">
        <v>109707</v>
      </c>
      <c r="C239">
        <v>109701</v>
      </c>
      <c r="D239">
        <v>109677</v>
      </c>
      <c r="E239">
        <v>109675</v>
      </c>
      <c r="F239">
        <v>1.19194</v>
      </c>
      <c r="G239">
        <v>1</v>
      </c>
      <c r="H239">
        <v>1</v>
      </c>
      <c r="I239">
        <v>12225500</v>
      </c>
    </row>
    <row r="240" spans="1:9" x14ac:dyDescent="0.25">
      <c r="A240" t="s">
        <v>100</v>
      </c>
      <c r="B240">
        <v>109750</v>
      </c>
      <c r="C240">
        <v>109744</v>
      </c>
      <c r="D240">
        <v>109719</v>
      </c>
      <c r="E240">
        <v>109718</v>
      </c>
      <c r="F240">
        <v>1.1786300000000001</v>
      </c>
      <c r="G240">
        <v>1</v>
      </c>
      <c r="H240">
        <v>1</v>
      </c>
      <c r="I240">
        <v>12225500</v>
      </c>
    </row>
    <row r="241" spans="1:9" x14ac:dyDescent="0.25">
      <c r="A241" t="s">
        <v>100</v>
      </c>
      <c r="B241">
        <v>109708</v>
      </c>
      <c r="C241">
        <v>109702</v>
      </c>
      <c r="D241">
        <v>109677</v>
      </c>
      <c r="E241">
        <v>109676</v>
      </c>
      <c r="F241">
        <v>1.1714599999999999</v>
      </c>
      <c r="G241">
        <v>1</v>
      </c>
      <c r="H241">
        <v>1</v>
      </c>
      <c r="I241">
        <v>12225500</v>
      </c>
    </row>
    <row r="242" spans="1:9" x14ac:dyDescent="0.25">
      <c r="A242" t="s">
        <v>100</v>
      </c>
      <c r="B242">
        <v>109674</v>
      </c>
      <c r="C242">
        <v>109668</v>
      </c>
      <c r="D242">
        <v>109643</v>
      </c>
      <c r="E242">
        <v>109641</v>
      </c>
      <c r="F242">
        <v>1.16839</v>
      </c>
      <c r="G242">
        <v>1</v>
      </c>
      <c r="H242">
        <v>1</v>
      </c>
      <c r="I242">
        <v>12225500</v>
      </c>
    </row>
    <row r="243" spans="1:9" x14ac:dyDescent="0.25">
      <c r="A243" t="s">
        <v>100</v>
      </c>
      <c r="B243">
        <v>109881</v>
      </c>
      <c r="C243">
        <v>109750</v>
      </c>
      <c r="D243">
        <v>109725</v>
      </c>
      <c r="E243">
        <v>109724</v>
      </c>
      <c r="F243">
        <v>1.1745300000000001</v>
      </c>
      <c r="G243">
        <v>1</v>
      </c>
      <c r="H243">
        <v>1</v>
      </c>
      <c r="I243">
        <v>12225500</v>
      </c>
    </row>
    <row r="244" spans="1:9" x14ac:dyDescent="0.25">
      <c r="A244" t="s">
        <v>100</v>
      </c>
      <c r="B244">
        <v>110138</v>
      </c>
      <c r="C244">
        <v>109703</v>
      </c>
      <c r="D244">
        <v>109678</v>
      </c>
      <c r="E244">
        <v>109677</v>
      </c>
      <c r="F244">
        <v>1.1694100000000001</v>
      </c>
      <c r="G244">
        <v>1</v>
      </c>
      <c r="H244">
        <v>1</v>
      </c>
      <c r="I244">
        <v>12225500</v>
      </c>
    </row>
    <row r="245" spans="1:9" x14ac:dyDescent="0.25">
      <c r="A245" t="s">
        <v>100</v>
      </c>
      <c r="B245">
        <v>109896</v>
      </c>
      <c r="C245">
        <v>109756</v>
      </c>
      <c r="D245">
        <v>109731</v>
      </c>
      <c r="E245">
        <v>109729</v>
      </c>
      <c r="F245">
        <v>1.1735100000000001</v>
      </c>
      <c r="G245">
        <v>1</v>
      </c>
      <c r="H245">
        <v>1</v>
      </c>
      <c r="I245">
        <v>12225500</v>
      </c>
    </row>
    <row r="246" spans="1:9" x14ac:dyDescent="0.25">
      <c r="A246" t="s">
        <v>100</v>
      </c>
      <c r="B246">
        <v>109767</v>
      </c>
      <c r="C246">
        <v>109728</v>
      </c>
      <c r="D246">
        <v>109702</v>
      </c>
      <c r="E246">
        <v>109701</v>
      </c>
      <c r="F246">
        <v>1.1837500000000001</v>
      </c>
      <c r="G246">
        <v>1</v>
      </c>
      <c r="H246">
        <v>1</v>
      </c>
      <c r="I246">
        <v>12225500</v>
      </c>
    </row>
    <row r="247" spans="1:9" x14ac:dyDescent="0.25">
      <c r="A247" t="s">
        <v>100</v>
      </c>
      <c r="B247">
        <v>109732</v>
      </c>
      <c r="C247">
        <v>109726</v>
      </c>
      <c r="D247">
        <v>109701</v>
      </c>
      <c r="E247">
        <v>109699</v>
      </c>
      <c r="F247">
        <v>1.18068</v>
      </c>
      <c r="G247">
        <v>1</v>
      </c>
      <c r="H247">
        <v>1</v>
      </c>
      <c r="I247">
        <v>12225500</v>
      </c>
    </row>
    <row r="248" spans="1:9" x14ac:dyDescent="0.25">
      <c r="A248" t="s">
        <v>100</v>
      </c>
      <c r="B248">
        <v>109732</v>
      </c>
      <c r="C248">
        <v>109727</v>
      </c>
      <c r="D248">
        <v>109702</v>
      </c>
      <c r="E248">
        <v>109701</v>
      </c>
      <c r="F248">
        <v>1.1786300000000001</v>
      </c>
      <c r="G248">
        <v>1</v>
      </c>
      <c r="H248">
        <v>1</v>
      </c>
      <c r="I248">
        <v>12225500</v>
      </c>
    </row>
    <row r="249" spans="1:9" x14ac:dyDescent="0.25">
      <c r="A249" t="s">
        <v>100</v>
      </c>
      <c r="B249">
        <v>109736</v>
      </c>
      <c r="C249">
        <v>109730</v>
      </c>
      <c r="D249">
        <v>109705</v>
      </c>
      <c r="E249">
        <v>109704</v>
      </c>
      <c r="F249">
        <v>1.1786300000000001</v>
      </c>
      <c r="G249">
        <v>1</v>
      </c>
      <c r="H249">
        <v>1</v>
      </c>
      <c r="I249">
        <v>12225500</v>
      </c>
    </row>
    <row r="250" spans="1:9" x14ac:dyDescent="0.25">
      <c r="A250" t="s">
        <v>100</v>
      </c>
      <c r="B250">
        <v>109741</v>
      </c>
      <c r="C250">
        <v>109721</v>
      </c>
      <c r="D250">
        <v>109696</v>
      </c>
      <c r="E250">
        <v>109694</v>
      </c>
      <c r="F250">
        <v>1.17658</v>
      </c>
      <c r="G250">
        <v>1</v>
      </c>
      <c r="H250">
        <v>1</v>
      </c>
      <c r="I250">
        <v>12225500</v>
      </c>
    </row>
    <row r="251" spans="1:9" x14ac:dyDescent="0.25">
      <c r="A251" t="s">
        <v>100</v>
      </c>
      <c r="B251">
        <v>110036</v>
      </c>
      <c r="C251">
        <v>109728</v>
      </c>
      <c r="D251">
        <v>109703</v>
      </c>
      <c r="E251">
        <v>109702</v>
      </c>
      <c r="F251">
        <v>1.1847700000000001</v>
      </c>
      <c r="G251">
        <v>1</v>
      </c>
      <c r="H251">
        <v>1</v>
      </c>
      <c r="I251">
        <v>12225500</v>
      </c>
    </row>
    <row r="252" spans="1:9" x14ac:dyDescent="0.25">
      <c r="A252" t="s">
        <v>100</v>
      </c>
      <c r="B252">
        <v>109921</v>
      </c>
      <c r="C252">
        <v>109732</v>
      </c>
      <c r="D252">
        <v>109707</v>
      </c>
      <c r="E252">
        <v>109706</v>
      </c>
      <c r="F252">
        <v>1.1796500000000001</v>
      </c>
      <c r="G252">
        <v>1</v>
      </c>
      <c r="H252">
        <v>1</v>
      </c>
      <c r="I252">
        <v>12225500</v>
      </c>
    </row>
    <row r="253" spans="1:9" x14ac:dyDescent="0.25">
      <c r="A253" t="s">
        <v>100</v>
      </c>
      <c r="B253">
        <v>110021</v>
      </c>
      <c r="C253">
        <v>109713</v>
      </c>
      <c r="D253">
        <v>109688</v>
      </c>
      <c r="E253">
        <v>109687</v>
      </c>
      <c r="F253">
        <v>1.19604</v>
      </c>
      <c r="G253">
        <v>1</v>
      </c>
      <c r="H253">
        <v>1</v>
      </c>
      <c r="I253">
        <v>12225500</v>
      </c>
    </row>
    <row r="254" spans="1:9" x14ac:dyDescent="0.25">
      <c r="A254" t="s">
        <v>100</v>
      </c>
      <c r="B254">
        <v>110049</v>
      </c>
      <c r="C254">
        <v>109732</v>
      </c>
      <c r="D254">
        <v>109707</v>
      </c>
      <c r="E254">
        <v>109706</v>
      </c>
      <c r="F254">
        <v>1.1735100000000001</v>
      </c>
      <c r="G254">
        <v>1</v>
      </c>
      <c r="H254">
        <v>1</v>
      </c>
      <c r="I254">
        <v>12225500</v>
      </c>
    </row>
    <row r="255" spans="1:9" x14ac:dyDescent="0.25">
      <c r="A255" t="s">
        <v>100</v>
      </c>
      <c r="B255">
        <v>110040</v>
      </c>
      <c r="C255">
        <v>109713</v>
      </c>
      <c r="D255">
        <v>109688</v>
      </c>
      <c r="E255">
        <v>109687</v>
      </c>
      <c r="F255">
        <v>1.1663399999999999</v>
      </c>
      <c r="G255">
        <v>1</v>
      </c>
      <c r="H255">
        <v>1</v>
      </c>
      <c r="I255">
        <v>12225500</v>
      </c>
    </row>
    <row r="256" spans="1:9" x14ac:dyDescent="0.25">
      <c r="A256" t="s">
        <v>100</v>
      </c>
      <c r="B256">
        <v>109897</v>
      </c>
      <c r="C256">
        <v>109732</v>
      </c>
      <c r="D256">
        <v>109707</v>
      </c>
      <c r="E256">
        <v>109706</v>
      </c>
      <c r="F256">
        <v>1.1776</v>
      </c>
      <c r="G256">
        <v>1</v>
      </c>
      <c r="H256">
        <v>1</v>
      </c>
      <c r="I256">
        <v>12225500</v>
      </c>
    </row>
    <row r="257" spans="1:9" x14ac:dyDescent="0.25">
      <c r="A257" t="s">
        <v>100</v>
      </c>
      <c r="B257">
        <v>110051</v>
      </c>
      <c r="C257">
        <v>109713</v>
      </c>
      <c r="D257">
        <v>109688</v>
      </c>
      <c r="E257">
        <v>109687</v>
      </c>
      <c r="F257">
        <v>1.1898899999999999</v>
      </c>
      <c r="G257">
        <v>1</v>
      </c>
      <c r="H257">
        <v>1</v>
      </c>
      <c r="I257">
        <v>12225500</v>
      </c>
    </row>
    <row r="258" spans="1:9" x14ac:dyDescent="0.25">
      <c r="A258" t="s">
        <v>100</v>
      </c>
      <c r="B258">
        <v>110078</v>
      </c>
      <c r="C258">
        <v>109731</v>
      </c>
      <c r="D258">
        <v>109706</v>
      </c>
      <c r="E258">
        <v>109705</v>
      </c>
      <c r="F258">
        <v>1.1796500000000001</v>
      </c>
      <c r="G258">
        <v>1</v>
      </c>
      <c r="H258">
        <v>1</v>
      </c>
      <c r="I258">
        <v>12225500</v>
      </c>
    </row>
    <row r="259" spans="1:9" x14ac:dyDescent="0.25">
      <c r="A259" t="s">
        <v>100</v>
      </c>
      <c r="B259">
        <v>109873</v>
      </c>
      <c r="C259">
        <v>109713</v>
      </c>
      <c r="D259">
        <v>109688</v>
      </c>
      <c r="E259">
        <v>109687</v>
      </c>
      <c r="F259">
        <v>1.1858</v>
      </c>
      <c r="G259">
        <v>1</v>
      </c>
      <c r="H259">
        <v>1</v>
      </c>
      <c r="I259">
        <v>12225500</v>
      </c>
    </row>
    <row r="260" spans="1:9" x14ac:dyDescent="0.25">
      <c r="A260" t="s">
        <v>100</v>
      </c>
      <c r="B260">
        <v>110078</v>
      </c>
      <c r="C260">
        <v>109732</v>
      </c>
      <c r="D260">
        <v>109707</v>
      </c>
      <c r="E260">
        <v>109706</v>
      </c>
      <c r="F260">
        <v>1.1786300000000001</v>
      </c>
      <c r="G260">
        <v>1</v>
      </c>
      <c r="H260">
        <v>1</v>
      </c>
      <c r="I260">
        <v>12225500</v>
      </c>
    </row>
    <row r="261" spans="1:9" x14ac:dyDescent="0.25">
      <c r="A261" t="s">
        <v>100</v>
      </c>
      <c r="B261">
        <v>109914</v>
      </c>
      <c r="C261">
        <v>109713</v>
      </c>
      <c r="D261">
        <v>109688</v>
      </c>
      <c r="E261">
        <v>109687</v>
      </c>
      <c r="F261">
        <v>1.19296</v>
      </c>
      <c r="G261">
        <v>1</v>
      </c>
      <c r="H261">
        <v>1</v>
      </c>
      <c r="I261">
        <v>12225500</v>
      </c>
    </row>
    <row r="262" spans="1:9" x14ac:dyDescent="0.25">
      <c r="A262" t="s">
        <v>100</v>
      </c>
      <c r="B262">
        <v>110033</v>
      </c>
      <c r="C262">
        <v>109732</v>
      </c>
      <c r="D262">
        <v>109706</v>
      </c>
      <c r="E262">
        <v>109705</v>
      </c>
      <c r="F262">
        <v>1.1704399999999999</v>
      </c>
      <c r="G262">
        <v>1</v>
      </c>
      <c r="H262">
        <v>1</v>
      </c>
      <c r="I262">
        <v>12225500</v>
      </c>
    </row>
    <row r="263" spans="1:9" x14ac:dyDescent="0.25">
      <c r="A263" t="s">
        <v>100</v>
      </c>
      <c r="B263">
        <v>110074</v>
      </c>
      <c r="C263">
        <v>109713</v>
      </c>
      <c r="D263">
        <v>109688</v>
      </c>
      <c r="E263">
        <v>109687</v>
      </c>
      <c r="F263">
        <v>1.1755599999999999</v>
      </c>
      <c r="G263">
        <v>1</v>
      </c>
      <c r="H263">
        <v>1</v>
      </c>
      <c r="I263">
        <v>12225500</v>
      </c>
    </row>
    <row r="264" spans="1:9" x14ac:dyDescent="0.25">
      <c r="A264" t="s">
        <v>100</v>
      </c>
      <c r="B264">
        <v>109974</v>
      </c>
      <c r="C264">
        <v>109731</v>
      </c>
      <c r="D264">
        <v>109706</v>
      </c>
      <c r="E264">
        <v>109705</v>
      </c>
      <c r="F264">
        <v>1.19706</v>
      </c>
      <c r="G264">
        <v>1</v>
      </c>
      <c r="H264">
        <v>1</v>
      </c>
      <c r="I264">
        <v>12225500</v>
      </c>
    </row>
    <row r="265" spans="1:9" x14ac:dyDescent="0.25">
      <c r="A265" t="s">
        <v>100</v>
      </c>
      <c r="B265">
        <v>109939</v>
      </c>
      <c r="C265">
        <v>109713</v>
      </c>
      <c r="D265">
        <v>109688</v>
      </c>
      <c r="E265">
        <v>109687</v>
      </c>
      <c r="F265">
        <v>1.1745300000000001</v>
      </c>
      <c r="G265">
        <v>1</v>
      </c>
      <c r="H265">
        <v>1</v>
      </c>
      <c r="I265">
        <v>12225500</v>
      </c>
    </row>
    <row r="266" spans="1:9" x14ac:dyDescent="0.25">
      <c r="A266" t="s">
        <v>100</v>
      </c>
      <c r="B266">
        <v>109973</v>
      </c>
      <c r="C266">
        <v>109732</v>
      </c>
      <c r="D266">
        <v>109707</v>
      </c>
      <c r="E266">
        <v>109706</v>
      </c>
      <c r="F266">
        <v>1.16327</v>
      </c>
      <c r="G266">
        <v>1</v>
      </c>
      <c r="H266">
        <v>1</v>
      </c>
      <c r="I266">
        <v>12225500</v>
      </c>
    </row>
    <row r="267" spans="1:9" x14ac:dyDescent="0.25">
      <c r="A267" t="s">
        <v>100</v>
      </c>
      <c r="B267">
        <v>110007</v>
      </c>
      <c r="C267">
        <v>109713</v>
      </c>
      <c r="D267">
        <v>109688</v>
      </c>
      <c r="E267">
        <v>109686</v>
      </c>
      <c r="F267">
        <v>1.1663399999999999</v>
      </c>
      <c r="G267">
        <v>1</v>
      </c>
      <c r="H267">
        <v>1</v>
      </c>
      <c r="I267">
        <v>12225500</v>
      </c>
    </row>
    <row r="268" spans="1:9" x14ac:dyDescent="0.25">
      <c r="A268" t="s">
        <v>100</v>
      </c>
      <c r="B268">
        <v>110009</v>
      </c>
      <c r="C268">
        <v>109732</v>
      </c>
      <c r="D268">
        <v>109707</v>
      </c>
      <c r="E268">
        <v>109706</v>
      </c>
      <c r="F268">
        <v>1.1796500000000001</v>
      </c>
      <c r="G268">
        <v>1</v>
      </c>
      <c r="H268">
        <v>1</v>
      </c>
      <c r="I268">
        <v>12225500</v>
      </c>
    </row>
    <row r="269" spans="1:9" x14ac:dyDescent="0.25">
      <c r="A269" t="s">
        <v>100</v>
      </c>
      <c r="B269">
        <v>110076</v>
      </c>
      <c r="C269">
        <v>109714</v>
      </c>
      <c r="D269">
        <v>109689</v>
      </c>
      <c r="E269">
        <v>109688</v>
      </c>
      <c r="F269">
        <v>1.1858</v>
      </c>
      <c r="G269">
        <v>1</v>
      </c>
      <c r="H269">
        <v>1</v>
      </c>
      <c r="I269">
        <v>12225500</v>
      </c>
    </row>
    <row r="270" spans="1:9" x14ac:dyDescent="0.25">
      <c r="A270" t="s">
        <v>100</v>
      </c>
      <c r="B270">
        <v>110025</v>
      </c>
      <c r="C270">
        <v>109732</v>
      </c>
      <c r="D270">
        <v>109707</v>
      </c>
      <c r="E270">
        <v>109706</v>
      </c>
      <c r="F270">
        <v>1.1898899999999999</v>
      </c>
      <c r="G270">
        <v>1</v>
      </c>
      <c r="H270">
        <v>1</v>
      </c>
      <c r="I270">
        <v>12225500</v>
      </c>
    </row>
    <row r="271" spans="1:9" x14ac:dyDescent="0.25">
      <c r="A271" t="s">
        <v>100</v>
      </c>
      <c r="B271">
        <v>109885</v>
      </c>
      <c r="C271">
        <v>109715</v>
      </c>
      <c r="D271">
        <v>109690</v>
      </c>
      <c r="E271">
        <v>109688</v>
      </c>
      <c r="F271">
        <v>1.1939900000000001</v>
      </c>
      <c r="G271">
        <v>1</v>
      </c>
      <c r="H271">
        <v>1</v>
      </c>
      <c r="I271">
        <v>12225500</v>
      </c>
    </row>
    <row r="272" spans="1:9" x14ac:dyDescent="0.25">
      <c r="A272" t="s">
        <v>100</v>
      </c>
      <c r="B272">
        <v>110036</v>
      </c>
      <c r="C272">
        <v>109732</v>
      </c>
      <c r="D272">
        <v>109707</v>
      </c>
      <c r="E272">
        <v>109706</v>
      </c>
      <c r="F272">
        <v>1.1939900000000001</v>
      </c>
      <c r="G272">
        <v>1</v>
      </c>
      <c r="H272">
        <v>1</v>
      </c>
      <c r="I272">
        <v>12225500</v>
      </c>
    </row>
    <row r="273" spans="1:25" x14ac:dyDescent="0.25">
      <c r="A273" t="s">
        <v>100</v>
      </c>
      <c r="B273">
        <v>109991</v>
      </c>
      <c r="C273">
        <v>109713</v>
      </c>
      <c r="D273">
        <v>109688</v>
      </c>
      <c r="E273">
        <v>109687</v>
      </c>
      <c r="F273">
        <v>1.19092</v>
      </c>
      <c r="G273">
        <v>1</v>
      </c>
      <c r="H273">
        <v>1</v>
      </c>
      <c r="I273">
        <v>12225500</v>
      </c>
    </row>
    <row r="274" spans="1:25" x14ac:dyDescent="0.25">
      <c r="A274" t="s">
        <v>100</v>
      </c>
      <c r="B274">
        <v>109976</v>
      </c>
      <c r="C274">
        <v>109733</v>
      </c>
      <c r="D274">
        <v>109707</v>
      </c>
      <c r="E274">
        <v>109706</v>
      </c>
      <c r="F274">
        <v>1.1898899999999999</v>
      </c>
      <c r="G274">
        <v>1</v>
      </c>
      <c r="H274">
        <v>1</v>
      </c>
      <c r="I274">
        <v>12225500</v>
      </c>
    </row>
    <row r="275" spans="1:25" x14ac:dyDescent="0.25">
      <c r="A275" t="s">
        <v>100</v>
      </c>
      <c r="B275">
        <v>110016</v>
      </c>
      <c r="C275">
        <v>109713</v>
      </c>
      <c r="D275">
        <v>109688</v>
      </c>
      <c r="E275">
        <v>109687</v>
      </c>
      <c r="F275">
        <v>1.1755599999999999</v>
      </c>
      <c r="G275">
        <v>1</v>
      </c>
      <c r="H275">
        <v>1</v>
      </c>
      <c r="I275">
        <v>12225500</v>
      </c>
    </row>
    <row r="276" spans="1:25" x14ac:dyDescent="0.25">
      <c r="A276" t="s">
        <v>100</v>
      </c>
      <c r="B276">
        <v>110109</v>
      </c>
      <c r="C276">
        <v>109733</v>
      </c>
      <c r="D276">
        <v>109708</v>
      </c>
      <c r="E276">
        <v>109707</v>
      </c>
      <c r="F276">
        <v>1.18068</v>
      </c>
      <c r="G276">
        <v>1</v>
      </c>
      <c r="H276">
        <v>1</v>
      </c>
      <c r="I276">
        <v>12225500</v>
      </c>
    </row>
    <row r="277" spans="1:25" x14ac:dyDescent="0.25">
      <c r="A277" t="s">
        <v>100</v>
      </c>
      <c r="B277">
        <v>109927</v>
      </c>
      <c r="C277">
        <v>109713</v>
      </c>
      <c r="D277">
        <v>109688</v>
      </c>
      <c r="E277">
        <v>109687</v>
      </c>
      <c r="F277">
        <v>1.18784</v>
      </c>
      <c r="G277">
        <v>1</v>
      </c>
      <c r="H277">
        <v>1</v>
      </c>
      <c r="I277">
        <v>12225500</v>
      </c>
    </row>
    <row r="278" spans="1:25" x14ac:dyDescent="0.25">
      <c r="A278" t="s">
        <v>100</v>
      </c>
      <c r="B278">
        <v>109995</v>
      </c>
      <c r="C278">
        <v>109732</v>
      </c>
      <c r="D278">
        <v>109707</v>
      </c>
      <c r="E278">
        <v>109706</v>
      </c>
      <c r="F278">
        <v>1.18068</v>
      </c>
      <c r="G278">
        <v>1</v>
      </c>
      <c r="H278">
        <v>1</v>
      </c>
      <c r="I278">
        <v>12225500</v>
      </c>
    </row>
    <row r="279" spans="1:25" x14ac:dyDescent="0.25">
      <c r="A279" t="s">
        <v>100</v>
      </c>
      <c r="B279">
        <v>110027</v>
      </c>
      <c r="C279">
        <v>109714</v>
      </c>
      <c r="D279">
        <v>109689</v>
      </c>
      <c r="E279">
        <v>109688</v>
      </c>
      <c r="F279">
        <v>1.1991099999999999</v>
      </c>
      <c r="G279">
        <v>1</v>
      </c>
      <c r="H279">
        <v>1</v>
      </c>
      <c r="I279">
        <v>12225500</v>
      </c>
      <c r="R279" t="s">
        <v>65</v>
      </c>
      <c r="U279" t="s">
        <v>64</v>
      </c>
      <c r="X279" t="s">
        <v>62</v>
      </c>
    </row>
    <row r="280" spans="1:25" x14ac:dyDescent="0.25">
      <c r="A280" t="s">
        <v>100</v>
      </c>
      <c r="B280">
        <v>109995</v>
      </c>
      <c r="C280">
        <v>109732</v>
      </c>
      <c r="D280">
        <v>109707</v>
      </c>
      <c r="E280">
        <v>109706</v>
      </c>
      <c r="F280">
        <v>1.19296</v>
      </c>
      <c r="G280">
        <v>1</v>
      </c>
      <c r="H280">
        <v>1</v>
      </c>
      <c r="I280">
        <v>12225500</v>
      </c>
      <c r="R280">
        <f>AVERAGE(B231:B280)</f>
        <v>109907.9</v>
      </c>
      <c r="S280">
        <f>AVERAGE(C231:C280)</f>
        <v>109724.3</v>
      </c>
      <c r="U280">
        <f>_xlfn.VAR.P(B231:B280)</f>
        <v>19106.489999999983</v>
      </c>
      <c r="V280">
        <f>_xlfn.VAR.P(C231:C280)</f>
        <v>226.53000000000017</v>
      </c>
      <c r="X280">
        <f>1.96*SQRT(U280)/50</f>
        <v>5.418468122412456</v>
      </c>
      <c r="Y280">
        <f>1.96*SQRT(V280)/50</f>
        <v>0.58999581286649849</v>
      </c>
    </row>
    <row r="281" spans="1:25" x14ac:dyDescent="0.25">
      <c r="A281" t="s">
        <v>100</v>
      </c>
      <c r="B281">
        <v>5495369.8564729998</v>
      </c>
      <c r="C281" t="s">
        <v>36</v>
      </c>
    </row>
    <row r="282" spans="1:25" x14ac:dyDescent="0.25">
      <c r="A282" t="s">
        <v>86</v>
      </c>
      <c r="B282">
        <v>2008.63</v>
      </c>
      <c r="C282">
        <v>2000.15</v>
      </c>
      <c r="D282">
        <v>1976.27</v>
      </c>
      <c r="E282">
        <v>1970.12</v>
      </c>
      <c r="F282">
        <v>252.66399999999999</v>
      </c>
      <c r="G282">
        <v>0.37569999999999998</v>
      </c>
      <c r="H282">
        <v>0.62919199999999997</v>
      </c>
      <c r="I282">
        <v>0</v>
      </c>
    </row>
    <row r="283" spans="1:25" x14ac:dyDescent="0.25">
      <c r="A283" t="s">
        <v>86</v>
      </c>
      <c r="B283">
        <v>1997.03</v>
      </c>
      <c r="C283">
        <v>1992.06</v>
      </c>
      <c r="D283">
        <v>1968.42</v>
      </c>
      <c r="E283">
        <v>1962.3</v>
      </c>
      <c r="F283">
        <v>253.00899999999999</v>
      </c>
      <c r="G283">
        <v>0.37593700000000002</v>
      </c>
      <c r="H283">
        <v>0.62474799999999997</v>
      </c>
      <c r="I283">
        <v>0</v>
      </c>
    </row>
    <row r="284" spans="1:25" x14ac:dyDescent="0.25">
      <c r="A284" t="s">
        <v>86</v>
      </c>
      <c r="B284">
        <v>2005.08</v>
      </c>
      <c r="C284">
        <v>2000.11</v>
      </c>
      <c r="D284">
        <v>1976.53</v>
      </c>
      <c r="E284">
        <v>1970.46</v>
      </c>
      <c r="F284">
        <v>252.30199999999999</v>
      </c>
      <c r="G284">
        <v>0.376494</v>
      </c>
      <c r="H284">
        <v>0.61912199999999995</v>
      </c>
      <c r="I284">
        <v>0</v>
      </c>
    </row>
    <row r="285" spans="1:25" x14ac:dyDescent="0.25">
      <c r="A285" t="s">
        <v>86</v>
      </c>
      <c r="B285">
        <v>2002.84</v>
      </c>
      <c r="C285">
        <v>1997.89</v>
      </c>
      <c r="D285">
        <v>1974.19</v>
      </c>
      <c r="E285">
        <v>1968.1</v>
      </c>
      <c r="F285">
        <v>252.84299999999999</v>
      </c>
      <c r="G285">
        <v>0.37569200000000003</v>
      </c>
      <c r="H285">
        <v>0.62968800000000003</v>
      </c>
      <c r="I285">
        <v>0</v>
      </c>
    </row>
    <row r="286" spans="1:25" x14ac:dyDescent="0.25">
      <c r="A286" t="s">
        <v>86</v>
      </c>
      <c r="B286">
        <v>2009.75</v>
      </c>
      <c r="C286">
        <v>2004.67</v>
      </c>
      <c r="D286">
        <v>1980.97</v>
      </c>
      <c r="E286">
        <v>1974.89</v>
      </c>
      <c r="F286">
        <v>253.54</v>
      </c>
      <c r="G286">
        <v>0.37569000000000002</v>
      </c>
      <c r="H286">
        <v>0.61911400000000005</v>
      </c>
      <c r="I286">
        <v>0</v>
      </c>
    </row>
    <row r="287" spans="1:25" x14ac:dyDescent="0.25">
      <c r="A287" t="s">
        <v>86</v>
      </c>
      <c r="B287">
        <v>2002.73</v>
      </c>
      <c r="C287">
        <v>1997.75</v>
      </c>
      <c r="D287">
        <v>1973.44</v>
      </c>
      <c r="E287">
        <v>1967.27</v>
      </c>
      <c r="F287">
        <v>252.31899999999999</v>
      </c>
      <c r="G287">
        <v>0.37571500000000002</v>
      </c>
      <c r="H287">
        <v>0.62626499999999996</v>
      </c>
      <c r="I287">
        <v>0</v>
      </c>
    </row>
    <row r="288" spans="1:25" x14ac:dyDescent="0.25">
      <c r="A288" t="s">
        <v>86</v>
      </c>
      <c r="B288">
        <v>2009.32</v>
      </c>
      <c r="C288">
        <v>2004.17</v>
      </c>
      <c r="D288">
        <v>1979.33</v>
      </c>
      <c r="E288">
        <v>1973.1</v>
      </c>
      <c r="F288">
        <v>252.196</v>
      </c>
      <c r="G288">
        <v>0.376411</v>
      </c>
      <c r="H288">
        <v>0.621533</v>
      </c>
      <c r="I288">
        <v>0</v>
      </c>
    </row>
    <row r="289" spans="1:9" x14ac:dyDescent="0.25">
      <c r="A289" t="s">
        <v>86</v>
      </c>
      <c r="B289">
        <v>2003.79</v>
      </c>
      <c r="C289">
        <v>1998.65</v>
      </c>
      <c r="D289">
        <v>1973.85</v>
      </c>
      <c r="E289">
        <v>1967.59</v>
      </c>
      <c r="F289">
        <v>252.47800000000001</v>
      </c>
      <c r="G289">
        <v>0.375695</v>
      </c>
      <c r="H289">
        <v>0.62980400000000003</v>
      </c>
      <c r="I289">
        <v>0</v>
      </c>
    </row>
    <row r="290" spans="1:9" x14ac:dyDescent="0.25">
      <c r="A290" t="s">
        <v>86</v>
      </c>
      <c r="B290">
        <v>2009.13</v>
      </c>
      <c r="C290">
        <v>2004.07</v>
      </c>
      <c r="D290">
        <v>1979.57</v>
      </c>
      <c r="E290">
        <v>1973.38</v>
      </c>
      <c r="F290">
        <v>252.63200000000001</v>
      </c>
      <c r="G290">
        <v>0.37644899999999998</v>
      </c>
      <c r="H290">
        <v>0.62977899999999998</v>
      </c>
      <c r="I290">
        <v>0</v>
      </c>
    </row>
    <row r="291" spans="1:9" x14ac:dyDescent="0.25">
      <c r="A291" t="s">
        <v>86</v>
      </c>
      <c r="B291">
        <v>2003.66</v>
      </c>
      <c r="C291">
        <v>1998.57</v>
      </c>
      <c r="D291">
        <v>1974.97</v>
      </c>
      <c r="E291">
        <v>1968.88</v>
      </c>
      <c r="F291">
        <v>252.64699999999999</v>
      </c>
      <c r="G291">
        <v>0.37619200000000003</v>
      </c>
      <c r="H291">
        <v>0.62935700000000006</v>
      </c>
      <c r="I291">
        <v>0</v>
      </c>
    </row>
    <row r="292" spans="1:9" x14ac:dyDescent="0.25">
      <c r="A292" t="s">
        <v>86</v>
      </c>
      <c r="B292">
        <v>2008.59</v>
      </c>
      <c r="C292">
        <v>2003.49</v>
      </c>
      <c r="D292">
        <v>1979.26</v>
      </c>
      <c r="E292">
        <v>1973.1</v>
      </c>
      <c r="F292">
        <v>252.316</v>
      </c>
      <c r="G292">
        <v>0.37570900000000002</v>
      </c>
      <c r="H292">
        <v>0.628166</v>
      </c>
      <c r="I292">
        <v>0</v>
      </c>
    </row>
    <row r="293" spans="1:9" x14ac:dyDescent="0.25">
      <c r="A293" t="s">
        <v>86</v>
      </c>
      <c r="B293">
        <v>2004.81</v>
      </c>
      <c r="C293">
        <v>1999.47</v>
      </c>
      <c r="D293">
        <v>1974.39</v>
      </c>
      <c r="E293">
        <v>1968.12</v>
      </c>
      <c r="F293">
        <v>253.13900000000001</v>
      </c>
      <c r="G293">
        <v>0.37185600000000002</v>
      </c>
      <c r="H293">
        <v>0.61912199999999995</v>
      </c>
      <c r="I293">
        <v>0</v>
      </c>
    </row>
    <row r="294" spans="1:9" x14ac:dyDescent="0.25">
      <c r="A294" t="s">
        <v>86</v>
      </c>
      <c r="B294">
        <v>2008.92</v>
      </c>
      <c r="C294">
        <v>2003.86</v>
      </c>
      <c r="D294">
        <v>1979.39</v>
      </c>
      <c r="E294">
        <v>1973.19</v>
      </c>
      <c r="F294">
        <v>252.45699999999999</v>
      </c>
      <c r="G294">
        <v>0.37633800000000001</v>
      </c>
      <c r="H294">
        <v>0.61912199999999995</v>
      </c>
      <c r="I294">
        <v>0</v>
      </c>
    </row>
    <row r="295" spans="1:9" x14ac:dyDescent="0.25">
      <c r="A295" t="s">
        <v>86</v>
      </c>
      <c r="B295">
        <v>2002.88</v>
      </c>
      <c r="C295">
        <v>1997.91</v>
      </c>
      <c r="D295">
        <v>1974.5</v>
      </c>
      <c r="E295">
        <v>1968.44</v>
      </c>
      <c r="F295">
        <v>253.39</v>
      </c>
      <c r="G295">
        <v>0.37569999999999998</v>
      </c>
      <c r="H295">
        <v>0.62917699999999999</v>
      </c>
      <c r="I295">
        <v>0</v>
      </c>
    </row>
    <row r="296" spans="1:9" x14ac:dyDescent="0.25">
      <c r="A296" t="s">
        <v>86</v>
      </c>
      <c r="B296">
        <v>2009.76</v>
      </c>
      <c r="C296">
        <v>2004.66</v>
      </c>
      <c r="D296">
        <v>1981.08</v>
      </c>
      <c r="E296">
        <v>1974.98</v>
      </c>
      <c r="F296">
        <v>252.88399999999999</v>
      </c>
      <c r="G296">
        <v>0.375753</v>
      </c>
      <c r="H296">
        <v>0.61912100000000003</v>
      </c>
      <c r="I296">
        <v>0</v>
      </c>
    </row>
    <row r="297" spans="1:9" x14ac:dyDescent="0.25">
      <c r="A297" t="s">
        <v>86</v>
      </c>
      <c r="B297">
        <v>2003.17</v>
      </c>
      <c r="C297">
        <v>1998.2</v>
      </c>
      <c r="D297">
        <v>1973.87</v>
      </c>
      <c r="E297">
        <v>1967.71</v>
      </c>
      <c r="F297">
        <v>252.69499999999999</v>
      </c>
      <c r="G297">
        <v>0.37570599999999998</v>
      </c>
      <c r="H297">
        <v>0.61910799999999999</v>
      </c>
      <c r="I297">
        <v>0</v>
      </c>
    </row>
    <row r="298" spans="1:9" x14ac:dyDescent="0.25">
      <c r="A298" t="s">
        <v>86</v>
      </c>
      <c r="B298">
        <v>2009.66</v>
      </c>
      <c r="C298">
        <v>2004.54</v>
      </c>
      <c r="D298">
        <v>1979.89</v>
      </c>
      <c r="E298">
        <v>1973.67</v>
      </c>
      <c r="F298">
        <v>253</v>
      </c>
      <c r="G298">
        <v>0.36796099999999998</v>
      </c>
      <c r="H298">
        <v>0.62831300000000001</v>
      </c>
      <c r="I298">
        <v>0</v>
      </c>
    </row>
    <row r="299" spans="1:9" x14ac:dyDescent="0.25">
      <c r="A299" t="s">
        <v>86</v>
      </c>
      <c r="B299">
        <v>2002.97</v>
      </c>
      <c r="C299">
        <v>1997.98</v>
      </c>
      <c r="D299">
        <v>1973.76</v>
      </c>
      <c r="E299">
        <v>1967.6</v>
      </c>
      <c r="F299">
        <v>252.69499999999999</v>
      </c>
      <c r="G299">
        <v>0.37584800000000002</v>
      </c>
      <c r="H299">
        <v>0.61912100000000003</v>
      </c>
      <c r="I299">
        <v>0</v>
      </c>
    </row>
    <row r="300" spans="1:9" x14ac:dyDescent="0.25">
      <c r="A300" t="s">
        <v>86</v>
      </c>
      <c r="B300">
        <v>2009.05</v>
      </c>
      <c r="C300">
        <v>2004.1</v>
      </c>
      <c r="D300">
        <v>1980.21</v>
      </c>
      <c r="E300">
        <v>1974.08</v>
      </c>
      <c r="F300">
        <v>253.27</v>
      </c>
      <c r="G300">
        <v>0.37595600000000001</v>
      </c>
      <c r="H300">
        <v>0.62936300000000001</v>
      </c>
      <c r="I300">
        <v>0</v>
      </c>
    </row>
    <row r="301" spans="1:9" x14ac:dyDescent="0.25">
      <c r="A301" t="s">
        <v>86</v>
      </c>
      <c r="B301">
        <v>2005.18</v>
      </c>
      <c r="C301">
        <v>2000.05</v>
      </c>
      <c r="D301">
        <v>1976.1</v>
      </c>
      <c r="E301">
        <v>1969.98</v>
      </c>
      <c r="F301">
        <v>253.44</v>
      </c>
      <c r="G301">
        <v>0.37619399999999997</v>
      </c>
      <c r="H301">
        <v>0.62970800000000005</v>
      </c>
      <c r="I301">
        <v>0</v>
      </c>
    </row>
    <row r="302" spans="1:9" x14ac:dyDescent="0.25">
      <c r="A302" t="s">
        <v>86</v>
      </c>
      <c r="B302">
        <v>2015.64</v>
      </c>
      <c r="C302">
        <v>2010.38</v>
      </c>
      <c r="D302">
        <v>1986.84</v>
      </c>
      <c r="E302">
        <v>1980.77</v>
      </c>
      <c r="F302">
        <v>253.17599999999999</v>
      </c>
      <c r="G302">
        <v>0.37581599999999998</v>
      </c>
      <c r="H302">
        <v>0.62865899999999997</v>
      </c>
      <c r="I302">
        <v>0</v>
      </c>
    </row>
    <row r="303" spans="1:9" x14ac:dyDescent="0.25">
      <c r="A303" t="s">
        <v>86</v>
      </c>
      <c r="B303">
        <v>2009.72</v>
      </c>
      <c r="C303">
        <v>2004.76</v>
      </c>
      <c r="D303">
        <v>1981.43</v>
      </c>
      <c r="E303">
        <v>1975.34</v>
      </c>
      <c r="F303">
        <v>253.697</v>
      </c>
      <c r="G303">
        <v>0.376052</v>
      </c>
      <c r="H303">
        <v>0.61911799999999995</v>
      </c>
      <c r="I303">
        <v>0</v>
      </c>
    </row>
    <row r="304" spans="1:9" x14ac:dyDescent="0.25">
      <c r="A304" t="s">
        <v>86</v>
      </c>
      <c r="B304">
        <v>2016.05</v>
      </c>
      <c r="C304">
        <v>2011.06</v>
      </c>
      <c r="D304">
        <v>1987.6</v>
      </c>
      <c r="E304">
        <v>1981.54</v>
      </c>
      <c r="F304">
        <v>253.959</v>
      </c>
      <c r="G304">
        <v>0.37626100000000001</v>
      </c>
      <c r="H304">
        <v>0.62863500000000005</v>
      </c>
      <c r="I304">
        <v>0</v>
      </c>
    </row>
    <row r="305" spans="1:9" x14ac:dyDescent="0.25">
      <c r="A305" t="s">
        <v>86</v>
      </c>
      <c r="B305">
        <v>2009.56</v>
      </c>
      <c r="C305">
        <v>2004.6</v>
      </c>
      <c r="D305">
        <v>1981.27</v>
      </c>
      <c r="E305">
        <v>1975.16</v>
      </c>
      <c r="F305">
        <v>253.37799999999999</v>
      </c>
      <c r="G305">
        <v>0.37573299999999998</v>
      </c>
      <c r="H305">
        <v>0.61912100000000003</v>
      </c>
      <c r="I305">
        <v>0</v>
      </c>
    </row>
    <row r="306" spans="1:9" x14ac:dyDescent="0.25">
      <c r="A306" t="s">
        <v>86</v>
      </c>
      <c r="B306">
        <v>2017.83</v>
      </c>
      <c r="C306">
        <v>2012.34</v>
      </c>
      <c r="D306">
        <v>1988.63</v>
      </c>
      <c r="E306">
        <v>1982.5</v>
      </c>
      <c r="F306">
        <v>253.90799999999999</v>
      </c>
      <c r="G306">
        <v>0.37608000000000003</v>
      </c>
      <c r="H306">
        <v>0.61912199999999995</v>
      </c>
      <c r="I306">
        <v>0</v>
      </c>
    </row>
    <row r="307" spans="1:9" x14ac:dyDescent="0.25">
      <c r="A307" t="s">
        <v>86</v>
      </c>
      <c r="B307">
        <v>2009.82</v>
      </c>
      <c r="C307">
        <v>2004.65</v>
      </c>
      <c r="D307">
        <v>1981.12</v>
      </c>
      <c r="E307">
        <v>1974.99</v>
      </c>
      <c r="F307">
        <v>253.364</v>
      </c>
      <c r="G307">
        <v>0.37621599999999999</v>
      </c>
      <c r="H307">
        <v>0.61912100000000003</v>
      </c>
      <c r="I307">
        <v>0</v>
      </c>
    </row>
    <row r="308" spans="1:9" x14ac:dyDescent="0.25">
      <c r="A308" t="s">
        <v>86</v>
      </c>
      <c r="B308">
        <v>2015.07</v>
      </c>
      <c r="C308">
        <v>2010.09</v>
      </c>
      <c r="D308">
        <v>1986.53</v>
      </c>
      <c r="E308">
        <v>1980.4</v>
      </c>
      <c r="F308">
        <v>253.023</v>
      </c>
      <c r="G308">
        <v>0.37617200000000001</v>
      </c>
      <c r="H308">
        <v>0.62751699999999999</v>
      </c>
      <c r="I308">
        <v>0</v>
      </c>
    </row>
    <row r="309" spans="1:9" x14ac:dyDescent="0.25">
      <c r="A309" t="s">
        <v>86</v>
      </c>
      <c r="B309">
        <v>2009.73</v>
      </c>
      <c r="C309">
        <v>2004.79</v>
      </c>
      <c r="D309">
        <v>1981.26</v>
      </c>
      <c r="E309">
        <v>1975.14</v>
      </c>
      <c r="F309">
        <v>253.47399999999999</v>
      </c>
      <c r="G309">
        <v>0.37578499999999998</v>
      </c>
      <c r="H309">
        <v>0.62205699999999997</v>
      </c>
      <c r="I309">
        <v>0</v>
      </c>
    </row>
    <row r="310" spans="1:9" x14ac:dyDescent="0.25">
      <c r="A310" t="s">
        <v>86</v>
      </c>
      <c r="B310">
        <v>2016.16</v>
      </c>
      <c r="C310">
        <v>2011.19</v>
      </c>
      <c r="D310">
        <v>1987.58</v>
      </c>
      <c r="E310">
        <v>1981.51</v>
      </c>
      <c r="F310">
        <v>253.773</v>
      </c>
      <c r="G310">
        <v>0.37570500000000001</v>
      </c>
      <c r="H310">
        <v>0.61912199999999995</v>
      </c>
      <c r="I310">
        <v>0</v>
      </c>
    </row>
    <row r="311" spans="1:9" x14ac:dyDescent="0.25">
      <c r="A311" t="s">
        <v>86</v>
      </c>
      <c r="B311">
        <v>2011.96</v>
      </c>
      <c r="C311">
        <v>2006.46</v>
      </c>
      <c r="D311">
        <v>1982.76</v>
      </c>
      <c r="E311">
        <v>1976.62</v>
      </c>
      <c r="F311">
        <v>254.227</v>
      </c>
      <c r="G311">
        <v>0.37588899999999997</v>
      </c>
      <c r="H311">
        <v>0.62539599999999995</v>
      </c>
      <c r="I311">
        <v>0</v>
      </c>
    </row>
    <row r="312" spans="1:9" x14ac:dyDescent="0.25">
      <c r="A312" t="s">
        <v>86</v>
      </c>
      <c r="B312">
        <v>2015.89</v>
      </c>
      <c r="C312">
        <v>2010.7</v>
      </c>
      <c r="D312">
        <v>1987.07</v>
      </c>
      <c r="E312">
        <v>1980.98</v>
      </c>
      <c r="F312">
        <v>253.43799999999999</v>
      </c>
      <c r="G312">
        <v>0.37597700000000001</v>
      </c>
      <c r="H312">
        <v>0.62959600000000004</v>
      </c>
      <c r="I312">
        <v>0</v>
      </c>
    </row>
    <row r="313" spans="1:9" x14ac:dyDescent="0.25">
      <c r="A313" t="s">
        <v>86</v>
      </c>
      <c r="B313">
        <v>2010.71</v>
      </c>
      <c r="C313">
        <v>2005.76</v>
      </c>
      <c r="D313">
        <v>1982.27</v>
      </c>
      <c r="E313">
        <v>1976.18</v>
      </c>
      <c r="F313">
        <v>254.42699999999999</v>
      </c>
      <c r="G313">
        <v>0.37569000000000002</v>
      </c>
      <c r="H313">
        <v>0.619112</v>
      </c>
      <c r="I313">
        <v>0</v>
      </c>
    </row>
    <row r="314" spans="1:9" x14ac:dyDescent="0.25">
      <c r="A314" t="s">
        <v>86</v>
      </c>
      <c r="B314">
        <v>2015.39</v>
      </c>
      <c r="C314">
        <v>2010.41</v>
      </c>
      <c r="D314">
        <v>1986.98</v>
      </c>
      <c r="E314">
        <v>1980.91</v>
      </c>
      <c r="F314">
        <v>253.465</v>
      </c>
      <c r="G314">
        <v>0.37583299999999997</v>
      </c>
      <c r="H314">
        <v>0.62918700000000005</v>
      </c>
      <c r="I314">
        <v>0</v>
      </c>
    </row>
    <row r="315" spans="1:9" x14ac:dyDescent="0.25">
      <c r="A315" t="s">
        <v>86</v>
      </c>
      <c r="B315">
        <v>2009.57</v>
      </c>
      <c r="C315">
        <v>2004.61</v>
      </c>
      <c r="D315">
        <v>1980.95</v>
      </c>
      <c r="E315">
        <v>1974.84</v>
      </c>
      <c r="F315">
        <v>253.69300000000001</v>
      </c>
      <c r="G315">
        <v>0.37578099999999998</v>
      </c>
      <c r="H315">
        <v>0.61912199999999995</v>
      </c>
      <c r="I315">
        <v>0</v>
      </c>
    </row>
    <row r="316" spans="1:9" x14ac:dyDescent="0.25">
      <c r="A316" t="s">
        <v>86</v>
      </c>
      <c r="B316">
        <v>2016.74</v>
      </c>
      <c r="C316">
        <v>2011.62</v>
      </c>
      <c r="D316">
        <v>1987.92</v>
      </c>
      <c r="E316">
        <v>1981.79</v>
      </c>
      <c r="F316">
        <v>253.303</v>
      </c>
      <c r="G316">
        <v>0.375697</v>
      </c>
      <c r="H316">
        <v>0.62941999999999998</v>
      </c>
      <c r="I316">
        <v>0</v>
      </c>
    </row>
    <row r="317" spans="1:9" x14ac:dyDescent="0.25">
      <c r="A317" t="s">
        <v>86</v>
      </c>
      <c r="B317">
        <v>2009.31</v>
      </c>
      <c r="C317">
        <v>2004.42</v>
      </c>
      <c r="D317">
        <v>1980.88</v>
      </c>
      <c r="E317">
        <v>1974.75</v>
      </c>
      <c r="F317">
        <v>253.34299999999999</v>
      </c>
      <c r="G317">
        <v>0.37576999999999999</v>
      </c>
      <c r="H317">
        <v>0.62498799999999999</v>
      </c>
      <c r="I317">
        <v>0</v>
      </c>
    </row>
    <row r="318" spans="1:9" x14ac:dyDescent="0.25">
      <c r="A318" t="s">
        <v>86</v>
      </c>
      <c r="B318">
        <v>2015.54</v>
      </c>
      <c r="C318">
        <v>2010.59</v>
      </c>
      <c r="D318">
        <v>1987.02</v>
      </c>
      <c r="E318">
        <v>1980.91</v>
      </c>
      <c r="F318">
        <v>253.51</v>
      </c>
      <c r="G318">
        <v>0.37581399999999998</v>
      </c>
      <c r="H318">
        <v>0.62608399999999997</v>
      </c>
      <c r="I318">
        <v>0</v>
      </c>
    </row>
    <row r="319" spans="1:9" x14ac:dyDescent="0.25">
      <c r="A319" t="s">
        <v>86</v>
      </c>
      <c r="B319">
        <v>2009.57</v>
      </c>
      <c r="C319">
        <v>2004.59</v>
      </c>
      <c r="D319">
        <v>1981.27</v>
      </c>
      <c r="E319">
        <v>1975.17</v>
      </c>
      <c r="F319">
        <v>253.74</v>
      </c>
      <c r="G319">
        <v>0.37604900000000002</v>
      </c>
      <c r="H319">
        <v>0.62884600000000002</v>
      </c>
      <c r="I319">
        <v>0</v>
      </c>
    </row>
    <row r="320" spans="1:9" x14ac:dyDescent="0.25">
      <c r="A320" t="s">
        <v>86</v>
      </c>
      <c r="B320">
        <v>3070.79</v>
      </c>
      <c r="C320">
        <v>2010.84</v>
      </c>
      <c r="D320">
        <v>1987.31</v>
      </c>
      <c r="E320">
        <v>1981.23</v>
      </c>
      <c r="F320">
        <v>253.953</v>
      </c>
      <c r="G320">
        <v>0.37570399999999998</v>
      </c>
      <c r="H320">
        <v>0.61911700000000003</v>
      </c>
      <c r="I320">
        <v>0</v>
      </c>
    </row>
    <row r="321" spans="1:25" x14ac:dyDescent="0.25">
      <c r="A321" t="s">
        <v>86</v>
      </c>
      <c r="B321">
        <v>2612.02</v>
      </c>
      <c r="C321">
        <v>2010.98</v>
      </c>
      <c r="D321">
        <v>1986.11</v>
      </c>
      <c r="E321">
        <v>1979.85</v>
      </c>
      <c r="F321">
        <v>253.38499999999999</v>
      </c>
      <c r="G321">
        <v>0.375691</v>
      </c>
      <c r="H321">
        <v>0.629741</v>
      </c>
      <c r="I321">
        <v>0</v>
      </c>
    </row>
    <row r="322" spans="1:25" x14ac:dyDescent="0.25">
      <c r="A322" t="s">
        <v>86</v>
      </c>
      <c r="B322">
        <v>2005.47</v>
      </c>
      <c r="C322">
        <v>2000.21</v>
      </c>
      <c r="D322">
        <v>1975.41</v>
      </c>
      <c r="E322">
        <v>1969.13</v>
      </c>
      <c r="F322">
        <v>252.892</v>
      </c>
      <c r="G322">
        <v>0.37569799999999998</v>
      </c>
      <c r="H322">
        <v>0.62700999999999996</v>
      </c>
      <c r="I322">
        <v>0</v>
      </c>
    </row>
    <row r="323" spans="1:25" x14ac:dyDescent="0.25">
      <c r="A323" t="s">
        <v>86</v>
      </c>
      <c r="B323">
        <v>2010.53</v>
      </c>
      <c r="C323">
        <v>2005.41</v>
      </c>
      <c r="D323">
        <v>1980.88</v>
      </c>
      <c r="E323">
        <v>1974.65</v>
      </c>
      <c r="F323">
        <v>253.364</v>
      </c>
      <c r="G323">
        <v>0.37594499999999997</v>
      </c>
      <c r="H323">
        <v>0.61911899999999997</v>
      </c>
      <c r="I323">
        <v>0</v>
      </c>
    </row>
    <row r="324" spans="1:25" x14ac:dyDescent="0.25">
      <c r="A324" t="s">
        <v>86</v>
      </c>
      <c r="B324">
        <v>2009.46</v>
      </c>
      <c r="C324">
        <v>2004.52</v>
      </c>
      <c r="D324">
        <v>1980.98</v>
      </c>
      <c r="E324">
        <v>1974.88</v>
      </c>
      <c r="F324">
        <v>253.52</v>
      </c>
      <c r="G324">
        <v>0.37569599999999997</v>
      </c>
      <c r="H324">
        <v>0.61911700000000003</v>
      </c>
      <c r="I324">
        <v>0</v>
      </c>
    </row>
    <row r="325" spans="1:25" x14ac:dyDescent="0.25">
      <c r="A325" t="s">
        <v>86</v>
      </c>
      <c r="B325">
        <v>2014.44</v>
      </c>
      <c r="C325">
        <v>2009.33</v>
      </c>
      <c r="D325">
        <v>1985.6</v>
      </c>
      <c r="E325">
        <v>1979.49</v>
      </c>
      <c r="F325">
        <v>253.57</v>
      </c>
      <c r="G325">
        <v>0.37570599999999998</v>
      </c>
      <c r="H325">
        <v>0.61912199999999995</v>
      </c>
      <c r="I325">
        <v>0</v>
      </c>
    </row>
    <row r="326" spans="1:25" x14ac:dyDescent="0.25">
      <c r="A326" t="s">
        <v>86</v>
      </c>
      <c r="B326">
        <v>2009.16</v>
      </c>
      <c r="C326">
        <v>2004.28</v>
      </c>
      <c r="D326">
        <v>1980.82</v>
      </c>
      <c r="E326">
        <v>1974.72</v>
      </c>
      <c r="F326">
        <v>253.29400000000001</v>
      </c>
      <c r="G326">
        <v>0.37571300000000002</v>
      </c>
      <c r="H326">
        <v>0.62149600000000005</v>
      </c>
      <c r="I326">
        <v>0</v>
      </c>
    </row>
    <row r="327" spans="1:25" x14ac:dyDescent="0.25">
      <c r="A327" t="s">
        <v>86</v>
      </c>
      <c r="B327">
        <v>2013.81</v>
      </c>
      <c r="C327">
        <v>2008.84</v>
      </c>
      <c r="D327">
        <v>1985.28</v>
      </c>
      <c r="E327">
        <v>1979.17</v>
      </c>
      <c r="F327">
        <v>254.54400000000001</v>
      </c>
      <c r="G327">
        <v>0.37583</v>
      </c>
      <c r="H327">
        <v>0.62416300000000002</v>
      </c>
      <c r="I327">
        <v>0</v>
      </c>
    </row>
    <row r="328" spans="1:25" x14ac:dyDescent="0.25">
      <c r="A328" t="s">
        <v>86</v>
      </c>
      <c r="B328">
        <v>2010.84</v>
      </c>
      <c r="C328">
        <v>2005.85</v>
      </c>
      <c r="D328">
        <v>1982.28</v>
      </c>
      <c r="E328">
        <v>1976.18</v>
      </c>
      <c r="F328">
        <v>254.40199999999999</v>
      </c>
      <c r="G328">
        <v>0.37570100000000001</v>
      </c>
      <c r="H328">
        <v>0.61912199999999995</v>
      </c>
      <c r="I328">
        <v>0</v>
      </c>
    </row>
    <row r="329" spans="1:25" x14ac:dyDescent="0.25">
      <c r="A329" t="s">
        <v>86</v>
      </c>
      <c r="B329">
        <v>2012.56</v>
      </c>
      <c r="C329">
        <v>2007.61</v>
      </c>
      <c r="D329">
        <v>1983.88</v>
      </c>
      <c r="E329">
        <v>1977.74</v>
      </c>
      <c r="F329">
        <v>253.596</v>
      </c>
      <c r="G329">
        <v>0.37570199999999998</v>
      </c>
      <c r="H329">
        <v>0.62395800000000001</v>
      </c>
      <c r="I329">
        <v>0</v>
      </c>
    </row>
    <row r="330" spans="1:25" x14ac:dyDescent="0.25">
      <c r="A330" t="s">
        <v>86</v>
      </c>
      <c r="B330">
        <v>2011.15</v>
      </c>
      <c r="C330">
        <v>2006.05</v>
      </c>
      <c r="D330">
        <v>1982.39</v>
      </c>
      <c r="E330">
        <v>1976.27</v>
      </c>
      <c r="F330">
        <v>253.96</v>
      </c>
      <c r="G330">
        <v>0.37569000000000002</v>
      </c>
      <c r="H330">
        <v>0.62001600000000001</v>
      </c>
      <c r="I330">
        <v>0</v>
      </c>
    </row>
    <row r="331" spans="1:25" x14ac:dyDescent="0.25">
      <c r="A331" t="s">
        <v>86</v>
      </c>
      <c r="B331">
        <v>2012.5</v>
      </c>
      <c r="C331">
        <v>2007.62</v>
      </c>
      <c r="D331">
        <v>1984.09</v>
      </c>
      <c r="E331">
        <v>1977.99</v>
      </c>
      <c r="F331">
        <v>253.68899999999999</v>
      </c>
      <c r="G331">
        <v>0.377419</v>
      </c>
      <c r="H331">
        <v>0.61912199999999995</v>
      </c>
      <c r="I331">
        <v>0</v>
      </c>
    </row>
    <row r="332" spans="1:25" x14ac:dyDescent="0.25">
      <c r="A332" t="s">
        <v>86</v>
      </c>
      <c r="B332">
        <v>2009.29</v>
      </c>
      <c r="C332">
        <v>2004.32</v>
      </c>
      <c r="D332">
        <v>1980.89</v>
      </c>
      <c r="E332">
        <v>1974.78</v>
      </c>
      <c r="F332">
        <v>253.39500000000001</v>
      </c>
      <c r="G332">
        <v>0.37586199999999997</v>
      </c>
      <c r="H332">
        <v>0.62783999999999995</v>
      </c>
      <c r="I332">
        <v>0</v>
      </c>
    </row>
    <row r="333" spans="1:25" x14ac:dyDescent="0.25">
      <c r="A333" t="s">
        <v>86</v>
      </c>
      <c r="B333">
        <v>2012.27</v>
      </c>
      <c r="C333">
        <v>2007.31</v>
      </c>
      <c r="D333">
        <v>1983.85</v>
      </c>
      <c r="E333">
        <v>1977.74</v>
      </c>
      <c r="F333">
        <v>253.11099999999999</v>
      </c>
      <c r="G333">
        <v>0.375693</v>
      </c>
      <c r="H333">
        <v>0.61911499999999997</v>
      </c>
      <c r="I333">
        <v>0</v>
      </c>
    </row>
    <row r="334" spans="1:25" x14ac:dyDescent="0.25">
      <c r="A334" t="s">
        <v>86</v>
      </c>
      <c r="B334">
        <v>2009.69</v>
      </c>
      <c r="C334">
        <v>2004.72</v>
      </c>
      <c r="D334">
        <v>1981.31</v>
      </c>
      <c r="E334">
        <v>1975.21</v>
      </c>
      <c r="F334">
        <v>253.63900000000001</v>
      </c>
      <c r="G334">
        <v>0.37570399999999998</v>
      </c>
      <c r="H334">
        <v>0.61912199999999995</v>
      </c>
      <c r="I334">
        <v>0</v>
      </c>
    </row>
    <row r="335" spans="1:25" x14ac:dyDescent="0.25">
      <c r="A335" t="s">
        <v>86</v>
      </c>
      <c r="B335">
        <v>2014.7</v>
      </c>
      <c r="C335">
        <v>2009.55</v>
      </c>
      <c r="D335">
        <v>1985.78</v>
      </c>
      <c r="E335">
        <v>1979.67</v>
      </c>
      <c r="F335">
        <v>253.774</v>
      </c>
      <c r="G335">
        <v>0.366118</v>
      </c>
      <c r="H335">
        <v>0.62977300000000003</v>
      </c>
      <c r="I335">
        <v>0</v>
      </c>
      <c r="R335" t="s">
        <v>65</v>
      </c>
      <c r="U335" t="s">
        <v>64</v>
      </c>
      <c r="X335" t="s">
        <v>62</v>
      </c>
    </row>
    <row r="336" spans="1:25" x14ac:dyDescent="0.25">
      <c r="A336" t="s">
        <v>86</v>
      </c>
      <c r="B336">
        <v>2010.36</v>
      </c>
      <c r="C336">
        <v>2005.47</v>
      </c>
      <c r="D336">
        <v>1981.83</v>
      </c>
      <c r="E336">
        <v>1975.72</v>
      </c>
      <c r="F336">
        <v>254.31700000000001</v>
      </c>
      <c r="G336">
        <v>0.37579499999999999</v>
      </c>
      <c r="H336">
        <v>0.62975300000000001</v>
      </c>
      <c r="I336">
        <v>0</v>
      </c>
      <c r="R336">
        <f>AVERAGE(B287:B336)</f>
        <v>2043.5383999999999</v>
      </c>
      <c r="S336">
        <f>AVERAGE(C287:C336)</f>
        <v>2005.4680000000001</v>
      </c>
      <c r="U336">
        <f>_xlfn.VAR.P(B287:B336)</f>
        <v>28644.678449439998</v>
      </c>
      <c r="V336">
        <f>_xlfn.VAR.P(C287:C336)</f>
        <v>16.485859999999853</v>
      </c>
      <c r="X336">
        <f>1.96*SQRT(U336)/50</f>
        <v>6.6344976217154139</v>
      </c>
      <c r="Y336">
        <f>1.96*SQRT(V336)/50</f>
        <v>0.15916290997088417</v>
      </c>
    </row>
    <row r="337" spans="1:9" x14ac:dyDescent="0.25">
      <c r="A337" t="s">
        <v>86</v>
      </c>
      <c r="B337">
        <v>102179.00437</v>
      </c>
      <c r="C337" t="s">
        <v>36</v>
      </c>
    </row>
    <row r="338" spans="1:9" x14ac:dyDescent="0.25">
      <c r="A338" t="s">
        <v>101</v>
      </c>
      <c r="B338">
        <v>11430.5</v>
      </c>
      <c r="C338">
        <v>11425.7</v>
      </c>
      <c r="D338">
        <v>11401.5</v>
      </c>
      <c r="E338">
        <v>11308.1</v>
      </c>
      <c r="F338">
        <v>7419.64</v>
      </c>
      <c r="G338">
        <v>0.375828</v>
      </c>
      <c r="H338">
        <v>0.61912100000000003</v>
      </c>
      <c r="I338">
        <v>0</v>
      </c>
    </row>
    <row r="339" spans="1:9" x14ac:dyDescent="0.25">
      <c r="A339" t="s">
        <v>101</v>
      </c>
      <c r="B339">
        <v>11468.7</v>
      </c>
      <c r="C339">
        <v>11462.9</v>
      </c>
      <c r="D339">
        <v>11438.5</v>
      </c>
      <c r="E339">
        <v>11346.3</v>
      </c>
      <c r="F339">
        <v>7374.2</v>
      </c>
      <c r="G339">
        <v>0.37599100000000002</v>
      </c>
      <c r="H339">
        <v>0.61912199999999995</v>
      </c>
      <c r="I339">
        <v>0</v>
      </c>
    </row>
    <row r="340" spans="1:9" x14ac:dyDescent="0.25">
      <c r="A340" t="s">
        <v>101</v>
      </c>
      <c r="B340">
        <v>11470.9</v>
      </c>
      <c r="C340">
        <v>11465.1</v>
      </c>
      <c r="D340">
        <v>11440.7</v>
      </c>
      <c r="E340">
        <v>11348.1</v>
      </c>
      <c r="F340">
        <v>7377.4</v>
      </c>
      <c r="G340">
        <v>0.37570900000000002</v>
      </c>
      <c r="H340">
        <v>0.61912100000000003</v>
      </c>
      <c r="I340">
        <v>0</v>
      </c>
    </row>
    <row r="341" spans="1:9" x14ac:dyDescent="0.25">
      <c r="A341" t="s">
        <v>101</v>
      </c>
      <c r="B341">
        <v>11554.1</v>
      </c>
      <c r="C341">
        <v>11548.4</v>
      </c>
      <c r="D341">
        <v>11524.2</v>
      </c>
      <c r="E341">
        <v>11429.9</v>
      </c>
      <c r="F341">
        <v>7472.36</v>
      </c>
      <c r="G341">
        <v>0.37588899999999997</v>
      </c>
      <c r="H341">
        <v>0.626749</v>
      </c>
      <c r="I341">
        <v>0</v>
      </c>
    </row>
    <row r="342" spans="1:9" x14ac:dyDescent="0.25">
      <c r="A342" t="s">
        <v>101</v>
      </c>
      <c r="B342">
        <v>11798</v>
      </c>
      <c r="C342">
        <v>11539</v>
      </c>
      <c r="D342">
        <v>11514.4</v>
      </c>
      <c r="E342">
        <v>11420.4</v>
      </c>
      <c r="F342">
        <v>7460.32</v>
      </c>
      <c r="G342">
        <v>0.37569399999999997</v>
      </c>
      <c r="H342">
        <v>0.62979300000000005</v>
      </c>
      <c r="I342">
        <v>0</v>
      </c>
    </row>
    <row r="343" spans="1:9" x14ac:dyDescent="0.25">
      <c r="A343" t="s">
        <v>101</v>
      </c>
      <c r="B343">
        <v>11810.3</v>
      </c>
      <c r="C343">
        <v>11801.5</v>
      </c>
      <c r="D343">
        <v>11776.7</v>
      </c>
      <c r="E343">
        <v>11677.9</v>
      </c>
      <c r="F343">
        <v>7712.7</v>
      </c>
      <c r="G343">
        <v>0.37652099999999999</v>
      </c>
      <c r="H343">
        <v>0.62484300000000004</v>
      </c>
      <c r="I343">
        <v>0</v>
      </c>
    </row>
    <row r="344" spans="1:9" x14ac:dyDescent="0.25">
      <c r="A344" t="s">
        <v>101</v>
      </c>
      <c r="B344">
        <v>11563</v>
      </c>
      <c r="C344">
        <v>11557.2</v>
      </c>
      <c r="D344">
        <v>11532.9</v>
      </c>
      <c r="E344">
        <v>11438.7</v>
      </c>
      <c r="F344">
        <v>7472.8</v>
      </c>
      <c r="G344">
        <v>0.37569599999999997</v>
      </c>
      <c r="H344">
        <v>0.61912</v>
      </c>
      <c r="I344">
        <v>0</v>
      </c>
    </row>
    <row r="345" spans="1:9" x14ac:dyDescent="0.25">
      <c r="A345" t="s">
        <v>101</v>
      </c>
      <c r="B345">
        <v>11581.6</v>
      </c>
      <c r="C345">
        <v>11575.8</v>
      </c>
      <c r="D345">
        <v>11551.6</v>
      </c>
      <c r="E345">
        <v>11457.1</v>
      </c>
      <c r="F345">
        <v>7491.71</v>
      </c>
      <c r="G345">
        <v>0.38007200000000002</v>
      </c>
      <c r="H345">
        <v>0.62978000000000001</v>
      </c>
      <c r="I345">
        <v>0</v>
      </c>
    </row>
    <row r="346" spans="1:9" x14ac:dyDescent="0.25">
      <c r="A346" t="s">
        <v>101</v>
      </c>
      <c r="B346">
        <v>11925.1</v>
      </c>
      <c r="C346">
        <v>11919.3</v>
      </c>
      <c r="D346">
        <v>11894.7</v>
      </c>
      <c r="E346">
        <v>11793.8</v>
      </c>
      <c r="F346">
        <v>7820.74</v>
      </c>
      <c r="G346">
        <v>0.36565500000000001</v>
      </c>
      <c r="H346">
        <v>0.62850399999999995</v>
      </c>
      <c r="I346">
        <v>0</v>
      </c>
    </row>
    <row r="347" spans="1:9" x14ac:dyDescent="0.25">
      <c r="A347" t="s">
        <v>101</v>
      </c>
      <c r="B347">
        <v>11555.2</v>
      </c>
      <c r="C347">
        <v>11549.4</v>
      </c>
      <c r="D347">
        <v>11524.9</v>
      </c>
      <c r="E347">
        <v>11431.2</v>
      </c>
      <c r="F347">
        <v>7455.72</v>
      </c>
      <c r="G347">
        <v>0.37585499999999999</v>
      </c>
      <c r="H347">
        <v>0.62173299999999998</v>
      </c>
      <c r="I347">
        <v>0</v>
      </c>
    </row>
    <row r="348" spans="1:9" x14ac:dyDescent="0.25">
      <c r="A348" t="s">
        <v>101</v>
      </c>
      <c r="B348">
        <v>13417.4</v>
      </c>
      <c r="C348">
        <v>11723.3</v>
      </c>
      <c r="D348">
        <v>11698.8</v>
      </c>
      <c r="E348">
        <v>11601.4</v>
      </c>
      <c r="F348">
        <v>7617.59</v>
      </c>
      <c r="G348">
        <v>0.37588100000000002</v>
      </c>
      <c r="H348">
        <v>0.62938899999999998</v>
      </c>
      <c r="I348">
        <v>0</v>
      </c>
    </row>
    <row r="349" spans="1:9" x14ac:dyDescent="0.25">
      <c r="A349" t="s">
        <v>101</v>
      </c>
      <c r="B349">
        <v>11428.9</v>
      </c>
      <c r="C349">
        <v>11423.1</v>
      </c>
      <c r="D349">
        <v>11398.7</v>
      </c>
      <c r="E349">
        <v>11306.7</v>
      </c>
      <c r="F349">
        <v>7353.78</v>
      </c>
      <c r="G349">
        <v>0.37142599999999998</v>
      </c>
      <c r="H349">
        <v>0.62483200000000005</v>
      </c>
      <c r="I349">
        <v>0</v>
      </c>
    </row>
    <row r="350" spans="1:9" x14ac:dyDescent="0.25">
      <c r="A350" t="s">
        <v>101</v>
      </c>
      <c r="B350">
        <v>11702.5</v>
      </c>
      <c r="C350">
        <v>11696.7</v>
      </c>
      <c r="D350">
        <v>11672</v>
      </c>
      <c r="E350">
        <v>11575.1</v>
      </c>
      <c r="F350">
        <v>7608.05</v>
      </c>
      <c r="G350">
        <v>0.37573299999999998</v>
      </c>
      <c r="H350">
        <v>0.62955099999999997</v>
      </c>
      <c r="I350">
        <v>0</v>
      </c>
    </row>
    <row r="351" spans="1:9" x14ac:dyDescent="0.25">
      <c r="A351" t="s">
        <v>101</v>
      </c>
      <c r="B351">
        <v>11446.9</v>
      </c>
      <c r="C351">
        <v>11441.1</v>
      </c>
      <c r="D351">
        <v>11416.9</v>
      </c>
      <c r="E351">
        <v>11324.7</v>
      </c>
      <c r="F351">
        <v>7367.07</v>
      </c>
      <c r="G351">
        <v>0.37621199999999999</v>
      </c>
      <c r="H351">
        <v>0.62969900000000001</v>
      </c>
      <c r="I351">
        <v>0</v>
      </c>
    </row>
    <row r="352" spans="1:9" x14ac:dyDescent="0.25">
      <c r="A352" t="s">
        <v>101</v>
      </c>
      <c r="B352">
        <v>11482.4</v>
      </c>
      <c r="C352">
        <v>11476.6</v>
      </c>
      <c r="D352">
        <v>11452.4</v>
      </c>
      <c r="E352">
        <v>11359.3</v>
      </c>
      <c r="F352">
        <v>7414.04</v>
      </c>
      <c r="G352">
        <v>0.37616899999999998</v>
      </c>
      <c r="H352">
        <v>0.61911899999999997</v>
      </c>
      <c r="I352">
        <v>0</v>
      </c>
    </row>
    <row r="353" spans="1:9" x14ac:dyDescent="0.25">
      <c r="A353" t="s">
        <v>101</v>
      </c>
      <c r="B353">
        <v>12102.8</v>
      </c>
      <c r="C353">
        <v>11413.9</v>
      </c>
      <c r="D353">
        <v>11389.3</v>
      </c>
      <c r="E353">
        <v>11297.8</v>
      </c>
      <c r="F353">
        <v>7330.46</v>
      </c>
      <c r="G353">
        <v>0.37628099999999998</v>
      </c>
      <c r="H353">
        <v>0.61911799999999995</v>
      </c>
      <c r="I353">
        <v>0</v>
      </c>
    </row>
    <row r="354" spans="1:9" x14ac:dyDescent="0.25">
      <c r="A354" t="s">
        <v>101</v>
      </c>
      <c r="B354">
        <v>11615.2</v>
      </c>
      <c r="C354">
        <v>11607</v>
      </c>
      <c r="D354">
        <v>11582.6</v>
      </c>
      <c r="E354">
        <v>11487.3</v>
      </c>
      <c r="F354">
        <v>7522.45</v>
      </c>
      <c r="G354">
        <v>0.375697</v>
      </c>
      <c r="H354">
        <v>0.62751699999999999</v>
      </c>
      <c r="I354">
        <v>0</v>
      </c>
    </row>
    <row r="355" spans="1:9" x14ac:dyDescent="0.25">
      <c r="A355" t="s">
        <v>101</v>
      </c>
      <c r="B355">
        <v>11816.3</v>
      </c>
      <c r="C355">
        <v>11810.5</v>
      </c>
      <c r="D355">
        <v>11786</v>
      </c>
      <c r="E355">
        <v>11686.6</v>
      </c>
      <c r="F355">
        <v>7742.44</v>
      </c>
      <c r="G355">
        <v>0.37590400000000002</v>
      </c>
      <c r="H355">
        <v>0.61912199999999995</v>
      </c>
      <c r="I355">
        <v>0</v>
      </c>
    </row>
    <row r="356" spans="1:9" x14ac:dyDescent="0.25">
      <c r="A356" t="s">
        <v>101</v>
      </c>
      <c r="B356">
        <v>11609.5</v>
      </c>
      <c r="C356">
        <v>11603.7</v>
      </c>
      <c r="D356">
        <v>11579.1</v>
      </c>
      <c r="E356">
        <v>11484</v>
      </c>
      <c r="F356">
        <v>7521.18</v>
      </c>
      <c r="G356">
        <v>0.37603599999999998</v>
      </c>
      <c r="H356">
        <v>0.61912199999999995</v>
      </c>
      <c r="I356">
        <v>0</v>
      </c>
    </row>
    <row r="357" spans="1:9" x14ac:dyDescent="0.25">
      <c r="A357" t="s">
        <v>101</v>
      </c>
      <c r="B357">
        <v>11548.7</v>
      </c>
      <c r="C357">
        <v>11542.9</v>
      </c>
      <c r="D357">
        <v>11518.3</v>
      </c>
      <c r="E357">
        <v>11424.3</v>
      </c>
      <c r="F357">
        <v>7470.6</v>
      </c>
      <c r="G357">
        <v>0.37569000000000002</v>
      </c>
      <c r="H357">
        <v>0.62840600000000002</v>
      </c>
      <c r="I357">
        <v>0</v>
      </c>
    </row>
    <row r="358" spans="1:9" x14ac:dyDescent="0.25">
      <c r="A358" t="s">
        <v>101</v>
      </c>
      <c r="B358">
        <v>11548</v>
      </c>
      <c r="C358">
        <v>11542.2</v>
      </c>
      <c r="D358">
        <v>11517.7</v>
      </c>
      <c r="E358">
        <v>11423.5</v>
      </c>
      <c r="F358">
        <v>7474.06</v>
      </c>
      <c r="G358">
        <v>0.37571300000000002</v>
      </c>
      <c r="H358">
        <v>0.62165800000000004</v>
      </c>
      <c r="I358">
        <v>0</v>
      </c>
    </row>
    <row r="359" spans="1:9" x14ac:dyDescent="0.25">
      <c r="A359" t="s">
        <v>101</v>
      </c>
      <c r="B359">
        <v>11870.3</v>
      </c>
      <c r="C359">
        <v>11476.9</v>
      </c>
      <c r="D359">
        <v>11452.5</v>
      </c>
      <c r="E359">
        <v>11359.7</v>
      </c>
      <c r="F359">
        <v>7395.19</v>
      </c>
      <c r="G359">
        <v>0.375753</v>
      </c>
      <c r="H359">
        <v>0.61912199999999995</v>
      </c>
      <c r="I359">
        <v>0</v>
      </c>
    </row>
    <row r="360" spans="1:9" x14ac:dyDescent="0.25">
      <c r="A360" t="s">
        <v>101</v>
      </c>
      <c r="B360">
        <v>12009.1</v>
      </c>
      <c r="C360">
        <v>12000.1</v>
      </c>
      <c r="D360">
        <v>11975.2</v>
      </c>
      <c r="E360">
        <v>11872.5</v>
      </c>
      <c r="F360">
        <v>7909.91</v>
      </c>
      <c r="G360">
        <v>0.37650099999999997</v>
      </c>
      <c r="H360">
        <v>0.61912199999999995</v>
      </c>
      <c r="I360">
        <v>0</v>
      </c>
    </row>
    <row r="361" spans="1:9" x14ac:dyDescent="0.25">
      <c r="A361" t="s">
        <v>101</v>
      </c>
      <c r="B361">
        <v>11715.8</v>
      </c>
      <c r="C361">
        <v>11710</v>
      </c>
      <c r="D361">
        <v>11685.3</v>
      </c>
      <c r="E361">
        <v>11587.8</v>
      </c>
      <c r="F361">
        <v>7638.8</v>
      </c>
      <c r="G361">
        <v>0.37569000000000002</v>
      </c>
      <c r="H361">
        <v>0.62860700000000003</v>
      </c>
      <c r="I361">
        <v>0</v>
      </c>
    </row>
    <row r="362" spans="1:9" x14ac:dyDescent="0.25">
      <c r="A362" t="s">
        <v>101</v>
      </c>
      <c r="B362">
        <v>11591.7</v>
      </c>
      <c r="C362">
        <v>11585.9</v>
      </c>
      <c r="D362">
        <v>11561.5</v>
      </c>
      <c r="E362">
        <v>11466.6</v>
      </c>
      <c r="F362">
        <v>7510.71</v>
      </c>
      <c r="G362">
        <v>0.375695</v>
      </c>
      <c r="H362">
        <v>0.62717199999999995</v>
      </c>
      <c r="I362">
        <v>0</v>
      </c>
    </row>
    <row r="363" spans="1:9" x14ac:dyDescent="0.25">
      <c r="A363" t="s">
        <v>101</v>
      </c>
      <c r="B363">
        <v>11546.2</v>
      </c>
      <c r="C363">
        <v>11540.4</v>
      </c>
      <c r="D363">
        <v>11516</v>
      </c>
      <c r="E363">
        <v>11421.9</v>
      </c>
      <c r="F363">
        <v>7466.05</v>
      </c>
      <c r="G363">
        <v>0.37569000000000002</v>
      </c>
      <c r="H363">
        <v>0.62494400000000006</v>
      </c>
      <c r="I363">
        <v>0</v>
      </c>
    </row>
    <row r="364" spans="1:9" x14ac:dyDescent="0.25">
      <c r="A364" t="s">
        <v>101</v>
      </c>
      <c r="B364">
        <v>11477</v>
      </c>
      <c r="C364">
        <v>11471.1</v>
      </c>
      <c r="D364">
        <v>11446.3</v>
      </c>
      <c r="E364">
        <v>11353.8</v>
      </c>
      <c r="F364">
        <v>7393.76</v>
      </c>
      <c r="G364">
        <v>0.37569999999999998</v>
      </c>
      <c r="H364">
        <v>0.62973299999999999</v>
      </c>
      <c r="I364">
        <v>0</v>
      </c>
    </row>
    <row r="365" spans="1:9" x14ac:dyDescent="0.25">
      <c r="A365" t="s">
        <v>101</v>
      </c>
      <c r="B365">
        <v>11671.9</v>
      </c>
      <c r="C365">
        <v>11627.2</v>
      </c>
      <c r="D365">
        <v>11603</v>
      </c>
      <c r="E365">
        <v>11507.2</v>
      </c>
      <c r="F365">
        <v>7545.13</v>
      </c>
      <c r="G365">
        <v>0.37606400000000001</v>
      </c>
      <c r="H365">
        <v>0.61912100000000003</v>
      </c>
      <c r="I365">
        <v>0</v>
      </c>
    </row>
    <row r="366" spans="1:9" x14ac:dyDescent="0.25">
      <c r="A366" t="s">
        <v>101</v>
      </c>
      <c r="B366">
        <v>11439.4</v>
      </c>
      <c r="C366">
        <v>11432.4</v>
      </c>
      <c r="D366">
        <v>11407.7</v>
      </c>
      <c r="E366">
        <v>11315.7</v>
      </c>
      <c r="F366">
        <v>7358.85</v>
      </c>
      <c r="G366">
        <v>0.37601800000000002</v>
      </c>
      <c r="H366">
        <v>0.62750899999999998</v>
      </c>
      <c r="I366">
        <v>0</v>
      </c>
    </row>
    <row r="367" spans="1:9" x14ac:dyDescent="0.25">
      <c r="A367" t="s">
        <v>101</v>
      </c>
      <c r="B367">
        <v>11624.2</v>
      </c>
      <c r="C367">
        <v>11618.5</v>
      </c>
      <c r="D367">
        <v>11594.2</v>
      </c>
      <c r="E367">
        <v>11498.4</v>
      </c>
      <c r="F367">
        <v>7542.9</v>
      </c>
      <c r="G367">
        <v>0.375697</v>
      </c>
      <c r="H367">
        <v>0.61912199999999995</v>
      </c>
      <c r="I367">
        <v>0</v>
      </c>
    </row>
    <row r="368" spans="1:9" x14ac:dyDescent="0.25">
      <c r="A368" t="s">
        <v>101</v>
      </c>
      <c r="B368">
        <v>11444.3</v>
      </c>
      <c r="C368">
        <v>11438.5</v>
      </c>
      <c r="D368">
        <v>11414.1</v>
      </c>
      <c r="E368">
        <v>11321.7</v>
      </c>
      <c r="F368">
        <v>7364.35</v>
      </c>
      <c r="G368">
        <v>0.37579299999999999</v>
      </c>
      <c r="H368">
        <v>0.62957399999999997</v>
      </c>
      <c r="I368">
        <v>0</v>
      </c>
    </row>
    <row r="369" spans="1:9" x14ac:dyDescent="0.25">
      <c r="A369" t="s">
        <v>101</v>
      </c>
      <c r="B369">
        <v>11494.7</v>
      </c>
      <c r="C369">
        <v>11488.8</v>
      </c>
      <c r="D369">
        <v>11464.3</v>
      </c>
      <c r="E369">
        <v>11371.4</v>
      </c>
      <c r="F369">
        <v>7408.37</v>
      </c>
      <c r="G369">
        <v>0.375751</v>
      </c>
      <c r="H369">
        <v>0.61903900000000001</v>
      </c>
      <c r="I369">
        <v>0</v>
      </c>
    </row>
    <row r="370" spans="1:9" x14ac:dyDescent="0.25">
      <c r="A370" t="s">
        <v>101</v>
      </c>
      <c r="B370">
        <v>11560.8</v>
      </c>
      <c r="C370">
        <v>11555.1</v>
      </c>
      <c r="D370">
        <v>11530.7</v>
      </c>
      <c r="E370">
        <v>11436.3</v>
      </c>
      <c r="F370">
        <v>7479.13</v>
      </c>
      <c r="G370">
        <v>0.37592799999999998</v>
      </c>
      <c r="H370">
        <v>0.61911899999999997</v>
      </c>
      <c r="I370">
        <v>0</v>
      </c>
    </row>
    <row r="371" spans="1:9" x14ac:dyDescent="0.25">
      <c r="A371" t="s">
        <v>101</v>
      </c>
      <c r="B371">
        <v>11835.8</v>
      </c>
      <c r="C371">
        <v>11500.5</v>
      </c>
      <c r="D371">
        <v>11476.1</v>
      </c>
      <c r="E371">
        <v>11382.6</v>
      </c>
      <c r="F371">
        <v>7437.2</v>
      </c>
      <c r="G371">
        <v>0.375691</v>
      </c>
      <c r="H371">
        <v>0.619035</v>
      </c>
      <c r="I371">
        <v>0</v>
      </c>
    </row>
    <row r="372" spans="1:9" x14ac:dyDescent="0.25">
      <c r="A372" t="s">
        <v>101</v>
      </c>
      <c r="B372">
        <v>12642.8</v>
      </c>
      <c r="C372">
        <v>12040.7</v>
      </c>
      <c r="D372">
        <v>12015.6</v>
      </c>
      <c r="E372">
        <v>11912</v>
      </c>
      <c r="F372">
        <v>7959.13</v>
      </c>
      <c r="G372">
        <v>0.38007400000000002</v>
      </c>
      <c r="H372">
        <v>0.62859900000000002</v>
      </c>
      <c r="I372">
        <v>0</v>
      </c>
    </row>
    <row r="373" spans="1:9" x14ac:dyDescent="0.25">
      <c r="A373" t="s">
        <v>101</v>
      </c>
      <c r="B373">
        <v>11577.6</v>
      </c>
      <c r="C373">
        <v>11571.8</v>
      </c>
      <c r="D373">
        <v>11547.5</v>
      </c>
      <c r="E373">
        <v>11452.5</v>
      </c>
      <c r="F373">
        <v>7508.51</v>
      </c>
      <c r="G373">
        <v>0.375697</v>
      </c>
      <c r="H373">
        <v>0.61912199999999995</v>
      </c>
      <c r="I373">
        <v>0</v>
      </c>
    </row>
    <row r="374" spans="1:9" x14ac:dyDescent="0.25">
      <c r="A374" t="s">
        <v>101</v>
      </c>
      <c r="B374">
        <v>11496.3</v>
      </c>
      <c r="C374">
        <v>11490.4</v>
      </c>
      <c r="D374">
        <v>11466.1</v>
      </c>
      <c r="E374">
        <v>11373.2</v>
      </c>
      <c r="F374">
        <v>7409.54</v>
      </c>
      <c r="G374">
        <v>0.37571599999999999</v>
      </c>
      <c r="H374">
        <v>0.61912100000000003</v>
      </c>
      <c r="I374">
        <v>0</v>
      </c>
    </row>
    <row r="375" spans="1:9" x14ac:dyDescent="0.25">
      <c r="A375" t="s">
        <v>101</v>
      </c>
      <c r="B375">
        <v>11667.4</v>
      </c>
      <c r="C375">
        <v>11661.6</v>
      </c>
      <c r="D375">
        <v>11636.8</v>
      </c>
      <c r="E375">
        <v>11540.1</v>
      </c>
      <c r="F375">
        <v>7590.29</v>
      </c>
      <c r="G375">
        <v>0.37578</v>
      </c>
      <c r="H375">
        <v>0.62772799999999995</v>
      </c>
      <c r="I375">
        <v>0</v>
      </c>
    </row>
    <row r="376" spans="1:9" x14ac:dyDescent="0.25">
      <c r="A376" t="s">
        <v>101</v>
      </c>
      <c r="B376">
        <v>11610.6</v>
      </c>
      <c r="C376">
        <v>11604.8</v>
      </c>
      <c r="D376">
        <v>11580.3</v>
      </c>
      <c r="E376">
        <v>11485.2</v>
      </c>
      <c r="F376">
        <v>7516.65</v>
      </c>
      <c r="G376">
        <v>0.375691</v>
      </c>
      <c r="H376">
        <v>0.61910100000000001</v>
      </c>
      <c r="I376">
        <v>0</v>
      </c>
    </row>
    <row r="377" spans="1:9" x14ac:dyDescent="0.25">
      <c r="A377" t="s">
        <v>101</v>
      </c>
      <c r="B377">
        <v>11592.3</v>
      </c>
      <c r="C377">
        <v>11566.3</v>
      </c>
      <c r="D377">
        <v>11541.7</v>
      </c>
      <c r="E377">
        <v>11447.7</v>
      </c>
      <c r="F377">
        <v>7470.39</v>
      </c>
      <c r="G377">
        <v>0.37569200000000003</v>
      </c>
      <c r="H377">
        <v>0.62877799999999995</v>
      </c>
      <c r="I377">
        <v>0</v>
      </c>
    </row>
    <row r="378" spans="1:9" x14ac:dyDescent="0.25">
      <c r="A378" t="s">
        <v>101</v>
      </c>
      <c r="B378">
        <v>11492.6</v>
      </c>
      <c r="C378">
        <v>11487.1</v>
      </c>
      <c r="D378">
        <v>11462.8</v>
      </c>
      <c r="E378">
        <v>11369.4</v>
      </c>
      <c r="F378">
        <v>7432.06</v>
      </c>
      <c r="G378">
        <v>0.375718</v>
      </c>
      <c r="H378">
        <v>0.62950399999999995</v>
      </c>
      <c r="I378">
        <v>0</v>
      </c>
    </row>
    <row r="379" spans="1:9" x14ac:dyDescent="0.25">
      <c r="A379" t="s">
        <v>101</v>
      </c>
      <c r="B379">
        <v>11401.4</v>
      </c>
      <c r="C379">
        <v>11395.5</v>
      </c>
      <c r="D379">
        <v>11370.8</v>
      </c>
      <c r="E379">
        <v>11279.4</v>
      </c>
      <c r="F379">
        <v>7334.27</v>
      </c>
      <c r="G379">
        <v>0.37570500000000001</v>
      </c>
      <c r="H379">
        <v>0.64044599999999996</v>
      </c>
      <c r="I379">
        <v>0</v>
      </c>
    </row>
    <row r="380" spans="1:9" x14ac:dyDescent="0.25">
      <c r="A380" t="s">
        <v>101</v>
      </c>
      <c r="B380">
        <v>11526.8</v>
      </c>
      <c r="C380">
        <v>11521.1</v>
      </c>
      <c r="D380">
        <v>11496.6</v>
      </c>
      <c r="E380">
        <v>11402.9</v>
      </c>
      <c r="F380">
        <v>7437</v>
      </c>
      <c r="G380">
        <v>0.37571399999999999</v>
      </c>
      <c r="H380">
        <v>0.62451100000000004</v>
      </c>
      <c r="I380">
        <v>0</v>
      </c>
    </row>
    <row r="381" spans="1:9" x14ac:dyDescent="0.25">
      <c r="A381" t="s">
        <v>101</v>
      </c>
      <c r="B381">
        <v>11630.4</v>
      </c>
      <c r="C381">
        <v>11624.7</v>
      </c>
      <c r="D381">
        <v>11600.4</v>
      </c>
      <c r="E381">
        <v>11504.8</v>
      </c>
      <c r="F381">
        <v>7552.73</v>
      </c>
      <c r="G381">
        <v>0.36440099999999997</v>
      </c>
      <c r="H381">
        <v>0.62629500000000005</v>
      </c>
      <c r="I381">
        <v>0</v>
      </c>
    </row>
    <row r="382" spans="1:9" x14ac:dyDescent="0.25">
      <c r="A382" t="s">
        <v>101</v>
      </c>
      <c r="B382">
        <v>11567.6</v>
      </c>
      <c r="C382">
        <v>11561.9</v>
      </c>
      <c r="D382">
        <v>11537.5</v>
      </c>
      <c r="E382">
        <v>11442.9</v>
      </c>
      <c r="F382">
        <v>7499.26</v>
      </c>
      <c r="G382">
        <v>0.37663000000000002</v>
      </c>
      <c r="H382">
        <v>0.61911899999999997</v>
      </c>
      <c r="I382">
        <v>0</v>
      </c>
    </row>
    <row r="383" spans="1:9" x14ac:dyDescent="0.25">
      <c r="A383" t="s">
        <v>101</v>
      </c>
      <c r="B383">
        <v>12363.3</v>
      </c>
      <c r="C383">
        <v>11494.8</v>
      </c>
      <c r="D383">
        <v>11470.5</v>
      </c>
      <c r="E383">
        <v>11377.2</v>
      </c>
      <c r="F383">
        <v>7420.39</v>
      </c>
      <c r="G383">
        <v>0.37571599999999999</v>
      </c>
      <c r="H383">
        <v>0.61911400000000005</v>
      </c>
      <c r="I383">
        <v>0</v>
      </c>
    </row>
    <row r="384" spans="1:9" x14ac:dyDescent="0.25">
      <c r="A384" t="s">
        <v>101</v>
      </c>
      <c r="B384">
        <v>11457.6</v>
      </c>
      <c r="C384">
        <v>11442.7</v>
      </c>
      <c r="D384">
        <v>11418.2</v>
      </c>
      <c r="E384">
        <v>11325.7</v>
      </c>
      <c r="F384">
        <v>7369.8</v>
      </c>
      <c r="G384">
        <v>0.37803300000000001</v>
      </c>
      <c r="H384">
        <v>0.619116</v>
      </c>
      <c r="I384">
        <v>0</v>
      </c>
    </row>
    <row r="385" spans="1:25" x14ac:dyDescent="0.25">
      <c r="A385" t="s">
        <v>101</v>
      </c>
      <c r="B385">
        <v>11381.5</v>
      </c>
      <c r="C385">
        <v>11375.6</v>
      </c>
      <c r="D385">
        <v>11351.1</v>
      </c>
      <c r="E385">
        <v>11260.2</v>
      </c>
      <c r="F385">
        <v>7304.69</v>
      </c>
      <c r="G385">
        <v>0.37569000000000002</v>
      </c>
      <c r="H385">
        <v>0.62885500000000005</v>
      </c>
      <c r="I385">
        <v>0</v>
      </c>
    </row>
    <row r="386" spans="1:25" x14ac:dyDescent="0.25">
      <c r="A386" t="s">
        <v>101</v>
      </c>
      <c r="B386">
        <v>11633.2</v>
      </c>
      <c r="C386">
        <v>11627.4</v>
      </c>
      <c r="D386">
        <v>11602.7</v>
      </c>
      <c r="E386">
        <v>11506.8</v>
      </c>
      <c r="F386">
        <v>7556.52</v>
      </c>
      <c r="G386">
        <v>0.37570599999999998</v>
      </c>
      <c r="H386">
        <v>0.61912199999999995</v>
      </c>
      <c r="I386">
        <v>0</v>
      </c>
    </row>
    <row r="387" spans="1:25" x14ac:dyDescent="0.25">
      <c r="A387" t="s">
        <v>101</v>
      </c>
      <c r="B387">
        <v>11568.7</v>
      </c>
      <c r="C387">
        <v>11562.9</v>
      </c>
      <c r="D387">
        <v>11538.7</v>
      </c>
      <c r="E387">
        <v>11444.2</v>
      </c>
      <c r="F387">
        <v>7484.99</v>
      </c>
      <c r="G387">
        <v>0.37569200000000003</v>
      </c>
      <c r="H387">
        <v>0.62943700000000002</v>
      </c>
      <c r="I387">
        <v>0</v>
      </c>
    </row>
    <row r="388" spans="1:25" x14ac:dyDescent="0.25">
      <c r="A388" t="s">
        <v>101</v>
      </c>
      <c r="B388">
        <v>11601.9</v>
      </c>
      <c r="C388">
        <v>11596.1</v>
      </c>
      <c r="D388">
        <v>11571.9</v>
      </c>
      <c r="E388">
        <v>11476.5</v>
      </c>
      <c r="F388">
        <v>7517.37</v>
      </c>
      <c r="G388">
        <v>0.37570700000000001</v>
      </c>
      <c r="H388">
        <v>0.629772</v>
      </c>
      <c r="I388">
        <v>0</v>
      </c>
    </row>
    <row r="389" spans="1:25" x14ac:dyDescent="0.25">
      <c r="A389" t="s">
        <v>101</v>
      </c>
      <c r="B389">
        <v>12366.2</v>
      </c>
      <c r="C389">
        <v>11595</v>
      </c>
      <c r="D389">
        <v>11570.8</v>
      </c>
      <c r="E389">
        <v>11475.9</v>
      </c>
      <c r="F389">
        <v>7504.98</v>
      </c>
      <c r="G389">
        <v>0.37649199999999999</v>
      </c>
      <c r="H389">
        <v>0.62972899999999998</v>
      </c>
      <c r="I389">
        <v>0</v>
      </c>
    </row>
    <row r="390" spans="1:25" x14ac:dyDescent="0.25">
      <c r="A390" t="s">
        <v>101</v>
      </c>
      <c r="B390">
        <v>11587.7</v>
      </c>
      <c r="C390">
        <v>11574.8</v>
      </c>
      <c r="D390">
        <v>11550.2</v>
      </c>
      <c r="E390">
        <v>11455.3</v>
      </c>
      <c r="F390">
        <v>7494.53</v>
      </c>
      <c r="G390">
        <v>0.37586900000000001</v>
      </c>
      <c r="H390">
        <v>0.61911899999999997</v>
      </c>
      <c r="I390">
        <v>0</v>
      </c>
    </row>
    <row r="391" spans="1:25" x14ac:dyDescent="0.25">
      <c r="A391" t="s">
        <v>101</v>
      </c>
      <c r="B391">
        <v>11808.7</v>
      </c>
      <c r="C391">
        <v>11802.9</v>
      </c>
      <c r="D391">
        <v>11778.4</v>
      </c>
      <c r="E391">
        <v>11678.9</v>
      </c>
      <c r="F391">
        <v>7732.45</v>
      </c>
      <c r="G391">
        <v>0.36663899999999999</v>
      </c>
      <c r="H391">
        <v>0.61912199999999995</v>
      </c>
      <c r="I391">
        <v>0</v>
      </c>
      <c r="R391" t="s">
        <v>65</v>
      </c>
      <c r="U391" t="s">
        <v>64</v>
      </c>
      <c r="X391" t="s">
        <v>62</v>
      </c>
    </row>
    <row r="392" spans="1:25" x14ac:dyDescent="0.25">
      <c r="A392" t="s">
        <v>101</v>
      </c>
      <c r="B392">
        <v>11665.8</v>
      </c>
      <c r="C392">
        <v>11660</v>
      </c>
      <c r="D392">
        <v>11635.6</v>
      </c>
      <c r="E392">
        <v>11539</v>
      </c>
      <c r="F392">
        <v>7576.65</v>
      </c>
      <c r="G392">
        <v>0.37735400000000002</v>
      </c>
      <c r="H392">
        <v>0.62958000000000003</v>
      </c>
      <c r="I392">
        <v>0</v>
      </c>
      <c r="R392">
        <f>AVERAGE(B343:B392)</f>
        <v>11701.507999999996</v>
      </c>
      <c r="S392">
        <f>AVERAGE(C343:C392)</f>
        <v>11587.754000000001</v>
      </c>
      <c r="U392">
        <f>_xlfn.VAR.P(B343:B392)</f>
        <v>123383.33033599996</v>
      </c>
      <c r="V392">
        <f>_xlfn.VAR.P(C343:C392)</f>
        <v>20355.375684000013</v>
      </c>
      <c r="X392">
        <f>1.96*SQRT(U392)/50</f>
        <v>13.769377644886895</v>
      </c>
      <c r="Y392">
        <f>1.96*SQRT(V392)/50</f>
        <v>5.5927528544592224</v>
      </c>
    </row>
    <row r="393" spans="1:25" x14ac:dyDescent="0.25">
      <c r="A393" t="s">
        <v>101</v>
      </c>
      <c r="B393">
        <v>585076.14429600001</v>
      </c>
      <c r="C393" t="s">
        <v>36</v>
      </c>
    </row>
    <row r="394" spans="1:25" x14ac:dyDescent="0.25">
      <c r="A394" t="s">
        <v>102</v>
      </c>
      <c r="B394">
        <v>11607.5</v>
      </c>
      <c r="C394">
        <v>0</v>
      </c>
      <c r="D394">
        <v>0</v>
      </c>
      <c r="E394">
        <v>0</v>
      </c>
      <c r="F394">
        <v>0</v>
      </c>
      <c r="G394">
        <v>0.37571900000000003</v>
      </c>
      <c r="H394">
        <v>0.62885999999999997</v>
      </c>
      <c r="I394">
        <v>0</v>
      </c>
    </row>
    <row r="395" spans="1:25" x14ac:dyDescent="0.25">
      <c r="A395" t="s">
        <v>102</v>
      </c>
      <c r="B395">
        <v>11669.2</v>
      </c>
      <c r="C395">
        <v>0</v>
      </c>
      <c r="D395">
        <v>0</v>
      </c>
      <c r="E395">
        <v>0</v>
      </c>
      <c r="F395">
        <v>0</v>
      </c>
      <c r="G395">
        <v>0.375726</v>
      </c>
      <c r="H395">
        <v>0.61912199999999995</v>
      </c>
      <c r="I395">
        <v>0</v>
      </c>
    </row>
    <row r="396" spans="1:25" x14ac:dyDescent="0.25">
      <c r="A396" t="s">
        <v>102</v>
      </c>
      <c r="B396">
        <v>11712.4</v>
      </c>
      <c r="C396">
        <v>0</v>
      </c>
      <c r="D396">
        <v>0</v>
      </c>
      <c r="E396">
        <v>0</v>
      </c>
      <c r="F396">
        <v>0</v>
      </c>
      <c r="G396">
        <v>0.375944</v>
      </c>
      <c r="H396">
        <v>0.61912199999999995</v>
      </c>
      <c r="I396">
        <v>0</v>
      </c>
    </row>
    <row r="397" spans="1:25" x14ac:dyDescent="0.25">
      <c r="A397" t="s">
        <v>102</v>
      </c>
      <c r="B397">
        <v>11618.2</v>
      </c>
      <c r="C397">
        <v>0</v>
      </c>
      <c r="D397">
        <v>0</v>
      </c>
      <c r="E397">
        <v>0</v>
      </c>
      <c r="F397">
        <v>0</v>
      </c>
      <c r="G397">
        <v>0.37569900000000001</v>
      </c>
      <c r="H397">
        <v>0.61912199999999995</v>
      </c>
      <c r="I397">
        <v>0</v>
      </c>
    </row>
    <row r="398" spans="1:25" x14ac:dyDescent="0.25">
      <c r="A398" t="s">
        <v>102</v>
      </c>
      <c r="B398">
        <v>11737.1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0.61912199999999995</v>
      </c>
      <c r="I398">
        <v>0</v>
      </c>
    </row>
    <row r="399" spans="1:25" x14ac:dyDescent="0.25">
      <c r="A399" t="s">
        <v>102</v>
      </c>
      <c r="B399">
        <v>11524.8</v>
      </c>
      <c r="C399">
        <v>0</v>
      </c>
      <c r="D399">
        <v>0</v>
      </c>
      <c r="E399">
        <v>0</v>
      </c>
      <c r="F399">
        <v>0</v>
      </c>
      <c r="G399">
        <v>0.37581999999999999</v>
      </c>
      <c r="H399">
        <v>0.62949699999999997</v>
      </c>
      <c r="I399">
        <v>0</v>
      </c>
    </row>
    <row r="400" spans="1:25" x14ac:dyDescent="0.25">
      <c r="A400" t="s">
        <v>102</v>
      </c>
      <c r="B400">
        <v>11628.9</v>
      </c>
      <c r="C400">
        <v>0</v>
      </c>
      <c r="D400">
        <v>0</v>
      </c>
      <c r="E400">
        <v>0</v>
      </c>
      <c r="F400">
        <v>0</v>
      </c>
      <c r="G400">
        <v>0.37573499999999999</v>
      </c>
      <c r="H400">
        <v>0.61911899999999997</v>
      </c>
      <c r="I400">
        <v>0</v>
      </c>
    </row>
    <row r="401" spans="1:9" x14ac:dyDescent="0.25">
      <c r="A401" t="s">
        <v>102</v>
      </c>
      <c r="B401">
        <v>11404.4</v>
      </c>
      <c r="C401">
        <v>0</v>
      </c>
      <c r="D401">
        <v>0</v>
      </c>
      <c r="E401">
        <v>0</v>
      </c>
      <c r="F401">
        <v>0</v>
      </c>
      <c r="G401">
        <v>0.37576100000000001</v>
      </c>
      <c r="H401">
        <v>0.61912</v>
      </c>
      <c r="I401">
        <v>0</v>
      </c>
    </row>
    <row r="402" spans="1:9" x14ac:dyDescent="0.25">
      <c r="A402" t="s">
        <v>102</v>
      </c>
      <c r="B402">
        <v>12037.4</v>
      </c>
      <c r="C402">
        <v>0</v>
      </c>
      <c r="D402">
        <v>0</v>
      </c>
      <c r="E402">
        <v>0</v>
      </c>
      <c r="F402">
        <v>0</v>
      </c>
      <c r="G402">
        <v>0.37580000000000002</v>
      </c>
      <c r="H402">
        <v>0.62979700000000005</v>
      </c>
      <c r="I402">
        <v>0</v>
      </c>
    </row>
    <row r="403" spans="1:9" x14ac:dyDescent="0.25">
      <c r="A403" t="s">
        <v>102</v>
      </c>
      <c r="B403">
        <v>11666.1</v>
      </c>
      <c r="C403">
        <v>0</v>
      </c>
      <c r="D403">
        <v>0</v>
      </c>
      <c r="E403">
        <v>0</v>
      </c>
      <c r="F403">
        <v>0</v>
      </c>
      <c r="G403">
        <v>0.37313200000000002</v>
      </c>
      <c r="H403">
        <v>0.629135</v>
      </c>
      <c r="I403">
        <v>0</v>
      </c>
    </row>
    <row r="404" spans="1:9" x14ac:dyDescent="0.25">
      <c r="A404" t="s">
        <v>102</v>
      </c>
      <c r="B404">
        <v>11306.2</v>
      </c>
      <c r="C404">
        <v>0</v>
      </c>
      <c r="D404">
        <v>0</v>
      </c>
      <c r="E404">
        <v>0</v>
      </c>
      <c r="F404">
        <v>0</v>
      </c>
      <c r="G404">
        <v>0.375697</v>
      </c>
      <c r="H404">
        <v>0.62160400000000005</v>
      </c>
      <c r="I404">
        <v>0</v>
      </c>
    </row>
    <row r="405" spans="1:9" x14ac:dyDescent="0.25">
      <c r="A405" t="s">
        <v>102</v>
      </c>
      <c r="B405">
        <v>11523.3</v>
      </c>
      <c r="C405">
        <v>0</v>
      </c>
      <c r="D405">
        <v>0</v>
      </c>
      <c r="E405">
        <v>0</v>
      </c>
      <c r="F405">
        <v>0</v>
      </c>
      <c r="G405">
        <v>0.37569000000000002</v>
      </c>
      <c r="H405">
        <v>0.62845799999999996</v>
      </c>
      <c r="I405">
        <v>0</v>
      </c>
    </row>
    <row r="406" spans="1:9" x14ac:dyDescent="0.25">
      <c r="A406" t="s">
        <v>102</v>
      </c>
      <c r="B406">
        <v>11414.9</v>
      </c>
      <c r="C406">
        <v>0</v>
      </c>
      <c r="D406">
        <v>0</v>
      </c>
      <c r="E406">
        <v>0</v>
      </c>
      <c r="F406">
        <v>0</v>
      </c>
      <c r="G406">
        <v>0.37571900000000003</v>
      </c>
      <c r="H406">
        <v>0.61912199999999995</v>
      </c>
      <c r="I406">
        <v>0</v>
      </c>
    </row>
    <row r="407" spans="1:9" x14ac:dyDescent="0.25">
      <c r="A407" t="s">
        <v>102</v>
      </c>
      <c r="B407">
        <v>11795.8</v>
      </c>
      <c r="C407">
        <v>0</v>
      </c>
      <c r="D407">
        <v>0</v>
      </c>
      <c r="E407">
        <v>0</v>
      </c>
      <c r="F407">
        <v>0</v>
      </c>
      <c r="G407">
        <v>0.37580599999999997</v>
      </c>
      <c r="H407">
        <v>0.620089</v>
      </c>
      <c r="I407">
        <v>0</v>
      </c>
    </row>
    <row r="408" spans="1:9" x14ac:dyDescent="0.25">
      <c r="A408" t="s">
        <v>102</v>
      </c>
      <c r="B408">
        <v>11712.1</v>
      </c>
      <c r="C408">
        <v>0</v>
      </c>
      <c r="D408">
        <v>0</v>
      </c>
      <c r="E408">
        <v>0</v>
      </c>
      <c r="F408">
        <v>0</v>
      </c>
      <c r="G408">
        <v>0.37569799999999998</v>
      </c>
      <c r="H408">
        <v>0.61912100000000003</v>
      </c>
      <c r="I408">
        <v>0</v>
      </c>
    </row>
    <row r="409" spans="1:9" x14ac:dyDescent="0.25">
      <c r="A409" t="s">
        <v>102</v>
      </c>
      <c r="B409">
        <v>11976</v>
      </c>
      <c r="C409">
        <v>0</v>
      </c>
      <c r="D409">
        <v>0</v>
      </c>
      <c r="E409">
        <v>0</v>
      </c>
      <c r="F409">
        <v>0</v>
      </c>
      <c r="G409">
        <v>0.36644700000000002</v>
      </c>
      <c r="H409">
        <v>0.61912199999999995</v>
      </c>
      <c r="I409">
        <v>0</v>
      </c>
    </row>
    <row r="410" spans="1:9" x14ac:dyDescent="0.25">
      <c r="A410" t="s">
        <v>102</v>
      </c>
      <c r="B410">
        <v>11797.4</v>
      </c>
      <c r="C410">
        <v>0</v>
      </c>
      <c r="D410">
        <v>0</v>
      </c>
      <c r="E410">
        <v>0</v>
      </c>
      <c r="F410">
        <v>0</v>
      </c>
      <c r="G410">
        <v>0.37571100000000002</v>
      </c>
      <c r="H410">
        <v>0.62795100000000004</v>
      </c>
      <c r="I410">
        <v>0</v>
      </c>
    </row>
    <row r="411" spans="1:9" x14ac:dyDescent="0.25">
      <c r="A411" t="s">
        <v>102</v>
      </c>
      <c r="B411">
        <v>11515.7</v>
      </c>
      <c r="C411">
        <v>0</v>
      </c>
      <c r="D411">
        <v>0</v>
      </c>
      <c r="E411">
        <v>0</v>
      </c>
      <c r="F411">
        <v>0</v>
      </c>
      <c r="G411">
        <v>0.37593900000000002</v>
      </c>
      <c r="H411">
        <v>0.62966999999999995</v>
      </c>
      <c r="I411">
        <v>0</v>
      </c>
    </row>
    <row r="412" spans="1:9" x14ac:dyDescent="0.25">
      <c r="A412" t="s">
        <v>102</v>
      </c>
      <c r="B412">
        <v>11509.8</v>
      </c>
      <c r="C412">
        <v>0</v>
      </c>
      <c r="D412">
        <v>0</v>
      </c>
      <c r="E412">
        <v>0</v>
      </c>
      <c r="F412">
        <v>0</v>
      </c>
      <c r="G412">
        <v>0.36454999999999999</v>
      </c>
      <c r="H412">
        <v>0.62963100000000005</v>
      </c>
      <c r="I412">
        <v>0</v>
      </c>
    </row>
    <row r="413" spans="1:9" x14ac:dyDescent="0.25">
      <c r="A413" t="s">
        <v>102</v>
      </c>
      <c r="B413">
        <v>11547.3</v>
      </c>
      <c r="C413">
        <v>0</v>
      </c>
      <c r="D413">
        <v>0</v>
      </c>
      <c r="E413">
        <v>0</v>
      </c>
      <c r="F413">
        <v>0</v>
      </c>
      <c r="G413">
        <v>0.37158600000000003</v>
      </c>
      <c r="H413">
        <v>0.61912199999999995</v>
      </c>
      <c r="I413">
        <v>0</v>
      </c>
    </row>
    <row r="414" spans="1:9" x14ac:dyDescent="0.25">
      <c r="A414" t="s">
        <v>102</v>
      </c>
      <c r="B414">
        <v>12227.2</v>
      </c>
      <c r="C414">
        <v>0</v>
      </c>
      <c r="D414">
        <v>0</v>
      </c>
      <c r="E414">
        <v>0</v>
      </c>
      <c r="F414">
        <v>0</v>
      </c>
      <c r="G414">
        <v>0.37569000000000002</v>
      </c>
      <c r="H414">
        <v>0.620417</v>
      </c>
      <c r="I414">
        <v>0</v>
      </c>
    </row>
    <row r="415" spans="1:9" x14ac:dyDescent="0.25">
      <c r="A415" t="s">
        <v>102</v>
      </c>
      <c r="B415">
        <v>11409.3</v>
      </c>
      <c r="C415">
        <v>0</v>
      </c>
      <c r="D415">
        <v>0</v>
      </c>
      <c r="E415">
        <v>0</v>
      </c>
      <c r="F415">
        <v>0</v>
      </c>
      <c r="G415">
        <v>0.37579000000000001</v>
      </c>
      <c r="H415">
        <v>0.61912199999999995</v>
      </c>
      <c r="I415">
        <v>0</v>
      </c>
    </row>
    <row r="416" spans="1:9" x14ac:dyDescent="0.25">
      <c r="A416" t="s">
        <v>102</v>
      </c>
      <c r="B416">
        <v>11591.6</v>
      </c>
      <c r="C416">
        <v>0</v>
      </c>
      <c r="D416">
        <v>0</v>
      </c>
      <c r="E416">
        <v>0</v>
      </c>
      <c r="F416">
        <v>0</v>
      </c>
      <c r="G416">
        <v>0.37571700000000002</v>
      </c>
      <c r="H416">
        <v>0.62903299999999995</v>
      </c>
      <c r="I416">
        <v>0</v>
      </c>
    </row>
    <row r="417" spans="1:9" x14ac:dyDescent="0.25">
      <c r="A417" t="s">
        <v>102</v>
      </c>
      <c r="B417">
        <v>11556.3</v>
      </c>
      <c r="C417">
        <v>0</v>
      </c>
      <c r="D417">
        <v>0</v>
      </c>
      <c r="E417">
        <v>0</v>
      </c>
      <c r="F417">
        <v>0</v>
      </c>
      <c r="G417">
        <v>0.37570500000000001</v>
      </c>
      <c r="H417">
        <v>0.62903799999999999</v>
      </c>
      <c r="I417">
        <v>0</v>
      </c>
    </row>
    <row r="418" spans="1:9" x14ac:dyDescent="0.25">
      <c r="A418" t="s">
        <v>102</v>
      </c>
      <c r="B418">
        <v>11566.5</v>
      </c>
      <c r="C418">
        <v>0</v>
      </c>
      <c r="D418">
        <v>0</v>
      </c>
      <c r="E418">
        <v>0</v>
      </c>
      <c r="F418">
        <v>0</v>
      </c>
      <c r="G418">
        <v>0.37569399999999997</v>
      </c>
      <c r="H418">
        <v>0.619093</v>
      </c>
      <c r="I418">
        <v>0</v>
      </c>
    </row>
    <row r="419" spans="1:9" x14ac:dyDescent="0.25">
      <c r="A419" t="s">
        <v>102</v>
      </c>
      <c r="B419">
        <v>11580.4</v>
      </c>
      <c r="C419">
        <v>0</v>
      </c>
      <c r="D419">
        <v>0</v>
      </c>
      <c r="E419">
        <v>0</v>
      </c>
      <c r="F419">
        <v>0</v>
      </c>
      <c r="G419">
        <v>0.37570100000000001</v>
      </c>
      <c r="H419">
        <v>0.61912199999999995</v>
      </c>
      <c r="I419">
        <v>0</v>
      </c>
    </row>
    <row r="420" spans="1:9" x14ac:dyDescent="0.25">
      <c r="A420" t="s">
        <v>102</v>
      </c>
      <c r="B420">
        <v>12290.6</v>
      </c>
      <c r="C420">
        <v>0</v>
      </c>
      <c r="D420">
        <v>0</v>
      </c>
      <c r="E420">
        <v>0</v>
      </c>
      <c r="F420">
        <v>0</v>
      </c>
      <c r="G420">
        <v>0.37569000000000002</v>
      </c>
      <c r="H420">
        <v>0.62959600000000004</v>
      </c>
      <c r="I420">
        <v>0</v>
      </c>
    </row>
    <row r="421" spans="1:9" x14ac:dyDescent="0.25">
      <c r="A421" t="s">
        <v>102</v>
      </c>
      <c r="B421">
        <v>11635.6</v>
      </c>
      <c r="C421">
        <v>0</v>
      </c>
      <c r="D421">
        <v>0</v>
      </c>
      <c r="E421">
        <v>0</v>
      </c>
      <c r="F421">
        <v>0</v>
      </c>
      <c r="G421">
        <v>0.37569599999999997</v>
      </c>
      <c r="H421">
        <v>0.62740700000000005</v>
      </c>
      <c r="I421">
        <v>0</v>
      </c>
    </row>
    <row r="422" spans="1:9" x14ac:dyDescent="0.25">
      <c r="A422" t="s">
        <v>102</v>
      </c>
      <c r="B422">
        <v>11463.1</v>
      </c>
      <c r="C422">
        <v>0</v>
      </c>
      <c r="D422">
        <v>0</v>
      </c>
      <c r="E422">
        <v>0</v>
      </c>
      <c r="F422">
        <v>0</v>
      </c>
      <c r="G422">
        <v>0.37597599999999998</v>
      </c>
      <c r="H422">
        <v>0.62377899999999997</v>
      </c>
      <c r="I422">
        <v>0</v>
      </c>
    </row>
    <row r="423" spans="1:9" x14ac:dyDescent="0.25">
      <c r="A423" t="s">
        <v>102</v>
      </c>
      <c r="B423">
        <v>11625.6</v>
      </c>
      <c r="C423">
        <v>0</v>
      </c>
      <c r="D423">
        <v>0</v>
      </c>
      <c r="E423">
        <v>0</v>
      </c>
      <c r="F423">
        <v>0</v>
      </c>
      <c r="G423">
        <v>0.37646099999999999</v>
      </c>
      <c r="H423">
        <v>0.61912100000000003</v>
      </c>
      <c r="I423">
        <v>0</v>
      </c>
    </row>
    <row r="424" spans="1:9" x14ac:dyDescent="0.25">
      <c r="A424" t="s">
        <v>102</v>
      </c>
      <c r="B424">
        <v>11563.7</v>
      </c>
      <c r="C424">
        <v>0</v>
      </c>
      <c r="D424">
        <v>0</v>
      </c>
      <c r="E424">
        <v>0</v>
      </c>
      <c r="F424">
        <v>0</v>
      </c>
      <c r="G424">
        <v>0.378054</v>
      </c>
      <c r="H424">
        <v>0.61912199999999995</v>
      </c>
      <c r="I424">
        <v>0</v>
      </c>
    </row>
    <row r="425" spans="1:9" x14ac:dyDescent="0.25">
      <c r="A425" t="s">
        <v>102</v>
      </c>
      <c r="B425">
        <v>11795.9</v>
      </c>
      <c r="C425">
        <v>0</v>
      </c>
      <c r="D425">
        <v>0</v>
      </c>
      <c r="E425">
        <v>0</v>
      </c>
      <c r="F425">
        <v>0</v>
      </c>
      <c r="G425">
        <v>0.37569399999999997</v>
      </c>
      <c r="H425">
        <v>0.62805</v>
      </c>
      <c r="I425">
        <v>0</v>
      </c>
    </row>
    <row r="426" spans="1:9" x14ac:dyDescent="0.25">
      <c r="A426" t="s">
        <v>102</v>
      </c>
      <c r="B426">
        <v>11924</v>
      </c>
      <c r="C426">
        <v>0</v>
      </c>
      <c r="D426">
        <v>0</v>
      </c>
      <c r="E426">
        <v>0</v>
      </c>
      <c r="F426">
        <v>0</v>
      </c>
      <c r="G426">
        <v>0.375697</v>
      </c>
      <c r="H426">
        <v>0.61912199999999995</v>
      </c>
      <c r="I426">
        <v>0</v>
      </c>
    </row>
    <row r="427" spans="1:9" x14ac:dyDescent="0.25">
      <c r="A427" t="s">
        <v>102</v>
      </c>
      <c r="B427">
        <v>11563.4</v>
      </c>
      <c r="C427">
        <v>0</v>
      </c>
      <c r="D427">
        <v>0</v>
      </c>
      <c r="E427">
        <v>0</v>
      </c>
      <c r="F427">
        <v>0</v>
      </c>
      <c r="G427">
        <v>0.37572</v>
      </c>
      <c r="H427">
        <v>0.62400699999999998</v>
      </c>
      <c r="I427">
        <v>0</v>
      </c>
    </row>
    <row r="428" spans="1:9" x14ac:dyDescent="0.25">
      <c r="A428" t="s">
        <v>102</v>
      </c>
      <c r="B428">
        <v>11654.9</v>
      </c>
      <c r="C428">
        <v>0</v>
      </c>
      <c r="D428">
        <v>0</v>
      </c>
      <c r="E428">
        <v>0</v>
      </c>
      <c r="F428">
        <v>0</v>
      </c>
      <c r="G428">
        <v>0.37569900000000001</v>
      </c>
      <c r="H428">
        <v>0.61907900000000005</v>
      </c>
      <c r="I428">
        <v>0</v>
      </c>
    </row>
    <row r="429" spans="1:9" x14ac:dyDescent="0.25">
      <c r="A429" t="s">
        <v>102</v>
      </c>
      <c r="B429">
        <v>11717.6</v>
      </c>
      <c r="C429">
        <v>0</v>
      </c>
      <c r="D429">
        <v>0</v>
      </c>
      <c r="E429">
        <v>0</v>
      </c>
      <c r="F429">
        <v>0</v>
      </c>
      <c r="G429">
        <v>0.37637900000000002</v>
      </c>
      <c r="H429">
        <v>0.62978800000000001</v>
      </c>
      <c r="I429">
        <v>0</v>
      </c>
    </row>
    <row r="430" spans="1:9" x14ac:dyDescent="0.25">
      <c r="A430" t="s">
        <v>102</v>
      </c>
      <c r="B430">
        <v>11444.1</v>
      </c>
      <c r="C430">
        <v>0</v>
      </c>
      <c r="D430">
        <v>0</v>
      </c>
      <c r="E430">
        <v>0</v>
      </c>
      <c r="F430">
        <v>0</v>
      </c>
      <c r="G430">
        <v>0.36647099999999999</v>
      </c>
      <c r="H430">
        <v>0.61912199999999995</v>
      </c>
      <c r="I430">
        <v>0</v>
      </c>
    </row>
    <row r="431" spans="1:9" x14ac:dyDescent="0.25">
      <c r="A431" t="s">
        <v>102</v>
      </c>
      <c r="B431">
        <v>11510.9</v>
      </c>
      <c r="C431">
        <v>0</v>
      </c>
      <c r="D431">
        <v>0</v>
      </c>
      <c r="E431">
        <v>0</v>
      </c>
      <c r="F431">
        <v>0</v>
      </c>
      <c r="G431">
        <v>0.37606099999999998</v>
      </c>
      <c r="H431">
        <v>0.62054500000000001</v>
      </c>
      <c r="I431">
        <v>0</v>
      </c>
    </row>
    <row r="432" spans="1:9" x14ac:dyDescent="0.25">
      <c r="A432" t="s">
        <v>102</v>
      </c>
      <c r="B432">
        <v>12116.7</v>
      </c>
      <c r="C432">
        <v>0</v>
      </c>
      <c r="D432">
        <v>0</v>
      </c>
      <c r="E432">
        <v>0</v>
      </c>
      <c r="F432">
        <v>0</v>
      </c>
      <c r="G432">
        <v>0.375782</v>
      </c>
      <c r="H432">
        <v>0.62953800000000004</v>
      </c>
      <c r="I432">
        <v>0</v>
      </c>
    </row>
    <row r="433" spans="1:25" x14ac:dyDescent="0.25">
      <c r="A433" t="s">
        <v>102</v>
      </c>
      <c r="B433">
        <v>11585.8</v>
      </c>
      <c r="C433">
        <v>0</v>
      </c>
      <c r="D433">
        <v>0</v>
      </c>
      <c r="E433">
        <v>0</v>
      </c>
      <c r="F433">
        <v>0</v>
      </c>
      <c r="G433">
        <v>0.37671500000000002</v>
      </c>
      <c r="H433">
        <v>0.62973800000000002</v>
      </c>
      <c r="I433">
        <v>0</v>
      </c>
    </row>
    <row r="434" spans="1:25" x14ac:dyDescent="0.25">
      <c r="A434" t="s">
        <v>102</v>
      </c>
      <c r="B434">
        <v>11488.1</v>
      </c>
      <c r="C434">
        <v>0</v>
      </c>
      <c r="D434">
        <v>0</v>
      </c>
      <c r="E434">
        <v>0</v>
      </c>
      <c r="F434">
        <v>0</v>
      </c>
      <c r="G434">
        <v>0.38577899999999998</v>
      </c>
      <c r="H434">
        <v>0.61911499999999997</v>
      </c>
      <c r="I434">
        <v>0</v>
      </c>
    </row>
    <row r="435" spans="1:25" x14ac:dyDescent="0.25">
      <c r="A435" t="s">
        <v>102</v>
      </c>
      <c r="B435">
        <v>11411.5</v>
      </c>
      <c r="C435">
        <v>0</v>
      </c>
      <c r="D435">
        <v>0</v>
      </c>
      <c r="E435">
        <v>0</v>
      </c>
      <c r="F435">
        <v>0</v>
      </c>
      <c r="G435">
        <v>0.37569399999999997</v>
      </c>
      <c r="H435">
        <v>0.62529400000000002</v>
      </c>
      <c r="I435">
        <v>0</v>
      </c>
    </row>
    <row r="436" spans="1:25" x14ac:dyDescent="0.25">
      <c r="A436" t="s">
        <v>102</v>
      </c>
      <c r="B436">
        <v>11368.4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0.62755899999999998</v>
      </c>
      <c r="I436">
        <v>0</v>
      </c>
    </row>
    <row r="437" spans="1:25" x14ac:dyDescent="0.25">
      <c r="A437" t="s">
        <v>102</v>
      </c>
      <c r="B437">
        <v>11372.9</v>
      </c>
      <c r="C437">
        <v>0</v>
      </c>
      <c r="D437">
        <v>0</v>
      </c>
      <c r="E437">
        <v>0</v>
      </c>
      <c r="F437">
        <v>0</v>
      </c>
      <c r="G437">
        <v>0.37570900000000002</v>
      </c>
      <c r="H437">
        <v>0.62434500000000004</v>
      </c>
      <c r="I437">
        <v>0</v>
      </c>
    </row>
    <row r="438" spans="1:25" x14ac:dyDescent="0.25">
      <c r="A438" t="s">
        <v>102</v>
      </c>
      <c r="B438">
        <v>12169.1</v>
      </c>
      <c r="C438">
        <v>0</v>
      </c>
      <c r="D438">
        <v>0</v>
      </c>
      <c r="E438">
        <v>0</v>
      </c>
      <c r="F438">
        <v>0</v>
      </c>
      <c r="G438">
        <v>0.37606800000000001</v>
      </c>
      <c r="H438">
        <v>0.61911899999999997</v>
      </c>
      <c r="I438">
        <v>0</v>
      </c>
    </row>
    <row r="439" spans="1:25" x14ac:dyDescent="0.25">
      <c r="A439" t="s">
        <v>102</v>
      </c>
      <c r="B439">
        <v>12100.4</v>
      </c>
      <c r="C439">
        <v>0</v>
      </c>
      <c r="D439">
        <v>0</v>
      </c>
      <c r="E439">
        <v>0</v>
      </c>
      <c r="F439">
        <v>0</v>
      </c>
      <c r="G439">
        <v>0.37627100000000002</v>
      </c>
      <c r="H439">
        <v>0.62948499999999996</v>
      </c>
      <c r="I439">
        <v>0</v>
      </c>
    </row>
    <row r="440" spans="1:25" x14ac:dyDescent="0.25">
      <c r="A440" t="s">
        <v>102</v>
      </c>
      <c r="B440">
        <v>11340.5</v>
      </c>
      <c r="C440">
        <v>0</v>
      </c>
      <c r="D440">
        <v>0</v>
      </c>
      <c r="E440">
        <v>0</v>
      </c>
      <c r="F440">
        <v>0</v>
      </c>
      <c r="G440">
        <v>0.37569799999999998</v>
      </c>
      <c r="H440">
        <v>0.62979399999999996</v>
      </c>
      <c r="I440">
        <v>0</v>
      </c>
    </row>
    <row r="441" spans="1:25" x14ac:dyDescent="0.25">
      <c r="A441" t="s">
        <v>102</v>
      </c>
      <c r="B441">
        <v>11433.3</v>
      </c>
      <c r="C441">
        <v>0</v>
      </c>
      <c r="D441">
        <v>0</v>
      </c>
      <c r="E441">
        <v>0</v>
      </c>
      <c r="F441">
        <v>0</v>
      </c>
      <c r="G441">
        <v>0.37617499999999998</v>
      </c>
      <c r="H441">
        <v>0.62279399999999996</v>
      </c>
      <c r="I441">
        <v>0</v>
      </c>
    </row>
    <row r="442" spans="1:25" x14ac:dyDescent="0.25">
      <c r="A442" t="s">
        <v>102</v>
      </c>
      <c r="B442">
        <v>11402.2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0.62044999999999995</v>
      </c>
      <c r="I442">
        <v>0</v>
      </c>
    </row>
    <row r="443" spans="1:25" x14ac:dyDescent="0.25">
      <c r="A443" t="s">
        <v>102</v>
      </c>
      <c r="B443">
        <v>11548.3</v>
      </c>
      <c r="C443">
        <v>0</v>
      </c>
      <c r="D443">
        <v>0</v>
      </c>
      <c r="E443">
        <v>0</v>
      </c>
      <c r="F443">
        <v>0</v>
      </c>
      <c r="G443">
        <v>0.37595299999999998</v>
      </c>
      <c r="H443">
        <v>0.62613300000000005</v>
      </c>
      <c r="I443">
        <v>0</v>
      </c>
    </row>
    <row r="444" spans="1:25" x14ac:dyDescent="0.25">
      <c r="A444" t="s">
        <v>102</v>
      </c>
      <c r="B444">
        <v>12761.5</v>
      </c>
      <c r="C444">
        <v>0</v>
      </c>
      <c r="D444">
        <v>0</v>
      </c>
      <c r="E444">
        <v>0</v>
      </c>
      <c r="F444">
        <v>0</v>
      </c>
      <c r="G444">
        <v>0.37626199999999999</v>
      </c>
      <c r="H444">
        <v>0.61912199999999995</v>
      </c>
      <c r="I444">
        <v>0</v>
      </c>
    </row>
    <row r="445" spans="1:25" x14ac:dyDescent="0.25">
      <c r="A445" t="s">
        <v>102</v>
      </c>
      <c r="B445">
        <v>11401.7</v>
      </c>
      <c r="C445">
        <v>0</v>
      </c>
      <c r="D445">
        <v>0</v>
      </c>
      <c r="E445">
        <v>0</v>
      </c>
      <c r="F445">
        <v>0</v>
      </c>
      <c r="G445">
        <v>0.37569000000000002</v>
      </c>
      <c r="H445">
        <v>0.61912199999999995</v>
      </c>
      <c r="I445">
        <v>0</v>
      </c>
    </row>
    <row r="446" spans="1:25" x14ac:dyDescent="0.25">
      <c r="A446" t="s">
        <v>102</v>
      </c>
      <c r="B446">
        <v>11612.1</v>
      </c>
      <c r="C446">
        <v>0</v>
      </c>
      <c r="D446">
        <v>0</v>
      </c>
      <c r="E446">
        <v>0</v>
      </c>
      <c r="F446">
        <v>0</v>
      </c>
      <c r="G446">
        <v>0.38064500000000001</v>
      </c>
      <c r="H446">
        <v>0.61905600000000005</v>
      </c>
      <c r="I446">
        <v>0</v>
      </c>
    </row>
    <row r="447" spans="1:25" x14ac:dyDescent="0.25">
      <c r="A447" t="s">
        <v>102</v>
      </c>
      <c r="B447">
        <v>11832.2</v>
      </c>
      <c r="C447">
        <v>0</v>
      </c>
      <c r="D447">
        <v>0</v>
      </c>
      <c r="E447">
        <v>0</v>
      </c>
      <c r="F447">
        <v>0</v>
      </c>
      <c r="G447">
        <v>0.37696000000000002</v>
      </c>
      <c r="H447">
        <v>0.62087099999999995</v>
      </c>
      <c r="I447">
        <v>0</v>
      </c>
      <c r="R447" t="s">
        <v>65</v>
      </c>
      <c r="U447" t="s">
        <v>64</v>
      </c>
      <c r="X447" t="s">
        <v>62</v>
      </c>
    </row>
    <row r="448" spans="1:25" x14ac:dyDescent="0.25">
      <c r="A448" t="s">
        <v>102</v>
      </c>
      <c r="B448">
        <v>11429.8</v>
      </c>
      <c r="C448">
        <v>0</v>
      </c>
      <c r="D448">
        <v>0</v>
      </c>
      <c r="E448">
        <v>0</v>
      </c>
      <c r="F448">
        <v>0</v>
      </c>
      <c r="G448">
        <v>0.37569000000000002</v>
      </c>
      <c r="H448">
        <v>0.62506300000000004</v>
      </c>
      <c r="I448">
        <v>0</v>
      </c>
      <c r="R448">
        <f>AVERAGE(B399:B448)</f>
        <v>11657.105999999998</v>
      </c>
      <c r="S448">
        <f>AVERAGE(C399:C448)</f>
        <v>0</v>
      </c>
      <c r="U448">
        <f>_xlfn.VAR.P(B399:B448)</f>
        <v>83642.430964000043</v>
      </c>
      <c r="V448">
        <f>_xlfn.VAR.P(C399:C448)</f>
        <v>0</v>
      </c>
      <c r="X448">
        <f>1.96*SQRT(U448)/50</f>
        <v>11.337032465178929</v>
      </c>
      <c r="Y448">
        <f>1.96*SQRT(V448)/50</f>
        <v>0</v>
      </c>
    </row>
    <row r="449" spans="1:9" x14ac:dyDescent="0.25">
      <c r="A449" t="s">
        <v>102</v>
      </c>
      <c r="B449">
        <v>582855.86711800005</v>
      </c>
      <c r="C449" t="s">
        <v>36</v>
      </c>
    </row>
    <row r="450" spans="1:9" x14ac:dyDescent="0.25">
      <c r="A450" t="s">
        <v>103</v>
      </c>
      <c r="B450">
        <v>10339.6</v>
      </c>
      <c r="C450">
        <v>10334.1</v>
      </c>
      <c r="D450">
        <v>10309.200000000001</v>
      </c>
      <c r="E450">
        <v>10218.1</v>
      </c>
      <c r="F450">
        <v>7341.33</v>
      </c>
      <c r="G450">
        <v>0.37614999999999998</v>
      </c>
      <c r="H450">
        <v>0.62928700000000004</v>
      </c>
      <c r="I450">
        <v>0</v>
      </c>
    </row>
    <row r="451" spans="1:9" x14ac:dyDescent="0.25">
      <c r="A451" t="s">
        <v>103</v>
      </c>
      <c r="B451">
        <v>10423.299999999999</v>
      </c>
      <c r="C451">
        <v>10417.6</v>
      </c>
      <c r="D451">
        <v>10393.1</v>
      </c>
      <c r="E451">
        <v>10300.200000000001</v>
      </c>
      <c r="F451">
        <v>7421.7</v>
      </c>
      <c r="G451">
        <v>0.37605899999999998</v>
      </c>
      <c r="H451">
        <v>0.61912199999999995</v>
      </c>
      <c r="I451">
        <v>0</v>
      </c>
    </row>
    <row r="452" spans="1:9" x14ac:dyDescent="0.25">
      <c r="A452" t="s">
        <v>103</v>
      </c>
      <c r="B452">
        <v>10337.9</v>
      </c>
      <c r="C452">
        <v>10332.1</v>
      </c>
      <c r="D452">
        <v>10307.299999999999</v>
      </c>
      <c r="E452">
        <v>10215.9</v>
      </c>
      <c r="F452">
        <v>7340.42</v>
      </c>
      <c r="G452">
        <v>0.37679299999999999</v>
      </c>
      <c r="H452">
        <v>0.62919700000000001</v>
      </c>
      <c r="I452">
        <v>0</v>
      </c>
    </row>
    <row r="453" spans="1:9" x14ac:dyDescent="0.25">
      <c r="A453" t="s">
        <v>103</v>
      </c>
      <c r="B453">
        <v>10653.4</v>
      </c>
      <c r="C453">
        <v>10647.6</v>
      </c>
      <c r="D453">
        <v>10623.1</v>
      </c>
      <c r="E453">
        <v>10526</v>
      </c>
      <c r="F453">
        <v>7638.78</v>
      </c>
      <c r="G453">
        <v>0.37569000000000002</v>
      </c>
      <c r="H453">
        <v>0.62980400000000003</v>
      </c>
      <c r="I453">
        <v>0</v>
      </c>
    </row>
    <row r="454" spans="1:9" x14ac:dyDescent="0.25">
      <c r="A454" t="s">
        <v>103</v>
      </c>
      <c r="B454">
        <v>11978.6</v>
      </c>
      <c r="C454">
        <v>10581.3</v>
      </c>
      <c r="D454">
        <v>10556.5</v>
      </c>
      <c r="E454">
        <v>10460.5</v>
      </c>
      <c r="F454">
        <v>7588.94</v>
      </c>
      <c r="G454">
        <v>0.37579000000000001</v>
      </c>
      <c r="H454">
        <v>0.61912199999999995</v>
      </c>
      <c r="I454">
        <v>0</v>
      </c>
    </row>
    <row r="455" spans="1:9" x14ac:dyDescent="0.25">
      <c r="A455" t="s">
        <v>103</v>
      </c>
      <c r="B455">
        <v>10626.9</v>
      </c>
      <c r="C455">
        <v>10614.2</v>
      </c>
      <c r="D455">
        <v>10591.1</v>
      </c>
      <c r="E455">
        <v>10493.5</v>
      </c>
      <c r="F455">
        <v>7608.2</v>
      </c>
      <c r="G455">
        <v>0.375693</v>
      </c>
      <c r="H455">
        <v>0.61921099999999996</v>
      </c>
      <c r="I455">
        <v>0</v>
      </c>
    </row>
    <row r="456" spans="1:9" x14ac:dyDescent="0.25">
      <c r="A456" t="s">
        <v>103</v>
      </c>
      <c r="B456">
        <v>10602.6</v>
      </c>
      <c r="C456">
        <v>10498.7</v>
      </c>
      <c r="D456">
        <v>10475.6</v>
      </c>
      <c r="E456">
        <v>10380.200000000001</v>
      </c>
      <c r="F456">
        <v>7507.87</v>
      </c>
      <c r="G456">
        <v>0.37574400000000002</v>
      </c>
      <c r="H456">
        <v>0.62740799999999997</v>
      </c>
      <c r="I456">
        <v>0</v>
      </c>
    </row>
    <row r="457" spans="1:9" x14ac:dyDescent="0.25">
      <c r="A457" t="s">
        <v>103</v>
      </c>
      <c r="B457">
        <v>10666</v>
      </c>
      <c r="C457">
        <v>10660.3</v>
      </c>
      <c r="D457">
        <v>10637</v>
      </c>
      <c r="E457">
        <v>10538.6</v>
      </c>
      <c r="F457">
        <v>7675.07</v>
      </c>
      <c r="G457">
        <v>0.375697</v>
      </c>
      <c r="H457">
        <v>0.629027</v>
      </c>
      <c r="I457">
        <v>0</v>
      </c>
    </row>
    <row r="458" spans="1:9" x14ac:dyDescent="0.25">
      <c r="A458" t="s">
        <v>103</v>
      </c>
      <c r="B458">
        <v>10456.700000000001</v>
      </c>
      <c r="C458">
        <v>10450.9</v>
      </c>
      <c r="D458">
        <v>10427.799999999999</v>
      </c>
      <c r="E458">
        <v>10332.799999999999</v>
      </c>
      <c r="F458">
        <v>7488.23</v>
      </c>
      <c r="G458">
        <v>0.37570599999999998</v>
      </c>
      <c r="H458">
        <v>0.62946500000000005</v>
      </c>
      <c r="I458">
        <v>0</v>
      </c>
    </row>
    <row r="459" spans="1:9" x14ac:dyDescent="0.25">
      <c r="A459" t="s">
        <v>103</v>
      </c>
      <c r="B459">
        <v>10626.5</v>
      </c>
      <c r="C459">
        <v>10620.7</v>
      </c>
      <c r="D459">
        <v>10597.5</v>
      </c>
      <c r="E459">
        <v>10499.7</v>
      </c>
      <c r="F459">
        <v>7628.31</v>
      </c>
      <c r="G459">
        <v>0.37570399999999998</v>
      </c>
      <c r="H459">
        <v>0.62534000000000001</v>
      </c>
      <c r="I459">
        <v>0</v>
      </c>
    </row>
    <row r="460" spans="1:9" x14ac:dyDescent="0.25">
      <c r="A460" t="s">
        <v>103</v>
      </c>
      <c r="B460">
        <v>10654.3</v>
      </c>
      <c r="C460">
        <v>10648.4</v>
      </c>
      <c r="D460">
        <v>10624.8</v>
      </c>
      <c r="E460">
        <v>10526.3</v>
      </c>
      <c r="F460">
        <v>7672.14</v>
      </c>
      <c r="G460">
        <v>0.37598500000000001</v>
      </c>
      <c r="H460">
        <v>0.61911700000000003</v>
      </c>
      <c r="I460">
        <v>0</v>
      </c>
    </row>
    <row r="461" spans="1:9" x14ac:dyDescent="0.25">
      <c r="A461" t="s">
        <v>103</v>
      </c>
      <c r="B461">
        <v>11008.8</v>
      </c>
      <c r="C461">
        <v>11002.9</v>
      </c>
      <c r="D461">
        <v>10979.2</v>
      </c>
      <c r="E461">
        <v>10874.3</v>
      </c>
      <c r="F461">
        <v>8010.06</v>
      </c>
      <c r="G461">
        <v>0.376415</v>
      </c>
      <c r="H461">
        <v>0.61912199999999995</v>
      </c>
      <c r="I461">
        <v>0</v>
      </c>
    </row>
    <row r="462" spans="1:9" x14ac:dyDescent="0.25">
      <c r="A462" t="s">
        <v>103</v>
      </c>
      <c r="B462">
        <v>10627.1</v>
      </c>
      <c r="C462">
        <v>10621.4</v>
      </c>
      <c r="D462">
        <v>10597.9</v>
      </c>
      <c r="E462">
        <v>10499.7</v>
      </c>
      <c r="F462">
        <v>7650.51</v>
      </c>
      <c r="G462">
        <v>0.36642200000000003</v>
      </c>
      <c r="H462">
        <v>0.62590900000000005</v>
      </c>
      <c r="I462">
        <v>0</v>
      </c>
    </row>
    <row r="463" spans="1:9" x14ac:dyDescent="0.25">
      <c r="A463" t="s">
        <v>103</v>
      </c>
      <c r="B463">
        <v>10740.8</v>
      </c>
      <c r="C463">
        <v>10735</v>
      </c>
      <c r="D463">
        <v>10711.5</v>
      </c>
      <c r="E463">
        <v>10611.4</v>
      </c>
      <c r="F463">
        <v>7754.23</v>
      </c>
      <c r="G463">
        <v>0.37640400000000002</v>
      </c>
      <c r="H463">
        <v>0.619112</v>
      </c>
      <c r="I463">
        <v>0</v>
      </c>
    </row>
    <row r="464" spans="1:9" x14ac:dyDescent="0.25">
      <c r="A464" t="s">
        <v>103</v>
      </c>
      <c r="B464">
        <v>10521.1</v>
      </c>
      <c r="C464">
        <v>10515.3</v>
      </c>
      <c r="D464">
        <v>10492.1</v>
      </c>
      <c r="E464">
        <v>10396</v>
      </c>
      <c r="F464">
        <v>7539.54</v>
      </c>
      <c r="G464">
        <v>0.37595499999999998</v>
      </c>
      <c r="H464">
        <v>0.61912199999999995</v>
      </c>
      <c r="I464">
        <v>0</v>
      </c>
    </row>
    <row r="465" spans="1:9" x14ac:dyDescent="0.25">
      <c r="A465" t="s">
        <v>103</v>
      </c>
      <c r="B465">
        <v>10337.700000000001</v>
      </c>
      <c r="C465">
        <v>10332</v>
      </c>
      <c r="D465">
        <v>10308.799999999999</v>
      </c>
      <c r="E465">
        <v>10216.1</v>
      </c>
      <c r="F465">
        <v>7363.05</v>
      </c>
      <c r="G465">
        <v>0.37573099999999998</v>
      </c>
      <c r="H465">
        <v>0.61910500000000002</v>
      </c>
      <c r="I465">
        <v>0</v>
      </c>
    </row>
    <row r="466" spans="1:9" x14ac:dyDescent="0.25">
      <c r="A466" t="s">
        <v>103</v>
      </c>
      <c r="B466">
        <v>10419.700000000001</v>
      </c>
      <c r="C466">
        <v>10413.799999999999</v>
      </c>
      <c r="D466">
        <v>10390.6</v>
      </c>
      <c r="E466">
        <v>10296.1</v>
      </c>
      <c r="F466">
        <v>7452.24</v>
      </c>
      <c r="G466">
        <v>0.37586999999999998</v>
      </c>
      <c r="H466">
        <v>0.62941400000000003</v>
      </c>
      <c r="I466">
        <v>0</v>
      </c>
    </row>
    <row r="467" spans="1:9" x14ac:dyDescent="0.25">
      <c r="A467" t="s">
        <v>103</v>
      </c>
      <c r="B467">
        <v>10463.700000000001</v>
      </c>
      <c r="C467">
        <v>10457.9</v>
      </c>
      <c r="D467">
        <v>10434.9</v>
      </c>
      <c r="E467">
        <v>10340.299999999999</v>
      </c>
      <c r="F467">
        <v>7461.6</v>
      </c>
      <c r="G467">
        <v>0.37569000000000002</v>
      </c>
      <c r="H467">
        <v>0.62419999999999998</v>
      </c>
      <c r="I467">
        <v>0</v>
      </c>
    </row>
    <row r="468" spans="1:9" x14ac:dyDescent="0.25">
      <c r="A468" t="s">
        <v>103</v>
      </c>
      <c r="B468">
        <v>10321.299999999999</v>
      </c>
      <c r="C468">
        <v>10315.5</v>
      </c>
      <c r="D468">
        <v>10292.299999999999</v>
      </c>
      <c r="E468">
        <v>10199.700000000001</v>
      </c>
      <c r="F468">
        <v>7350.54</v>
      </c>
      <c r="G468">
        <v>0.37663200000000002</v>
      </c>
      <c r="H468">
        <v>0.61911400000000005</v>
      </c>
      <c r="I468">
        <v>0</v>
      </c>
    </row>
    <row r="469" spans="1:9" x14ac:dyDescent="0.25">
      <c r="A469" t="s">
        <v>103</v>
      </c>
      <c r="B469">
        <v>11332.1</v>
      </c>
      <c r="C469">
        <v>10461.700000000001</v>
      </c>
      <c r="D469">
        <v>10438.5</v>
      </c>
      <c r="E469">
        <v>10343.700000000001</v>
      </c>
      <c r="F469">
        <v>7476.63</v>
      </c>
      <c r="G469">
        <v>0.376384</v>
      </c>
      <c r="H469">
        <v>0.619116</v>
      </c>
      <c r="I469">
        <v>0</v>
      </c>
    </row>
    <row r="470" spans="1:9" x14ac:dyDescent="0.25">
      <c r="A470" t="s">
        <v>103</v>
      </c>
      <c r="B470">
        <v>10981.9</v>
      </c>
      <c r="C470">
        <v>10371.9</v>
      </c>
      <c r="D470">
        <v>10348.700000000001</v>
      </c>
      <c r="E470">
        <v>10255.5</v>
      </c>
      <c r="F470">
        <v>7376.57</v>
      </c>
      <c r="G470">
        <v>0.36666799999999999</v>
      </c>
      <c r="H470">
        <v>0.62865899999999997</v>
      </c>
      <c r="I470">
        <v>0</v>
      </c>
    </row>
    <row r="471" spans="1:9" x14ac:dyDescent="0.25">
      <c r="A471" t="s">
        <v>103</v>
      </c>
      <c r="B471">
        <v>10261.799999999999</v>
      </c>
      <c r="C471">
        <v>10256</v>
      </c>
      <c r="D471">
        <v>10232.700000000001</v>
      </c>
      <c r="E471">
        <v>10141.299999999999</v>
      </c>
      <c r="F471">
        <v>7296.31</v>
      </c>
      <c r="G471">
        <v>0.37145299999999998</v>
      </c>
      <c r="H471">
        <v>0.61965800000000004</v>
      </c>
      <c r="I471">
        <v>0</v>
      </c>
    </row>
    <row r="472" spans="1:9" x14ac:dyDescent="0.25">
      <c r="A472" t="s">
        <v>103</v>
      </c>
      <c r="B472">
        <v>10658.8</v>
      </c>
      <c r="C472">
        <v>10348.299999999999</v>
      </c>
      <c r="D472">
        <v>10325</v>
      </c>
      <c r="E472">
        <v>10232.299999999999</v>
      </c>
      <c r="F472">
        <v>7357.54</v>
      </c>
      <c r="G472">
        <v>0.375722</v>
      </c>
      <c r="H472">
        <v>0.62007999999999996</v>
      </c>
      <c r="I472">
        <v>0</v>
      </c>
    </row>
    <row r="473" spans="1:9" x14ac:dyDescent="0.25">
      <c r="A473" t="s">
        <v>103</v>
      </c>
      <c r="B473">
        <v>10875.4</v>
      </c>
      <c r="C473">
        <v>10869.8</v>
      </c>
      <c r="D473">
        <v>10846.3</v>
      </c>
      <c r="E473">
        <v>10743.7</v>
      </c>
      <c r="F473">
        <v>7879.84</v>
      </c>
      <c r="G473">
        <v>0.36702600000000002</v>
      </c>
      <c r="H473">
        <v>0.61911899999999997</v>
      </c>
      <c r="I473">
        <v>0</v>
      </c>
    </row>
    <row r="474" spans="1:9" x14ac:dyDescent="0.25">
      <c r="A474" t="s">
        <v>103</v>
      </c>
      <c r="B474">
        <v>10455.299999999999</v>
      </c>
      <c r="C474">
        <v>10449.6</v>
      </c>
      <c r="D474">
        <v>10426.5</v>
      </c>
      <c r="E474">
        <v>10331.299999999999</v>
      </c>
      <c r="F474">
        <v>7497.21</v>
      </c>
      <c r="G474">
        <v>0.375724</v>
      </c>
      <c r="H474">
        <v>0.619116</v>
      </c>
      <c r="I474">
        <v>0</v>
      </c>
    </row>
    <row r="475" spans="1:9" x14ac:dyDescent="0.25">
      <c r="A475" t="s">
        <v>103</v>
      </c>
      <c r="B475">
        <v>10376.6</v>
      </c>
      <c r="C475">
        <v>10370.700000000001</v>
      </c>
      <c r="D475">
        <v>10347.700000000001</v>
      </c>
      <c r="E475">
        <v>10254.1</v>
      </c>
      <c r="F475">
        <v>7403.26</v>
      </c>
      <c r="G475">
        <v>0.37569399999999997</v>
      </c>
      <c r="H475">
        <v>0.61911899999999997</v>
      </c>
      <c r="I475">
        <v>0</v>
      </c>
    </row>
    <row r="476" spans="1:9" x14ac:dyDescent="0.25">
      <c r="A476" t="s">
        <v>103</v>
      </c>
      <c r="B476">
        <v>10643.5</v>
      </c>
      <c r="C476">
        <v>10637.7</v>
      </c>
      <c r="D476">
        <v>10614.5</v>
      </c>
      <c r="E476">
        <v>10516.4</v>
      </c>
      <c r="F476">
        <v>7649.17</v>
      </c>
      <c r="G476">
        <v>0.37626900000000002</v>
      </c>
      <c r="H476">
        <v>0.61912199999999995</v>
      </c>
      <c r="I476">
        <v>0</v>
      </c>
    </row>
    <row r="477" spans="1:9" x14ac:dyDescent="0.25">
      <c r="A477" t="s">
        <v>103</v>
      </c>
      <c r="B477">
        <v>10656.2</v>
      </c>
      <c r="C477">
        <v>10650.4</v>
      </c>
      <c r="D477">
        <v>10627</v>
      </c>
      <c r="E477">
        <v>10528.5</v>
      </c>
      <c r="F477">
        <v>7670.82</v>
      </c>
      <c r="G477">
        <v>0.37579699999999999</v>
      </c>
      <c r="H477">
        <v>0.629691</v>
      </c>
      <c r="I477">
        <v>0</v>
      </c>
    </row>
    <row r="478" spans="1:9" x14ac:dyDescent="0.25">
      <c r="A478" t="s">
        <v>103</v>
      </c>
      <c r="B478">
        <v>10503.5</v>
      </c>
      <c r="C478">
        <v>10497.7</v>
      </c>
      <c r="D478">
        <v>10474.6</v>
      </c>
      <c r="E478">
        <v>10378.6</v>
      </c>
      <c r="F478">
        <v>7526.24</v>
      </c>
      <c r="G478">
        <v>0.375691</v>
      </c>
      <c r="H478">
        <v>0.62930799999999998</v>
      </c>
      <c r="I478">
        <v>0</v>
      </c>
    </row>
    <row r="479" spans="1:9" x14ac:dyDescent="0.25">
      <c r="A479" t="s">
        <v>103</v>
      </c>
      <c r="B479">
        <v>10425.4</v>
      </c>
      <c r="C479">
        <v>10419.6</v>
      </c>
      <c r="D479">
        <v>10396.5</v>
      </c>
      <c r="E479">
        <v>10302.5</v>
      </c>
      <c r="F479">
        <v>7435.91</v>
      </c>
      <c r="G479">
        <v>0.37570900000000002</v>
      </c>
      <c r="H479">
        <v>0.623089</v>
      </c>
      <c r="I479">
        <v>0</v>
      </c>
    </row>
    <row r="480" spans="1:9" x14ac:dyDescent="0.25">
      <c r="A480" t="s">
        <v>103</v>
      </c>
      <c r="B480">
        <v>10375.9</v>
      </c>
      <c r="C480">
        <v>10370.200000000001</v>
      </c>
      <c r="D480">
        <v>10347.1</v>
      </c>
      <c r="E480">
        <v>10253.299999999999</v>
      </c>
      <c r="F480">
        <v>7415.56</v>
      </c>
      <c r="G480">
        <v>0.37581500000000001</v>
      </c>
      <c r="H480">
        <v>0.62701399999999996</v>
      </c>
      <c r="I480">
        <v>0</v>
      </c>
    </row>
    <row r="481" spans="1:9" x14ac:dyDescent="0.25">
      <c r="A481" t="s">
        <v>103</v>
      </c>
      <c r="B481">
        <v>10381.1</v>
      </c>
      <c r="C481">
        <v>10375.299999999999</v>
      </c>
      <c r="D481">
        <v>10352.1</v>
      </c>
      <c r="E481">
        <v>10258.6</v>
      </c>
      <c r="F481">
        <v>7405.96</v>
      </c>
      <c r="G481">
        <v>0.37625399999999998</v>
      </c>
      <c r="H481">
        <v>0.61912199999999995</v>
      </c>
      <c r="I481">
        <v>0</v>
      </c>
    </row>
    <row r="482" spans="1:9" x14ac:dyDescent="0.25">
      <c r="A482" t="s">
        <v>103</v>
      </c>
      <c r="B482">
        <v>10298.1</v>
      </c>
      <c r="C482">
        <v>10292.299999999999</v>
      </c>
      <c r="D482">
        <v>10269</v>
      </c>
      <c r="E482">
        <v>10177</v>
      </c>
      <c r="F482">
        <v>7320.79</v>
      </c>
      <c r="G482">
        <v>0.37604500000000002</v>
      </c>
      <c r="H482">
        <v>0.62608399999999997</v>
      </c>
      <c r="I482">
        <v>0</v>
      </c>
    </row>
    <row r="483" spans="1:9" x14ac:dyDescent="0.25">
      <c r="A483" t="s">
        <v>103</v>
      </c>
      <c r="B483">
        <v>10427.799999999999</v>
      </c>
      <c r="C483">
        <v>10421.9</v>
      </c>
      <c r="D483">
        <v>10398.799999999999</v>
      </c>
      <c r="E483">
        <v>10304.5</v>
      </c>
      <c r="F483">
        <v>7448.42</v>
      </c>
      <c r="G483">
        <v>0.376054</v>
      </c>
      <c r="H483">
        <v>0.62268900000000005</v>
      </c>
      <c r="I483">
        <v>0</v>
      </c>
    </row>
    <row r="484" spans="1:9" x14ac:dyDescent="0.25">
      <c r="A484" t="s">
        <v>103</v>
      </c>
      <c r="B484">
        <v>10304.700000000001</v>
      </c>
      <c r="C484">
        <v>10298.9</v>
      </c>
      <c r="D484">
        <v>10275.700000000001</v>
      </c>
      <c r="E484">
        <v>10183.6</v>
      </c>
      <c r="F484">
        <v>7326.87</v>
      </c>
      <c r="G484">
        <v>0.364512</v>
      </c>
      <c r="H484">
        <v>0.61912199999999995</v>
      </c>
      <c r="I484">
        <v>0</v>
      </c>
    </row>
    <row r="485" spans="1:9" x14ac:dyDescent="0.25">
      <c r="A485" t="s">
        <v>103</v>
      </c>
      <c r="B485">
        <v>10465.200000000001</v>
      </c>
      <c r="C485">
        <v>10459.4</v>
      </c>
      <c r="D485">
        <v>10436.299999999999</v>
      </c>
      <c r="E485">
        <v>10341.299999999999</v>
      </c>
      <c r="F485">
        <v>7486.19</v>
      </c>
      <c r="G485">
        <v>0.37578</v>
      </c>
      <c r="H485">
        <v>0.61910500000000002</v>
      </c>
      <c r="I485">
        <v>0</v>
      </c>
    </row>
    <row r="486" spans="1:9" x14ac:dyDescent="0.25">
      <c r="A486" t="s">
        <v>103</v>
      </c>
      <c r="B486">
        <v>10659.4</v>
      </c>
      <c r="C486">
        <v>10653.6</v>
      </c>
      <c r="D486">
        <v>10630.1</v>
      </c>
      <c r="E486">
        <v>10531.3</v>
      </c>
      <c r="F486">
        <v>7681.78</v>
      </c>
      <c r="G486">
        <v>0.37583299999999997</v>
      </c>
      <c r="H486">
        <v>0.61911700000000003</v>
      </c>
      <c r="I486">
        <v>0</v>
      </c>
    </row>
    <row r="487" spans="1:9" x14ac:dyDescent="0.25">
      <c r="A487" t="s">
        <v>103</v>
      </c>
      <c r="B487">
        <v>11263.9</v>
      </c>
      <c r="C487">
        <v>10920.2</v>
      </c>
      <c r="D487">
        <v>10896.6</v>
      </c>
      <c r="E487">
        <v>10793.7</v>
      </c>
      <c r="F487">
        <v>7904.41</v>
      </c>
      <c r="G487">
        <v>0.37650400000000001</v>
      </c>
      <c r="H487">
        <v>0.61912199999999995</v>
      </c>
      <c r="I487">
        <v>0</v>
      </c>
    </row>
    <row r="488" spans="1:9" x14ac:dyDescent="0.25">
      <c r="A488" t="s">
        <v>103</v>
      </c>
      <c r="B488">
        <v>11833.6</v>
      </c>
      <c r="C488">
        <v>10772.8</v>
      </c>
      <c r="D488">
        <v>10749.2</v>
      </c>
      <c r="E488">
        <v>10648.6</v>
      </c>
      <c r="F488">
        <v>7765.53</v>
      </c>
      <c r="G488">
        <v>0.37571599999999999</v>
      </c>
      <c r="H488">
        <v>0.61912199999999995</v>
      </c>
      <c r="I488">
        <v>0</v>
      </c>
    </row>
    <row r="489" spans="1:9" x14ac:dyDescent="0.25">
      <c r="A489" t="s">
        <v>103</v>
      </c>
      <c r="B489">
        <v>10664</v>
      </c>
      <c r="C489">
        <v>10658.9</v>
      </c>
      <c r="D489">
        <v>10635.8</v>
      </c>
      <c r="E489">
        <v>10537.3</v>
      </c>
      <c r="F489">
        <v>7669.1</v>
      </c>
      <c r="G489">
        <v>0.37571199999999999</v>
      </c>
      <c r="H489">
        <v>0.61912199999999995</v>
      </c>
      <c r="I489">
        <v>0</v>
      </c>
    </row>
    <row r="490" spans="1:9" x14ac:dyDescent="0.25">
      <c r="A490" t="s">
        <v>103</v>
      </c>
      <c r="B490">
        <v>10668.6</v>
      </c>
      <c r="C490">
        <v>10662.9</v>
      </c>
      <c r="D490">
        <v>10639.5</v>
      </c>
      <c r="E490">
        <v>10541.2</v>
      </c>
      <c r="F490">
        <v>7668.12</v>
      </c>
      <c r="G490">
        <v>0.37585600000000002</v>
      </c>
      <c r="H490">
        <v>0.61913200000000002</v>
      </c>
      <c r="I490">
        <v>0</v>
      </c>
    </row>
    <row r="491" spans="1:9" x14ac:dyDescent="0.25">
      <c r="A491" t="s">
        <v>103</v>
      </c>
      <c r="B491">
        <v>10452.1</v>
      </c>
      <c r="C491">
        <v>10446.299999999999</v>
      </c>
      <c r="D491">
        <v>10422.9</v>
      </c>
      <c r="E491">
        <v>10328.299999999999</v>
      </c>
      <c r="F491">
        <v>7462.98</v>
      </c>
      <c r="G491">
        <v>0.37569000000000002</v>
      </c>
      <c r="H491">
        <v>0.62652600000000003</v>
      </c>
      <c r="I491">
        <v>0</v>
      </c>
    </row>
    <row r="492" spans="1:9" x14ac:dyDescent="0.25">
      <c r="A492" t="s">
        <v>103</v>
      </c>
      <c r="B492">
        <v>10434.6</v>
      </c>
      <c r="C492">
        <v>10428.9</v>
      </c>
      <c r="D492">
        <v>10405.700000000001</v>
      </c>
      <c r="E492">
        <v>10311.5</v>
      </c>
      <c r="F492">
        <v>7444.02</v>
      </c>
      <c r="G492">
        <v>0.37571300000000002</v>
      </c>
      <c r="H492">
        <v>0.624143</v>
      </c>
      <c r="I492">
        <v>0</v>
      </c>
    </row>
    <row r="493" spans="1:9" x14ac:dyDescent="0.25">
      <c r="A493" t="s">
        <v>103</v>
      </c>
      <c r="B493">
        <v>10457.700000000001</v>
      </c>
      <c r="C493">
        <v>10451.799999999999</v>
      </c>
      <c r="D493">
        <v>10428.700000000001</v>
      </c>
      <c r="E493">
        <v>10334</v>
      </c>
      <c r="F493">
        <v>7462.99</v>
      </c>
      <c r="G493">
        <v>0.37593799999999999</v>
      </c>
      <c r="H493">
        <v>0.62957799999999997</v>
      </c>
      <c r="I493">
        <v>0</v>
      </c>
    </row>
    <row r="494" spans="1:9" x14ac:dyDescent="0.25">
      <c r="A494" t="s">
        <v>103</v>
      </c>
      <c r="B494">
        <v>10491.9</v>
      </c>
      <c r="C494">
        <v>10486.1</v>
      </c>
      <c r="D494">
        <v>10463</v>
      </c>
      <c r="E494">
        <v>10367.4</v>
      </c>
      <c r="F494">
        <v>7508.37</v>
      </c>
      <c r="G494">
        <v>0.37593900000000002</v>
      </c>
      <c r="H494">
        <v>0.62676200000000004</v>
      </c>
      <c r="I494">
        <v>0</v>
      </c>
    </row>
    <row r="495" spans="1:9" x14ac:dyDescent="0.25">
      <c r="A495" t="s">
        <v>103</v>
      </c>
      <c r="B495">
        <v>10820.1</v>
      </c>
      <c r="C495">
        <v>10814.3</v>
      </c>
      <c r="D495">
        <v>10790.9</v>
      </c>
      <c r="E495">
        <v>10689.9</v>
      </c>
      <c r="F495">
        <v>7799.04</v>
      </c>
      <c r="G495">
        <v>0.37581999999999999</v>
      </c>
      <c r="H495">
        <v>0.62663199999999997</v>
      </c>
      <c r="I495">
        <v>0</v>
      </c>
    </row>
    <row r="496" spans="1:9" x14ac:dyDescent="0.25">
      <c r="A496" t="s">
        <v>103</v>
      </c>
      <c r="B496">
        <v>10349.9</v>
      </c>
      <c r="C496">
        <v>10344.200000000001</v>
      </c>
      <c r="D496">
        <v>10321</v>
      </c>
      <c r="E496">
        <v>10228.200000000001</v>
      </c>
      <c r="F496">
        <v>7365.1</v>
      </c>
      <c r="G496">
        <v>0.37580599999999997</v>
      </c>
      <c r="H496">
        <v>0.62010799999999999</v>
      </c>
      <c r="I496">
        <v>0</v>
      </c>
    </row>
    <row r="497" spans="1:25" x14ac:dyDescent="0.25">
      <c r="A497" t="s">
        <v>103</v>
      </c>
      <c r="B497">
        <v>10431.299999999999</v>
      </c>
      <c r="C497">
        <v>10425.5</v>
      </c>
      <c r="D497">
        <v>10402.5</v>
      </c>
      <c r="E497">
        <v>10308.5</v>
      </c>
      <c r="F497">
        <v>7431.27</v>
      </c>
      <c r="G497">
        <v>0.37570799999999999</v>
      </c>
      <c r="H497">
        <v>0.62950200000000001</v>
      </c>
      <c r="I497">
        <v>0</v>
      </c>
    </row>
    <row r="498" spans="1:25" x14ac:dyDescent="0.25">
      <c r="A498" t="s">
        <v>103</v>
      </c>
      <c r="B498">
        <v>10409.9</v>
      </c>
      <c r="C498">
        <v>10404.200000000001</v>
      </c>
      <c r="D498">
        <v>10381.1</v>
      </c>
      <c r="E498">
        <v>10287.5</v>
      </c>
      <c r="F498">
        <v>7412.64</v>
      </c>
      <c r="G498">
        <v>0.37591599999999997</v>
      </c>
      <c r="H498">
        <v>0.62911499999999998</v>
      </c>
      <c r="I498">
        <v>0</v>
      </c>
    </row>
    <row r="499" spans="1:25" x14ac:dyDescent="0.25">
      <c r="A499" t="s">
        <v>103</v>
      </c>
      <c r="B499">
        <v>10339.299999999999</v>
      </c>
      <c r="C499">
        <v>10333.5</v>
      </c>
      <c r="D499">
        <v>10310.4</v>
      </c>
      <c r="E499">
        <v>10218.200000000001</v>
      </c>
      <c r="F499">
        <v>7333.81</v>
      </c>
      <c r="G499">
        <v>0.37629000000000001</v>
      </c>
      <c r="H499">
        <v>0.61911899999999997</v>
      </c>
      <c r="I499">
        <v>0</v>
      </c>
    </row>
    <row r="500" spans="1:25" x14ac:dyDescent="0.25">
      <c r="A500" t="s">
        <v>103</v>
      </c>
      <c r="B500">
        <v>10378.1</v>
      </c>
      <c r="C500">
        <v>10372.299999999999</v>
      </c>
      <c r="D500">
        <v>10348.9</v>
      </c>
      <c r="E500">
        <v>10255.9</v>
      </c>
      <c r="F500">
        <v>7388.35</v>
      </c>
      <c r="G500">
        <v>0.37630400000000003</v>
      </c>
      <c r="H500">
        <v>0.62692400000000004</v>
      </c>
      <c r="I500">
        <v>0</v>
      </c>
    </row>
    <row r="501" spans="1:25" x14ac:dyDescent="0.25">
      <c r="A501" t="s">
        <v>103</v>
      </c>
      <c r="B501">
        <v>10688.4</v>
      </c>
      <c r="C501">
        <v>10682.6</v>
      </c>
      <c r="D501">
        <v>10659.1</v>
      </c>
      <c r="E501">
        <v>10560.1</v>
      </c>
      <c r="F501">
        <v>7690.9</v>
      </c>
      <c r="G501">
        <v>0.37569000000000002</v>
      </c>
      <c r="H501">
        <v>0.62234999999999996</v>
      </c>
      <c r="I501">
        <v>0</v>
      </c>
    </row>
    <row r="502" spans="1:25" x14ac:dyDescent="0.25">
      <c r="A502" t="s">
        <v>103</v>
      </c>
      <c r="B502">
        <v>10549.3</v>
      </c>
      <c r="C502">
        <v>10543.5</v>
      </c>
      <c r="D502">
        <v>10520.4</v>
      </c>
      <c r="E502">
        <v>10423.700000000001</v>
      </c>
      <c r="F502">
        <v>7563.07</v>
      </c>
      <c r="G502">
        <v>0.37629299999999999</v>
      </c>
      <c r="H502">
        <v>0.61912199999999995</v>
      </c>
      <c r="I502">
        <v>0</v>
      </c>
    </row>
    <row r="503" spans="1:25" x14ac:dyDescent="0.25">
      <c r="A503" t="s">
        <v>103</v>
      </c>
      <c r="B503">
        <v>11654.8</v>
      </c>
      <c r="C503">
        <v>10389.5</v>
      </c>
      <c r="D503">
        <v>10366.4</v>
      </c>
      <c r="E503">
        <v>10272.9</v>
      </c>
      <c r="F503">
        <v>7410.71</v>
      </c>
      <c r="G503">
        <v>0.37582100000000002</v>
      </c>
      <c r="H503">
        <v>0.62861599999999995</v>
      </c>
      <c r="I503">
        <v>0</v>
      </c>
      <c r="R503" t="s">
        <v>65</v>
      </c>
      <c r="U503" t="s">
        <v>64</v>
      </c>
      <c r="X503" t="s">
        <v>62</v>
      </c>
    </row>
    <row r="504" spans="1:25" x14ac:dyDescent="0.25">
      <c r="A504" t="s">
        <v>103</v>
      </c>
      <c r="B504">
        <v>10355.6</v>
      </c>
      <c r="C504">
        <v>10340.1</v>
      </c>
      <c r="D504">
        <v>10316.799999999999</v>
      </c>
      <c r="E504">
        <v>10224.4</v>
      </c>
      <c r="F504">
        <v>7348.68</v>
      </c>
      <c r="G504">
        <v>0.375691</v>
      </c>
      <c r="H504">
        <v>0.62244999999999995</v>
      </c>
      <c r="I504">
        <v>0</v>
      </c>
      <c r="R504">
        <f>AVERAGE(B455:B504)</f>
        <v>10607.98</v>
      </c>
      <c r="S504">
        <f>AVERAGE(C455:C504)</f>
        <v>10511.392000000002</v>
      </c>
      <c r="U504">
        <f>_xlfn.VAR.P(B455:B504)</f>
        <v>105291.91759999994</v>
      </c>
      <c r="V504">
        <f>_xlfn.VAR.P(C455:C504)</f>
        <v>29713.783535999992</v>
      </c>
      <c r="X504">
        <f>1.96*SQRT(U504)/50</f>
        <v>12.719896707947903</v>
      </c>
      <c r="Y504">
        <f>1.96*SQRT(V504)/50</f>
        <v>6.7571731021751269</v>
      </c>
    </row>
    <row r="505" spans="1:25" x14ac:dyDescent="0.25">
      <c r="A505" t="s">
        <v>103</v>
      </c>
      <c r="B505">
        <v>530399.69048600004</v>
      </c>
      <c r="C505" t="s">
        <v>36</v>
      </c>
    </row>
    <row r="506" spans="1:25" x14ac:dyDescent="0.25">
      <c r="A506" t="s">
        <v>104</v>
      </c>
      <c r="B506" s="9">
        <v>4896070</v>
      </c>
      <c r="C506" s="9">
        <v>4895960</v>
      </c>
      <c r="D506" s="9">
        <v>4895950</v>
      </c>
      <c r="E506" s="9">
        <v>4895950</v>
      </c>
      <c r="F506">
        <v>1.2718100000000001</v>
      </c>
      <c r="G506">
        <v>1</v>
      </c>
      <c r="H506">
        <v>1</v>
      </c>
      <c r="I506">
        <v>12499950</v>
      </c>
    </row>
    <row r="507" spans="1:25" x14ac:dyDescent="0.25">
      <c r="A507" t="s">
        <v>104</v>
      </c>
      <c r="B507" s="9">
        <v>4920610</v>
      </c>
      <c r="C507" s="9">
        <v>4920500</v>
      </c>
      <c r="D507" s="9">
        <v>4920490</v>
      </c>
      <c r="E507" s="9">
        <v>4920490</v>
      </c>
      <c r="F507">
        <v>1.2779199999999999</v>
      </c>
      <c r="G507">
        <v>1</v>
      </c>
      <c r="H507">
        <v>1</v>
      </c>
      <c r="I507">
        <v>12499950</v>
      </c>
    </row>
    <row r="559" spans="18:25" x14ac:dyDescent="0.25">
      <c r="R559" t="s">
        <v>65</v>
      </c>
      <c r="U559" t="s">
        <v>64</v>
      </c>
      <c r="X559" t="s">
        <v>62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38</v>
      </c>
      <c r="B562">
        <v>66.144599999999997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40.345199999999998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37.2911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33.857100000000003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32.4129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29.774699999999999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28.8872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28.289899999999999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724.97400000000005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53.910499999999999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32.231999999999999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31.599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31.4801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31.400700000000001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31.457699999999999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31.406500000000001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31.456600000000002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31.428799999999999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31.4435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31.444700000000001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31.424499999999998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35.762799999999999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31.5169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31.416699999999999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31.447099999999999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31.386099999999999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31.448599999999999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31.446000000000002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31.4404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31.455400000000001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31.388500000000001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31.471699999999998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31.384599999999999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31.438500000000001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31.4711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31.4605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31.440200000000001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31.455500000000001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31.416499999999999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31.384599999999999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31.423500000000001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31.409400000000002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31.416699999999999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31.4405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31.427499999999998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31.444700000000001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31.413399999999999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31.416399999999999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31.4556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31.474599999999999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31.4527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31.3917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31.413499999999999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31.408300000000001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65</v>
      </c>
      <c r="U615" t="s">
        <v>64</v>
      </c>
      <c r="X615" t="s">
        <v>62</v>
      </c>
    </row>
    <row r="616" spans="1:25" x14ac:dyDescent="0.25">
      <c r="A616" t="s">
        <v>38</v>
      </c>
      <c r="B616">
        <v>31.423100000000002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45.713074000000006</v>
      </c>
      <c r="S616">
        <f>AVERAGE(C567:C616)</f>
        <v>0</v>
      </c>
      <c r="U616">
        <f>_xlfn.VAR.P(B567:B616)</f>
        <v>9426.9377773071265</v>
      </c>
      <c r="V616">
        <f>_xlfn.VAR.P(C567:C616)</f>
        <v>0</v>
      </c>
      <c r="X616">
        <f>1.96*SQRT(U616)/50</f>
        <v>3.8060228147137036</v>
      </c>
      <c r="Y616">
        <f>1.96*SQRT(V616)/50</f>
        <v>0</v>
      </c>
    </row>
    <row r="617" spans="1:25" x14ac:dyDescent="0.25">
      <c r="A617" t="s">
        <v>38</v>
      </c>
      <c r="B617">
        <v>2288.085169</v>
      </c>
      <c r="C617" t="s">
        <v>36</v>
      </c>
    </row>
    <row r="618" spans="1:25" x14ac:dyDescent="0.25">
      <c r="A618" t="s">
        <v>39</v>
      </c>
      <c r="B618">
        <v>40.621000000000002</v>
      </c>
      <c r="C618">
        <v>25.560300000000002</v>
      </c>
      <c r="D618">
        <v>2.5108600000000001</v>
      </c>
      <c r="E618">
        <v>1.2657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40.687899999999999</v>
      </c>
      <c r="C619">
        <v>25.613600000000002</v>
      </c>
      <c r="D619">
        <v>2.5179900000000002</v>
      </c>
      <c r="E619">
        <v>1.25952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40.679699999999997</v>
      </c>
      <c r="C620">
        <v>25.634899999999998</v>
      </c>
      <c r="D620">
        <v>2.5201699999999998</v>
      </c>
      <c r="E620">
        <v>1.2882899999999999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40.588999999999999</v>
      </c>
      <c r="C621">
        <v>25.555399999999999</v>
      </c>
      <c r="D621">
        <v>2.5221499999999999</v>
      </c>
      <c r="E621">
        <v>1.26468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40.623399999999997</v>
      </c>
      <c r="C622">
        <v>25.5837</v>
      </c>
      <c r="D622">
        <v>2.5282300000000002</v>
      </c>
      <c r="E622">
        <v>1.2574799999999999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40.6248</v>
      </c>
      <c r="C623">
        <v>25.589200000000002</v>
      </c>
      <c r="D623">
        <v>2.5363600000000002</v>
      </c>
      <c r="E623">
        <v>1.2615700000000001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40.654699999999998</v>
      </c>
      <c r="C624">
        <v>25.610499999999998</v>
      </c>
      <c r="D624">
        <v>2.5057100000000001</v>
      </c>
      <c r="E624">
        <v>1.26772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40.646500000000003</v>
      </c>
      <c r="C625">
        <v>25.610099999999999</v>
      </c>
      <c r="D625">
        <v>2.51796</v>
      </c>
      <c r="E625">
        <v>1.25949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40.695999999999998</v>
      </c>
      <c r="C626">
        <v>25.6417</v>
      </c>
      <c r="D626">
        <v>2.5179900000000002</v>
      </c>
      <c r="E626">
        <v>1.2656400000000001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40.597499999999997</v>
      </c>
      <c r="C627">
        <v>25.549399999999999</v>
      </c>
      <c r="D627">
        <v>2.50779</v>
      </c>
      <c r="E627">
        <v>1.24109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40.566000000000003</v>
      </c>
      <c r="C628">
        <v>25.532399999999999</v>
      </c>
      <c r="D628">
        <v>2.5241400000000001</v>
      </c>
      <c r="E628">
        <v>1.26461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40.295099999999998</v>
      </c>
      <c r="C629">
        <v>25.614699999999999</v>
      </c>
      <c r="D629">
        <v>2.5262199999999999</v>
      </c>
      <c r="E629">
        <v>1.2656400000000001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39.602699999999999</v>
      </c>
      <c r="C630">
        <v>25.726299999999998</v>
      </c>
      <c r="D630">
        <v>2.5190199999999998</v>
      </c>
      <c r="E630">
        <v>1.24004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39.784399999999998</v>
      </c>
      <c r="C631">
        <v>25.679300000000001</v>
      </c>
      <c r="D631">
        <v>2.5323899999999999</v>
      </c>
      <c r="E631">
        <v>1.26468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39.681100000000001</v>
      </c>
      <c r="C632">
        <v>25.741199999999999</v>
      </c>
      <c r="D632">
        <v>2.5129100000000002</v>
      </c>
      <c r="E632">
        <v>1.2442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39.595199999999998</v>
      </c>
      <c r="C633">
        <v>25.715199999999999</v>
      </c>
      <c r="D633">
        <v>2.50983</v>
      </c>
      <c r="E633">
        <v>1.2472399999999999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39.639000000000003</v>
      </c>
      <c r="C634">
        <v>25.741099999999999</v>
      </c>
      <c r="D634">
        <v>2.5169999999999999</v>
      </c>
      <c r="E634">
        <v>1.2472000000000001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39.615400000000001</v>
      </c>
      <c r="C635">
        <v>25.691800000000001</v>
      </c>
      <c r="D635">
        <v>2.51396</v>
      </c>
      <c r="E635">
        <v>1.2534099999999999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39.767600000000002</v>
      </c>
      <c r="C636">
        <v>25.6753</v>
      </c>
      <c r="D636">
        <v>2.5160100000000001</v>
      </c>
      <c r="E636">
        <v>1.23908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39.576999999999998</v>
      </c>
      <c r="C637">
        <v>25.700700000000001</v>
      </c>
      <c r="D637">
        <v>2.5313099999999999</v>
      </c>
      <c r="E637">
        <v>1.2441599999999999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39.687199999999997</v>
      </c>
      <c r="C638">
        <v>25.741499999999998</v>
      </c>
      <c r="D638">
        <v>2.5169999999999999</v>
      </c>
      <c r="E638">
        <v>1.25949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39.634900000000002</v>
      </c>
      <c r="C639">
        <v>25.6966</v>
      </c>
      <c r="D639">
        <v>2.5190199999999998</v>
      </c>
      <c r="E639">
        <v>1.24823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39.549999999999997</v>
      </c>
      <c r="C640">
        <v>25.663499999999999</v>
      </c>
      <c r="D640">
        <v>2.5108600000000001</v>
      </c>
      <c r="E640">
        <v>1.24109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39.771299999999997</v>
      </c>
      <c r="C641">
        <v>25.661200000000001</v>
      </c>
      <c r="D641">
        <v>2.5344099999999998</v>
      </c>
      <c r="E641">
        <v>1.2604500000000001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39.772100000000002</v>
      </c>
      <c r="C642">
        <v>25.7225</v>
      </c>
      <c r="D642">
        <v>2.5149499999999998</v>
      </c>
      <c r="E642">
        <v>1.2472399999999999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39.645699999999998</v>
      </c>
      <c r="C643">
        <v>25.681699999999999</v>
      </c>
      <c r="D643">
        <v>2.5241699999999998</v>
      </c>
      <c r="E643">
        <v>1.2401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39.565600000000003</v>
      </c>
      <c r="C644">
        <v>25.675799999999999</v>
      </c>
      <c r="D644">
        <v>2.5343800000000001</v>
      </c>
      <c r="E644">
        <v>1.2707599999999999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39.620600000000003</v>
      </c>
      <c r="C645">
        <v>25.716999999999999</v>
      </c>
      <c r="D645">
        <v>2.5211600000000001</v>
      </c>
      <c r="E645">
        <v>1.2575099999999999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39.453899999999997</v>
      </c>
      <c r="C646">
        <v>25.685099999999998</v>
      </c>
      <c r="D646">
        <v>2.5200399999999998</v>
      </c>
      <c r="E646">
        <v>1.2523200000000001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39.456499999999998</v>
      </c>
      <c r="C647">
        <v>25.695599999999999</v>
      </c>
      <c r="D647">
        <v>2.5067599999999999</v>
      </c>
      <c r="E647">
        <v>1.2585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39.436500000000002</v>
      </c>
      <c r="C648">
        <v>25.680399999999999</v>
      </c>
      <c r="D648">
        <v>2.5210300000000001</v>
      </c>
      <c r="E648">
        <v>1.2421199999999999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39.448300000000003</v>
      </c>
      <c r="C649">
        <v>25.701899999999998</v>
      </c>
      <c r="D649">
        <v>2.5251600000000001</v>
      </c>
      <c r="E649">
        <v>1.2533799999999999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39.411200000000001</v>
      </c>
      <c r="C650">
        <v>25.6737</v>
      </c>
      <c r="D650">
        <v>2.5108299999999999</v>
      </c>
      <c r="E650">
        <v>1.2379899999999999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39.514800000000001</v>
      </c>
      <c r="C651">
        <v>25.6815</v>
      </c>
      <c r="D651">
        <v>2.4996900000000002</v>
      </c>
      <c r="E651">
        <v>1.2442299999999999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39.392600000000002</v>
      </c>
      <c r="C652">
        <v>25.654199999999999</v>
      </c>
      <c r="D652">
        <v>2.5179299999999998</v>
      </c>
      <c r="E652">
        <v>1.27796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39.407400000000003</v>
      </c>
      <c r="C653">
        <v>25.6587</v>
      </c>
      <c r="D653">
        <v>2.52318</v>
      </c>
      <c r="E653">
        <v>1.2544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39.4375</v>
      </c>
      <c r="C654">
        <v>25.694700000000001</v>
      </c>
      <c r="D654">
        <v>2.5159799999999999</v>
      </c>
      <c r="E654">
        <v>1.2482599999999999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39.481400000000001</v>
      </c>
      <c r="C655">
        <v>25.722100000000001</v>
      </c>
      <c r="D655">
        <v>2.5159500000000001</v>
      </c>
      <c r="E655">
        <v>1.2482599999999999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39.412199999999999</v>
      </c>
      <c r="C656">
        <v>25.660499999999999</v>
      </c>
      <c r="D656">
        <v>2.5026700000000002</v>
      </c>
      <c r="E656">
        <v>1.24925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39.4848</v>
      </c>
      <c r="C657">
        <v>25.729700000000001</v>
      </c>
      <c r="D657">
        <v>2.5190199999999998</v>
      </c>
      <c r="E657">
        <v>1.2523599999999999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39.495100000000001</v>
      </c>
      <c r="C658">
        <v>25.7532</v>
      </c>
      <c r="D658">
        <v>2.53748</v>
      </c>
      <c r="E658">
        <v>1.2564500000000001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39.485500000000002</v>
      </c>
      <c r="C659">
        <v>25.723800000000001</v>
      </c>
      <c r="D659">
        <v>2.51396</v>
      </c>
      <c r="E659">
        <v>1.2442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39.459899999999998</v>
      </c>
      <c r="C660">
        <v>25.723800000000001</v>
      </c>
      <c r="D660">
        <v>2.52827</v>
      </c>
      <c r="E660">
        <v>1.2707200000000001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39.440199999999997</v>
      </c>
      <c r="C661">
        <v>25.686399999999999</v>
      </c>
      <c r="D661">
        <v>2.5251600000000001</v>
      </c>
      <c r="E661">
        <v>1.28823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39.503</v>
      </c>
      <c r="C662">
        <v>25.6829</v>
      </c>
      <c r="D662">
        <v>2.52007</v>
      </c>
      <c r="E662">
        <v>1.2564500000000001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39.515300000000003</v>
      </c>
      <c r="C663">
        <v>25.753</v>
      </c>
      <c r="D663">
        <v>2.5251899999999998</v>
      </c>
      <c r="E663">
        <v>1.2656400000000001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39.488900000000001</v>
      </c>
      <c r="C664">
        <v>25.732399999999998</v>
      </c>
      <c r="D664">
        <v>2.5221200000000001</v>
      </c>
      <c r="E664">
        <v>1.2533799999999999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39.460099999999997</v>
      </c>
      <c r="C665">
        <v>25.716899999999999</v>
      </c>
      <c r="D665">
        <v>2.51803</v>
      </c>
      <c r="E665">
        <v>1.24007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39.460099999999997</v>
      </c>
      <c r="C666">
        <v>25.711200000000002</v>
      </c>
      <c r="D666">
        <v>2.5211000000000001</v>
      </c>
      <c r="E666">
        <v>1.24519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39.481999999999999</v>
      </c>
      <c r="C667">
        <v>25.7331</v>
      </c>
      <c r="D667">
        <v>2.51294</v>
      </c>
      <c r="E667">
        <v>1.24112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39.478000000000002</v>
      </c>
      <c r="C668">
        <v>25.712</v>
      </c>
      <c r="D668">
        <v>2.5292599999999998</v>
      </c>
      <c r="E668">
        <v>1.26359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39.449399999999997</v>
      </c>
      <c r="C669">
        <v>25.695499999999999</v>
      </c>
      <c r="D669">
        <v>2.5118800000000001</v>
      </c>
      <c r="E669">
        <v>1.2472399999999999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39.451099999999997</v>
      </c>
      <c r="C670">
        <v>25.704799999999999</v>
      </c>
      <c r="D670">
        <v>2.5313699999999999</v>
      </c>
      <c r="E670">
        <v>1.25444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39.420400000000001</v>
      </c>
      <c r="C671">
        <v>25.673999999999999</v>
      </c>
      <c r="D671">
        <v>2.5149499999999998</v>
      </c>
      <c r="E671">
        <v>1.24823</v>
      </c>
      <c r="F671">
        <v>0</v>
      </c>
      <c r="G671">
        <v>32767</v>
      </c>
      <c r="H671">
        <v>-32767</v>
      </c>
      <c r="I671">
        <v>0</v>
      </c>
      <c r="R671" t="s">
        <v>65</v>
      </c>
      <c r="U671" t="s">
        <v>64</v>
      </c>
      <c r="X671" t="s">
        <v>62</v>
      </c>
    </row>
    <row r="672" spans="1:25" x14ac:dyDescent="0.25">
      <c r="A672" t="s">
        <v>39</v>
      </c>
      <c r="B672">
        <v>39.446800000000003</v>
      </c>
      <c r="C672">
        <v>25.684999999999999</v>
      </c>
      <c r="D672">
        <v>2.5169999999999999</v>
      </c>
      <c r="E672">
        <v>1.2502800000000001</v>
      </c>
      <c r="F672">
        <v>0</v>
      </c>
      <c r="G672">
        <v>32767</v>
      </c>
      <c r="H672">
        <v>-32767</v>
      </c>
      <c r="I672">
        <v>0</v>
      </c>
      <c r="R672">
        <f>AVERAGE(B623:B672)</f>
        <v>39.679265999999998</v>
      </c>
      <c r="S672">
        <f>AVERAGE(C623:C672)</f>
        <v>25.686095999999988</v>
      </c>
      <c r="U672">
        <f>_xlfn.VAR.P(B623:B672)</f>
        <v>0.14543135944399987</v>
      </c>
      <c r="V672">
        <f>_xlfn.VAR.P(C623:C672)</f>
        <v>2.2234071840000098E-3</v>
      </c>
      <c r="X672">
        <f>1.96*SQRT(U672)/50</f>
        <v>1.4949101784924337E-2</v>
      </c>
      <c r="Y672">
        <f>1.96*SQRT(V672)/50</f>
        <v>1.8483983378108125E-3</v>
      </c>
    </row>
    <row r="673" spans="1:9" x14ac:dyDescent="0.25">
      <c r="A673" t="s">
        <v>38</v>
      </c>
      <c r="B673">
        <v>1986.438015</v>
      </c>
      <c r="C673" t="s">
        <v>36</v>
      </c>
    </row>
    <row r="674" spans="1:9" x14ac:dyDescent="0.25">
      <c r="A674" t="s">
        <v>40</v>
      </c>
      <c r="B674">
        <v>39.100099999999998</v>
      </c>
      <c r="C674">
        <v>25.826000000000001</v>
      </c>
      <c r="D674">
        <v>2.6849699999999999</v>
      </c>
      <c r="E674">
        <v>1.4407700000000001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40</v>
      </c>
      <c r="B675">
        <v>37.893700000000003</v>
      </c>
      <c r="C675">
        <v>24.998799999999999</v>
      </c>
      <c r="D675">
        <v>2.5232100000000002</v>
      </c>
      <c r="E675">
        <v>1.2729299999999999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40</v>
      </c>
      <c r="B676">
        <v>37.1233</v>
      </c>
      <c r="C676">
        <v>24.826699999999999</v>
      </c>
      <c r="D676">
        <v>2.51796</v>
      </c>
      <c r="E676">
        <v>1.2278100000000001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40</v>
      </c>
      <c r="B677">
        <v>37.562100000000001</v>
      </c>
      <c r="C677">
        <v>25.110299999999999</v>
      </c>
      <c r="D677">
        <v>2.5210699999999999</v>
      </c>
      <c r="E677">
        <v>1.2861499999999999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40</v>
      </c>
      <c r="B678">
        <v>37.450200000000002</v>
      </c>
      <c r="C678">
        <v>24.677299999999999</v>
      </c>
      <c r="D678">
        <v>2.51803</v>
      </c>
      <c r="E678">
        <v>1.2585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40</v>
      </c>
      <c r="B679">
        <v>37.210999999999999</v>
      </c>
      <c r="C679">
        <v>24.7349</v>
      </c>
      <c r="D679">
        <v>2.52929</v>
      </c>
      <c r="E679">
        <v>1.23495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40</v>
      </c>
      <c r="B680">
        <v>37.112299999999998</v>
      </c>
      <c r="C680">
        <v>24.772300000000001</v>
      </c>
      <c r="D680">
        <v>2.5211600000000001</v>
      </c>
      <c r="E680">
        <v>1.2616000000000001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40</v>
      </c>
      <c r="B681">
        <v>37.027799999999999</v>
      </c>
      <c r="C681">
        <v>24.725999999999999</v>
      </c>
      <c r="D681">
        <v>2.5210699999999999</v>
      </c>
      <c r="E681">
        <v>1.23495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40</v>
      </c>
      <c r="B682">
        <v>36.996899999999997</v>
      </c>
      <c r="C682">
        <v>24.6982</v>
      </c>
      <c r="D682">
        <v>2.5159799999999999</v>
      </c>
      <c r="E682">
        <v>1.24413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40</v>
      </c>
      <c r="B683">
        <v>36.963700000000003</v>
      </c>
      <c r="C683">
        <v>24.683399999999999</v>
      </c>
      <c r="D683">
        <v>2.5272100000000002</v>
      </c>
      <c r="E683">
        <v>1.2758400000000001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40</v>
      </c>
      <c r="B684">
        <v>36.942799999999998</v>
      </c>
      <c r="C684">
        <v>24.666599999999999</v>
      </c>
      <c r="D684">
        <v>2.5303100000000001</v>
      </c>
      <c r="E684">
        <v>1.2718100000000001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40</v>
      </c>
      <c r="B685">
        <v>36.946399999999997</v>
      </c>
      <c r="C685">
        <v>24.6569</v>
      </c>
      <c r="D685">
        <v>2.52929</v>
      </c>
      <c r="E685">
        <v>1.2739199999999999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40</v>
      </c>
      <c r="B686">
        <v>37.060299999999998</v>
      </c>
      <c r="C686">
        <v>24.759699999999999</v>
      </c>
      <c r="D686">
        <v>2.5262799999999999</v>
      </c>
      <c r="E686">
        <v>1.26983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40</v>
      </c>
      <c r="B687">
        <v>37.045999999999999</v>
      </c>
      <c r="C687">
        <v>24.7562</v>
      </c>
      <c r="D687">
        <v>2.4842</v>
      </c>
      <c r="E687">
        <v>1.23908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40</v>
      </c>
      <c r="B688">
        <v>36.967300000000002</v>
      </c>
      <c r="C688">
        <v>24.692799999999998</v>
      </c>
      <c r="D688">
        <v>2.5313400000000001</v>
      </c>
      <c r="E688">
        <v>1.26874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37.068899999999999</v>
      </c>
      <c r="C689">
        <v>24.770800000000001</v>
      </c>
      <c r="D689">
        <v>2.5097399999999999</v>
      </c>
      <c r="E689">
        <v>1.2472399999999999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36.976700000000001</v>
      </c>
      <c r="C690">
        <v>24.691600000000001</v>
      </c>
      <c r="D690">
        <v>2.5088400000000002</v>
      </c>
      <c r="E690">
        <v>1.24621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36.957799999999999</v>
      </c>
      <c r="C691">
        <v>24.665900000000001</v>
      </c>
      <c r="D691">
        <v>2.5057399999999999</v>
      </c>
      <c r="E691">
        <v>1.2718100000000001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36.997399999999999</v>
      </c>
      <c r="C692">
        <v>24.7179</v>
      </c>
      <c r="D692">
        <v>2.5149499999999998</v>
      </c>
      <c r="E692">
        <v>1.24519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37.046999999999997</v>
      </c>
      <c r="C693">
        <v>24.7698</v>
      </c>
      <c r="D693">
        <v>2.5078200000000002</v>
      </c>
      <c r="E693">
        <v>1.2585299999999999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41.488599999999998</v>
      </c>
      <c r="C694">
        <v>24.790700000000001</v>
      </c>
      <c r="D694">
        <v>2.5221200000000001</v>
      </c>
      <c r="E694">
        <v>1.24932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37.0642</v>
      </c>
      <c r="C695">
        <v>24.7882</v>
      </c>
      <c r="D695">
        <v>2.5375100000000002</v>
      </c>
      <c r="E695">
        <v>1.26573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36.9512</v>
      </c>
      <c r="C696">
        <v>24.672599999999999</v>
      </c>
      <c r="D696">
        <v>2.5426299999999999</v>
      </c>
      <c r="E696">
        <v>1.27386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37.002400000000002</v>
      </c>
      <c r="C697">
        <v>24.718499999999999</v>
      </c>
      <c r="D697">
        <v>2.5273099999999999</v>
      </c>
      <c r="E697">
        <v>1.2666900000000001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36.994999999999997</v>
      </c>
      <c r="C698">
        <v>24.7178</v>
      </c>
      <c r="D698">
        <v>2.5067599999999999</v>
      </c>
      <c r="E698">
        <v>1.2534099999999999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36.929499999999997</v>
      </c>
      <c r="C699">
        <v>24.654199999999999</v>
      </c>
      <c r="D699">
        <v>2.50983</v>
      </c>
      <c r="E699">
        <v>1.2523899999999999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36.963999999999999</v>
      </c>
      <c r="C700">
        <v>24.677900000000001</v>
      </c>
      <c r="D700">
        <v>2.5159799999999999</v>
      </c>
      <c r="E700">
        <v>1.2513300000000001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37.0762</v>
      </c>
      <c r="C701">
        <v>24.7836</v>
      </c>
      <c r="D701">
        <v>2.5179900000000002</v>
      </c>
      <c r="E701">
        <v>1.26874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36.970100000000002</v>
      </c>
      <c r="C702">
        <v>24.695799999999998</v>
      </c>
      <c r="D702">
        <v>2.51396</v>
      </c>
      <c r="E702">
        <v>1.2666900000000001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36.986899999999999</v>
      </c>
      <c r="C703">
        <v>24.700099999999999</v>
      </c>
      <c r="D703">
        <v>2.51905</v>
      </c>
      <c r="E703">
        <v>1.2370300000000001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37.084600000000002</v>
      </c>
      <c r="C704">
        <v>24.796199999999999</v>
      </c>
      <c r="D704">
        <v>2.50881</v>
      </c>
      <c r="E704">
        <v>1.2513300000000001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36.984699999999997</v>
      </c>
      <c r="C705">
        <v>24.690799999999999</v>
      </c>
      <c r="D705">
        <v>2.5231499999999998</v>
      </c>
      <c r="E705">
        <v>1.2370000000000001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36.976599999999998</v>
      </c>
      <c r="C706">
        <v>24.704799999999999</v>
      </c>
      <c r="D706">
        <v>2.5221499999999999</v>
      </c>
      <c r="E706">
        <v>1.2442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37.041899999999998</v>
      </c>
      <c r="C707">
        <v>24.766999999999999</v>
      </c>
      <c r="D707">
        <v>2.5323600000000002</v>
      </c>
      <c r="E707">
        <v>1.27386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37.0351</v>
      </c>
      <c r="C708">
        <v>24.761299999999999</v>
      </c>
      <c r="D708">
        <v>2.50881</v>
      </c>
      <c r="E708">
        <v>1.25952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36.992699999999999</v>
      </c>
      <c r="C709">
        <v>24.714700000000001</v>
      </c>
      <c r="D709">
        <v>2.5251600000000001</v>
      </c>
      <c r="E709">
        <v>1.2370300000000001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36.948399999999999</v>
      </c>
      <c r="C710">
        <v>24.6813</v>
      </c>
      <c r="D710">
        <v>2.5201099999999999</v>
      </c>
      <c r="E710">
        <v>1.2616000000000001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36.964500000000001</v>
      </c>
      <c r="C711">
        <v>24.689</v>
      </c>
      <c r="D711">
        <v>2.5057700000000001</v>
      </c>
      <c r="E711">
        <v>1.25031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36.931600000000003</v>
      </c>
      <c r="C712">
        <v>24.651700000000002</v>
      </c>
      <c r="D712">
        <v>2.5210699999999999</v>
      </c>
      <c r="E712">
        <v>1.23085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36.976399999999998</v>
      </c>
      <c r="C713">
        <v>24.700700000000001</v>
      </c>
      <c r="D713">
        <v>2.5170300000000001</v>
      </c>
      <c r="E713">
        <v>1.25031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36.993499999999997</v>
      </c>
      <c r="C714">
        <v>24.724</v>
      </c>
      <c r="D714">
        <v>2.5210699999999999</v>
      </c>
      <c r="E714">
        <v>1.2625999999999999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37.043300000000002</v>
      </c>
      <c r="C715">
        <v>24.7639</v>
      </c>
      <c r="D715">
        <v>2.51607</v>
      </c>
      <c r="E715">
        <v>1.29034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36.9878</v>
      </c>
      <c r="C716">
        <v>24.700099999999999</v>
      </c>
      <c r="D716">
        <v>2.52318</v>
      </c>
      <c r="E716">
        <v>1.2728699999999999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36.968600000000002</v>
      </c>
      <c r="C717">
        <v>24.688500000000001</v>
      </c>
      <c r="D717">
        <v>2.5128400000000002</v>
      </c>
      <c r="E717">
        <v>1.2625599999999999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36.9557</v>
      </c>
      <c r="C718">
        <v>24.677800000000001</v>
      </c>
      <c r="D718">
        <v>2.5220899999999999</v>
      </c>
      <c r="E718">
        <v>1.24624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36.975099999999998</v>
      </c>
      <c r="C719">
        <v>24.697600000000001</v>
      </c>
      <c r="D719">
        <v>2.5170300000000001</v>
      </c>
      <c r="E719">
        <v>1.25034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36.993499999999997</v>
      </c>
      <c r="C720">
        <v>24.6937</v>
      </c>
      <c r="D720">
        <v>2.5139300000000002</v>
      </c>
      <c r="E720">
        <v>1.2472399999999999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36.999899999999997</v>
      </c>
      <c r="C721">
        <v>24.7224</v>
      </c>
      <c r="D721">
        <v>2.51905</v>
      </c>
      <c r="E721">
        <v>1.26461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36.962000000000003</v>
      </c>
      <c r="C722">
        <v>24.686499999999999</v>
      </c>
      <c r="D722">
        <v>2.5006499999999998</v>
      </c>
      <c r="E722">
        <v>1.23908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36.966099999999997</v>
      </c>
      <c r="C723">
        <v>24.691600000000001</v>
      </c>
      <c r="D723">
        <v>2.5241400000000001</v>
      </c>
      <c r="E723">
        <v>1.2605500000000001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36.9679</v>
      </c>
      <c r="C724">
        <v>24.6922</v>
      </c>
      <c r="D724">
        <v>2.5159799999999999</v>
      </c>
      <c r="E724">
        <v>1.2513300000000001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37.072499999999998</v>
      </c>
      <c r="C725">
        <v>24.6739</v>
      </c>
      <c r="D725">
        <v>2.50779</v>
      </c>
      <c r="E725">
        <v>1.2513300000000001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36.9893</v>
      </c>
      <c r="C726">
        <v>24.715199999999999</v>
      </c>
      <c r="D726">
        <v>2.5159500000000001</v>
      </c>
      <c r="E726">
        <v>1.2625999999999999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37.048200000000001</v>
      </c>
      <c r="C727">
        <v>24.783100000000001</v>
      </c>
      <c r="D727">
        <v>2.5108899999999998</v>
      </c>
      <c r="E727">
        <v>1.26976</v>
      </c>
      <c r="F727">
        <v>0</v>
      </c>
      <c r="G727">
        <v>32767</v>
      </c>
      <c r="H727">
        <v>-32767</v>
      </c>
      <c r="I727">
        <v>0</v>
      </c>
      <c r="R727" t="s">
        <v>65</v>
      </c>
      <c r="U727" t="s">
        <v>64</v>
      </c>
      <c r="X727" t="s">
        <v>62</v>
      </c>
    </row>
    <row r="728" spans="1:25" x14ac:dyDescent="0.25">
      <c r="A728" t="s">
        <v>40</v>
      </c>
      <c r="B728">
        <v>37.0595</v>
      </c>
      <c r="C728">
        <v>24.783899999999999</v>
      </c>
      <c r="D728">
        <v>2.5067300000000001</v>
      </c>
      <c r="E728">
        <v>1.24621</v>
      </c>
      <c r="F728">
        <v>0</v>
      </c>
      <c r="G728">
        <v>32767</v>
      </c>
      <c r="H728">
        <v>-32767</v>
      </c>
      <c r="I728">
        <v>0</v>
      </c>
      <c r="R728">
        <f>AVERAGE(B679:B728)</f>
        <v>37.093396000000006</v>
      </c>
      <c r="S728">
        <f>AVERAGE(C679:C728)</f>
        <v>24.716286000000004</v>
      </c>
      <c r="U728">
        <f>_xlfn.VAR.P(B679:B728)</f>
        <v>0.39706438758399981</v>
      </c>
      <c r="V728">
        <f>_xlfn.VAR.P(C679:C728)</f>
        <v>1.679277203999996E-3</v>
      </c>
      <c r="X728">
        <f>1.96*SQRT(U728)/50</f>
        <v>2.4701113750944054E-2</v>
      </c>
      <c r="Y728">
        <f>1.96*SQRT(V728)/50</f>
        <v>1.6063762083505079E-3</v>
      </c>
    </row>
    <row r="729" spans="1:25" x14ac:dyDescent="0.25">
      <c r="A729" t="s">
        <v>40</v>
      </c>
      <c r="B729">
        <v>1856.8384659999999</v>
      </c>
      <c r="C729" t="s">
        <v>36</v>
      </c>
      <c r="U729" t="s">
        <v>73</v>
      </c>
    </row>
    <row r="730" spans="1:25" x14ac:dyDescent="0.25">
      <c r="A730" t="s">
        <v>87</v>
      </c>
      <c r="B730">
        <v>3927.42</v>
      </c>
      <c r="C730">
        <v>2942.62</v>
      </c>
      <c r="D730">
        <v>2920.35</v>
      </c>
      <c r="E730">
        <v>2667.79</v>
      </c>
      <c r="F730">
        <v>0</v>
      </c>
      <c r="G730">
        <v>0.40565099999999998</v>
      </c>
      <c r="H730">
        <v>0.59340300000000001</v>
      </c>
      <c r="I730">
        <v>0</v>
      </c>
      <c r="U730">
        <f>_xlfn.STDEV.P(B679:B728)</f>
        <v>0.63013045283020552</v>
      </c>
      <c r="V730">
        <f>_xlfn.STDEV.P(C679:C728)</f>
        <v>4.097898490690071E-2</v>
      </c>
    </row>
    <row r="731" spans="1:25" x14ac:dyDescent="0.25">
      <c r="A731" t="s">
        <v>87</v>
      </c>
      <c r="B731">
        <v>2930.31</v>
      </c>
      <c r="C731">
        <v>2909.05</v>
      </c>
      <c r="D731">
        <v>2886.4</v>
      </c>
      <c r="E731">
        <v>2635.93</v>
      </c>
      <c r="F731">
        <v>0</v>
      </c>
      <c r="G731">
        <v>0.40326099999999998</v>
      </c>
      <c r="H731">
        <v>0.59341900000000003</v>
      </c>
      <c r="I731">
        <v>0</v>
      </c>
    </row>
    <row r="732" spans="1:25" x14ac:dyDescent="0.25">
      <c r="A732" t="s">
        <v>87</v>
      </c>
      <c r="B732">
        <v>2924.02</v>
      </c>
      <c r="C732">
        <v>2908.46</v>
      </c>
      <c r="D732">
        <v>2885.42</v>
      </c>
      <c r="E732">
        <v>2634.76</v>
      </c>
      <c r="F732">
        <v>0</v>
      </c>
      <c r="G732">
        <v>0.402918</v>
      </c>
      <c r="H732">
        <v>0.59337700000000004</v>
      </c>
      <c r="I732">
        <v>0</v>
      </c>
    </row>
    <row r="733" spans="1:25" x14ac:dyDescent="0.25">
      <c r="A733" t="s">
        <v>87</v>
      </c>
      <c r="B733">
        <v>4303.5600000000004</v>
      </c>
      <c r="C733">
        <v>2905.41</v>
      </c>
      <c r="D733">
        <v>2882.95</v>
      </c>
      <c r="E733">
        <v>2632.85</v>
      </c>
      <c r="F733">
        <v>0</v>
      </c>
      <c r="G733">
        <v>0.402862</v>
      </c>
      <c r="H733">
        <v>0.59338599999999997</v>
      </c>
      <c r="I733">
        <v>0</v>
      </c>
    </row>
    <row r="734" spans="1:25" x14ac:dyDescent="0.25">
      <c r="A734" t="s">
        <v>87</v>
      </c>
      <c r="B734">
        <v>2930.35</v>
      </c>
      <c r="C734">
        <v>2908.75</v>
      </c>
      <c r="D734">
        <v>2886.2</v>
      </c>
      <c r="E734">
        <v>2635.77</v>
      </c>
      <c r="F734">
        <v>0</v>
      </c>
      <c r="G734">
        <v>0.40613199999999999</v>
      </c>
      <c r="H734">
        <v>0.59300299999999995</v>
      </c>
      <c r="I734">
        <v>0</v>
      </c>
    </row>
    <row r="735" spans="1:25" x14ac:dyDescent="0.25">
      <c r="A735" t="s">
        <v>87</v>
      </c>
      <c r="B735">
        <v>2923.79</v>
      </c>
      <c r="C735">
        <v>2908.21</v>
      </c>
      <c r="D735">
        <v>2885.09</v>
      </c>
      <c r="E735">
        <v>2634.88</v>
      </c>
      <c r="F735">
        <v>0</v>
      </c>
      <c r="G735">
        <v>0.40918900000000002</v>
      </c>
      <c r="H735">
        <v>0.593198</v>
      </c>
      <c r="I735">
        <v>0</v>
      </c>
    </row>
    <row r="736" spans="1:25" x14ac:dyDescent="0.25">
      <c r="A736" t="s">
        <v>87</v>
      </c>
      <c r="B736">
        <v>4034.17</v>
      </c>
      <c r="C736">
        <v>2905.99</v>
      </c>
      <c r="D736">
        <v>2883.63</v>
      </c>
      <c r="E736">
        <v>2633.15</v>
      </c>
      <c r="F736">
        <v>0</v>
      </c>
      <c r="G736">
        <v>0.40290399999999998</v>
      </c>
      <c r="H736">
        <v>0.600912</v>
      </c>
      <c r="I736">
        <v>0</v>
      </c>
    </row>
    <row r="737" spans="1:9" x14ac:dyDescent="0.25">
      <c r="A737" t="s">
        <v>87</v>
      </c>
      <c r="B737">
        <v>2931.55</v>
      </c>
      <c r="C737">
        <v>2909.14</v>
      </c>
      <c r="D737">
        <v>2886.72</v>
      </c>
      <c r="E737">
        <v>2635.82</v>
      </c>
      <c r="F737">
        <v>0</v>
      </c>
      <c r="G737">
        <v>0.40445700000000001</v>
      </c>
      <c r="H737">
        <v>0.59342099999999998</v>
      </c>
      <c r="I737">
        <v>0</v>
      </c>
    </row>
    <row r="738" spans="1:9" x14ac:dyDescent="0.25">
      <c r="A738" t="s">
        <v>87</v>
      </c>
      <c r="B738">
        <v>2923.36</v>
      </c>
      <c r="C738">
        <v>2907.82</v>
      </c>
      <c r="D738">
        <v>2885.12</v>
      </c>
      <c r="E738">
        <v>2634.81</v>
      </c>
      <c r="F738">
        <v>0</v>
      </c>
      <c r="G738">
        <v>0.40299400000000002</v>
      </c>
      <c r="H738">
        <v>0.59340499999999996</v>
      </c>
      <c r="I738">
        <v>0</v>
      </c>
    </row>
    <row r="739" spans="1:9" x14ac:dyDescent="0.25">
      <c r="A739" t="s">
        <v>87</v>
      </c>
      <c r="B739">
        <v>4192.6099999999997</v>
      </c>
      <c r="C739">
        <v>2899.97</v>
      </c>
      <c r="D739">
        <v>2878.09</v>
      </c>
      <c r="E739">
        <v>2627.01</v>
      </c>
      <c r="F739">
        <v>0</v>
      </c>
      <c r="G739">
        <v>0.40299099999999999</v>
      </c>
      <c r="H739">
        <v>0.59341999999999995</v>
      </c>
      <c r="I739">
        <v>0</v>
      </c>
    </row>
    <row r="740" spans="1:9" x14ac:dyDescent="0.25">
      <c r="A740" t="s">
        <v>87</v>
      </c>
      <c r="B740">
        <v>2934.49</v>
      </c>
      <c r="C740">
        <v>2908.56</v>
      </c>
      <c r="D740">
        <v>2885.81</v>
      </c>
      <c r="E740">
        <v>2635.61</v>
      </c>
      <c r="F740">
        <v>0</v>
      </c>
      <c r="G740">
        <v>0.40323700000000001</v>
      </c>
      <c r="H740">
        <v>0.593418</v>
      </c>
      <c r="I740">
        <v>0</v>
      </c>
    </row>
    <row r="741" spans="1:9" x14ac:dyDescent="0.25">
      <c r="A741" t="s">
        <v>87</v>
      </c>
      <c r="B741">
        <v>2923.01</v>
      </c>
      <c r="C741">
        <v>2908.08</v>
      </c>
      <c r="D741">
        <v>2885.15</v>
      </c>
      <c r="E741">
        <v>2634.46</v>
      </c>
      <c r="F741">
        <v>0</v>
      </c>
      <c r="G741">
        <v>0.40371699999999999</v>
      </c>
      <c r="H741">
        <v>0.59337200000000001</v>
      </c>
      <c r="I741">
        <v>0</v>
      </c>
    </row>
    <row r="742" spans="1:9" x14ac:dyDescent="0.25">
      <c r="A742" t="s">
        <v>87</v>
      </c>
      <c r="B742">
        <v>4231.0600000000004</v>
      </c>
      <c r="C742">
        <v>2904.58</v>
      </c>
      <c r="D742">
        <v>2882.31</v>
      </c>
      <c r="E742">
        <v>2632.5</v>
      </c>
      <c r="F742">
        <v>0</v>
      </c>
      <c r="G742">
        <v>0.41010200000000002</v>
      </c>
      <c r="H742">
        <v>0.59327700000000005</v>
      </c>
      <c r="I742">
        <v>0</v>
      </c>
    </row>
    <row r="743" spans="1:9" x14ac:dyDescent="0.25">
      <c r="A743" t="s">
        <v>87</v>
      </c>
      <c r="B743">
        <v>2942.31</v>
      </c>
      <c r="C743">
        <v>2908.98</v>
      </c>
      <c r="D743">
        <v>2886.23</v>
      </c>
      <c r="E743">
        <v>2635.59</v>
      </c>
      <c r="F743">
        <v>0</v>
      </c>
      <c r="G743">
        <v>0.404945</v>
      </c>
      <c r="H743">
        <v>0.593387</v>
      </c>
      <c r="I743">
        <v>0</v>
      </c>
    </row>
    <row r="744" spans="1:9" x14ac:dyDescent="0.25">
      <c r="A744" t="s">
        <v>87</v>
      </c>
      <c r="B744">
        <v>2922.71</v>
      </c>
      <c r="C744">
        <v>2908.27</v>
      </c>
      <c r="D744">
        <v>2885.17</v>
      </c>
      <c r="E744">
        <v>2634.85</v>
      </c>
      <c r="F744">
        <v>0</v>
      </c>
      <c r="G744">
        <v>0.41010099999999999</v>
      </c>
      <c r="H744">
        <v>0.59342099999999998</v>
      </c>
      <c r="I744">
        <v>0</v>
      </c>
    </row>
    <row r="745" spans="1:9" x14ac:dyDescent="0.25">
      <c r="A745" t="s">
        <v>87</v>
      </c>
      <c r="B745">
        <v>4087.3</v>
      </c>
      <c r="C745">
        <v>2909.16</v>
      </c>
      <c r="D745">
        <v>2886.24</v>
      </c>
      <c r="E745">
        <v>2635.96</v>
      </c>
      <c r="F745">
        <v>0</v>
      </c>
      <c r="G745">
        <v>0.40296999999999999</v>
      </c>
      <c r="H745">
        <v>0.59341299999999997</v>
      </c>
      <c r="I745">
        <v>0</v>
      </c>
    </row>
    <row r="746" spans="1:9" x14ac:dyDescent="0.25">
      <c r="A746" t="s">
        <v>87</v>
      </c>
      <c r="B746">
        <v>2941.47</v>
      </c>
      <c r="C746">
        <v>2906.9</v>
      </c>
      <c r="D746">
        <v>2884.64</v>
      </c>
      <c r="E746">
        <v>2634.43</v>
      </c>
      <c r="F746">
        <v>0</v>
      </c>
      <c r="G746">
        <v>0.40632600000000002</v>
      </c>
      <c r="H746">
        <v>0.59332600000000002</v>
      </c>
      <c r="I746">
        <v>0</v>
      </c>
    </row>
    <row r="747" spans="1:9" x14ac:dyDescent="0.25">
      <c r="A747" t="s">
        <v>87</v>
      </c>
      <c r="B747">
        <v>2919.7</v>
      </c>
      <c r="C747">
        <v>2905.16</v>
      </c>
      <c r="D747">
        <v>2882.96</v>
      </c>
      <c r="E747">
        <v>2632.47</v>
      </c>
      <c r="F747">
        <v>0</v>
      </c>
      <c r="G747">
        <v>0.40295999999999998</v>
      </c>
      <c r="H747">
        <v>0.59338500000000005</v>
      </c>
      <c r="I747">
        <v>0</v>
      </c>
    </row>
    <row r="748" spans="1:9" x14ac:dyDescent="0.25">
      <c r="A748" t="s">
        <v>87</v>
      </c>
      <c r="B748">
        <v>3985.21</v>
      </c>
      <c r="C748">
        <v>2907.07</v>
      </c>
      <c r="D748">
        <v>2884.97</v>
      </c>
      <c r="E748">
        <v>2634.74</v>
      </c>
      <c r="F748">
        <v>0</v>
      </c>
      <c r="G748">
        <v>0.40350900000000001</v>
      </c>
      <c r="H748">
        <v>0.59338500000000005</v>
      </c>
      <c r="I748">
        <v>0</v>
      </c>
    </row>
    <row r="749" spans="1:9" x14ac:dyDescent="0.25">
      <c r="A749" t="s">
        <v>87</v>
      </c>
      <c r="B749">
        <v>5241.34</v>
      </c>
      <c r="C749">
        <v>2907.77</v>
      </c>
      <c r="D749">
        <v>2885.48</v>
      </c>
      <c r="E749">
        <v>2635.59</v>
      </c>
      <c r="F749">
        <v>0</v>
      </c>
      <c r="G749">
        <v>0.41010200000000002</v>
      </c>
      <c r="H749">
        <v>0.59735099999999997</v>
      </c>
      <c r="I749">
        <v>0</v>
      </c>
    </row>
    <row r="750" spans="1:9" x14ac:dyDescent="0.25">
      <c r="A750" t="s">
        <v>87</v>
      </c>
      <c r="B750">
        <v>4165.93</v>
      </c>
      <c r="C750">
        <v>2942.64</v>
      </c>
      <c r="D750">
        <v>2919.98</v>
      </c>
      <c r="E750">
        <v>2667.05</v>
      </c>
      <c r="F750">
        <v>0</v>
      </c>
      <c r="G750">
        <v>0.402891</v>
      </c>
      <c r="H750">
        <v>0.59341900000000003</v>
      </c>
      <c r="I750">
        <v>0</v>
      </c>
    </row>
    <row r="751" spans="1:9" x14ac:dyDescent="0.25">
      <c r="A751" t="s">
        <v>87</v>
      </c>
      <c r="B751">
        <v>2943.45</v>
      </c>
      <c r="C751">
        <v>2909.61</v>
      </c>
      <c r="D751">
        <v>2886.43</v>
      </c>
      <c r="E751">
        <v>2635.56</v>
      </c>
      <c r="F751">
        <v>0</v>
      </c>
      <c r="G751">
        <v>0.40328000000000003</v>
      </c>
      <c r="H751">
        <v>0.59342099999999998</v>
      </c>
      <c r="I751">
        <v>0</v>
      </c>
    </row>
    <row r="752" spans="1:9" x14ac:dyDescent="0.25">
      <c r="A752" t="s">
        <v>87</v>
      </c>
      <c r="B752">
        <v>2923.32</v>
      </c>
      <c r="C752">
        <v>2907.35</v>
      </c>
      <c r="D752">
        <v>2884.67</v>
      </c>
      <c r="E752">
        <v>2634.35</v>
      </c>
      <c r="F752">
        <v>0</v>
      </c>
      <c r="G752">
        <v>0.40294799999999997</v>
      </c>
      <c r="H752">
        <v>0.593418</v>
      </c>
      <c r="I752">
        <v>0</v>
      </c>
    </row>
    <row r="753" spans="1:9" x14ac:dyDescent="0.25">
      <c r="A753" t="s">
        <v>87</v>
      </c>
      <c r="B753">
        <v>4123.3</v>
      </c>
      <c r="C753">
        <v>2901.9</v>
      </c>
      <c r="D753">
        <v>2880.04</v>
      </c>
      <c r="E753">
        <v>2629.99</v>
      </c>
      <c r="F753">
        <v>0</v>
      </c>
      <c r="G753">
        <v>0.40287499999999998</v>
      </c>
      <c r="H753">
        <v>0.59341999999999995</v>
      </c>
      <c r="I753">
        <v>0</v>
      </c>
    </row>
    <row r="754" spans="1:9" x14ac:dyDescent="0.25">
      <c r="A754" t="s">
        <v>87</v>
      </c>
      <c r="B754">
        <v>2934.94</v>
      </c>
      <c r="C754">
        <v>2908.48</v>
      </c>
      <c r="D754">
        <v>2885.86</v>
      </c>
      <c r="E754">
        <v>2635.48</v>
      </c>
      <c r="F754">
        <v>0</v>
      </c>
      <c r="G754">
        <v>0.405275</v>
      </c>
      <c r="H754">
        <v>0.59340700000000002</v>
      </c>
      <c r="I754">
        <v>0</v>
      </c>
    </row>
    <row r="755" spans="1:9" x14ac:dyDescent="0.25">
      <c r="A755" t="s">
        <v>87</v>
      </c>
      <c r="B755">
        <v>2922.28</v>
      </c>
      <c r="C755">
        <v>2907.57</v>
      </c>
      <c r="D755">
        <v>2884.7</v>
      </c>
      <c r="E755">
        <v>2634.39</v>
      </c>
      <c r="F755">
        <v>0</v>
      </c>
      <c r="G755">
        <v>0.40301599999999999</v>
      </c>
      <c r="H755">
        <v>0.59333400000000003</v>
      </c>
      <c r="I755">
        <v>0</v>
      </c>
    </row>
    <row r="756" spans="1:9" x14ac:dyDescent="0.25">
      <c r="A756" t="s">
        <v>87</v>
      </c>
      <c r="B756">
        <v>4241</v>
      </c>
      <c r="C756">
        <v>2898.95</v>
      </c>
      <c r="D756">
        <v>2877.16</v>
      </c>
      <c r="E756">
        <v>2626.82</v>
      </c>
      <c r="F756">
        <v>0</v>
      </c>
      <c r="G756">
        <v>0.40506799999999998</v>
      </c>
      <c r="H756">
        <v>0.593418</v>
      </c>
      <c r="I756">
        <v>0</v>
      </c>
    </row>
    <row r="757" spans="1:9" x14ac:dyDescent="0.25">
      <c r="A757" t="s">
        <v>87</v>
      </c>
      <c r="B757">
        <v>2946.01</v>
      </c>
      <c r="C757">
        <v>2908.39</v>
      </c>
      <c r="D757">
        <v>2885.89</v>
      </c>
      <c r="E757">
        <v>2635.57</v>
      </c>
      <c r="F757">
        <v>0</v>
      </c>
      <c r="G757">
        <v>0.41010200000000002</v>
      </c>
      <c r="H757">
        <v>0.59341999999999995</v>
      </c>
      <c r="I757">
        <v>0</v>
      </c>
    </row>
    <row r="758" spans="1:9" x14ac:dyDescent="0.25">
      <c r="A758" t="s">
        <v>87</v>
      </c>
      <c r="B758">
        <v>2921.29</v>
      </c>
      <c r="C758">
        <v>2907.31</v>
      </c>
      <c r="D758">
        <v>2884.9</v>
      </c>
      <c r="E758">
        <v>2634.74</v>
      </c>
      <c r="F758">
        <v>0</v>
      </c>
      <c r="G758">
        <v>0.403221</v>
      </c>
      <c r="H758">
        <v>0.59342099999999998</v>
      </c>
      <c r="I758">
        <v>0</v>
      </c>
    </row>
    <row r="759" spans="1:9" x14ac:dyDescent="0.25">
      <c r="A759" t="s">
        <v>87</v>
      </c>
      <c r="B759">
        <v>4036.33</v>
      </c>
      <c r="C759">
        <v>2907.39</v>
      </c>
      <c r="D759">
        <v>2885.21</v>
      </c>
      <c r="E759">
        <v>2635.42</v>
      </c>
      <c r="F759">
        <v>0</v>
      </c>
      <c r="G759">
        <v>0.41010200000000002</v>
      </c>
      <c r="H759">
        <v>0.593418</v>
      </c>
      <c r="I759">
        <v>0</v>
      </c>
    </row>
    <row r="760" spans="1:9" x14ac:dyDescent="0.25">
      <c r="A760" t="s">
        <v>87</v>
      </c>
      <c r="B760">
        <v>2931.19</v>
      </c>
      <c r="C760">
        <v>2908.25</v>
      </c>
      <c r="D760">
        <v>2885.64</v>
      </c>
      <c r="E760">
        <v>2635.58</v>
      </c>
      <c r="F760">
        <v>0</v>
      </c>
      <c r="G760">
        <v>0.40318799999999999</v>
      </c>
      <c r="H760">
        <v>0.59337300000000004</v>
      </c>
      <c r="I760">
        <v>0</v>
      </c>
    </row>
    <row r="761" spans="1:9" x14ac:dyDescent="0.25">
      <c r="A761" t="s">
        <v>87</v>
      </c>
      <c r="B761">
        <v>2922.63</v>
      </c>
      <c r="C761">
        <v>2907.88</v>
      </c>
      <c r="D761">
        <v>2885.06</v>
      </c>
      <c r="E761">
        <v>2634.41</v>
      </c>
      <c r="F761">
        <v>0</v>
      </c>
      <c r="G761">
        <v>0.41010099999999999</v>
      </c>
      <c r="H761">
        <v>0.59323999999999999</v>
      </c>
      <c r="I761">
        <v>0</v>
      </c>
    </row>
    <row r="762" spans="1:9" x14ac:dyDescent="0.25">
      <c r="A762" t="s">
        <v>87</v>
      </c>
      <c r="B762">
        <v>4277.04</v>
      </c>
      <c r="C762">
        <v>2898.99</v>
      </c>
      <c r="D762">
        <v>2877.12</v>
      </c>
      <c r="E762">
        <v>2626.76</v>
      </c>
      <c r="F762">
        <v>0</v>
      </c>
      <c r="G762">
        <v>0.405252</v>
      </c>
      <c r="H762">
        <v>0.59340400000000004</v>
      </c>
      <c r="I762">
        <v>0</v>
      </c>
    </row>
    <row r="763" spans="1:9" x14ac:dyDescent="0.25">
      <c r="A763" t="s">
        <v>87</v>
      </c>
      <c r="B763">
        <v>2942.73</v>
      </c>
      <c r="C763">
        <v>2908.91</v>
      </c>
      <c r="D763">
        <v>2886.21</v>
      </c>
      <c r="E763">
        <v>2635.43</v>
      </c>
      <c r="F763">
        <v>0</v>
      </c>
      <c r="G763">
        <v>0.406671</v>
      </c>
      <c r="H763">
        <v>0.59342099999999998</v>
      </c>
      <c r="I763">
        <v>0</v>
      </c>
    </row>
    <row r="764" spans="1:9" x14ac:dyDescent="0.25">
      <c r="A764" t="s">
        <v>87</v>
      </c>
      <c r="B764">
        <v>2921.06</v>
      </c>
      <c r="C764">
        <v>2907.3</v>
      </c>
      <c r="D764">
        <v>2884.91</v>
      </c>
      <c r="E764">
        <v>2634.85</v>
      </c>
      <c r="F764">
        <v>0</v>
      </c>
      <c r="G764">
        <v>0.40322599999999997</v>
      </c>
      <c r="H764">
        <v>0.59455800000000003</v>
      </c>
      <c r="I764">
        <v>0</v>
      </c>
    </row>
    <row r="765" spans="1:9" x14ac:dyDescent="0.25">
      <c r="A765" t="s">
        <v>87</v>
      </c>
      <c r="B765">
        <v>4131.25</v>
      </c>
      <c r="C765">
        <v>2905.2</v>
      </c>
      <c r="D765">
        <v>2883.11</v>
      </c>
      <c r="E765">
        <v>2632.76</v>
      </c>
      <c r="F765">
        <v>0</v>
      </c>
      <c r="G765">
        <v>0.404198</v>
      </c>
      <c r="H765">
        <v>0.59342099999999998</v>
      </c>
      <c r="I765">
        <v>0</v>
      </c>
    </row>
    <row r="766" spans="1:9" x14ac:dyDescent="0.25">
      <c r="A766" t="s">
        <v>87</v>
      </c>
      <c r="B766">
        <v>2938.06</v>
      </c>
      <c r="C766">
        <v>2908.64</v>
      </c>
      <c r="D766">
        <v>2886.33</v>
      </c>
      <c r="E766">
        <v>2635.51</v>
      </c>
      <c r="F766">
        <v>0</v>
      </c>
      <c r="G766">
        <v>0.40901599999999999</v>
      </c>
      <c r="H766">
        <v>0.60080599999999995</v>
      </c>
      <c r="I766">
        <v>0</v>
      </c>
    </row>
    <row r="767" spans="1:9" x14ac:dyDescent="0.25">
      <c r="A767" t="s">
        <v>87</v>
      </c>
      <c r="B767">
        <v>2918.93</v>
      </c>
      <c r="C767">
        <v>2905.24</v>
      </c>
      <c r="D767">
        <v>2883.16</v>
      </c>
      <c r="E767">
        <v>2632.8</v>
      </c>
      <c r="F767">
        <v>0</v>
      </c>
      <c r="G767">
        <v>0.40693800000000002</v>
      </c>
      <c r="H767">
        <v>0.59335499999999997</v>
      </c>
      <c r="I767">
        <v>0</v>
      </c>
    </row>
    <row r="768" spans="1:9" x14ac:dyDescent="0.25">
      <c r="A768" t="s">
        <v>87</v>
      </c>
      <c r="B768">
        <v>4151.18</v>
      </c>
      <c r="C768">
        <v>2905.1</v>
      </c>
      <c r="D768">
        <v>2883.26</v>
      </c>
      <c r="E768">
        <v>2632.77</v>
      </c>
      <c r="F768">
        <v>0</v>
      </c>
      <c r="G768">
        <v>0.41010200000000002</v>
      </c>
      <c r="H768">
        <v>0.59342099999999998</v>
      </c>
      <c r="I768">
        <v>0</v>
      </c>
    </row>
    <row r="769" spans="1:25" x14ac:dyDescent="0.25">
      <c r="A769" t="s">
        <v>87</v>
      </c>
      <c r="B769">
        <v>2935.65</v>
      </c>
      <c r="C769">
        <v>2909.02</v>
      </c>
      <c r="D769">
        <v>2886.2</v>
      </c>
      <c r="E769">
        <v>2635.48</v>
      </c>
      <c r="F769">
        <v>0</v>
      </c>
      <c r="G769">
        <v>0.41010099999999999</v>
      </c>
      <c r="H769">
        <v>0.59341900000000003</v>
      </c>
      <c r="I769">
        <v>0</v>
      </c>
    </row>
    <row r="770" spans="1:25" x14ac:dyDescent="0.25">
      <c r="A770" t="s">
        <v>87</v>
      </c>
      <c r="B770">
        <v>2923.31</v>
      </c>
      <c r="C770">
        <v>2907.63</v>
      </c>
      <c r="D770">
        <v>2884.6</v>
      </c>
      <c r="E770">
        <v>2634.44</v>
      </c>
      <c r="F770">
        <v>0</v>
      </c>
      <c r="G770">
        <v>0.40290900000000002</v>
      </c>
      <c r="H770">
        <v>0.59342099999999998</v>
      </c>
      <c r="I770">
        <v>0</v>
      </c>
    </row>
    <row r="771" spans="1:25" x14ac:dyDescent="0.25">
      <c r="A771" t="s">
        <v>87</v>
      </c>
      <c r="B771">
        <v>4073.85</v>
      </c>
      <c r="C771">
        <v>2905.43</v>
      </c>
      <c r="D771">
        <v>2882.94</v>
      </c>
      <c r="E771">
        <v>2632.41</v>
      </c>
      <c r="F771">
        <v>0</v>
      </c>
      <c r="G771">
        <v>0.40325299999999997</v>
      </c>
      <c r="H771">
        <v>0.59342099999999998</v>
      </c>
      <c r="I771">
        <v>0</v>
      </c>
    </row>
    <row r="772" spans="1:25" x14ac:dyDescent="0.25">
      <c r="A772" t="s">
        <v>87</v>
      </c>
      <c r="B772">
        <v>2930.16</v>
      </c>
      <c r="C772">
        <v>2908.3</v>
      </c>
      <c r="D772">
        <v>2885.75</v>
      </c>
      <c r="E772">
        <v>2635.23</v>
      </c>
      <c r="F772">
        <v>0</v>
      </c>
      <c r="G772">
        <v>0.41010200000000002</v>
      </c>
      <c r="H772">
        <v>0.59339799999999998</v>
      </c>
      <c r="I772">
        <v>0</v>
      </c>
    </row>
    <row r="773" spans="1:25" x14ac:dyDescent="0.25">
      <c r="A773" t="s">
        <v>87</v>
      </c>
      <c r="B773">
        <v>2919.2</v>
      </c>
      <c r="C773">
        <v>2905.45</v>
      </c>
      <c r="D773">
        <v>2883.06</v>
      </c>
      <c r="E773">
        <v>2632.8</v>
      </c>
      <c r="F773">
        <v>0</v>
      </c>
      <c r="G773">
        <v>0.41010200000000002</v>
      </c>
      <c r="H773">
        <v>0.59340999999999999</v>
      </c>
      <c r="I773">
        <v>0</v>
      </c>
    </row>
    <row r="774" spans="1:25" x14ac:dyDescent="0.25">
      <c r="A774" t="s">
        <v>87</v>
      </c>
      <c r="B774">
        <v>4206.46</v>
      </c>
      <c r="C774">
        <v>2902.58</v>
      </c>
      <c r="D774">
        <v>2880.85</v>
      </c>
      <c r="E774">
        <v>2630.13</v>
      </c>
      <c r="F774">
        <v>0</v>
      </c>
      <c r="G774">
        <v>0.40603600000000001</v>
      </c>
      <c r="H774">
        <v>0.59341200000000005</v>
      </c>
      <c r="I774">
        <v>0</v>
      </c>
    </row>
    <row r="775" spans="1:25" x14ac:dyDescent="0.25">
      <c r="A775" t="s">
        <v>87</v>
      </c>
      <c r="B775">
        <v>2938.65</v>
      </c>
      <c r="C775">
        <v>2908.99</v>
      </c>
      <c r="D775">
        <v>2886.27</v>
      </c>
      <c r="E775">
        <v>2635.45</v>
      </c>
      <c r="F775">
        <v>0</v>
      </c>
      <c r="G775">
        <v>0.40340700000000002</v>
      </c>
      <c r="H775">
        <v>0.59277199999999997</v>
      </c>
      <c r="I775">
        <v>0</v>
      </c>
    </row>
    <row r="776" spans="1:25" x14ac:dyDescent="0.25">
      <c r="A776" t="s">
        <v>87</v>
      </c>
      <c r="B776">
        <v>2922.25</v>
      </c>
      <c r="C776">
        <v>2907.57</v>
      </c>
      <c r="D776">
        <v>2884.75</v>
      </c>
      <c r="E776">
        <v>2634.4</v>
      </c>
      <c r="F776">
        <v>0</v>
      </c>
      <c r="G776">
        <v>0.40961500000000001</v>
      </c>
      <c r="H776">
        <v>0.59341900000000003</v>
      </c>
      <c r="I776">
        <v>0</v>
      </c>
    </row>
    <row r="777" spans="1:25" x14ac:dyDescent="0.25">
      <c r="A777" t="s">
        <v>87</v>
      </c>
      <c r="B777">
        <v>4033.81</v>
      </c>
      <c r="C777">
        <v>2903.65</v>
      </c>
      <c r="D777">
        <v>2881.49</v>
      </c>
      <c r="E777">
        <v>2632.36</v>
      </c>
      <c r="F777">
        <v>0</v>
      </c>
      <c r="G777">
        <v>0.40308699999999997</v>
      </c>
      <c r="H777">
        <v>0.59560800000000003</v>
      </c>
      <c r="I777">
        <v>0</v>
      </c>
    </row>
    <row r="778" spans="1:25" x14ac:dyDescent="0.25">
      <c r="A778" t="s">
        <v>87</v>
      </c>
      <c r="B778">
        <v>2930.84</v>
      </c>
      <c r="C778">
        <v>2908.71</v>
      </c>
      <c r="D778">
        <v>2886.43</v>
      </c>
      <c r="E778">
        <v>2635.4</v>
      </c>
      <c r="F778">
        <v>0</v>
      </c>
      <c r="G778">
        <v>0.40290399999999998</v>
      </c>
      <c r="H778">
        <v>0.59340000000000004</v>
      </c>
      <c r="I778">
        <v>0</v>
      </c>
    </row>
    <row r="779" spans="1:25" x14ac:dyDescent="0.25">
      <c r="A779" t="s">
        <v>87</v>
      </c>
      <c r="B779">
        <v>2920.95</v>
      </c>
      <c r="C779">
        <v>2906.95</v>
      </c>
      <c r="D779">
        <v>2884.95</v>
      </c>
      <c r="E779">
        <v>2634.54</v>
      </c>
      <c r="F779">
        <v>0</v>
      </c>
      <c r="G779">
        <v>0.41010099999999999</v>
      </c>
      <c r="H779">
        <v>0.59342099999999998</v>
      </c>
      <c r="I779">
        <v>0</v>
      </c>
    </row>
    <row r="780" spans="1:25" x14ac:dyDescent="0.25">
      <c r="A780" t="s">
        <v>87</v>
      </c>
      <c r="B780">
        <v>4110.63</v>
      </c>
      <c r="C780">
        <v>2904.4</v>
      </c>
      <c r="D780">
        <v>2882.58</v>
      </c>
      <c r="E780">
        <v>2632.63</v>
      </c>
      <c r="F780">
        <v>0</v>
      </c>
      <c r="G780">
        <v>0.40292899999999998</v>
      </c>
      <c r="H780">
        <v>0.59307699999999997</v>
      </c>
      <c r="I780">
        <v>0</v>
      </c>
    </row>
    <row r="781" spans="1:25" x14ac:dyDescent="0.25">
      <c r="A781" t="s">
        <v>87</v>
      </c>
      <c r="B781">
        <v>2948.4</v>
      </c>
      <c r="C781">
        <v>2909.28</v>
      </c>
      <c r="D781">
        <v>2886.36</v>
      </c>
      <c r="E781">
        <v>2635.44</v>
      </c>
      <c r="F781">
        <v>0</v>
      </c>
      <c r="G781">
        <v>0.40376800000000002</v>
      </c>
      <c r="H781">
        <v>0.59338599999999997</v>
      </c>
      <c r="I781">
        <v>0</v>
      </c>
    </row>
    <row r="782" spans="1:25" x14ac:dyDescent="0.25">
      <c r="A782" t="s">
        <v>87</v>
      </c>
      <c r="B782">
        <v>2921.98</v>
      </c>
      <c r="C782">
        <v>2907.13</v>
      </c>
      <c r="D782">
        <v>2884.51</v>
      </c>
      <c r="E782">
        <v>2634.49</v>
      </c>
      <c r="F782">
        <v>0</v>
      </c>
      <c r="G782">
        <v>0.40290999999999999</v>
      </c>
      <c r="H782">
        <v>0.59337799999999996</v>
      </c>
      <c r="I782">
        <v>0</v>
      </c>
    </row>
    <row r="783" spans="1:25" x14ac:dyDescent="0.25">
      <c r="A783" t="s">
        <v>87</v>
      </c>
      <c r="B783">
        <v>4274.9399999999996</v>
      </c>
      <c r="C783">
        <v>2905.44</v>
      </c>
      <c r="D783">
        <v>2883.2</v>
      </c>
      <c r="E783">
        <v>2632.48</v>
      </c>
      <c r="F783">
        <v>0</v>
      </c>
      <c r="G783">
        <v>0.40298099999999998</v>
      </c>
      <c r="H783">
        <v>0.59323700000000001</v>
      </c>
      <c r="I783">
        <v>0</v>
      </c>
      <c r="R783" t="s">
        <v>65</v>
      </c>
      <c r="U783" t="s">
        <v>64</v>
      </c>
      <c r="X783" t="s">
        <v>62</v>
      </c>
    </row>
    <row r="784" spans="1:25" x14ac:dyDescent="0.25">
      <c r="A784" t="s">
        <v>87</v>
      </c>
      <c r="B784">
        <v>2930.58</v>
      </c>
      <c r="C784">
        <v>2908.79</v>
      </c>
      <c r="D784">
        <v>2886.03</v>
      </c>
      <c r="E784">
        <v>2635.32</v>
      </c>
      <c r="F784">
        <v>0</v>
      </c>
      <c r="G784">
        <v>0.40297300000000003</v>
      </c>
      <c r="H784">
        <v>0.59338000000000002</v>
      </c>
      <c r="I784">
        <v>0</v>
      </c>
      <c r="R784">
        <f>AVERAGE(B735:B784)</f>
        <v>3386.9531999999995</v>
      </c>
      <c r="S784">
        <f>AVERAGE(C735:C784)</f>
        <v>2907.4016000000011</v>
      </c>
      <c r="U784">
        <f>_xlfn.VAR.P(B735:B784)</f>
        <v>397306.53412976227</v>
      </c>
      <c r="V784">
        <f>_xlfn.VAR.P(C735:C784)</f>
        <v>31.897689440000082</v>
      </c>
      <c r="X784">
        <f>1.96*SQRT(U784)/50</f>
        <v>24.708644491455974</v>
      </c>
      <c r="Y784">
        <f>1.96*SQRT(V784)/50</f>
        <v>0.22139391477879811</v>
      </c>
    </row>
    <row r="785" spans="1:9" x14ac:dyDescent="0.25">
      <c r="A785" t="s">
        <v>87</v>
      </c>
      <c r="B785">
        <v>169351.64719799999</v>
      </c>
      <c r="C785" t="s">
        <v>36</v>
      </c>
    </row>
    <row r="786" spans="1:9" x14ac:dyDescent="0.25">
      <c r="A786" t="s">
        <v>88</v>
      </c>
      <c r="B786">
        <v>2003.24</v>
      </c>
      <c r="C786">
        <v>1988.51</v>
      </c>
      <c r="D786">
        <v>1966.07</v>
      </c>
      <c r="E786">
        <v>1714.27</v>
      </c>
      <c r="F786">
        <v>0</v>
      </c>
      <c r="G786">
        <v>0.40289399999999997</v>
      </c>
      <c r="H786">
        <v>0.59340899999999996</v>
      </c>
      <c r="I786">
        <v>0</v>
      </c>
    </row>
    <row r="787" spans="1:9" x14ac:dyDescent="0.25">
      <c r="A787" t="s">
        <v>88</v>
      </c>
      <c r="B787">
        <v>1996.56</v>
      </c>
      <c r="C787">
        <v>1982.84</v>
      </c>
      <c r="D787">
        <v>1960.96</v>
      </c>
      <c r="E787">
        <v>1709.13</v>
      </c>
      <c r="F787">
        <v>0</v>
      </c>
      <c r="G787">
        <v>0.40363599999999999</v>
      </c>
      <c r="H787">
        <v>0.59335400000000005</v>
      </c>
      <c r="I787">
        <v>0</v>
      </c>
    </row>
    <row r="788" spans="1:9" x14ac:dyDescent="0.25">
      <c r="A788" t="s">
        <v>88</v>
      </c>
      <c r="B788">
        <v>2942.3</v>
      </c>
      <c r="C788">
        <v>1985.86</v>
      </c>
      <c r="D788">
        <v>1964</v>
      </c>
      <c r="E788">
        <v>1711.84</v>
      </c>
      <c r="F788">
        <v>0</v>
      </c>
      <c r="G788">
        <v>0.40440399999999999</v>
      </c>
      <c r="H788">
        <v>0.59340899999999996</v>
      </c>
      <c r="I788">
        <v>0</v>
      </c>
    </row>
    <row r="789" spans="1:9" x14ac:dyDescent="0.25">
      <c r="A789" t="s">
        <v>88</v>
      </c>
      <c r="B789">
        <v>2026.46</v>
      </c>
      <c r="C789">
        <v>1989.26</v>
      </c>
      <c r="D789">
        <v>1966.62</v>
      </c>
      <c r="E789">
        <v>1715.14</v>
      </c>
      <c r="F789">
        <v>0</v>
      </c>
      <c r="G789">
        <v>0.402889</v>
      </c>
      <c r="H789">
        <v>0.59341699999999997</v>
      </c>
      <c r="I789">
        <v>0</v>
      </c>
    </row>
    <row r="790" spans="1:9" x14ac:dyDescent="0.25">
      <c r="A790" t="s">
        <v>88</v>
      </c>
      <c r="B790">
        <v>2004.94</v>
      </c>
      <c r="C790">
        <v>1989.46</v>
      </c>
      <c r="D790">
        <v>1966.52</v>
      </c>
      <c r="E790">
        <v>1714.42</v>
      </c>
      <c r="F790">
        <v>0</v>
      </c>
      <c r="G790">
        <v>0.40411900000000001</v>
      </c>
      <c r="H790">
        <v>0.59323300000000001</v>
      </c>
      <c r="I790">
        <v>0</v>
      </c>
    </row>
    <row r="791" spans="1:9" x14ac:dyDescent="0.25">
      <c r="A791" t="s">
        <v>88</v>
      </c>
      <c r="B791">
        <v>2000.39</v>
      </c>
      <c r="C791">
        <v>1986.21</v>
      </c>
      <c r="D791">
        <v>1963.65</v>
      </c>
      <c r="E791">
        <v>1711.65</v>
      </c>
      <c r="F791">
        <v>0</v>
      </c>
      <c r="G791">
        <v>0.40508899999999998</v>
      </c>
      <c r="H791">
        <v>0.59324200000000005</v>
      </c>
      <c r="I791">
        <v>0</v>
      </c>
    </row>
    <row r="792" spans="1:9" x14ac:dyDescent="0.25">
      <c r="A792" t="s">
        <v>88</v>
      </c>
      <c r="B792">
        <v>1996.99</v>
      </c>
      <c r="C792">
        <v>1983.45</v>
      </c>
      <c r="D792">
        <v>1961.3</v>
      </c>
      <c r="E792">
        <v>1709.37</v>
      </c>
      <c r="F792">
        <v>0</v>
      </c>
      <c r="G792">
        <v>0.40373500000000001</v>
      </c>
      <c r="H792">
        <v>0.59339900000000001</v>
      </c>
      <c r="I792">
        <v>0</v>
      </c>
    </row>
    <row r="793" spans="1:9" x14ac:dyDescent="0.25">
      <c r="A793" t="s">
        <v>88</v>
      </c>
      <c r="B793">
        <v>2094.02</v>
      </c>
      <c r="C793">
        <v>1988.86</v>
      </c>
      <c r="D793">
        <v>1966.89</v>
      </c>
      <c r="E793">
        <v>1715.24</v>
      </c>
      <c r="F793">
        <v>0</v>
      </c>
      <c r="G793">
        <v>0.40293600000000002</v>
      </c>
      <c r="H793">
        <v>0.59336</v>
      </c>
      <c r="I793">
        <v>0</v>
      </c>
    </row>
    <row r="794" spans="1:9" x14ac:dyDescent="0.25">
      <c r="A794" t="s">
        <v>88</v>
      </c>
      <c r="B794">
        <v>2009.65</v>
      </c>
      <c r="C794">
        <v>1988.12</v>
      </c>
      <c r="D794">
        <v>1965.97</v>
      </c>
      <c r="E794">
        <v>1714.46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88</v>
      </c>
      <c r="B795">
        <v>1996.04</v>
      </c>
      <c r="C795">
        <v>1982.8</v>
      </c>
      <c r="D795">
        <v>1960.49</v>
      </c>
      <c r="E795">
        <v>1709.16</v>
      </c>
      <c r="F795">
        <v>0</v>
      </c>
      <c r="G795">
        <v>0.41010200000000002</v>
      </c>
      <c r="H795">
        <v>0.59341900000000003</v>
      </c>
      <c r="I795">
        <v>0</v>
      </c>
    </row>
    <row r="796" spans="1:9" x14ac:dyDescent="0.25">
      <c r="A796" t="s">
        <v>88</v>
      </c>
      <c r="B796">
        <v>1996.67</v>
      </c>
      <c r="C796">
        <v>1983.29</v>
      </c>
      <c r="D796">
        <v>1961.38</v>
      </c>
      <c r="E796">
        <v>1709.19</v>
      </c>
      <c r="F796">
        <v>0</v>
      </c>
      <c r="G796">
        <v>0.40814499999999998</v>
      </c>
      <c r="H796">
        <v>0.59341900000000003</v>
      </c>
      <c r="I796">
        <v>0</v>
      </c>
    </row>
    <row r="797" spans="1:9" x14ac:dyDescent="0.25">
      <c r="A797" t="s">
        <v>88</v>
      </c>
      <c r="B797">
        <v>1998.76</v>
      </c>
      <c r="C797">
        <v>1985.07</v>
      </c>
      <c r="D797">
        <v>1963.36</v>
      </c>
      <c r="E797">
        <v>1711.93</v>
      </c>
      <c r="F797">
        <v>0</v>
      </c>
      <c r="G797">
        <v>0.410103</v>
      </c>
      <c r="H797">
        <v>0.59335000000000004</v>
      </c>
      <c r="I797">
        <v>0</v>
      </c>
    </row>
    <row r="798" spans="1:9" x14ac:dyDescent="0.25">
      <c r="A798" t="s">
        <v>88</v>
      </c>
      <c r="B798">
        <v>2001.76</v>
      </c>
      <c r="C798">
        <v>1987.44</v>
      </c>
      <c r="D798">
        <v>1965.46</v>
      </c>
      <c r="E798">
        <v>1713.05</v>
      </c>
      <c r="F798">
        <v>0</v>
      </c>
      <c r="G798">
        <v>0.40943800000000002</v>
      </c>
      <c r="H798">
        <v>0.59341699999999997</v>
      </c>
      <c r="I798">
        <v>0</v>
      </c>
    </row>
    <row r="799" spans="1:9" x14ac:dyDescent="0.25">
      <c r="A799" t="s">
        <v>88</v>
      </c>
      <c r="B799">
        <v>2002.95</v>
      </c>
      <c r="C799">
        <v>1988.92</v>
      </c>
      <c r="D799">
        <v>1966.36</v>
      </c>
      <c r="E799">
        <v>1715.26</v>
      </c>
      <c r="F799">
        <v>0</v>
      </c>
      <c r="G799">
        <v>0.41010200000000002</v>
      </c>
      <c r="H799">
        <v>0.59342099999999998</v>
      </c>
      <c r="I799">
        <v>0</v>
      </c>
    </row>
    <row r="800" spans="1:9" x14ac:dyDescent="0.25">
      <c r="A800" t="s">
        <v>88</v>
      </c>
      <c r="B800">
        <v>2002.81</v>
      </c>
      <c r="C800">
        <v>1988.32</v>
      </c>
      <c r="D800">
        <v>1965.74</v>
      </c>
      <c r="E800">
        <v>1714.17</v>
      </c>
      <c r="F800">
        <v>0</v>
      </c>
      <c r="G800">
        <v>0.40795999999999999</v>
      </c>
      <c r="H800">
        <v>0.59340599999999999</v>
      </c>
      <c r="I800">
        <v>0</v>
      </c>
    </row>
    <row r="801" spans="1:9" x14ac:dyDescent="0.25">
      <c r="A801" t="s">
        <v>88</v>
      </c>
      <c r="B801">
        <v>1993.52</v>
      </c>
      <c r="C801">
        <v>1980.15</v>
      </c>
      <c r="D801">
        <v>1957.78</v>
      </c>
      <c r="E801">
        <v>1705.38</v>
      </c>
      <c r="F801">
        <v>0</v>
      </c>
      <c r="G801">
        <v>0.40731200000000001</v>
      </c>
      <c r="H801">
        <v>0.59311700000000001</v>
      </c>
      <c r="I801">
        <v>0</v>
      </c>
    </row>
    <row r="802" spans="1:9" x14ac:dyDescent="0.25">
      <c r="A802" t="s">
        <v>88</v>
      </c>
      <c r="B802">
        <v>1996.5</v>
      </c>
      <c r="C802">
        <v>1982.86</v>
      </c>
      <c r="D802">
        <v>1960.73</v>
      </c>
      <c r="E802">
        <v>1709.24</v>
      </c>
      <c r="F802">
        <v>0</v>
      </c>
      <c r="G802">
        <v>0.403312</v>
      </c>
      <c r="H802">
        <v>0.59340599999999999</v>
      </c>
      <c r="I802">
        <v>0</v>
      </c>
    </row>
    <row r="803" spans="1:9" x14ac:dyDescent="0.25">
      <c r="A803" t="s">
        <v>88</v>
      </c>
      <c r="B803">
        <v>2001.98</v>
      </c>
      <c r="C803">
        <v>1987.06</v>
      </c>
      <c r="D803">
        <v>1965.01</v>
      </c>
      <c r="E803">
        <v>1713.25</v>
      </c>
      <c r="F803">
        <v>0</v>
      </c>
      <c r="G803">
        <v>0.40390199999999998</v>
      </c>
      <c r="H803">
        <v>0.59342099999999998</v>
      </c>
      <c r="I803">
        <v>0</v>
      </c>
    </row>
    <row r="804" spans="1:9" x14ac:dyDescent="0.25">
      <c r="A804" t="s">
        <v>88</v>
      </c>
      <c r="B804">
        <v>2002.75</v>
      </c>
      <c r="C804">
        <v>1988.87</v>
      </c>
      <c r="D804">
        <v>1966.63</v>
      </c>
      <c r="E804">
        <v>1714.33</v>
      </c>
      <c r="F804">
        <v>0</v>
      </c>
      <c r="G804">
        <v>0.41010200000000002</v>
      </c>
      <c r="H804">
        <v>0.59340300000000001</v>
      </c>
      <c r="I804">
        <v>0</v>
      </c>
    </row>
    <row r="805" spans="1:9" x14ac:dyDescent="0.25">
      <c r="A805" t="s">
        <v>88</v>
      </c>
      <c r="B805">
        <v>1999.26</v>
      </c>
      <c r="C805">
        <v>1985.56</v>
      </c>
      <c r="D805">
        <v>1963.23</v>
      </c>
      <c r="E805">
        <v>1711.66</v>
      </c>
      <c r="F805">
        <v>0</v>
      </c>
      <c r="G805">
        <v>0.41010099999999999</v>
      </c>
      <c r="H805">
        <v>0.59335000000000004</v>
      </c>
      <c r="I805">
        <v>0</v>
      </c>
    </row>
    <row r="806" spans="1:9" x14ac:dyDescent="0.25">
      <c r="A806" t="s">
        <v>88</v>
      </c>
      <c r="B806">
        <v>1992.75</v>
      </c>
      <c r="C806">
        <v>1979.41</v>
      </c>
      <c r="D806">
        <v>1957.28</v>
      </c>
      <c r="E806">
        <v>1705.31</v>
      </c>
      <c r="F806">
        <v>0</v>
      </c>
      <c r="G806">
        <v>0.41010099999999999</v>
      </c>
      <c r="H806">
        <v>0.59338000000000002</v>
      </c>
      <c r="I806">
        <v>0</v>
      </c>
    </row>
    <row r="807" spans="1:9" x14ac:dyDescent="0.25">
      <c r="A807" t="s">
        <v>88</v>
      </c>
      <c r="B807">
        <v>1997.7</v>
      </c>
      <c r="C807">
        <v>1984.68</v>
      </c>
      <c r="D807">
        <v>1962.92</v>
      </c>
      <c r="E807">
        <v>1711.8</v>
      </c>
      <c r="F807">
        <v>0</v>
      </c>
      <c r="G807">
        <v>0.41010099999999999</v>
      </c>
      <c r="H807">
        <v>0.60028300000000001</v>
      </c>
      <c r="I807">
        <v>0</v>
      </c>
    </row>
    <row r="808" spans="1:9" x14ac:dyDescent="0.25">
      <c r="A808" t="s">
        <v>88</v>
      </c>
      <c r="B808">
        <v>2000.4</v>
      </c>
      <c r="C808">
        <v>1987.5</v>
      </c>
      <c r="D808">
        <v>1965.38</v>
      </c>
      <c r="E808">
        <v>1712.95</v>
      </c>
      <c r="F808">
        <v>0</v>
      </c>
      <c r="G808">
        <v>0.41010200000000002</v>
      </c>
      <c r="H808">
        <v>0.59341900000000003</v>
      </c>
      <c r="I808">
        <v>0</v>
      </c>
    </row>
    <row r="809" spans="1:9" x14ac:dyDescent="0.25">
      <c r="A809" t="s">
        <v>88</v>
      </c>
      <c r="B809">
        <v>1998.56</v>
      </c>
      <c r="C809">
        <v>1984.94</v>
      </c>
      <c r="D809">
        <v>1962.93</v>
      </c>
      <c r="E809">
        <v>1712.03</v>
      </c>
      <c r="F809">
        <v>0</v>
      </c>
      <c r="G809">
        <v>0.40301399999999998</v>
      </c>
      <c r="H809">
        <v>0.59340099999999996</v>
      </c>
      <c r="I809">
        <v>0</v>
      </c>
    </row>
    <row r="810" spans="1:9" x14ac:dyDescent="0.25">
      <c r="A810" t="s">
        <v>88</v>
      </c>
      <c r="B810">
        <v>1996.29</v>
      </c>
      <c r="C810">
        <v>1983.26</v>
      </c>
      <c r="D810">
        <v>1961.21</v>
      </c>
      <c r="E810">
        <v>1709.38</v>
      </c>
      <c r="F810">
        <v>0</v>
      </c>
      <c r="G810">
        <v>0.402862</v>
      </c>
      <c r="H810">
        <v>0.59338500000000005</v>
      </c>
      <c r="I810">
        <v>0</v>
      </c>
    </row>
    <row r="811" spans="1:9" x14ac:dyDescent="0.25">
      <c r="A811" t="s">
        <v>88</v>
      </c>
      <c r="B811">
        <v>2001.39</v>
      </c>
      <c r="C811">
        <v>1988.36</v>
      </c>
      <c r="D811">
        <v>1966.28</v>
      </c>
      <c r="E811">
        <v>1714.71</v>
      </c>
      <c r="F811">
        <v>0</v>
      </c>
      <c r="G811">
        <v>0.40379500000000002</v>
      </c>
      <c r="H811">
        <v>0.59341999999999995</v>
      </c>
      <c r="I811">
        <v>0</v>
      </c>
    </row>
    <row r="812" spans="1:9" x14ac:dyDescent="0.25">
      <c r="A812" t="s">
        <v>88</v>
      </c>
      <c r="B812">
        <v>1996.46</v>
      </c>
      <c r="C812">
        <v>1983.06</v>
      </c>
      <c r="D812">
        <v>1961</v>
      </c>
      <c r="E812">
        <v>1709.37</v>
      </c>
      <c r="F812">
        <v>0</v>
      </c>
      <c r="G812">
        <v>0.402866</v>
      </c>
      <c r="H812">
        <v>0.59337600000000001</v>
      </c>
      <c r="I812">
        <v>0</v>
      </c>
    </row>
    <row r="813" spans="1:9" x14ac:dyDescent="0.25">
      <c r="A813" t="s">
        <v>88</v>
      </c>
      <c r="B813">
        <v>2015.7</v>
      </c>
      <c r="C813">
        <v>1989.72</v>
      </c>
      <c r="D813">
        <v>1967.69</v>
      </c>
      <c r="E813">
        <v>1716.05</v>
      </c>
      <c r="F813">
        <v>0</v>
      </c>
      <c r="G813">
        <v>0.40425899999999998</v>
      </c>
      <c r="H813">
        <v>0.59325099999999997</v>
      </c>
      <c r="I813">
        <v>0</v>
      </c>
    </row>
    <row r="814" spans="1:9" x14ac:dyDescent="0.25">
      <c r="A814" t="s">
        <v>88</v>
      </c>
      <c r="B814">
        <v>2001.8</v>
      </c>
      <c r="C814">
        <v>1988.06</v>
      </c>
      <c r="D814">
        <v>1966.13</v>
      </c>
      <c r="E814">
        <v>1714.25</v>
      </c>
      <c r="F814">
        <v>0</v>
      </c>
      <c r="G814">
        <v>0.40864</v>
      </c>
      <c r="H814">
        <v>0.59309400000000001</v>
      </c>
      <c r="I814">
        <v>0</v>
      </c>
    </row>
    <row r="815" spans="1:9" x14ac:dyDescent="0.25">
      <c r="A815" t="s">
        <v>88</v>
      </c>
      <c r="B815">
        <v>1991.6</v>
      </c>
      <c r="C815">
        <v>1979.09</v>
      </c>
      <c r="D815">
        <v>1957.26</v>
      </c>
      <c r="E815">
        <v>1705.66</v>
      </c>
      <c r="F815">
        <v>0</v>
      </c>
      <c r="G815">
        <v>0.40687600000000002</v>
      </c>
      <c r="H815">
        <v>0.59335400000000005</v>
      </c>
      <c r="I815">
        <v>0</v>
      </c>
    </row>
    <row r="816" spans="1:9" x14ac:dyDescent="0.25">
      <c r="A816" t="s">
        <v>88</v>
      </c>
      <c r="B816">
        <v>1995.38</v>
      </c>
      <c r="C816">
        <v>1982.8</v>
      </c>
      <c r="D816">
        <v>1961.03</v>
      </c>
      <c r="E816">
        <v>1709.27</v>
      </c>
      <c r="F816">
        <v>0</v>
      </c>
      <c r="G816">
        <v>0.40948400000000001</v>
      </c>
      <c r="H816">
        <v>0.59340700000000002</v>
      </c>
      <c r="I816">
        <v>0</v>
      </c>
    </row>
    <row r="817" spans="1:9" x14ac:dyDescent="0.25">
      <c r="A817" t="s">
        <v>88</v>
      </c>
      <c r="B817">
        <v>1995.43</v>
      </c>
      <c r="C817">
        <v>1982.59</v>
      </c>
      <c r="D817">
        <v>1960.97</v>
      </c>
      <c r="E817">
        <v>1709.31</v>
      </c>
      <c r="F817">
        <v>0</v>
      </c>
      <c r="G817">
        <v>0.41010099999999999</v>
      </c>
      <c r="H817">
        <v>0.60029600000000005</v>
      </c>
      <c r="I817">
        <v>0</v>
      </c>
    </row>
    <row r="818" spans="1:9" x14ac:dyDescent="0.25">
      <c r="A818" t="s">
        <v>88</v>
      </c>
      <c r="B818">
        <v>2000.39</v>
      </c>
      <c r="C818">
        <v>1979.35</v>
      </c>
      <c r="D818">
        <v>1957.29</v>
      </c>
      <c r="E818">
        <v>1705.23</v>
      </c>
      <c r="F818">
        <v>0</v>
      </c>
      <c r="G818">
        <v>0.40861900000000001</v>
      </c>
      <c r="H818">
        <v>0.59341900000000003</v>
      </c>
      <c r="I818">
        <v>0</v>
      </c>
    </row>
    <row r="819" spans="1:9" x14ac:dyDescent="0.25">
      <c r="A819" t="s">
        <v>88</v>
      </c>
      <c r="B819">
        <v>2003.44</v>
      </c>
      <c r="C819">
        <v>1989.59</v>
      </c>
      <c r="D819">
        <v>1967.1</v>
      </c>
      <c r="E819">
        <v>1715.14</v>
      </c>
      <c r="F819">
        <v>0</v>
      </c>
      <c r="G819">
        <v>0.40313100000000002</v>
      </c>
      <c r="H819">
        <v>0.59330799999999995</v>
      </c>
      <c r="I819">
        <v>0</v>
      </c>
    </row>
    <row r="820" spans="1:9" x14ac:dyDescent="0.25">
      <c r="A820" t="s">
        <v>88</v>
      </c>
      <c r="B820">
        <v>2003.06</v>
      </c>
      <c r="C820">
        <v>1988.9</v>
      </c>
      <c r="D820">
        <v>1966.31</v>
      </c>
      <c r="E820">
        <v>1714.34</v>
      </c>
      <c r="F820">
        <v>0</v>
      </c>
      <c r="G820">
        <v>0.40968399999999999</v>
      </c>
      <c r="H820">
        <v>0.59338900000000006</v>
      </c>
      <c r="I820">
        <v>0</v>
      </c>
    </row>
    <row r="821" spans="1:9" x14ac:dyDescent="0.25">
      <c r="A821" t="s">
        <v>88</v>
      </c>
      <c r="B821">
        <v>1991.04</v>
      </c>
      <c r="C821">
        <v>1977.82</v>
      </c>
      <c r="D821">
        <v>1955.47</v>
      </c>
      <c r="E821">
        <v>1703.95</v>
      </c>
      <c r="F821">
        <v>0</v>
      </c>
      <c r="G821">
        <v>0.410105</v>
      </c>
      <c r="H821">
        <v>0.59340199999999999</v>
      </c>
      <c r="I821">
        <v>0</v>
      </c>
    </row>
    <row r="822" spans="1:9" x14ac:dyDescent="0.25">
      <c r="A822" t="s">
        <v>88</v>
      </c>
      <c r="B822">
        <v>1996.46</v>
      </c>
      <c r="C822">
        <v>1982.89</v>
      </c>
      <c r="D822">
        <v>1960.71</v>
      </c>
      <c r="E822">
        <v>1709.08</v>
      </c>
      <c r="F822">
        <v>0</v>
      </c>
      <c r="G822">
        <v>0.40448800000000001</v>
      </c>
      <c r="H822">
        <v>0.59341699999999997</v>
      </c>
      <c r="I822">
        <v>0</v>
      </c>
    </row>
    <row r="823" spans="1:9" x14ac:dyDescent="0.25">
      <c r="A823" t="s">
        <v>88</v>
      </c>
      <c r="B823">
        <v>2000.88</v>
      </c>
      <c r="C823">
        <v>1987.97</v>
      </c>
      <c r="D823">
        <v>1965.56</v>
      </c>
      <c r="E823">
        <v>1712.82</v>
      </c>
      <c r="F823">
        <v>0</v>
      </c>
      <c r="G823">
        <v>0.41010099999999999</v>
      </c>
      <c r="H823">
        <v>0.59342099999999998</v>
      </c>
      <c r="I823">
        <v>0</v>
      </c>
    </row>
    <row r="824" spans="1:9" x14ac:dyDescent="0.25">
      <c r="A824" t="s">
        <v>88</v>
      </c>
      <c r="B824">
        <v>2001.53</v>
      </c>
      <c r="C824">
        <v>1987.81</v>
      </c>
      <c r="D824">
        <v>1965.61</v>
      </c>
      <c r="E824">
        <v>1714.34</v>
      </c>
      <c r="F824">
        <v>0</v>
      </c>
      <c r="G824">
        <v>0.41010099999999999</v>
      </c>
      <c r="H824">
        <v>0.59342099999999998</v>
      </c>
      <c r="I824">
        <v>0</v>
      </c>
    </row>
    <row r="825" spans="1:9" x14ac:dyDescent="0.25">
      <c r="A825" t="s">
        <v>88</v>
      </c>
      <c r="B825">
        <v>1996.49</v>
      </c>
      <c r="C825">
        <v>1983.45</v>
      </c>
      <c r="D825">
        <v>1961.26</v>
      </c>
      <c r="E825">
        <v>1709.49</v>
      </c>
      <c r="F825">
        <v>0</v>
      </c>
      <c r="G825">
        <v>0.40302100000000002</v>
      </c>
      <c r="H825">
        <v>0.59341600000000005</v>
      </c>
      <c r="I825">
        <v>0</v>
      </c>
    </row>
    <row r="826" spans="1:9" x14ac:dyDescent="0.25">
      <c r="A826" t="s">
        <v>88</v>
      </c>
      <c r="B826">
        <v>1998.72</v>
      </c>
      <c r="C826">
        <v>1985.7</v>
      </c>
      <c r="D826">
        <v>1963.69</v>
      </c>
      <c r="E826">
        <v>1712.45</v>
      </c>
      <c r="F826">
        <v>0</v>
      </c>
      <c r="G826">
        <v>0.41008600000000001</v>
      </c>
      <c r="H826">
        <v>0.59338999999999997</v>
      </c>
      <c r="I826">
        <v>0</v>
      </c>
    </row>
    <row r="827" spans="1:9" x14ac:dyDescent="0.25">
      <c r="A827" t="s">
        <v>88</v>
      </c>
      <c r="B827">
        <v>1995.67</v>
      </c>
      <c r="C827">
        <v>1982.8</v>
      </c>
      <c r="D827">
        <v>1961.13</v>
      </c>
      <c r="E827">
        <v>1709.46</v>
      </c>
      <c r="F827">
        <v>0</v>
      </c>
      <c r="G827">
        <v>0.403109</v>
      </c>
      <c r="H827">
        <v>0.59340800000000005</v>
      </c>
      <c r="I827">
        <v>0</v>
      </c>
    </row>
    <row r="828" spans="1:9" x14ac:dyDescent="0.25">
      <c r="A828" t="s">
        <v>88</v>
      </c>
      <c r="B828">
        <v>2004.51</v>
      </c>
      <c r="C828">
        <v>1987.74</v>
      </c>
      <c r="D828">
        <v>1965.67</v>
      </c>
      <c r="E828">
        <v>1713.73</v>
      </c>
      <c r="F828">
        <v>0</v>
      </c>
      <c r="G828">
        <v>0.41010099999999999</v>
      </c>
      <c r="H828">
        <v>0.59325300000000003</v>
      </c>
      <c r="I828">
        <v>0</v>
      </c>
    </row>
    <row r="829" spans="1:9" x14ac:dyDescent="0.25">
      <c r="A829" t="s">
        <v>88</v>
      </c>
      <c r="B829">
        <v>1999.13</v>
      </c>
      <c r="C829">
        <v>1985.43</v>
      </c>
      <c r="D829">
        <v>1963.14</v>
      </c>
      <c r="E829">
        <v>1711.83</v>
      </c>
      <c r="F829">
        <v>0</v>
      </c>
      <c r="G829">
        <v>0.40569100000000002</v>
      </c>
      <c r="H829">
        <v>0.59340899999999996</v>
      </c>
      <c r="I829">
        <v>0</v>
      </c>
    </row>
    <row r="830" spans="1:9" x14ac:dyDescent="0.25">
      <c r="A830" t="s">
        <v>88</v>
      </c>
      <c r="B830">
        <v>2002.23</v>
      </c>
      <c r="C830">
        <v>1988.76</v>
      </c>
      <c r="D830">
        <v>1966.39</v>
      </c>
      <c r="E830">
        <v>1714.42</v>
      </c>
      <c r="F830">
        <v>0</v>
      </c>
      <c r="G830">
        <v>0.402918</v>
      </c>
      <c r="H830">
        <v>0.59326500000000004</v>
      </c>
      <c r="I830">
        <v>0</v>
      </c>
    </row>
    <row r="831" spans="1:9" x14ac:dyDescent="0.25">
      <c r="A831" t="s">
        <v>88</v>
      </c>
      <c r="B831">
        <v>1992.84</v>
      </c>
      <c r="C831">
        <v>1979.48</v>
      </c>
      <c r="D831">
        <v>1957.46</v>
      </c>
      <c r="E831">
        <v>1705.5</v>
      </c>
      <c r="F831">
        <v>0</v>
      </c>
      <c r="G831">
        <v>0.41010099999999999</v>
      </c>
      <c r="H831">
        <v>0.593418</v>
      </c>
      <c r="I831">
        <v>0</v>
      </c>
    </row>
    <row r="832" spans="1:9" x14ac:dyDescent="0.25">
      <c r="A832" t="s">
        <v>88</v>
      </c>
      <c r="B832">
        <v>1996.82</v>
      </c>
      <c r="C832">
        <v>1983.08</v>
      </c>
      <c r="D832">
        <v>1961.2</v>
      </c>
      <c r="E832">
        <v>1709.35</v>
      </c>
      <c r="F832">
        <v>0</v>
      </c>
      <c r="G832">
        <v>0.40288499999999999</v>
      </c>
      <c r="H832">
        <v>0.59341999999999995</v>
      </c>
      <c r="I832">
        <v>0</v>
      </c>
    </row>
    <row r="833" spans="1:25" x14ac:dyDescent="0.25">
      <c r="A833" t="s">
        <v>88</v>
      </c>
      <c r="B833">
        <v>2021.82</v>
      </c>
      <c r="C833">
        <v>1988.68</v>
      </c>
      <c r="D833">
        <v>1966.54</v>
      </c>
      <c r="E833">
        <v>1712.87</v>
      </c>
      <c r="F833">
        <v>0</v>
      </c>
      <c r="G833">
        <v>0.41010099999999999</v>
      </c>
      <c r="H833">
        <v>0.60096899999999998</v>
      </c>
      <c r="I833">
        <v>0</v>
      </c>
    </row>
    <row r="834" spans="1:25" x14ac:dyDescent="0.25">
      <c r="A834" t="s">
        <v>88</v>
      </c>
      <c r="B834">
        <v>2011.07</v>
      </c>
      <c r="C834">
        <v>1988.33</v>
      </c>
      <c r="D834">
        <v>1966.33</v>
      </c>
      <c r="E834">
        <v>1714.35</v>
      </c>
      <c r="F834">
        <v>0</v>
      </c>
      <c r="G834">
        <v>0.41010099999999999</v>
      </c>
      <c r="H834">
        <v>0.59340400000000004</v>
      </c>
      <c r="I834">
        <v>0</v>
      </c>
    </row>
    <row r="835" spans="1:25" x14ac:dyDescent="0.25">
      <c r="A835" t="s">
        <v>88</v>
      </c>
      <c r="B835">
        <v>1992.21</v>
      </c>
      <c r="C835">
        <v>1979.33</v>
      </c>
      <c r="D835">
        <v>1957.59</v>
      </c>
      <c r="E835">
        <v>1705.7</v>
      </c>
      <c r="F835">
        <v>0</v>
      </c>
      <c r="G835">
        <v>0.408634</v>
      </c>
      <c r="H835">
        <v>0.59339900000000001</v>
      </c>
      <c r="I835">
        <v>0</v>
      </c>
    </row>
    <row r="836" spans="1:25" x14ac:dyDescent="0.25">
      <c r="A836" t="s">
        <v>88</v>
      </c>
      <c r="B836">
        <v>1995.41</v>
      </c>
      <c r="C836">
        <v>1982.76</v>
      </c>
      <c r="D836">
        <v>1961.09</v>
      </c>
      <c r="E836">
        <v>1709.41</v>
      </c>
      <c r="F836">
        <v>0</v>
      </c>
      <c r="G836">
        <v>0.40290300000000001</v>
      </c>
      <c r="H836">
        <v>0.59342099999999998</v>
      </c>
      <c r="I836">
        <v>0</v>
      </c>
    </row>
    <row r="837" spans="1:25" x14ac:dyDescent="0.25">
      <c r="A837" t="s">
        <v>88</v>
      </c>
      <c r="B837">
        <v>1996.38</v>
      </c>
      <c r="C837">
        <v>1983.44</v>
      </c>
      <c r="D837">
        <v>1961.77</v>
      </c>
      <c r="E837">
        <v>1709.55</v>
      </c>
      <c r="F837">
        <v>0</v>
      </c>
      <c r="G837">
        <v>0.40302199999999999</v>
      </c>
      <c r="H837">
        <v>0.59339200000000003</v>
      </c>
      <c r="I837">
        <v>0</v>
      </c>
    </row>
    <row r="838" spans="1:25" x14ac:dyDescent="0.25">
      <c r="A838" t="s">
        <v>88</v>
      </c>
      <c r="B838">
        <v>2000.67</v>
      </c>
      <c r="C838">
        <v>1987.73</v>
      </c>
      <c r="D838">
        <v>1965.6</v>
      </c>
      <c r="E838">
        <v>1714.1</v>
      </c>
      <c r="F838">
        <v>0</v>
      </c>
      <c r="G838">
        <v>0.40596599999999999</v>
      </c>
      <c r="H838">
        <v>0.593418</v>
      </c>
      <c r="I838">
        <v>0</v>
      </c>
    </row>
    <row r="839" spans="1:25" x14ac:dyDescent="0.25">
      <c r="A839" t="s">
        <v>88</v>
      </c>
      <c r="B839">
        <v>1999.64</v>
      </c>
      <c r="C839">
        <v>1985.52</v>
      </c>
      <c r="D839">
        <v>1963.56</v>
      </c>
      <c r="E839">
        <v>1711.88</v>
      </c>
      <c r="F839">
        <v>0</v>
      </c>
      <c r="G839">
        <v>0.41010099999999999</v>
      </c>
      <c r="H839">
        <v>0.59336</v>
      </c>
      <c r="I839">
        <v>0</v>
      </c>
      <c r="R839" t="s">
        <v>65</v>
      </c>
      <c r="U839" t="s">
        <v>64</v>
      </c>
      <c r="X839" t="s">
        <v>62</v>
      </c>
    </row>
    <row r="840" spans="1:25" x14ac:dyDescent="0.25">
      <c r="A840" t="s">
        <v>88</v>
      </c>
      <c r="B840">
        <v>1996.09</v>
      </c>
      <c r="C840">
        <v>1982.92</v>
      </c>
      <c r="D840">
        <v>1961.12</v>
      </c>
      <c r="E840">
        <v>1709.41</v>
      </c>
      <c r="F840">
        <v>0</v>
      </c>
      <c r="G840">
        <v>0.40295799999999998</v>
      </c>
      <c r="H840">
        <v>0.59341999999999995</v>
      </c>
      <c r="I840">
        <v>0</v>
      </c>
      <c r="R840">
        <f>AVERAGE(B791:B840)</f>
        <v>2001.4802000000004</v>
      </c>
      <c r="S840">
        <f>AVERAGE(C791:C840)</f>
        <v>1984.9985999999997</v>
      </c>
      <c r="U840">
        <f>_xlfn.VAR.P(B791:B840)</f>
        <v>206.88934995999989</v>
      </c>
      <c r="V840">
        <f>_xlfn.VAR.P(C791:C840)</f>
        <v>10.60147604</v>
      </c>
      <c r="X840">
        <f>1.96*SQRT(U840)/50</f>
        <v>0.56383902908767691</v>
      </c>
      <c r="Y840">
        <f>1.96*SQRT(V840)/50</f>
        <v>0.12763483906091472</v>
      </c>
    </row>
    <row r="841" spans="1:25" x14ac:dyDescent="0.25">
      <c r="A841" t="s">
        <v>88</v>
      </c>
      <c r="B841">
        <v>100076.935682</v>
      </c>
      <c r="C841" t="s">
        <v>36</v>
      </c>
    </row>
    <row r="842" spans="1:25" x14ac:dyDescent="0.25">
      <c r="A842" t="s">
        <v>106</v>
      </c>
      <c r="B842">
        <v>109773</v>
      </c>
      <c r="C842">
        <v>109760</v>
      </c>
      <c r="D842">
        <v>109737</v>
      </c>
      <c r="E842">
        <v>109736</v>
      </c>
      <c r="F842">
        <v>0</v>
      </c>
      <c r="G842">
        <v>1</v>
      </c>
      <c r="H842">
        <v>1</v>
      </c>
      <c r="I842">
        <v>12225500</v>
      </c>
    </row>
    <row r="843" spans="1:25" x14ac:dyDescent="0.25">
      <c r="A843" t="s">
        <v>106</v>
      </c>
      <c r="B843">
        <v>109748</v>
      </c>
      <c r="C843">
        <v>109733</v>
      </c>
      <c r="D843">
        <v>109710</v>
      </c>
      <c r="E843">
        <v>109709</v>
      </c>
      <c r="F843">
        <v>0</v>
      </c>
      <c r="G843">
        <v>1</v>
      </c>
      <c r="H843">
        <v>1</v>
      </c>
      <c r="I843">
        <v>12225500</v>
      </c>
    </row>
    <row r="844" spans="1:25" x14ac:dyDescent="0.25">
      <c r="A844" t="s">
        <v>106</v>
      </c>
      <c r="B844">
        <v>109731</v>
      </c>
      <c r="C844">
        <v>109716</v>
      </c>
      <c r="D844">
        <v>109693</v>
      </c>
      <c r="E844">
        <v>109692</v>
      </c>
      <c r="F844">
        <v>0</v>
      </c>
      <c r="G844">
        <v>1</v>
      </c>
      <c r="H844">
        <v>1</v>
      </c>
      <c r="I844">
        <v>12225500</v>
      </c>
    </row>
    <row r="845" spans="1:25" x14ac:dyDescent="0.25">
      <c r="A845" t="s">
        <v>106</v>
      </c>
      <c r="B845">
        <v>109749</v>
      </c>
      <c r="C845">
        <v>109733</v>
      </c>
      <c r="D845">
        <v>109710</v>
      </c>
      <c r="E845">
        <v>109709</v>
      </c>
      <c r="F845">
        <v>0</v>
      </c>
      <c r="G845">
        <v>1</v>
      </c>
      <c r="H845">
        <v>1</v>
      </c>
      <c r="I845">
        <v>12225500</v>
      </c>
    </row>
    <row r="846" spans="1:25" x14ac:dyDescent="0.25">
      <c r="A846" t="s">
        <v>106</v>
      </c>
      <c r="B846">
        <v>109732</v>
      </c>
      <c r="C846">
        <v>109716</v>
      </c>
      <c r="D846">
        <v>109693</v>
      </c>
      <c r="E846">
        <v>109692</v>
      </c>
      <c r="F846">
        <v>0</v>
      </c>
      <c r="G846">
        <v>1</v>
      </c>
      <c r="H846">
        <v>1</v>
      </c>
      <c r="I846">
        <v>12225500</v>
      </c>
    </row>
    <row r="847" spans="1:25" x14ac:dyDescent="0.25">
      <c r="A847" t="s">
        <v>106</v>
      </c>
      <c r="B847">
        <v>109747</v>
      </c>
      <c r="C847">
        <v>109732</v>
      </c>
      <c r="D847">
        <v>109709</v>
      </c>
      <c r="E847">
        <v>109707</v>
      </c>
      <c r="F847">
        <v>0</v>
      </c>
      <c r="G847">
        <v>1</v>
      </c>
      <c r="H847">
        <v>1</v>
      </c>
      <c r="I847">
        <v>12225500</v>
      </c>
    </row>
    <row r="848" spans="1:25" x14ac:dyDescent="0.25">
      <c r="A848" t="s">
        <v>106</v>
      </c>
      <c r="B848">
        <v>109731</v>
      </c>
      <c r="C848">
        <v>109716</v>
      </c>
      <c r="D848">
        <v>109693</v>
      </c>
      <c r="E848">
        <v>109692</v>
      </c>
      <c r="F848">
        <v>0</v>
      </c>
      <c r="G848">
        <v>1</v>
      </c>
      <c r="H848">
        <v>1</v>
      </c>
      <c r="I848">
        <v>12225500</v>
      </c>
    </row>
    <row r="849" spans="1:9" x14ac:dyDescent="0.25">
      <c r="A849" t="s">
        <v>106</v>
      </c>
      <c r="B849">
        <v>109748</v>
      </c>
      <c r="C849">
        <v>109731</v>
      </c>
      <c r="D849">
        <v>109708</v>
      </c>
      <c r="E849">
        <v>109707</v>
      </c>
      <c r="F849">
        <v>0</v>
      </c>
      <c r="G849">
        <v>1</v>
      </c>
      <c r="H849">
        <v>1</v>
      </c>
      <c r="I849">
        <v>12225500</v>
      </c>
    </row>
    <row r="850" spans="1:9" x14ac:dyDescent="0.25">
      <c r="A850" t="s">
        <v>106</v>
      </c>
      <c r="B850">
        <v>109732</v>
      </c>
      <c r="C850">
        <v>109716</v>
      </c>
      <c r="D850">
        <v>109693</v>
      </c>
      <c r="E850">
        <v>109692</v>
      </c>
      <c r="F850">
        <v>0</v>
      </c>
      <c r="G850">
        <v>1</v>
      </c>
      <c r="H850">
        <v>1</v>
      </c>
      <c r="I850">
        <v>12225500</v>
      </c>
    </row>
    <row r="851" spans="1:9" x14ac:dyDescent="0.25">
      <c r="A851" t="s">
        <v>106</v>
      </c>
      <c r="B851">
        <v>109749</v>
      </c>
      <c r="C851">
        <v>109732</v>
      </c>
      <c r="D851">
        <v>109708</v>
      </c>
      <c r="E851">
        <v>109707</v>
      </c>
      <c r="F851">
        <v>0</v>
      </c>
      <c r="G851">
        <v>1</v>
      </c>
      <c r="H851">
        <v>1</v>
      </c>
      <c r="I851">
        <v>12225500</v>
      </c>
    </row>
    <row r="852" spans="1:9" x14ac:dyDescent="0.25">
      <c r="A852" t="s">
        <v>106</v>
      </c>
      <c r="B852">
        <v>109731</v>
      </c>
      <c r="C852">
        <v>109715</v>
      </c>
      <c r="D852">
        <v>109692</v>
      </c>
      <c r="E852">
        <v>109691</v>
      </c>
      <c r="F852">
        <v>0</v>
      </c>
      <c r="G852">
        <v>1</v>
      </c>
      <c r="H852">
        <v>1</v>
      </c>
      <c r="I852">
        <v>12225500</v>
      </c>
    </row>
    <row r="853" spans="1:9" x14ac:dyDescent="0.25">
      <c r="A853" t="s">
        <v>106</v>
      </c>
      <c r="B853">
        <v>110015</v>
      </c>
      <c r="C853">
        <v>109733</v>
      </c>
      <c r="D853">
        <v>109710</v>
      </c>
      <c r="E853">
        <v>109709</v>
      </c>
      <c r="F853">
        <v>0</v>
      </c>
      <c r="G853">
        <v>1</v>
      </c>
      <c r="H853">
        <v>1</v>
      </c>
      <c r="I853">
        <v>12225500</v>
      </c>
    </row>
    <row r="854" spans="1:9" x14ac:dyDescent="0.25">
      <c r="A854" t="s">
        <v>106</v>
      </c>
      <c r="B854">
        <v>109951</v>
      </c>
      <c r="C854">
        <v>109685</v>
      </c>
      <c r="D854">
        <v>109662</v>
      </c>
      <c r="E854">
        <v>109661</v>
      </c>
      <c r="F854">
        <v>0</v>
      </c>
      <c r="G854">
        <v>1</v>
      </c>
      <c r="H854">
        <v>1</v>
      </c>
      <c r="I854">
        <v>12225500</v>
      </c>
    </row>
    <row r="855" spans="1:9" x14ac:dyDescent="0.25">
      <c r="A855" t="s">
        <v>106</v>
      </c>
      <c r="B855">
        <v>110032</v>
      </c>
      <c r="C855">
        <v>109687</v>
      </c>
      <c r="D855">
        <v>109664</v>
      </c>
      <c r="E855">
        <v>109662</v>
      </c>
      <c r="F855">
        <v>0</v>
      </c>
      <c r="G855">
        <v>1</v>
      </c>
      <c r="H855">
        <v>1</v>
      </c>
      <c r="I855">
        <v>12225500</v>
      </c>
    </row>
    <row r="856" spans="1:9" x14ac:dyDescent="0.25">
      <c r="A856" t="s">
        <v>106</v>
      </c>
      <c r="B856">
        <v>109984</v>
      </c>
      <c r="C856">
        <v>109688</v>
      </c>
      <c r="D856">
        <v>109664</v>
      </c>
      <c r="E856">
        <v>109663</v>
      </c>
      <c r="F856">
        <v>0</v>
      </c>
      <c r="G856">
        <v>1</v>
      </c>
      <c r="H856">
        <v>1</v>
      </c>
      <c r="I856">
        <v>12225500</v>
      </c>
    </row>
    <row r="857" spans="1:9" x14ac:dyDescent="0.25">
      <c r="A857" t="s">
        <v>106</v>
      </c>
      <c r="B857">
        <v>110060</v>
      </c>
      <c r="C857">
        <v>109686</v>
      </c>
      <c r="D857">
        <v>109662</v>
      </c>
      <c r="E857">
        <v>109661</v>
      </c>
      <c r="F857">
        <v>0</v>
      </c>
      <c r="G857">
        <v>1</v>
      </c>
      <c r="H857">
        <v>1</v>
      </c>
      <c r="I857">
        <v>12225500</v>
      </c>
    </row>
    <row r="858" spans="1:9" x14ac:dyDescent="0.25">
      <c r="A858" t="s">
        <v>106</v>
      </c>
      <c r="B858">
        <v>109953</v>
      </c>
      <c r="C858">
        <v>109685</v>
      </c>
      <c r="D858">
        <v>109661</v>
      </c>
      <c r="E858">
        <v>109660</v>
      </c>
      <c r="F858">
        <v>0</v>
      </c>
      <c r="G858">
        <v>1</v>
      </c>
      <c r="H858">
        <v>1</v>
      </c>
      <c r="I858">
        <v>12225500</v>
      </c>
    </row>
    <row r="859" spans="1:9" x14ac:dyDescent="0.25">
      <c r="A859" t="s">
        <v>106</v>
      </c>
      <c r="B859">
        <v>110148</v>
      </c>
      <c r="C859">
        <v>109731</v>
      </c>
      <c r="D859">
        <v>109707</v>
      </c>
      <c r="E859">
        <v>109706</v>
      </c>
      <c r="F859">
        <v>0</v>
      </c>
      <c r="G859">
        <v>1</v>
      </c>
      <c r="H859">
        <v>1</v>
      </c>
      <c r="I859">
        <v>12225500</v>
      </c>
    </row>
    <row r="860" spans="1:9" x14ac:dyDescent="0.25">
      <c r="A860" t="s">
        <v>106</v>
      </c>
      <c r="B860">
        <v>109717</v>
      </c>
      <c r="C860">
        <v>109684</v>
      </c>
      <c r="D860">
        <v>109660</v>
      </c>
      <c r="E860">
        <v>109659</v>
      </c>
      <c r="F860">
        <v>0</v>
      </c>
      <c r="G860">
        <v>1</v>
      </c>
      <c r="H860">
        <v>1</v>
      </c>
      <c r="I860">
        <v>12225500</v>
      </c>
    </row>
    <row r="861" spans="1:9" x14ac:dyDescent="0.25">
      <c r="A861" t="s">
        <v>106</v>
      </c>
      <c r="B861">
        <v>110206</v>
      </c>
      <c r="C861">
        <v>109732</v>
      </c>
      <c r="D861">
        <v>109707</v>
      </c>
      <c r="E861">
        <v>109706</v>
      </c>
      <c r="F861">
        <v>0</v>
      </c>
      <c r="G861">
        <v>1</v>
      </c>
      <c r="H861">
        <v>1</v>
      </c>
      <c r="I861">
        <v>12225500</v>
      </c>
    </row>
    <row r="862" spans="1:9" x14ac:dyDescent="0.25">
      <c r="A862" t="s">
        <v>106</v>
      </c>
      <c r="B862">
        <v>109952</v>
      </c>
      <c r="C862">
        <v>109686</v>
      </c>
      <c r="D862">
        <v>109662</v>
      </c>
      <c r="E862">
        <v>109660</v>
      </c>
      <c r="F862">
        <v>0</v>
      </c>
      <c r="G862">
        <v>1</v>
      </c>
      <c r="H862">
        <v>1</v>
      </c>
      <c r="I862">
        <v>12225500</v>
      </c>
    </row>
    <row r="863" spans="1:9" x14ac:dyDescent="0.25">
      <c r="A863" t="s">
        <v>106</v>
      </c>
      <c r="B863">
        <v>110016</v>
      </c>
      <c r="C863">
        <v>109685</v>
      </c>
      <c r="D863">
        <v>109661</v>
      </c>
      <c r="E863">
        <v>109660</v>
      </c>
      <c r="F863">
        <v>0</v>
      </c>
      <c r="G863">
        <v>1</v>
      </c>
      <c r="H863">
        <v>1</v>
      </c>
      <c r="I863">
        <v>12225500</v>
      </c>
    </row>
    <row r="864" spans="1:9" x14ac:dyDescent="0.25">
      <c r="A864" t="s">
        <v>106</v>
      </c>
      <c r="B864">
        <v>109828</v>
      </c>
      <c r="C864">
        <v>109685</v>
      </c>
      <c r="D864">
        <v>109661</v>
      </c>
      <c r="E864">
        <v>109660</v>
      </c>
      <c r="F864">
        <v>0</v>
      </c>
      <c r="G864">
        <v>1</v>
      </c>
      <c r="H864">
        <v>1</v>
      </c>
      <c r="I864">
        <v>12225500</v>
      </c>
    </row>
    <row r="865" spans="1:9" x14ac:dyDescent="0.25">
      <c r="A865" t="s">
        <v>106</v>
      </c>
      <c r="B865">
        <v>109892</v>
      </c>
      <c r="C865">
        <v>109686</v>
      </c>
      <c r="D865">
        <v>109662</v>
      </c>
      <c r="E865">
        <v>109661</v>
      </c>
      <c r="F865">
        <v>0</v>
      </c>
      <c r="G865">
        <v>1</v>
      </c>
      <c r="H865">
        <v>1</v>
      </c>
      <c r="I865">
        <v>12225500</v>
      </c>
    </row>
    <row r="866" spans="1:9" x14ac:dyDescent="0.25">
      <c r="A866" t="s">
        <v>106</v>
      </c>
      <c r="B866">
        <v>109749</v>
      </c>
      <c r="C866">
        <v>109731</v>
      </c>
      <c r="D866">
        <v>109708</v>
      </c>
      <c r="E866">
        <v>109706</v>
      </c>
      <c r="F866">
        <v>0</v>
      </c>
      <c r="G866">
        <v>1</v>
      </c>
      <c r="H866">
        <v>1</v>
      </c>
      <c r="I866">
        <v>12225500</v>
      </c>
    </row>
    <row r="867" spans="1:9" x14ac:dyDescent="0.25">
      <c r="A867" t="s">
        <v>106</v>
      </c>
      <c r="B867">
        <v>109732</v>
      </c>
      <c r="C867">
        <v>109717</v>
      </c>
      <c r="D867">
        <v>109693</v>
      </c>
      <c r="E867">
        <v>109691</v>
      </c>
      <c r="F867">
        <v>0</v>
      </c>
      <c r="G867">
        <v>1</v>
      </c>
      <c r="H867">
        <v>1</v>
      </c>
      <c r="I867">
        <v>12225500</v>
      </c>
    </row>
    <row r="868" spans="1:9" x14ac:dyDescent="0.25">
      <c r="A868" t="s">
        <v>106</v>
      </c>
      <c r="B868">
        <v>109747</v>
      </c>
      <c r="C868">
        <v>109731</v>
      </c>
      <c r="D868">
        <v>109707</v>
      </c>
      <c r="E868">
        <v>109706</v>
      </c>
      <c r="F868">
        <v>0</v>
      </c>
      <c r="G868">
        <v>1</v>
      </c>
      <c r="H868">
        <v>1</v>
      </c>
      <c r="I868">
        <v>12225500</v>
      </c>
    </row>
    <row r="869" spans="1:9" x14ac:dyDescent="0.25">
      <c r="A869" t="s">
        <v>106</v>
      </c>
      <c r="B869">
        <v>109807</v>
      </c>
      <c r="C869">
        <v>109717</v>
      </c>
      <c r="D869">
        <v>109694</v>
      </c>
      <c r="E869">
        <v>109692</v>
      </c>
      <c r="F869">
        <v>0</v>
      </c>
      <c r="G869">
        <v>1</v>
      </c>
      <c r="H869">
        <v>1</v>
      </c>
      <c r="I869">
        <v>12225500</v>
      </c>
    </row>
    <row r="870" spans="1:9" x14ac:dyDescent="0.25">
      <c r="A870" t="s">
        <v>106</v>
      </c>
      <c r="B870">
        <v>109930</v>
      </c>
      <c r="C870">
        <v>109733</v>
      </c>
      <c r="D870">
        <v>109709</v>
      </c>
      <c r="E870">
        <v>109708</v>
      </c>
      <c r="F870">
        <v>0</v>
      </c>
      <c r="G870">
        <v>1</v>
      </c>
      <c r="H870">
        <v>1</v>
      </c>
      <c r="I870">
        <v>12225500</v>
      </c>
    </row>
    <row r="871" spans="1:9" x14ac:dyDescent="0.25">
      <c r="A871" t="s">
        <v>106</v>
      </c>
      <c r="B871">
        <v>110093</v>
      </c>
      <c r="C871">
        <v>109718</v>
      </c>
      <c r="D871">
        <v>109695</v>
      </c>
      <c r="E871">
        <v>109693</v>
      </c>
      <c r="F871">
        <v>0</v>
      </c>
      <c r="G871">
        <v>1</v>
      </c>
      <c r="H871">
        <v>1</v>
      </c>
      <c r="I871">
        <v>12225500</v>
      </c>
    </row>
    <row r="872" spans="1:9" x14ac:dyDescent="0.25">
      <c r="A872" t="s">
        <v>106</v>
      </c>
      <c r="B872">
        <v>109891</v>
      </c>
      <c r="C872">
        <v>109734</v>
      </c>
      <c r="D872">
        <v>109711</v>
      </c>
      <c r="E872">
        <v>109710</v>
      </c>
      <c r="F872">
        <v>0</v>
      </c>
      <c r="G872">
        <v>1</v>
      </c>
      <c r="H872">
        <v>1</v>
      </c>
      <c r="I872">
        <v>12225500</v>
      </c>
    </row>
    <row r="873" spans="1:9" x14ac:dyDescent="0.25">
      <c r="A873" t="s">
        <v>106</v>
      </c>
      <c r="B873">
        <v>110025</v>
      </c>
      <c r="C873">
        <v>109718</v>
      </c>
      <c r="D873">
        <v>109694</v>
      </c>
      <c r="E873">
        <v>109693</v>
      </c>
      <c r="F873">
        <v>0</v>
      </c>
      <c r="G873">
        <v>1</v>
      </c>
      <c r="H873">
        <v>1</v>
      </c>
      <c r="I873">
        <v>12225500</v>
      </c>
    </row>
    <row r="874" spans="1:9" x14ac:dyDescent="0.25">
      <c r="A874" t="s">
        <v>106</v>
      </c>
      <c r="B874">
        <v>110081</v>
      </c>
      <c r="C874">
        <v>109734</v>
      </c>
      <c r="D874">
        <v>109711</v>
      </c>
      <c r="E874">
        <v>109710</v>
      </c>
      <c r="F874">
        <v>0</v>
      </c>
      <c r="G874">
        <v>1</v>
      </c>
      <c r="H874">
        <v>1</v>
      </c>
      <c r="I874">
        <v>12225500</v>
      </c>
    </row>
    <row r="875" spans="1:9" x14ac:dyDescent="0.25">
      <c r="A875" t="s">
        <v>106</v>
      </c>
      <c r="B875">
        <v>109917</v>
      </c>
      <c r="C875">
        <v>109720</v>
      </c>
      <c r="D875">
        <v>109696</v>
      </c>
      <c r="E875">
        <v>109695</v>
      </c>
      <c r="F875">
        <v>0</v>
      </c>
      <c r="G875">
        <v>1</v>
      </c>
      <c r="H875">
        <v>1</v>
      </c>
      <c r="I875">
        <v>12225500</v>
      </c>
    </row>
    <row r="876" spans="1:9" x14ac:dyDescent="0.25">
      <c r="A876" t="s">
        <v>106</v>
      </c>
      <c r="B876">
        <v>110080</v>
      </c>
      <c r="C876">
        <v>109735</v>
      </c>
      <c r="D876">
        <v>109711</v>
      </c>
      <c r="E876">
        <v>109710</v>
      </c>
      <c r="F876">
        <v>0</v>
      </c>
      <c r="G876">
        <v>1</v>
      </c>
      <c r="H876">
        <v>1</v>
      </c>
      <c r="I876">
        <v>12225500</v>
      </c>
    </row>
    <row r="877" spans="1:9" x14ac:dyDescent="0.25">
      <c r="A877" t="s">
        <v>106</v>
      </c>
      <c r="B877">
        <v>109924</v>
      </c>
      <c r="C877">
        <v>109718</v>
      </c>
      <c r="D877">
        <v>109695</v>
      </c>
      <c r="E877">
        <v>109693</v>
      </c>
      <c r="F877">
        <v>0</v>
      </c>
      <c r="G877">
        <v>1</v>
      </c>
      <c r="H877">
        <v>1</v>
      </c>
      <c r="I877">
        <v>12225500</v>
      </c>
    </row>
    <row r="878" spans="1:9" x14ac:dyDescent="0.25">
      <c r="A878" t="s">
        <v>106</v>
      </c>
      <c r="B878">
        <v>109996</v>
      </c>
      <c r="C878">
        <v>109734</v>
      </c>
      <c r="D878">
        <v>109711</v>
      </c>
      <c r="E878">
        <v>109710</v>
      </c>
      <c r="F878">
        <v>0</v>
      </c>
      <c r="G878">
        <v>1</v>
      </c>
      <c r="H878">
        <v>1</v>
      </c>
      <c r="I878">
        <v>12225500</v>
      </c>
    </row>
    <row r="879" spans="1:9" x14ac:dyDescent="0.25">
      <c r="A879" t="s">
        <v>106</v>
      </c>
      <c r="B879">
        <v>110121</v>
      </c>
      <c r="C879">
        <v>109719</v>
      </c>
      <c r="D879">
        <v>109695</v>
      </c>
      <c r="E879">
        <v>109694</v>
      </c>
      <c r="F879">
        <v>0</v>
      </c>
      <c r="G879">
        <v>1</v>
      </c>
      <c r="H879">
        <v>1</v>
      </c>
      <c r="I879">
        <v>12225500</v>
      </c>
    </row>
    <row r="880" spans="1:9" x14ac:dyDescent="0.25">
      <c r="A880" t="s">
        <v>106</v>
      </c>
      <c r="B880">
        <v>109989</v>
      </c>
      <c r="C880">
        <v>109734</v>
      </c>
      <c r="D880">
        <v>109711</v>
      </c>
      <c r="E880">
        <v>109710</v>
      </c>
      <c r="F880">
        <v>0</v>
      </c>
      <c r="G880">
        <v>1</v>
      </c>
      <c r="H880">
        <v>1</v>
      </c>
      <c r="I880">
        <v>12225500</v>
      </c>
    </row>
    <row r="881" spans="1:25" x14ac:dyDescent="0.25">
      <c r="A881" t="s">
        <v>106</v>
      </c>
      <c r="B881">
        <v>110011</v>
      </c>
      <c r="C881">
        <v>109718</v>
      </c>
      <c r="D881">
        <v>109694</v>
      </c>
      <c r="E881">
        <v>109693</v>
      </c>
      <c r="F881">
        <v>0</v>
      </c>
      <c r="G881">
        <v>1</v>
      </c>
      <c r="H881">
        <v>1</v>
      </c>
      <c r="I881">
        <v>12225500</v>
      </c>
    </row>
    <row r="882" spans="1:25" x14ac:dyDescent="0.25">
      <c r="A882" t="s">
        <v>106</v>
      </c>
      <c r="B882">
        <v>110034</v>
      </c>
      <c r="C882">
        <v>109734</v>
      </c>
      <c r="D882">
        <v>109710</v>
      </c>
      <c r="E882">
        <v>109709</v>
      </c>
      <c r="F882">
        <v>0</v>
      </c>
      <c r="G882">
        <v>1</v>
      </c>
      <c r="H882">
        <v>1</v>
      </c>
      <c r="I882">
        <v>12225500</v>
      </c>
    </row>
    <row r="883" spans="1:25" x14ac:dyDescent="0.25">
      <c r="A883" t="s">
        <v>106</v>
      </c>
      <c r="B883">
        <v>109942</v>
      </c>
      <c r="C883">
        <v>109718</v>
      </c>
      <c r="D883">
        <v>109694</v>
      </c>
      <c r="E883">
        <v>109693</v>
      </c>
      <c r="F883">
        <v>0</v>
      </c>
      <c r="G883">
        <v>1</v>
      </c>
      <c r="H883">
        <v>1</v>
      </c>
      <c r="I883">
        <v>12225500</v>
      </c>
    </row>
    <row r="884" spans="1:25" x14ac:dyDescent="0.25">
      <c r="A884" t="s">
        <v>106</v>
      </c>
      <c r="B884">
        <v>109977</v>
      </c>
      <c r="C884">
        <v>109735</v>
      </c>
      <c r="D884">
        <v>109712</v>
      </c>
      <c r="E884">
        <v>109710</v>
      </c>
      <c r="F884">
        <v>0</v>
      </c>
      <c r="G884">
        <v>1</v>
      </c>
      <c r="H884">
        <v>1</v>
      </c>
      <c r="I884">
        <v>12225500</v>
      </c>
    </row>
    <row r="885" spans="1:25" x14ac:dyDescent="0.25">
      <c r="A885" t="s">
        <v>106</v>
      </c>
      <c r="B885">
        <v>109908</v>
      </c>
      <c r="C885">
        <v>109718</v>
      </c>
      <c r="D885">
        <v>109695</v>
      </c>
      <c r="E885">
        <v>109694</v>
      </c>
      <c r="F885">
        <v>0</v>
      </c>
      <c r="G885">
        <v>1</v>
      </c>
      <c r="H885">
        <v>1</v>
      </c>
      <c r="I885">
        <v>12225500</v>
      </c>
    </row>
    <row r="886" spans="1:25" x14ac:dyDescent="0.25">
      <c r="A886" t="s">
        <v>106</v>
      </c>
      <c r="B886">
        <v>110050</v>
      </c>
      <c r="C886">
        <v>109734</v>
      </c>
      <c r="D886">
        <v>109710</v>
      </c>
      <c r="E886">
        <v>109709</v>
      </c>
      <c r="F886">
        <v>0</v>
      </c>
      <c r="G886">
        <v>1</v>
      </c>
      <c r="H886">
        <v>1</v>
      </c>
      <c r="I886">
        <v>12225500</v>
      </c>
    </row>
    <row r="887" spans="1:25" x14ac:dyDescent="0.25">
      <c r="A887" t="s">
        <v>106</v>
      </c>
      <c r="B887">
        <v>109953</v>
      </c>
      <c r="C887">
        <v>109718</v>
      </c>
      <c r="D887">
        <v>109695</v>
      </c>
      <c r="E887">
        <v>109693</v>
      </c>
      <c r="F887">
        <v>0</v>
      </c>
      <c r="G887">
        <v>1</v>
      </c>
      <c r="H887">
        <v>1</v>
      </c>
      <c r="I887">
        <v>12225500</v>
      </c>
    </row>
    <row r="888" spans="1:25" x14ac:dyDescent="0.25">
      <c r="A888" t="s">
        <v>106</v>
      </c>
      <c r="B888">
        <v>110001</v>
      </c>
      <c r="C888">
        <v>109733</v>
      </c>
      <c r="D888">
        <v>109709</v>
      </c>
      <c r="E888">
        <v>109708</v>
      </c>
      <c r="F888">
        <v>0</v>
      </c>
      <c r="G888">
        <v>1</v>
      </c>
      <c r="H888">
        <v>1</v>
      </c>
      <c r="I888">
        <v>12225500</v>
      </c>
    </row>
    <row r="889" spans="1:25" x14ac:dyDescent="0.25">
      <c r="A889" t="s">
        <v>106</v>
      </c>
      <c r="B889">
        <v>110067</v>
      </c>
      <c r="C889">
        <v>109718</v>
      </c>
      <c r="D889">
        <v>109694</v>
      </c>
      <c r="E889">
        <v>109693</v>
      </c>
      <c r="F889">
        <v>0</v>
      </c>
      <c r="G889">
        <v>1</v>
      </c>
      <c r="H889">
        <v>1</v>
      </c>
      <c r="I889">
        <v>12225500</v>
      </c>
    </row>
    <row r="890" spans="1:25" x14ac:dyDescent="0.25">
      <c r="A890" t="s">
        <v>106</v>
      </c>
      <c r="B890">
        <v>110037</v>
      </c>
      <c r="C890">
        <v>109735</v>
      </c>
      <c r="D890">
        <v>109711</v>
      </c>
      <c r="E890">
        <v>109710</v>
      </c>
      <c r="F890">
        <v>0</v>
      </c>
      <c r="G890">
        <v>1</v>
      </c>
      <c r="H890">
        <v>1</v>
      </c>
      <c r="I890">
        <v>12225500</v>
      </c>
    </row>
    <row r="891" spans="1:25" x14ac:dyDescent="0.25">
      <c r="A891" t="s">
        <v>106</v>
      </c>
      <c r="B891">
        <v>109903</v>
      </c>
      <c r="C891">
        <v>109719</v>
      </c>
      <c r="D891">
        <v>109695</v>
      </c>
      <c r="E891">
        <v>109694</v>
      </c>
      <c r="F891">
        <v>0</v>
      </c>
      <c r="G891">
        <v>1</v>
      </c>
      <c r="H891">
        <v>1</v>
      </c>
      <c r="I891">
        <v>12225500</v>
      </c>
    </row>
    <row r="892" spans="1:25" x14ac:dyDescent="0.25">
      <c r="A892" t="s">
        <v>106</v>
      </c>
      <c r="B892">
        <v>109995</v>
      </c>
      <c r="C892">
        <v>109735</v>
      </c>
      <c r="D892">
        <v>109711</v>
      </c>
      <c r="E892">
        <v>109710</v>
      </c>
      <c r="F892">
        <v>0</v>
      </c>
      <c r="G892">
        <v>1</v>
      </c>
      <c r="H892">
        <v>1</v>
      </c>
      <c r="I892">
        <v>12225500</v>
      </c>
    </row>
    <row r="893" spans="1:25" x14ac:dyDescent="0.25">
      <c r="A893" t="s">
        <v>106</v>
      </c>
      <c r="B893">
        <v>110004</v>
      </c>
      <c r="C893">
        <v>109719</v>
      </c>
      <c r="D893">
        <v>109695</v>
      </c>
      <c r="E893">
        <v>109694</v>
      </c>
      <c r="F893">
        <v>0</v>
      </c>
      <c r="G893">
        <v>1</v>
      </c>
      <c r="H893">
        <v>1</v>
      </c>
      <c r="I893">
        <v>12225500</v>
      </c>
    </row>
    <row r="894" spans="1:25" x14ac:dyDescent="0.25">
      <c r="A894" t="s">
        <v>106</v>
      </c>
      <c r="B894">
        <v>110057</v>
      </c>
      <c r="C894">
        <v>109735</v>
      </c>
      <c r="D894">
        <v>109711</v>
      </c>
      <c r="E894">
        <v>109710</v>
      </c>
      <c r="F894">
        <v>0</v>
      </c>
      <c r="G894">
        <v>1</v>
      </c>
      <c r="H894">
        <v>1</v>
      </c>
      <c r="I894">
        <v>12225500</v>
      </c>
    </row>
    <row r="895" spans="1:25" x14ac:dyDescent="0.25">
      <c r="A895" t="s">
        <v>106</v>
      </c>
      <c r="B895">
        <v>110055</v>
      </c>
      <c r="C895">
        <v>109719</v>
      </c>
      <c r="D895">
        <v>109695</v>
      </c>
      <c r="E895">
        <v>109694</v>
      </c>
      <c r="F895">
        <v>0</v>
      </c>
      <c r="G895">
        <v>1</v>
      </c>
      <c r="H895">
        <v>1</v>
      </c>
      <c r="I895">
        <v>12225500</v>
      </c>
      <c r="R895" t="s">
        <v>65</v>
      </c>
      <c r="U895" t="s">
        <v>64</v>
      </c>
      <c r="X895" t="s">
        <v>62</v>
      </c>
    </row>
    <row r="896" spans="1:25" x14ac:dyDescent="0.25">
      <c r="A896" t="s">
        <v>106</v>
      </c>
      <c r="B896">
        <v>109868</v>
      </c>
      <c r="C896">
        <v>109734</v>
      </c>
      <c r="D896">
        <v>109711</v>
      </c>
      <c r="E896">
        <v>109709</v>
      </c>
      <c r="F896">
        <v>0</v>
      </c>
      <c r="G896">
        <v>1</v>
      </c>
      <c r="H896">
        <v>1</v>
      </c>
      <c r="I896">
        <v>12225500</v>
      </c>
      <c r="R896">
        <f>AVERAGE(B847:B896)</f>
        <v>109942.72</v>
      </c>
      <c r="S896">
        <f>AVERAGE(C847:C896)</f>
        <v>109718.2</v>
      </c>
      <c r="U896">
        <f>_xlfn.VAR.P(B847:B896)</f>
        <v>16017.081600000007</v>
      </c>
      <c r="V896">
        <f>_xlfn.VAR.P(C847:C896)</f>
        <v>312.92000000000019</v>
      </c>
      <c r="X896">
        <f>1.96*SQRT(U896)/50</f>
        <v>4.9610974864261648</v>
      </c>
      <c r="Y896">
        <f>1.96*SQRT(V896)/50</f>
        <v>0.69343016144381853</v>
      </c>
    </row>
    <row r="897" spans="1:15" x14ac:dyDescent="0.25">
      <c r="A897" t="s">
        <v>106</v>
      </c>
      <c r="B897">
        <v>5497136.5240310002</v>
      </c>
      <c r="C897" t="s">
        <v>36</v>
      </c>
    </row>
    <row r="898" spans="1:15" x14ac:dyDescent="0.25">
      <c r="A898" t="s">
        <v>41</v>
      </c>
      <c r="B898">
        <v>114712</v>
      </c>
      <c r="C898">
        <v>114556</v>
      </c>
      <c r="D898">
        <v>114555</v>
      </c>
      <c r="E898">
        <v>114457</v>
      </c>
      <c r="F898">
        <v>6162.54</v>
      </c>
      <c r="G898">
        <v>6496.62</v>
      </c>
      <c r="H898">
        <v>1856.43</v>
      </c>
      <c r="I898">
        <v>1979.05</v>
      </c>
      <c r="J898">
        <v>2106.12</v>
      </c>
      <c r="K898">
        <v>101431</v>
      </c>
      <c r="L898">
        <v>0.375722</v>
      </c>
      <c r="M898">
        <v>0.61912199999999995</v>
      </c>
      <c r="N898">
        <v>0</v>
      </c>
      <c r="O898" t="s">
        <v>42</v>
      </c>
    </row>
    <row r="899" spans="1:15" x14ac:dyDescent="0.25">
      <c r="A899" t="s">
        <v>41</v>
      </c>
      <c r="B899">
        <v>116074</v>
      </c>
      <c r="C899">
        <v>115950</v>
      </c>
      <c r="D899">
        <v>115949</v>
      </c>
      <c r="E899">
        <v>115852</v>
      </c>
      <c r="F899">
        <v>8340.69</v>
      </c>
      <c r="G899">
        <v>6509.36</v>
      </c>
      <c r="H899">
        <v>1841.91</v>
      </c>
      <c r="I899">
        <v>1963.64</v>
      </c>
      <c r="J899">
        <v>2151.79</v>
      </c>
      <c r="K899">
        <v>100599</v>
      </c>
      <c r="L899">
        <v>0.37598799999999999</v>
      </c>
      <c r="M899">
        <v>0.61912199999999995</v>
      </c>
      <c r="N899">
        <v>0</v>
      </c>
      <c r="O899" t="s">
        <v>42</v>
      </c>
    </row>
    <row r="900" spans="1:15" x14ac:dyDescent="0.25">
      <c r="A900" t="s">
        <v>41</v>
      </c>
      <c r="B900">
        <v>114902</v>
      </c>
      <c r="C900">
        <v>114784</v>
      </c>
      <c r="D900">
        <v>114783</v>
      </c>
      <c r="E900">
        <v>114686</v>
      </c>
      <c r="F900">
        <v>8330.8799999999992</v>
      </c>
      <c r="G900">
        <v>6436.66</v>
      </c>
      <c r="H900">
        <v>1823.08</v>
      </c>
      <c r="I900">
        <v>1943.1</v>
      </c>
      <c r="J900">
        <v>2124.23</v>
      </c>
      <c r="K900">
        <v>99517.6</v>
      </c>
      <c r="L900">
        <v>0.37590800000000002</v>
      </c>
      <c r="M900">
        <v>0.62966800000000001</v>
      </c>
      <c r="N900">
        <v>0</v>
      </c>
      <c r="O900" t="s">
        <v>42</v>
      </c>
    </row>
    <row r="901" spans="1:15" x14ac:dyDescent="0.25">
      <c r="A901" t="s">
        <v>41</v>
      </c>
      <c r="B901">
        <v>115102</v>
      </c>
      <c r="C901">
        <v>114983</v>
      </c>
      <c r="D901">
        <v>114983</v>
      </c>
      <c r="E901">
        <v>114886</v>
      </c>
      <c r="F901">
        <v>8255.06</v>
      </c>
      <c r="G901">
        <v>6443.99</v>
      </c>
      <c r="H901">
        <v>1827.33</v>
      </c>
      <c r="I901">
        <v>1947.85</v>
      </c>
      <c r="J901">
        <v>2119.88</v>
      </c>
      <c r="K901">
        <v>99798.3</v>
      </c>
      <c r="L901">
        <v>0.37700099999999998</v>
      </c>
      <c r="M901">
        <v>0.62508399999999997</v>
      </c>
      <c r="N901">
        <v>0</v>
      </c>
      <c r="O901" t="s">
        <v>42</v>
      </c>
    </row>
    <row r="902" spans="1:15" x14ac:dyDescent="0.25">
      <c r="A902" t="s">
        <v>41</v>
      </c>
      <c r="B902">
        <v>115321</v>
      </c>
      <c r="C902">
        <v>115202</v>
      </c>
      <c r="D902">
        <v>115202</v>
      </c>
      <c r="E902">
        <v>115105</v>
      </c>
      <c r="F902">
        <v>8406.4500000000007</v>
      </c>
      <c r="G902">
        <v>6453.85</v>
      </c>
      <c r="H902">
        <v>1826.85</v>
      </c>
      <c r="I902">
        <v>1947.16</v>
      </c>
      <c r="J902">
        <v>2131.71</v>
      </c>
      <c r="K902">
        <v>99856</v>
      </c>
      <c r="L902">
        <v>0.37618600000000002</v>
      </c>
      <c r="M902">
        <v>0.62302100000000005</v>
      </c>
      <c r="N902">
        <v>0</v>
      </c>
      <c r="O902" t="s">
        <v>42</v>
      </c>
    </row>
    <row r="903" spans="1:15" x14ac:dyDescent="0.25">
      <c r="A903" t="s">
        <v>41</v>
      </c>
      <c r="B903">
        <v>112899</v>
      </c>
      <c r="C903">
        <v>112780</v>
      </c>
      <c r="D903">
        <v>112779</v>
      </c>
      <c r="E903">
        <v>112684</v>
      </c>
      <c r="F903">
        <v>8144.27</v>
      </c>
      <c r="G903">
        <v>6313.07</v>
      </c>
      <c r="H903">
        <v>1789.75</v>
      </c>
      <c r="I903">
        <v>1908</v>
      </c>
      <c r="J903">
        <v>2078.25</v>
      </c>
      <c r="K903">
        <v>97843.4</v>
      </c>
      <c r="L903">
        <v>0.37587100000000001</v>
      </c>
      <c r="M903">
        <v>0.62980400000000003</v>
      </c>
      <c r="N903">
        <v>0</v>
      </c>
      <c r="O903" t="s">
        <v>42</v>
      </c>
    </row>
    <row r="904" spans="1:15" x14ac:dyDescent="0.25">
      <c r="A904" t="s">
        <v>41</v>
      </c>
      <c r="B904">
        <v>117238</v>
      </c>
      <c r="C904">
        <v>117113</v>
      </c>
      <c r="D904">
        <v>117112</v>
      </c>
      <c r="E904">
        <v>117013</v>
      </c>
      <c r="F904">
        <v>8449.7999999999993</v>
      </c>
      <c r="G904">
        <v>6540.83</v>
      </c>
      <c r="H904">
        <v>1858.53</v>
      </c>
      <c r="I904">
        <v>1980.1</v>
      </c>
      <c r="J904">
        <v>2147.69</v>
      </c>
      <c r="K904">
        <v>101642</v>
      </c>
      <c r="L904">
        <v>0.37611</v>
      </c>
      <c r="M904">
        <v>0.61911400000000005</v>
      </c>
      <c r="N904">
        <v>0</v>
      </c>
      <c r="O904" t="s">
        <v>42</v>
      </c>
    </row>
    <row r="905" spans="1:15" x14ac:dyDescent="0.25">
      <c r="A905" t="s">
        <v>41</v>
      </c>
      <c r="B905">
        <v>116327</v>
      </c>
      <c r="C905">
        <v>116202</v>
      </c>
      <c r="D905">
        <v>116201</v>
      </c>
      <c r="E905">
        <v>116103</v>
      </c>
      <c r="F905">
        <v>8141.76</v>
      </c>
      <c r="G905">
        <v>6500.65</v>
      </c>
      <c r="H905">
        <v>1848.49</v>
      </c>
      <c r="I905">
        <v>1969.72</v>
      </c>
      <c r="J905">
        <v>2130.9299999999998</v>
      </c>
      <c r="K905">
        <v>101085</v>
      </c>
      <c r="L905">
        <v>0.37588500000000002</v>
      </c>
      <c r="M905">
        <v>0.62069600000000003</v>
      </c>
      <c r="N905">
        <v>0</v>
      </c>
      <c r="O905" t="s">
        <v>42</v>
      </c>
    </row>
    <row r="906" spans="1:15" x14ac:dyDescent="0.25">
      <c r="A906" t="s">
        <v>41</v>
      </c>
      <c r="B906">
        <v>115552</v>
      </c>
      <c r="C906">
        <v>115421</v>
      </c>
      <c r="D906">
        <v>115420</v>
      </c>
      <c r="E906">
        <v>115323</v>
      </c>
      <c r="F906">
        <v>8419.98</v>
      </c>
      <c r="G906">
        <v>6471.93</v>
      </c>
      <c r="H906">
        <v>1830.25</v>
      </c>
      <c r="I906">
        <v>1950.87</v>
      </c>
      <c r="J906">
        <v>2144.84</v>
      </c>
      <c r="K906">
        <v>100046</v>
      </c>
      <c r="L906">
        <v>0.37623200000000001</v>
      </c>
      <c r="M906">
        <v>0.61910600000000005</v>
      </c>
      <c r="N906">
        <v>0</v>
      </c>
      <c r="O906" t="s">
        <v>42</v>
      </c>
    </row>
    <row r="907" spans="1:15" x14ac:dyDescent="0.25">
      <c r="A907" t="s">
        <v>41</v>
      </c>
      <c r="B907">
        <v>114321</v>
      </c>
      <c r="C907">
        <v>114202</v>
      </c>
      <c r="D907">
        <v>114201</v>
      </c>
      <c r="E907">
        <v>114105</v>
      </c>
      <c r="F907">
        <v>7069.94</v>
      </c>
      <c r="G907">
        <v>6474.45</v>
      </c>
      <c r="H907">
        <v>1831.82</v>
      </c>
      <c r="I907">
        <v>1953.35</v>
      </c>
      <c r="J907">
        <v>2142.52</v>
      </c>
      <c r="K907">
        <v>100190</v>
      </c>
      <c r="L907">
        <v>0.36660199999999998</v>
      </c>
      <c r="M907">
        <v>0.62955899999999998</v>
      </c>
      <c r="N907">
        <v>0</v>
      </c>
      <c r="O907" t="s">
        <v>42</v>
      </c>
    </row>
    <row r="908" spans="1:15" x14ac:dyDescent="0.25">
      <c r="A908" t="s">
        <v>41</v>
      </c>
      <c r="B908">
        <v>116838</v>
      </c>
      <c r="C908">
        <v>116714</v>
      </c>
      <c r="D908">
        <v>116713</v>
      </c>
      <c r="E908">
        <v>116615</v>
      </c>
      <c r="F908">
        <v>8406.2900000000009</v>
      </c>
      <c r="G908">
        <v>6542.44</v>
      </c>
      <c r="H908">
        <v>1852.78</v>
      </c>
      <c r="I908">
        <v>1976.7</v>
      </c>
      <c r="J908">
        <v>2160.46</v>
      </c>
      <c r="K908">
        <v>101294</v>
      </c>
      <c r="L908">
        <v>0.37569000000000002</v>
      </c>
      <c r="M908">
        <v>0.61911499999999997</v>
      </c>
      <c r="N908">
        <v>0</v>
      </c>
      <c r="O908" t="s">
        <v>42</v>
      </c>
    </row>
    <row r="909" spans="1:15" x14ac:dyDescent="0.25">
      <c r="A909" t="s">
        <v>41</v>
      </c>
      <c r="B909">
        <v>116444</v>
      </c>
      <c r="C909">
        <v>116321</v>
      </c>
      <c r="D909">
        <v>116321</v>
      </c>
      <c r="E909">
        <v>116223</v>
      </c>
      <c r="F909">
        <v>8316.3799999999992</v>
      </c>
      <c r="G909">
        <v>6518.41</v>
      </c>
      <c r="H909">
        <v>1849.81</v>
      </c>
      <c r="I909">
        <v>1969.62</v>
      </c>
      <c r="J909">
        <v>2147.9299999999998</v>
      </c>
      <c r="K909">
        <v>101006</v>
      </c>
      <c r="L909">
        <v>0.37569000000000002</v>
      </c>
      <c r="M909">
        <v>0.62874699999999994</v>
      </c>
      <c r="N909">
        <v>0</v>
      </c>
      <c r="O909" t="s">
        <v>42</v>
      </c>
    </row>
    <row r="910" spans="1:15" x14ac:dyDescent="0.25">
      <c r="A910" t="s">
        <v>41</v>
      </c>
      <c r="B910">
        <v>115936</v>
      </c>
      <c r="C910">
        <v>115817</v>
      </c>
      <c r="D910">
        <v>115817</v>
      </c>
      <c r="E910">
        <v>115719</v>
      </c>
      <c r="F910">
        <v>8286.2800000000007</v>
      </c>
      <c r="G910">
        <v>6483.81</v>
      </c>
      <c r="H910">
        <v>1841.03</v>
      </c>
      <c r="I910">
        <v>1960.44</v>
      </c>
      <c r="J910">
        <v>2132.85</v>
      </c>
      <c r="K910">
        <v>100562</v>
      </c>
      <c r="L910">
        <v>0.375996</v>
      </c>
      <c r="M910">
        <v>0.624085</v>
      </c>
      <c r="N910">
        <v>0</v>
      </c>
      <c r="O910" t="s">
        <v>42</v>
      </c>
    </row>
    <row r="911" spans="1:15" x14ac:dyDescent="0.25">
      <c r="A911" t="s">
        <v>41</v>
      </c>
      <c r="B911">
        <v>116984</v>
      </c>
      <c r="C911">
        <v>116860</v>
      </c>
      <c r="D911">
        <v>116859</v>
      </c>
      <c r="E911">
        <v>116761</v>
      </c>
      <c r="F911">
        <v>8429.85</v>
      </c>
      <c r="G911">
        <v>6526.25</v>
      </c>
      <c r="H911">
        <v>1855.28</v>
      </c>
      <c r="I911">
        <v>1975.99</v>
      </c>
      <c r="J911">
        <v>2141.65</v>
      </c>
      <c r="K911">
        <v>101413</v>
      </c>
      <c r="L911">
        <v>0.37569900000000001</v>
      </c>
      <c r="M911">
        <v>0.619116</v>
      </c>
      <c r="N911">
        <v>0</v>
      </c>
      <c r="O911" t="s">
        <v>42</v>
      </c>
    </row>
    <row r="912" spans="1:15" x14ac:dyDescent="0.25">
      <c r="A912" t="s">
        <v>41</v>
      </c>
      <c r="B912">
        <v>115509</v>
      </c>
      <c r="C912">
        <v>115386</v>
      </c>
      <c r="D912">
        <v>115385</v>
      </c>
      <c r="E912">
        <v>115288</v>
      </c>
      <c r="F912">
        <v>8380.0300000000007</v>
      </c>
      <c r="G912">
        <v>6441.58</v>
      </c>
      <c r="H912">
        <v>1830.91</v>
      </c>
      <c r="I912">
        <v>1950.45</v>
      </c>
      <c r="J912">
        <v>2112.62</v>
      </c>
      <c r="K912">
        <v>100069</v>
      </c>
      <c r="L912">
        <v>0.37571399999999999</v>
      </c>
      <c r="M912">
        <v>0.61912100000000003</v>
      </c>
      <c r="N912">
        <v>0</v>
      </c>
      <c r="O912" t="s">
        <v>42</v>
      </c>
    </row>
    <row r="913" spans="1:15" x14ac:dyDescent="0.25">
      <c r="A913" t="s">
        <v>41</v>
      </c>
      <c r="B913">
        <v>113784</v>
      </c>
      <c r="C913">
        <v>113665</v>
      </c>
      <c r="D913">
        <v>113665</v>
      </c>
      <c r="E913">
        <v>113569</v>
      </c>
      <c r="F913">
        <v>8190.07</v>
      </c>
      <c r="G913">
        <v>6380.45</v>
      </c>
      <c r="H913">
        <v>1804.21</v>
      </c>
      <c r="I913">
        <v>1922.03</v>
      </c>
      <c r="J913">
        <v>2115.6</v>
      </c>
      <c r="K913">
        <v>98607.8</v>
      </c>
      <c r="L913">
        <v>0.37640600000000002</v>
      </c>
      <c r="M913">
        <v>0.62896600000000003</v>
      </c>
      <c r="N913">
        <v>0</v>
      </c>
      <c r="O913" t="s">
        <v>42</v>
      </c>
    </row>
    <row r="914" spans="1:15" x14ac:dyDescent="0.25">
      <c r="A914" t="s">
        <v>41</v>
      </c>
      <c r="B914">
        <v>113503</v>
      </c>
      <c r="C914">
        <v>113384</v>
      </c>
      <c r="D914">
        <v>113383</v>
      </c>
      <c r="E914">
        <v>113288</v>
      </c>
      <c r="F914">
        <v>8222.15</v>
      </c>
      <c r="G914">
        <v>6354.62</v>
      </c>
      <c r="H914">
        <v>1798.86</v>
      </c>
      <c r="I914">
        <v>1916.61</v>
      </c>
      <c r="J914">
        <v>2100.73</v>
      </c>
      <c r="K914">
        <v>98325.7</v>
      </c>
      <c r="L914">
        <v>0.37609199999999998</v>
      </c>
      <c r="M914">
        <v>0.61911300000000002</v>
      </c>
      <c r="N914">
        <v>0</v>
      </c>
      <c r="O914" t="s">
        <v>42</v>
      </c>
    </row>
    <row r="915" spans="1:15" x14ac:dyDescent="0.25">
      <c r="A915" t="s">
        <v>41</v>
      </c>
      <c r="B915">
        <v>116083</v>
      </c>
      <c r="C915">
        <v>115958</v>
      </c>
      <c r="D915">
        <v>115957</v>
      </c>
      <c r="E915">
        <v>115860</v>
      </c>
      <c r="F915">
        <v>8371.65</v>
      </c>
      <c r="G915">
        <v>6491.39</v>
      </c>
      <c r="H915">
        <v>1840.82</v>
      </c>
      <c r="I915">
        <v>1960.77</v>
      </c>
      <c r="J915">
        <v>2141.0700000000002</v>
      </c>
      <c r="K915">
        <v>100610</v>
      </c>
      <c r="L915">
        <v>0.37575999999999998</v>
      </c>
      <c r="M915">
        <v>0.61912199999999995</v>
      </c>
      <c r="N915">
        <v>0</v>
      </c>
      <c r="O915" t="s">
        <v>42</v>
      </c>
    </row>
    <row r="916" spans="1:15" x14ac:dyDescent="0.25">
      <c r="A916" t="s">
        <v>41</v>
      </c>
      <c r="B916">
        <v>113893</v>
      </c>
      <c r="C916">
        <v>113770</v>
      </c>
      <c r="D916">
        <v>113770</v>
      </c>
      <c r="E916">
        <v>113674</v>
      </c>
      <c r="F916">
        <v>8305.36</v>
      </c>
      <c r="G916">
        <v>6355.16</v>
      </c>
      <c r="H916">
        <v>1804.5</v>
      </c>
      <c r="I916">
        <v>1922.94</v>
      </c>
      <c r="J916">
        <v>2088.0100000000002</v>
      </c>
      <c r="K916">
        <v>98630.7</v>
      </c>
      <c r="L916">
        <v>0.37601600000000002</v>
      </c>
      <c r="M916">
        <v>0.62374200000000002</v>
      </c>
      <c r="N916">
        <v>0</v>
      </c>
      <c r="O916" t="s">
        <v>42</v>
      </c>
    </row>
    <row r="917" spans="1:15" x14ac:dyDescent="0.25">
      <c r="A917" t="s">
        <v>41</v>
      </c>
      <c r="B917">
        <v>116317</v>
      </c>
      <c r="C917">
        <v>116198</v>
      </c>
      <c r="D917">
        <v>116197</v>
      </c>
      <c r="E917">
        <v>116099</v>
      </c>
      <c r="F917">
        <v>7845.31</v>
      </c>
      <c r="G917">
        <v>6520.34</v>
      </c>
      <c r="H917">
        <v>1853.84</v>
      </c>
      <c r="I917">
        <v>1975.41</v>
      </c>
      <c r="J917">
        <v>2137.86</v>
      </c>
      <c r="K917">
        <v>101335</v>
      </c>
      <c r="L917">
        <v>0.37577100000000002</v>
      </c>
      <c r="M917">
        <v>0.61912100000000003</v>
      </c>
      <c r="N917">
        <v>0</v>
      </c>
      <c r="O917" t="s">
        <v>42</v>
      </c>
    </row>
    <row r="918" spans="1:15" x14ac:dyDescent="0.25">
      <c r="A918" t="s">
        <v>41</v>
      </c>
      <c r="B918">
        <v>116321</v>
      </c>
      <c r="C918">
        <v>116199</v>
      </c>
      <c r="D918">
        <v>116198</v>
      </c>
      <c r="E918">
        <v>116101</v>
      </c>
      <c r="F918">
        <v>8355.68</v>
      </c>
      <c r="G918">
        <v>6523.01</v>
      </c>
      <c r="H918">
        <v>1844.67</v>
      </c>
      <c r="I918">
        <v>1965.82</v>
      </c>
      <c r="J918">
        <v>2162.5</v>
      </c>
      <c r="K918">
        <v>100841</v>
      </c>
      <c r="L918">
        <v>0.37570300000000001</v>
      </c>
      <c r="M918">
        <v>0.62970199999999998</v>
      </c>
      <c r="N918">
        <v>0</v>
      </c>
      <c r="O918" t="s">
        <v>42</v>
      </c>
    </row>
    <row r="919" spans="1:15" x14ac:dyDescent="0.25">
      <c r="A919" t="s">
        <v>41</v>
      </c>
      <c r="B919">
        <v>116146</v>
      </c>
      <c r="C919">
        <v>116021</v>
      </c>
      <c r="D919">
        <v>116021</v>
      </c>
      <c r="E919">
        <v>115921</v>
      </c>
      <c r="F919">
        <v>8416.3700000000008</v>
      </c>
      <c r="G919">
        <v>6503.81</v>
      </c>
      <c r="H919">
        <v>1839.99</v>
      </c>
      <c r="I919">
        <v>1961.39</v>
      </c>
      <c r="J919">
        <v>2153.36</v>
      </c>
      <c r="K919">
        <v>100627</v>
      </c>
      <c r="L919">
        <v>0.37576900000000002</v>
      </c>
      <c r="M919">
        <v>0.61912199999999995</v>
      </c>
      <c r="N919">
        <v>0</v>
      </c>
      <c r="O919" t="s">
        <v>42</v>
      </c>
    </row>
    <row r="920" spans="1:15" x14ac:dyDescent="0.25">
      <c r="A920" t="s">
        <v>41</v>
      </c>
      <c r="B920">
        <v>115339</v>
      </c>
      <c r="C920">
        <v>115216</v>
      </c>
      <c r="D920">
        <v>115215</v>
      </c>
      <c r="E920">
        <v>115119</v>
      </c>
      <c r="F920">
        <v>8423.07</v>
      </c>
      <c r="G920">
        <v>6453.13</v>
      </c>
      <c r="H920">
        <v>1827.08</v>
      </c>
      <c r="I920">
        <v>1947.41</v>
      </c>
      <c r="J920">
        <v>2133.77</v>
      </c>
      <c r="K920">
        <v>99867.5</v>
      </c>
      <c r="L920">
        <v>0.37674000000000002</v>
      </c>
      <c r="M920">
        <v>0.622143</v>
      </c>
      <c r="N920">
        <v>0</v>
      </c>
      <c r="O920" t="s">
        <v>42</v>
      </c>
    </row>
    <row r="921" spans="1:15" x14ac:dyDescent="0.25">
      <c r="A921" t="s">
        <v>41</v>
      </c>
      <c r="B921">
        <v>117297</v>
      </c>
      <c r="C921">
        <v>117177</v>
      </c>
      <c r="D921">
        <v>117177</v>
      </c>
      <c r="E921">
        <v>117078</v>
      </c>
      <c r="F921">
        <v>8508.94</v>
      </c>
      <c r="G921">
        <v>6558.36</v>
      </c>
      <c r="H921">
        <v>1858.75</v>
      </c>
      <c r="I921">
        <v>1980.99</v>
      </c>
      <c r="J921">
        <v>2164.62</v>
      </c>
      <c r="K921">
        <v>101641</v>
      </c>
      <c r="L921">
        <v>0.36635800000000002</v>
      </c>
      <c r="M921">
        <v>0.61912199999999995</v>
      </c>
      <c r="N921">
        <v>0</v>
      </c>
      <c r="O921" t="s">
        <v>42</v>
      </c>
    </row>
    <row r="922" spans="1:15" x14ac:dyDescent="0.25">
      <c r="A922" t="s">
        <v>41</v>
      </c>
      <c r="B922">
        <v>115870</v>
      </c>
      <c r="C922">
        <v>115738</v>
      </c>
      <c r="D922">
        <v>115737</v>
      </c>
      <c r="E922">
        <v>115640</v>
      </c>
      <c r="F922">
        <v>8395.2099999999991</v>
      </c>
      <c r="G922">
        <v>6473.21</v>
      </c>
      <c r="H922">
        <v>1836.66</v>
      </c>
      <c r="I922">
        <v>1955.91</v>
      </c>
      <c r="J922">
        <v>2132.66</v>
      </c>
      <c r="K922">
        <v>100378</v>
      </c>
      <c r="L922">
        <v>0.37584299999999998</v>
      </c>
      <c r="M922">
        <v>0.62978800000000001</v>
      </c>
      <c r="N922">
        <v>0</v>
      </c>
      <c r="O922" t="s">
        <v>42</v>
      </c>
    </row>
    <row r="923" spans="1:15" x14ac:dyDescent="0.25">
      <c r="A923" t="s">
        <v>41</v>
      </c>
      <c r="B923">
        <v>114408</v>
      </c>
      <c r="C923">
        <v>114285</v>
      </c>
      <c r="D923">
        <v>114285</v>
      </c>
      <c r="E923">
        <v>114189</v>
      </c>
      <c r="F923">
        <v>8262.99</v>
      </c>
      <c r="G923">
        <v>6385.52</v>
      </c>
      <c r="H923">
        <v>1814.04</v>
      </c>
      <c r="I923">
        <v>1932.74</v>
      </c>
      <c r="J923">
        <v>2096.2600000000002</v>
      </c>
      <c r="K923">
        <v>99155.3</v>
      </c>
      <c r="L923">
        <v>0.375691</v>
      </c>
      <c r="M923">
        <v>0.62848099999999996</v>
      </c>
      <c r="N923">
        <v>0</v>
      </c>
      <c r="O923" t="s">
        <v>42</v>
      </c>
    </row>
    <row r="924" spans="1:15" x14ac:dyDescent="0.25">
      <c r="A924" t="s">
        <v>41</v>
      </c>
      <c r="B924">
        <v>115094</v>
      </c>
      <c r="C924">
        <v>114971</v>
      </c>
      <c r="D924">
        <v>114970</v>
      </c>
      <c r="E924">
        <v>114874</v>
      </c>
      <c r="F924">
        <v>8252.1299999999992</v>
      </c>
      <c r="G924">
        <v>6425.45</v>
      </c>
      <c r="H924">
        <v>1827.34</v>
      </c>
      <c r="I924">
        <v>1946.44</v>
      </c>
      <c r="J924">
        <v>2105.5</v>
      </c>
      <c r="K924">
        <v>99819.5</v>
      </c>
      <c r="L924">
        <v>0.37584400000000001</v>
      </c>
      <c r="M924">
        <v>0.61912199999999995</v>
      </c>
      <c r="N924">
        <v>0</v>
      </c>
      <c r="O924" t="s">
        <v>42</v>
      </c>
    </row>
    <row r="925" spans="1:15" x14ac:dyDescent="0.25">
      <c r="A925" t="s">
        <v>41</v>
      </c>
      <c r="B925">
        <v>114560</v>
      </c>
      <c r="C925">
        <v>114439</v>
      </c>
      <c r="D925">
        <v>114438</v>
      </c>
      <c r="E925">
        <v>114342</v>
      </c>
      <c r="F925">
        <v>7779.79</v>
      </c>
      <c r="G925">
        <v>6452</v>
      </c>
      <c r="H925">
        <v>1826.06</v>
      </c>
      <c r="I925">
        <v>1943.77</v>
      </c>
      <c r="J925">
        <v>2138.04</v>
      </c>
      <c r="K925">
        <v>99736.4</v>
      </c>
      <c r="L925">
        <v>0.376473</v>
      </c>
      <c r="M925">
        <v>0.61910699999999996</v>
      </c>
      <c r="N925">
        <v>0</v>
      </c>
      <c r="O925" t="s">
        <v>42</v>
      </c>
    </row>
    <row r="926" spans="1:15" x14ac:dyDescent="0.25">
      <c r="A926" t="s">
        <v>41</v>
      </c>
      <c r="B926">
        <v>112820</v>
      </c>
      <c r="C926">
        <v>112681</v>
      </c>
      <c r="D926">
        <v>112680</v>
      </c>
      <c r="E926">
        <v>112584</v>
      </c>
      <c r="F926">
        <v>5885.15</v>
      </c>
      <c r="G926">
        <v>6453.06</v>
      </c>
      <c r="H926">
        <v>1826.42</v>
      </c>
      <c r="I926">
        <v>1947.27</v>
      </c>
      <c r="J926">
        <v>2133.9899999999998</v>
      </c>
      <c r="K926">
        <v>99864</v>
      </c>
      <c r="L926">
        <v>0.37571399999999999</v>
      </c>
      <c r="M926">
        <v>0.62969600000000003</v>
      </c>
      <c r="N926">
        <v>0</v>
      </c>
      <c r="O926" t="s">
        <v>42</v>
      </c>
    </row>
    <row r="927" spans="1:15" x14ac:dyDescent="0.25">
      <c r="A927" t="s">
        <v>41</v>
      </c>
      <c r="B927">
        <v>113221</v>
      </c>
      <c r="C927">
        <v>113100</v>
      </c>
      <c r="D927">
        <v>113099</v>
      </c>
      <c r="E927">
        <v>113002</v>
      </c>
      <c r="F927">
        <v>5909.34</v>
      </c>
      <c r="G927">
        <v>6466.92</v>
      </c>
      <c r="H927">
        <v>1834.17</v>
      </c>
      <c r="I927">
        <v>1957.28</v>
      </c>
      <c r="J927">
        <v>2128.2800000000002</v>
      </c>
      <c r="K927">
        <v>100242</v>
      </c>
      <c r="L927">
        <v>0.37613999999999997</v>
      </c>
      <c r="M927">
        <v>0.62164699999999995</v>
      </c>
      <c r="N927">
        <v>0</v>
      </c>
      <c r="O927" t="s">
        <v>42</v>
      </c>
    </row>
    <row r="928" spans="1:15" x14ac:dyDescent="0.25">
      <c r="A928" t="s">
        <v>41</v>
      </c>
      <c r="B928">
        <v>113759</v>
      </c>
      <c r="C928">
        <v>113629</v>
      </c>
      <c r="D928">
        <v>113628</v>
      </c>
      <c r="E928">
        <v>113533</v>
      </c>
      <c r="F928">
        <v>8123.58</v>
      </c>
      <c r="G928">
        <v>6353.1</v>
      </c>
      <c r="H928">
        <v>1805.43</v>
      </c>
      <c r="I928">
        <v>1923.17</v>
      </c>
      <c r="J928">
        <v>2085.17</v>
      </c>
      <c r="K928">
        <v>98664.9</v>
      </c>
      <c r="L928">
        <v>0.375695</v>
      </c>
      <c r="M928">
        <v>0.62980400000000003</v>
      </c>
      <c r="N928">
        <v>0</v>
      </c>
      <c r="O928" t="s">
        <v>42</v>
      </c>
    </row>
    <row r="929" spans="1:15" x14ac:dyDescent="0.25">
      <c r="A929" t="s">
        <v>41</v>
      </c>
      <c r="B929">
        <v>114382</v>
      </c>
      <c r="C929">
        <v>114243</v>
      </c>
      <c r="D929">
        <v>114242</v>
      </c>
      <c r="E929">
        <v>114144</v>
      </c>
      <c r="F929">
        <v>5978.31</v>
      </c>
      <c r="G929">
        <v>6552.03</v>
      </c>
      <c r="H929">
        <v>1851.45</v>
      </c>
      <c r="I929">
        <v>1973.38</v>
      </c>
      <c r="J929">
        <v>2174.2600000000002</v>
      </c>
      <c r="K929">
        <v>101215</v>
      </c>
      <c r="L929">
        <v>0.37697199999999997</v>
      </c>
      <c r="M929">
        <v>0.64150700000000005</v>
      </c>
      <c r="N929">
        <v>0</v>
      </c>
      <c r="O929" t="s">
        <v>42</v>
      </c>
    </row>
    <row r="930" spans="1:15" x14ac:dyDescent="0.25">
      <c r="A930" t="s">
        <v>41</v>
      </c>
      <c r="B930">
        <v>116613</v>
      </c>
      <c r="C930">
        <v>116490</v>
      </c>
      <c r="D930">
        <v>116490</v>
      </c>
      <c r="E930">
        <v>116392</v>
      </c>
      <c r="F930">
        <v>8330.25</v>
      </c>
      <c r="G930">
        <v>6538.93</v>
      </c>
      <c r="H930">
        <v>1850.36</v>
      </c>
      <c r="I930">
        <v>1971.19</v>
      </c>
      <c r="J930">
        <v>2164.92</v>
      </c>
      <c r="K930">
        <v>101128</v>
      </c>
      <c r="L930">
        <v>0.37569000000000002</v>
      </c>
      <c r="M930">
        <v>0.61905900000000003</v>
      </c>
      <c r="N930">
        <v>0</v>
      </c>
      <c r="O930" t="s">
        <v>42</v>
      </c>
    </row>
    <row r="931" spans="1:15" x14ac:dyDescent="0.25">
      <c r="A931" t="s">
        <v>41</v>
      </c>
      <c r="B931">
        <v>115666</v>
      </c>
      <c r="C931">
        <v>115538</v>
      </c>
      <c r="D931">
        <v>115538</v>
      </c>
      <c r="E931">
        <v>115440</v>
      </c>
      <c r="F931">
        <v>8305.69</v>
      </c>
      <c r="G931">
        <v>6477.75</v>
      </c>
      <c r="H931">
        <v>1834.82</v>
      </c>
      <c r="I931">
        <v>1954.23</v>
      </c>
      <c r="J931">
        <v>2140.9299999999998</v>
      </c>
      <c r="K931">
        <v>100255</v>
      </c>
      <c r="L931">
        <v>0.37570900000000002</v>
      </c>
      <c r="M931">
        <v>0.61912199999999995</v>
      </c>
      <c r="N931">
        <v>0</v>
      </c>
      <c r="O931" t="s">
        <v>42</v>
      </c>
    </row>
    <row r="932" spans="1:15" x14ac:dyDescent="0.25">
      <c r="A932" t="s">
        <v>41</v>
      </c>
      <c r="B932">
        <v>112822</v>
      </c>
      <c r="C932">
        <v>112696</v>
      </c>
      <c r="D932">
        <v>112695</v>
      </c>
      <c r="E932">
        <v>112600</v>
      </c>
      <c r="F932">
        <v>7664.96</v>
      </c>
      <c r="G932">
        <v>6340.19</v>
      </c>
      <c r="H932">
        <v>1797.73</v>
      </c>
      <c r="I932">
        <v>1914.65</v>
      </c>
      <c r="J932">
        <v>2089.96</v>
      </c>
      <c r="K932">
        <v>98201.5</v>
      </c>
      <c r="L932">
        <v>0.37578899999999998</v>
      </c>
      <c r="M932">
        <v>0.61911700000000003</v>
      </c>
      <c r="N932">
        <v>0</v>
      </c>
      <c r="O932" t="s">
        <v>42</v>
      </c>
    </row>
    <row r="933" spans="1:15" x14ac:dyDescent="0.25">
      <c r="A933" t="s">
        <v>41</v>
      </c>
      <c r="B933">
        <v>114705</v>
      </c>
      <c r="C933">
        <v>114578</v>
      </c>
      <c r="D933">
        <v>114577</v>
      </c>
      <c r="E933">
        <v>114480</v>
      </c>
      <c r="F933">
        <v>8310.2199999999993</v>
      </c>
      <c r="G933">
        <v>6407.79</v>
      </c>
      <c r="H933">
        <v>1819.73</v>
      </c>
      <c r="I933">
        <v>1938.47</v>
      </c>
      <c r="J933">
        <v>2103.9499999999998</v>
      </c>
      <c r="K933">
        <v>99394.1</v>
      </c>
      <c r="L933">
        <v>0.36446299999999998</v>
      </c>
      <c r="M933">
        <v>0.62712000000000001</v>
      </c>
      <c r="N933">
        <v>0</v>
      </c>
      <c r="O933" t="s">
        <v>42</v>
      </c>
    </row>
    <row r="934" spans="1:15" x14ac:dyDescent="0.25">
      <c r="A934" t="s">
        <v>41</v>
      </c>
      <c r="B934">
        <v>113824</v>
      </c>
      <c r="C934">
        <v>113702</v>
      </c>
      <c r="D934">
        <v>113701</v>
      </c>
      <c r="E934">
        <v>113605</v>
      </c>
      <c r="F934">
        <v>8153.66</v>
      </c>
      <c r="G934">
        <v>6397.1</v>
      </c>
      <c r="H934">
        <v>1806.72</v>
      </c>
      <c r="I934">
        <v>1925.77</v>
      </c>
      <c r="J934">
        <v>2122.98</v>
      </c>
      <c r="K934">
        <v>98678.399999999994</v>
      </c>
      <c r="L934">
        <v>0.375751</v>
      </c>
      <c r="M934">
        <v>0.62404999999999999</v>
      </c>
      <c r="N934">
        <v>0</v>
      </c>
      <c r="O934" t="s">
        <v>42</v>
      </c>
    </row>
    <row r="935" spans="1:15" x14ac:dyDescent="0.25">
      <c r="A935" t="s">
        <v>41</v>
      </c>
      <c r="B935">
        <v>112694</v>
      </c>
      <c r="C935">
        <v>112571</v>
      </c>
      <c r="D935">
        <v>112570</v>
      </c>
      <c r="E935">
        <v>112474</v>
      </c>
      <c r="F935">
        <v>6054.62</v>
      </c>
      <c r="G935">
        <v>6449.23</v>
      </c>
      <c r="H935">
        <v>1823.42</v>
      </c>
      <c r="I935">
        <v>1943.04</v>
      </c>
      <c r="J935">
        <v>2136.2399999999998</v>
      </c>
      <c r="K935">
        <v>99584.6</v>
      </c>
      <c r="L935">
        <v>0.375722</v>
      </c>
      <c r="M935">
        <v>0.61911799999999995</v>
      </c>
      <c r="N935">
        <v>0</v>
      </c>
      <c r="O935" t="s">
        <v>42</v>
      </c>
    </row>
    <row r="936" spans="1:15" x14ac:dyDescent="0.25">
      <c r="A936" t="s">
        <v>41</v>
      </c>
      <c r="B936">
        <v>113117</v>
      </c>
      <c r="C936">
        <v>112988</v>
      </c>
      <c r="D936">
        <v>112988</v>
      </c>
      <c r="E936">
        <v>112893</v>
      </c>
      <c r="F936">
        <v>8204.18</v>
      </c>
      <c r="G936">
        <v>6338.22</v>
      </c>
      <c r="H936">
        <v>1794.23</v>
      </c>
      <c r="I936">
        <v>1911.71</v>
      </c>
      <c r="J936">
        <v>2093.6</v>
      </c>
      <c r="K936">
        <v>97965.7</v>
      </c>
      <c r="L936">
        <v>0.37605300000000003</v>
      </c>
      <c r="M936">
        <v>0.62697899999999995</v>
      </c>
      <c r="N936">
        <v>0</v>
      </c>
      <c r="O936" t="s">
        <v>42</v>
      </c>
    </row>
    <row r="937" spans="1:15" x14ac:dyDescent="0.25">
      <c r="A937" t="s">
        <v>41</v>
      </c>
      <c r="B937">
        <v>116158</v>
      </c>
      <c r="C937">
        <v>116033</v>
      </c>
      <c r="D937">
        <v>116032</v>
      </c>
      <c r="E937">
        <v>115935</v>
      </c>
      <c r="F937">
        <v>8456.86</v>
      </c>
      <c r="G937">
        <v>6493.3</v>
      </c>
      <c r="H937">
        <v>1842.3</v>
      </c>
      <c r="I937">
        <v>1963.16</v>
      </c>
      <c r="J937">
        <v>2136.17</v>
      </c>
      <c r="K937">
        <v>100606</v>
      </c>
      <c r="L937">
        <v>0.37595000000000001</v>
      </c>
      <c r="M937">
        <v>0.628718</v>
      </c>
      <c r="N937">
        <v>0</v>
      </c>
      <c r="O937" t="s">
        <v>42</v>
      </c>
    </row>
    <row r="938" spans="1:15" x14ac:dyDescent="0.25">
      <c r="A938" t="s">
        <v>41</v>
      </c>
      <c r="B938">
        <v>111364</v>
      </c>
      <c r="C938">
        <v>111237</v>
      </c>
      <c r="D938">
        <v>111236</v>
      </c>
      <c r="E938">
        <v>111141</v>
      </c>
      <c r="F938">
        <v>5841.78</v>
      </c>
      <c r="G938">
        <v>6358.58</v>
      </c>
      <c r="H938">
        <v>1804.57</v>
      </c>
      <c r="I938">
        <v>1923.2</v>
      </c>
      <c r="J938">
        <v>2088.7800000000002</v>
      </c>
      <c r="K938">
        <v>98557.7</v>
      </c>
      <c r="L938">
        <v>0.375782</v>
      </c>
      <c r="M938">
        <v>0.62848499999999996</v>
      </c>
      <c r="N938">
        <v>0</v>
      </c>
      <c r="O938" t="s">
        <v>42</v>
      </c>
    </row>
    <row r="939" spans="1:15" x14ac:dyDescent="0.25">
      <c r="A939" t="s">
        <v>41</v>
      </c>
      <c r="B939">
        <v>113443</v>
      </c>
      <c r="C939">
        <v>113317</v>
      </c>
      <c r="D939">
        <v>113316</v>
      </c>
      <c r="E939">
        <v>113221</v>
      </c>
      <c r="F939">
        <v>8178.51</v>
      </c>
      <c r="G939">
        <v>6371.03</v>
      </c>
      <c r="H939">
        <v>1800.65</v>
      </c>
      <c r="I939">
        <v>1918.25</v>
      </c>
      <c r="J939">
        <v>2111.31</v>
      </c>
      <c r="K939">
        <v>98279.4</v>
      </c>
      <c r="L939">
        <v>0.37570399999999998</v>
      </c>
      <c r="M939">
        <v>0.62972300000000003</v>
      </c>
      <c r="N939">
        <v>0</v>
      </c>
      <c r="O939" t="s">
        <v>42</v>
      </c>
    </row>
    <row r="940" spans="1:15" x14ac:dyDescent="0.25">
      <c r="A940" t="s">
        <v>41</v>
      </c>
      <c r="B940">
        <v>112083</v>
      </c>
      <c r="C940">
        <v>111962</v>
      </c>
      <c r="D940">
        <v>111961</v>
      </c>
      <c r="E940">
        <v>111865</v>
      </c>
      <c r="F940">
        <v>5973.37</v>
      </c>
      <c r="G940">
        <v>6410.8</v>
      </c>
      <c r="H940">
        <v>1814.64</v>
      </c>
      <c r="I940">
        <v>1933.23</v>
      </c>
      <c r="J940">
        <v>2118.35</v>
      </c>
      <c r="K940">
        <v>99099.7</v>
      </c>
      <c r="L940">
        <v>0.375697</v>
      </c>
      <c r="M940">
        <v>0.61912199999999995</v>
      </c>
      <c r="N940">
        <v>0</v>
      </c>
      <c r="O940" t="s">
        <v>42</v>
      </c>
    </row>
    <row r="941" spans="1:15" x14ac:dyDescent="0.25">
      <c r="A941" t="s">
        <v>41</v>
      </c>
      <c r="B941">
        <v>114482</v>
      </c>
      <c r="C941">
        <v>114358</v>
      </c>
      <c r="D941">
        <v>114358</v>
      </c>
      <c r="E941">
        <v>114261</v>
      </c>
      <c r="F941">
        <v>8217.7999999999993</v>
      </c>
      <c r="G941">
        <v>6407.62</v>
      </c>
      <c r="H941">
        <v>1817.64</v>
      </c>
      <c r="I941">
        <v>1936.65</v>
      </c>
      <c r="J941">
        <v>2107.2600000000002</v>
      </c>
      <c r="K941">
        <v>99242.2</v>
      </c>
      <c r="L941">
        <v>0.37569799999999998</v>
      </c>
      <c r="M941">
        <v>0.62966800000000001</v>
      </c>
      <c r="N941">
        <v>0</v>
      </c>
      <c r="O941" t="s">
        <v>42</v>
      </c>
    </row>
    <row r="942" spans="1:15" x14ac:dyDescent="0.25">
      <c r="A942" t="s">
        <v>41</v>
      </c>
      <c r="B942">
        <v>114937</v>
      </c>
      <c r="C942">
        <v>114812</v>
      </c>
      <c r="D942">
        <v>114811</v>
      </c>
      <c r="E942">
        <v>114714</v>
      </c>
      <c r="F942">
        <v>8319.2000000000007</v>
      </c>
      <c r="G942">
        <v>6420.57</v>
      </c>
      <c r="H942">
        <v>1824.04</v>
      </c>
      <c r="I942">
        <v>1942.96</v>
      </c>
      <c r="J942">
        <v>2106.21</v>
      </c>
      <c r="K942">
        <v>99600.9</v>
      </c>
      <c r="L942">
        <v>0.375726</v>
      </c>
      <c r="M942">
        <v>0.62520100000000001</v>
      </c>
      <c r="N942">
        <v>0</v>
      </c>
      <c r="O942" t="s">
        <v>42</v>
      </c>
    </row>
    <row r="943" spans="1:15" x14ac:dyDescent="0.25">
      <c r="A943" t="s">
        <v>41</v>
      </c>
      <c r="B943">
        <v>114278</v>
      </c>
      <c r="C943">
        <v>114155</v>
      </c>
      <c r="D943">
        <v>114155</v>
      </c>
      <c r="E943">
        <v>114059</v>
      </c>
      <c r="F943">
        <v>8216.5400000000009</v>
      </c>
      <c r="G943">
        <v>6424.68</v>
      </c>
      <c r="H943">
        <v>1813.97</v>
      </c>
      <c r="I943">
        <v>1932.58</v>
      </c>
      <c r="J943">
        <v>2132.84</v>
      </c>
      <c r="K943">
        <v>99025.4</v>
      </c>
      <c r="L943">
        <v>0.37571500000000002</v>
      </c>
      <c r="M943">
        <v>0.61912100000000003</v>
      </c>
      <c r="N943">
        <v>0</v>
      </c>
      <c r="O943" t="s">
        <v>42</v>
      </c>
    </row>
    <row r="944" spans="1:15" x14ac:dyDescent="0.25">
      <c r="A944" t="s">
        <v>41</v>
      </c>
      <c r="B944">
        <v>112608</v>
      </c>
      <c r="C944">
        <v>112487</v>
      </c>
      <c r="D944">
        <v>112486</v>
      </c>
      <c r="E944">
        <v>112391</v>
      </c>
      <c r="F944">
        <v>8238.01</v>
      </c>
      <c r="G944">
        <v>6312.47</v>
      </c>
      <c r="H944">
        <v>1784.91</v>
      </c>
      <c r="I944">
        <v>1901.72</v>
      </c>
      <c r="J944">
        <v>2089.0500000000002</v>
      </c>
      <c r="K944">
        <v>97450</v>
      </c>
      <c r="L944">
        <v>0.37569000000000002</v>
      </c>
      <c r="M944">
        <v>0.61912199999999995</v>
      </c>
      <c r="N944">
        <v>0</v>
      </c>
      <c r="O944" t="s">
        <v>42</v>
      </c>
    </row>
    <row r="945" spans="1:25" x14ac:dyDescent="0.25">
      <c r="A945" t="s">
        <v>41</v>
      </c>
      <c r="B945">
        <v>112862</v>
      </c>
      <c r="C945">
        <v>112741</v>
      </c>
      <c r="D945">
        <v>112740</v>
      </c>
      <c r="E945">
        <v>112645</v>
      </c>
      <c r="F945">
        <v>8271.44</v>
      </c>
      <c r="G945">
        <v>6312.94</v>
      </c>
      <c r="H945">
        <v>1788.91</v>
      </c>
      <c r="I945">
        <v>1906.56</v>
      </c>
      <c r="J945">
        <v>2080.0700000000002</v>
      </c>
      <c r="K945">
        <v>97667.9</v>
      </c>
      <c r="L945">
        <v>0.37585200000000002</v>
      </c>
      <c r="M945">
        <v>0.61912199999999995</v>
      </c>
      <c r="N945">
        <v>0</v>
      </c>
      <c r="O945" t="s">
        <v>42</v>
      </c>
    </row>
    <row r="946" spans="1:25" x14ac:dyDescent="0.25">
      <c r="A946" t="s">
        <v>41</v>
      </c>
      <c r="B946">
        <v>114209</v>
      </c>
      <c r="C946">
        <v>114088</v>
      </c>
      <c r="D946">
        <v>114087</v>
      </c>
      <c r="E946">
        <v>113991</v>
      </c>
      <c r="F946">
        <v>8351.23</v>
      </c>
      <c r="G946">
        <v>6381.62</v>
      </c>
      <c r="H946">
        <v>1810.81</v>
      </c>
      <c r="I946">
        <v>1933.53</v>
      </c>
      <c r="J946">
        <v>2094.34</v>
      </c>
      <c r="K946">
        <v>98873.3</v>
      </c>
      <c r="L946">
        <v>0.37569000000000002</v>
      </c>
      <c r="M946">
        <v>0.626996</v>
      </c>
      <c r="N946">
        <v>0</v>
      </c>
      <c r="O946" t="s">
        <v>42</v>
      </c>
    </row>
    <row r="947" spans="1:25" x14ac:dyDescent="0.25">
      <c r="A947" t="s">
        <v>41</v>
      </c>
      <c r="B947">
        <v>114211</v>
      </c>
      <c r="C947">
        <v>114085</v>
      </c>
      <c r="D947">
        <v>114084</v>
      </c>
      <c r="E947">
        <v>113988</v>
      </c>
      <c r="F947">
        <v>8286.2199999999993</v>
      </c>
      <c r="G947">
        <v>6412.8</v>
      </c>
      <c r="H947">
        <v>1811.76</v>
      </c>
      <c r="I947">
        <v>1929.91</v>
      </c>
      <c r="J947">
        <v>2127.9699999999998</v>
      </c>
      <c r="K947">
        <v>98896.3</v>
      </c>
      <c r="L947">
        <v>0.37639299999999998</v>
      </c>
      <c r="M947">
        <v>0.62921000000000005</v>
      </c>
      <c r="N947">
        <v>0</v>
      </c>
      <c r="O947" t="s">
        <v>42</v>
      </c>
    </row>
    <row r="948" spans="1:25" x14ac:dyDescent="0.25">
      <c r="A948" t="s">
        <v>41</v>
      </c>
      <c r="B948">
        <v>110317</v>
      </c>
      <c r="C948">
        <v>110196</v>
      </c>
      <c r="D948">
        <v>110195</v>
      </c>
      <c r="E948">
        <v>110101</v>
      </c>
      <c r="F948">
        <v>5810</v>
      </c>
      <c r="G948">
        <v>6322.3</v>
      </c>
      <c r="H948">
        <v>1789.1</v>
      </c>
      <c r="I948">
        <v>1904.24</v>
      </c>
      <c r="J948">
        <v>2092.38</v>
      </c>
      <c r="K948">
        <v>97578.8</v>
      </c>
      <c r="L948">
        <v>0.37572100000000003</v>
      </c>
      <c r="M948">
        <v>0.62853199999999998</v>
      </c>
      <c r="N948">
        <v>0</v>
      </c>
      <c r="O948" t="s">
        <v>42</v>
      </c>
    </row>
    <row r="949" spans="1:25" x14ac:dyDescent="0.25">
      <c r="A949" t="s">
        <v>41</v>
      </c>
      <c r="B949">
        <v>112749</v>
      </c>
      <c r="C949">
        <v>112628</v>
      </c>
      <c r="D949">
        <v>112628</v>
      </c>
      <c r="E949">
        <v>112533</v>
      </c>
      <c r="F949">
        <v>8224.32</v>
      </c>
      <c r="G949">
        <v>6308.73</v>
      </c>
      <c r="H949">
        <v>1788.13</v>
      </c>
      <c r="I949">
        <v>1905.07</v>
      </c>
      <c r="J949">
        <v>2078.15</v>
      </c>
      <c r="K949">
        <v>97612.6</v>
      </c>
      <c r="L949">
        <v>0.37648100000000001</v>
      </c>
      <c r="M949">
        <v>0.62664900000000001</v>
      </c>
      <c r="N949">
        <v>0</v>
      </c>
      <c r="O949" t="s">
        <v>42</v>
      </c>
    </row>
    <row r="950" spans="1:25" x14ac:dyDescent="0.25">
      <c r="A950" t="s">
        <v>41</v>
      </c>
      <c r="B950">
        <v>112686</v>
      </c>
      <c r="C950">
        <v>112565</v>
      </c>
      <c r="D950">
        <v>112564</v>
      </c>
      <c r="E950">
        <v>112468</v>
      </c>
      <c r="F950">
        <v>6516.66</v>
      </c>
      <c r="G950">
        <v>6396.08</v>
      </c>
      <c r="H950">
        <v>1816.21</v>
      </c>
      <c r="I950">
        <v>1935.01</v>
      </c>
      <c r="J950">
        <v>2099.13</v>
      </c>
      <c r="K950">
        <v>99162</v>
      </c>
      <c r="L950">
        <v>0.376998</v>
      </c>
      <c r="M950">
        <v>0.62396499999999999</v>
      </c>
      <c r="N950">
        <v>0</v>
      </c>
      <c r="O950" t="s">
        <v>42</v>
      </c>
    </row>
    <row r="951" spans="1:25" x14ac:dyDescent="0.25">
      <c r="A951" t="s">
        <v>41</v>
      </c>
      <c r="B951">
        <v>113988</v>
      </c>
      <c r="C951">
        <v>113863</v>
      </c>
      <c r="D951">
        <v>113862</v>
      </c>
      <c r="E951">
        <v>113766</v>
      </c>
      <c r="F951">
        <v>8384.35</v>
      </c>
      <c r="G951">
        <v>6392.89</v>
      </c>
      <c r="H951">
        <v>1806.3</v>
      </c>
      <c r="I951">
        <v>1924.42</v>
      </c>
      <c r="J951">
        <v>2118.87</v>
      </c>
      <c r="K951">
        <v>98594.8</v>
      </c>
      <c r="L951">
        <v>0.37602200000000002</v>
      </c>
      <c r="M951">
        <v>0.61912100000000003</v>
      </c>
      <c r="N951">
        <v>0</v>
      </c>
      <c r="O951" t="s">
        <v>42</v>
      </c>
      <c r="R951" t="s">
        <v>65</v>
      </c>
      <c r="U951" t="s">
        <v>64</v>
      </c>
      <c r="X951" t="s">
        <v>62</v>
      </c>
    </row>
    <row r="952" spans="1:25" x14ac:dyDescent="0.25">
      <c r="A952" t="s">
        <v>41</v>
      </c>
      <c r="B952">
        <v>117312</v>
      </c>
      <c r="C952">
        <v>117188</v>
      </c>
      <c r="D952">
        <v>117187</v>
      </c>
      <c r="E952">
        <v>117088</v>
      </c>
      <c r="F952">
        <v>8323.64</v>
      </c>
      <c r="G952">
        <v>6589.68</v>
      </c>
      <c r="H952">
        <v>1865.83</v>
      </c>
      <c r="I952">
        <v>1986.23</v>
      </c>
      <c r="J952">
        <v>2180.15</v>
      </c>
      <c r="K952">
        <v>101791</v>
      </c>
      <c r="L952">
        <v>0.37569200000000003</v>
      </c>
      <c r="M952">
        <v>0.61912100000000003</v>
      </c>
      <c r="N952">
        <v>0</v>
      </c>
      <c r="O952" t="s">
        <v>42</v>
      </c>
      <c r="R952">
        <f>AVERAGE(B903:B952)</f>
        <v>114559.46</v>
      </c>
      <c r="S952">
        <f>AVERAGE(C903:C952)</f>
        <v>114435.36</v>
      </c>
      <c r="U952">
        <f>_xlfn.VAR.P(B903:B952)</f>
        <v>2698091.5283999997</v>
      </c>
      <c r="V952">
        <f>_xlfn.VAR.P(C903:C952)</f>
        <v>2697771.9104000004</v>
      </c>
      <c r="X952">
        <f>1.96*SQRT(U952)/50</f>
        <v>64.389404145407156</v>
      </c>
      <c r="Y952">
        <f>1.96*SQRT(V952)/50</f>
        <v>64.385590223256145</v>
      </c>
    </row>
    <row r="953" spans="1:25" x14ac:dyDescent="0.25">
      <c r="A953" t="s">
        <v>43</v>
      </c>
      <c r="B953">
        <v>5727973.7145889997</v>
      </c>
      <c r="C953" t="s">
        <v>36</v>
      </c>
    </row>
    <row r="954" spans="1:25" x14ac:dyDescent="0.25">
      <c r="A954" t="s">
        <v>44</v>
      </c>
      <c r="B954">
        <v>114546</v>
      </c>
      <c r="C954">
        <v>114541</v>
      </c>
      <c r="D954">
        <v>114540</v>
      </c>
      <c r="E954">
        <v>114439</v>
      </c>
      <c r="F954">
        <v>6356.65</v>
      </c>
      <c r="G954">
        <v>0</v>
      </c>
      <c r="H954">
        <v>1940.3</v>
      </c>
      <c r="I954">
        <v>0</v>
      </c>
      <c r="J954">
        <v>0.37794100000000003</v>
      </c>
      <c r="K954">
        <v>0.61843199999999998</v>
      </c>
      <c r="L954">
        <v>0</v>
      </c>
      <c r="M954" t="s">
        <v>42</v>
      </c>
    </row>
    <row r="955" spans="1:25" x14ac:dyDescent="0.25">
      <c r="A955" t="s">
        <v>44</v>
      </c>
      <c r="B955">
        <v>118491</v>
      </c>
      <c r="C955">
        <v>118486</v>
      </c>
      <c r="D955">
        <v>118485</v>
      </c>
      <c r="E955">
        <v>118380</v>
      </c>
      <c r="F955">
        <v>6572.09</v>
      </c>
      <c r="G955">
        <v>0</v>
      </c>
      <c r="H955">
        <v>2006.2</v>
      </c>
      <c r="I955">
        <v>0</v>
      </c>
      <c r="J955">
        <v>0.37761600000000001</v>
      </c>
      <c r="K955">
        <v>0.61909700000000001</v>
      </c>
      <c r="L955">
        <v>0</v>
      </c>
      <c r="M955" t="s">
        <v>42</v>
      </c>
    </row>
    <row r="956" spans="1:25" x14ac:dyDescent="0.25">
      <c r="A956" t="s">
        <v>44</v>
      </c>
      <c r="B956">
        <v>114387</v>
      </c>
      <c r="C956">
        <v>114382</v>
      </c>
      <c r="D956">
        <v>114381</v>
      </c>
      <c r="E956">
        <v>114280</v>
      </c>
      <c r="F956">
        <v>6371.45</v>
      </c>
      <c r="G956">
        <v>0</v>
      </c>
      <c r="H956">
        <v>1937.62</v>
      </c>
      <c r="I956">
        <v>0</v>
      </c>
      <c r="J956">
        <v>0.37614900000000001</v>
      </c>
      <c r="K956">
        <v>0.61889300000000003</v>
      </c>
      <c r="L956">
        <v>0</v>
      </c>
      <c r="M956" t="s">
        <v>42</v>
      </c>
    </row>
    <row r="957" spans="1:25" x14ac:dyDescent="0.25">
      <c r="A957" t="s">
        <v>44</v>
      </c>
      <c r="B957">
        <v>112250</v>
      </c>
      <c r="C957">
        <v>112244</v>
      </c>
      <c r="D957">
        <v>112244</v>
      </c>
      <c r="E957">
        <v>112145</v>
      </c>
      <c r="F957">
        <v>6312.49</v>
      </c>
      <c r="G957">
        <v>0</v>
      </c>
      <c r="H957">
        <v>1900.46</v>
      </c>
      <c r="I957">
        <v>0</v>
      </c>
      <c r="J957">
        <v>0.37572499999999998</v>
      </c>
      <c r="K957">
        <v>0.61912199999999995</v>
      </c>
      <c r="L957">
        <v>0</v>
      </c>
      <c r="M957" t="s">
        <v>42</v>
      </c>
    </row>
    <row r="958" spans="1:25" x14ac:dyDescent="0.25">
      <c r="A958" t="s">
        <v>44</v>
      </c>
      <c r="B958">
        <v>109781</v>
      </c>
      <c r="C958">
        <v>109775</v>
      </c>
      <c r="D958">
        <v>109774</v>
      </c>
      <c r="E958">
        <v>109677</v>
      </c>
      <c r="F958">
        <v>6198.96</v>
      </c>
      <c r="G958">
        <v>0</v>
      </c>
      <c r="H958">
        <v>1858.37</v>
      </c>
      <c r="I958">
        <v>0</v>
      </c>
      <c r="J958">
        <v>0.37569200000000003</v>
      </c>
      <c r="K958">
        <v>0.62766100000000002</v>
      </c>
      <c r="L958">
        <v>0</v>
      </c>
      <c r="M958" t="s">
        <v>42</v>
      </c>
    </row>
    <row r="959" spans="1:25" x14ac:dyDescent="0.25">
      <c r="A959" t="s">
        <v>44</v>
      </c>
      <c r="B959">
        <v>111002</v>
      </c>
      <c r="C959">
        <v>110997</v>
      </c>
      <c r="D959">
        <v>110996</v>
      </c>
      <c r="E959">
        <v>110897</v>
      </c>
      <c r="F959">
        <v>6223.94</v>
      </c>
      <c r="G959">
        <v>0</v>
      </c>
      <c r="H959">
        <v>1879.16</v>
      </c>
      <c r="I959">
        <v>0</v>
      </c>
      <c r="J959">
        <v>0.37943399999999999</v>
      </c>
      <c r="K959">
        <v>0.62955099999999997</v>
      </c>
      <c r="L959">
        <v>0</v>
      </c>
      <c r="M959" t="s">
        <v>42</v>
      </c>
    </row>
    <row r="960" spans="1:25" x14ac:dyDescent="0.25">
      <c r="A960" t="s">
        <v>44</v>
      </c>
      <c r="B960">
        <v>109276</v>
      </c>
      <c r="C960">
        <v>109271</v>
      </c>
      <c r="D960">
        <v>109271</v>
      </c>
      <c r="E960">
        <v>109174</v>
      </c>
      <c r="F960">
        <v>6221.1</v>
      </c>
      <c r="G960">
        <v>0</v>
      </c>
      <c r="H960">
        <v>1848.66</v>
      </c>
      <c r="I960">
        <v>0</v>
      </c>
      <c r="J960">
        <v>0.37590800000000002</v>
      </c>
      <c r="K960">
        <v>0.621174</v>
      </c>
      <c r="L960">
        <v>0</v>
      </c>
      <c r="M960" t="s">
        <v>42</v>
      </c>
    </row>
    <row r="961" spans="1:13" x14ac:dyDescent="0.25">
      <c r="A961" t="s">
        <v>44</v>
      </c>
      <c r="B961">
        <v>108562</v>
      </c>
      <c r="C961">
        <v>108557</v>
      </c>
      <c r="D961">
        <v>108556</v>
      </c>
      <c r="E961">
        <v>108460</v>
      </c>
      <c r="F961">
        <v>6110.94</v>
      </c>
      <c r="G961">
        <v>0</v>
      </c>
      <c r="H961">
        <v>1838.22</v>
      </c>
      <c r="I961">
        <v>0</v>
      </c>
      <c r="J961">
        <v>0.378714</v>
      </c>
      <c r="K961">
        <v>0.618919</v>
      </c>
      <c r="L961">
        <v>0</v>
      </c>
      <c r="M961" t="s">
        <v>42</v>
      </c>
    </row>
    <row r="962" spans="1:13" x14ac:dyDescent="0.25">
      <c r="A962" t="s">
        <v>44</v>
      </c>
      <c r="B962">
        <v>108772</v>
      </c>
      <c r="C962">
        <v>108767</v>
      </c>
      <c r="D962">
        <v>108766</v>
      </c>
      <c r="E962">
        <v>108670</v>
      </c>
      <c r="F962">
        <v>6159.19</v>
      </c>
      <c r="G962">
        <v>0</v>
      </c>
      <c r="H962">
        <v>1842.66</v>
      </c>
      <c r="I962">
        <v>0</v>
      </c>
      <c r="J962">
        <v>0.38578000000000001</v>
      </c>
      <c r="K962">
        <v>0.61912100000000003</v>
      </c>
      <c r="L962">
        <v>0</v>
      </c>
      <c r="M962" t="s">
        <v>42</v>
      </c>
    </row>
    <row r="963" spans="1:13" x14ac:dyDescent="0.25">
      <c r="A963" t="s">
        <v>44</v>
      </c>
      <c r="B963">
        <v>110041</v>
      </c>
      <c r="C963">
        <v>110036</v>
      </c>
      <c r="D963">
        <v>110035</v>
      </c>
      <c r="E963">
        <v>109938</v>
      </c>
      <c r="F963">
        <v>6244.4</v>
      </c>
      <c r="G963">
        <v>0</v>
      </c>
      <c r="H963">
        <v>1862.18</v>
      </c>
      <c r="I963">
        <v>0</v>
      </c>
      <c r="J963">
        <v>0.38416299999999998</v>
      </c>
      <c r="K963">
        <v>0.61909400000000003</v>
      </c>
      <c r="L963">
        <v>0</v>
      </c>
      <c r="M963" t="s">
        <v>42</v>
      </c>
    </row>
    <row r="964" spans="1:13" x14ac:dyDescent="0.25">
      <c r="A964" t="s">
        <v>44</v>
      </c>
      <c r="B964">
        <v>109771</v>
      </c>
      <c r="C964">
        <v>109766</v>
      </c>
      <c r="D964">
        <v>109765</v>
      </c>
      <c r="E964">
        <v>109668</v>
      </c>
      <c r="F964">
        <v>6417.04</v>
      </c>
      <c r="G964">
        <v>0</v>
      </c>
      <c r="H964">
        <v>1854.28</v>
      </c>
      <c r="I964">
        <v>0</v>
      </c>
      <c r="J964">
        <v>0.37617400000000001</v>
      </c>
      <c r="K964">
        <v>0.62948300000000001</v>
      </c>
      <c r="L964">
        <v>0</v>
      </c>
      <c r="M964" t="s">
        <v>42</v>
      </c>
    </row>
    <row r="965" spans="1:13" x14ac:dyDescent="0.25">
      <c r="A965" t="s">
        <v>44</v>
      </c>
      <c r="B965">
        <v>108639</v>
      </c>
      <c r="C965">
        <v>108634</v>
      </c>
      <c r="D965">
        <v>108633</v>
      </c>
      <c r="E965">
        <v>108538</v>
      </c>
      <c r="F965">
        <v>6099.12</v>
      </c>
      <c r="G965">
        <v>0</v>
      </c>
      <c r="H965">
        <v>1838.18</v>
      </c>
      <c r="I965">
        <v>0</v>
      </c>
      <c r="J965">
        <v>0.37630999999999998</v>
      </c>
      <c r="K965">
        <v>0.62352700000000005</v>
      </c>
      <c r="L965">
        <v>0</v>
      </c>
      <c r="M965" t="s">
        <v>42</v>
      </c>
    </row>
    <row r="966" spans="1:13" x14ac:dyDescent="0.25">
      <c r="A966" t="s">
        <v>44</v>
      </c>
      <c r="B966">
        <v>109778</v>
      </c>
      <c r="C966">
        <v>109773</v>
      </c>
      <c r="D966">
        <v>109773</v>
      </c>
      <c r="E966">
        <v>109676</v>
      </c>
      <c r="F966">
        <v>6281.66</v>
      </c>
      <c r="G966">
        <v>0</v>
      </c>
      <c r="H966">
        <v>1855.3</v>
      </c>
      <c r="I966">
        <v>0</v>
      </c>
      <c r="J966">
        <v>0.37713000000000002</v>
      </c>
      <c r="K966">
        <v>0.61904899999999996</v>
      </c>
      <c r="L966">
        <v>0</v>
      </c>
      <c r="M966" t="s">
        <v>42</v>
      </c>
    </row>
    <row r="967" spans="1:13" x14ac:dyDescent="0.25">
      <c r="A967" t="s">
        <v>44</v>
      </c>
      <c r="B967">
        <v>109501</v>
      </c>
      <c r="C967">
        <v>109496</v>
      </c>
      <c r="D967">
        <v>109495</v>
      </c>
      <c r="E967">
        <v>109398</v>
      </c>
      <c r="F967">
        <v>6118.27</v>
      </c>
      <c r="G967">
        <v>0</v>
      </c>
      <c r="H967">
        <v>1853.42</v>
      </c>
      <c r="I967">
        <v>0</v>
      </c>
      <c r="J967">
        <v>0.376245</v>
      </c>
      <c r="K967">
        <v>0.61869399999999997</v>
      </c>
      <c r="L967">
        <v>0</v>
      </c>
      <c r="M967" t="s">
        <v>42</v>
      </c>
    </row>
    <row r="968" spans="1:13" x14ac:dyDescent="0.25">
      <c r="A968" t="s">
        <v>44</v>
      </c>
      <c r="B968">
        <v>108089</v>
      </c>
      <c r="C968">
        <v>108083</v>
      </c>
      <c r="D968">
        <v>108083</v>
      </c>
      <c r="E968">
        <v>107987</v>
      </c>
      <c r="F968">
        <v>6091.12</v>
      </c>
      <c r="G968">
        <v>0</v>
      </c>
      <c r="H968">
        <v>1828.97</v>
      </c>
      <c r="I968">
        <v>0</v>
      </c>
      <c r="J968">
        <v>0.38205899999999998</v>
      </c>
      <c r="K968">
        <v>0.61904400000000004</v>
      </c>
      <c r="L968">
        <v>0</v>
      </c>
      <c r="M968" t="s">
        <v>42</v>
      </c>
    </row>
    <row r="969" spans="1:13" x14ac:dyDescent="0.25">
      <c r="A969" t="s">
        <v>44</v>
      </c>
      <c r="B969">
        <v>109087</v>
      </c>
      <c r="C969">
        <v>109082</v>
      </c>
      <c r="D969">
        <v>109082</v>
      </c>
      <c r="E969">
        <v>108985</v>
      </c>
      <c r="F969">
        <v>6116.16</v>
      </c>
      <c r="G969">
        <v>0</v>
      </c>
      <c r="H969">
        <v>1846.65</v>
      </c>
      <c r="I969">
        <v>0</v>
      </c>
      <c r="J969">
        <v>0.37604300000000002</v>
      </c>
      <c r="K969">
        <v>0.62764399999999998</v>
      </c>
      <c r="L969">
        <v>0</v>
      </c>
      <c r="M969" t="s">
        <v>42</v>
      </c>
    </row>
    <row r="970" spans="1:13" x14ac:dyDescent="0.25">
      <c r="A970" t="s">
        <v>44</v>
      </c>
      <c r="B970">
        <v>109190</v>
      </c>
      <c r="C970">
        <v>109185</v>
      </c>
      <c r="D970">
        <v>109184</v>
      </c>
      <c r="E970">
        <v>109087</v>
      </c>
      <c r="F970">
        <v>6161.2</v>
      </c>
      <c r="G970">
        <v>0</v>
      </c>
      <c r="H970">
        <v>1847.8</v>
      </c>
      <c r="I970">
        <v>0</v>
      </c>
      <c r="J970">
        <v>0.38577899999999998</v>
      </c>
      <c r="K970">
        <v>0.618649</v>
      </c>
      <c r="L970">
        <v>0</v>
      </c>
      <c r="M970" t="s">
        <v>42</v>
      </c>
    </row>
    <row r="971" spans="1:13" x14ac:dyDescent="0.25">
      <c r="A971" t="s">
        <v>44</v>
      </c>
      <c r="B971">
        <v>108779</v>
      </c>
      <c r="C971">
        <v>108774</v>
      </c>
      <c r="D971">
        <v>108773</v>
      </c>
      <c r="E971">
        <v>108677</v>
      </c>
      <c r="F971">
        <v>6105.69</v>
      </c>
      <c r="G971">
        <v>0</v>
      </c>
      <c r="H971">
        <v>1841.76</v>
      </c>
      <c r="I971">
        <v>0</v>
      </c>
      <c r="J971">
        <v>0.38266699999999998</v>
      </c>
      <c r="K971">
        <v>0.62663000000000002</v>
      </c>
      <c r="L971">
        <v>0</v>
      </c>
      <c r="M971" t="s">
        <v>42</v>
      </c>
    </row>
    <row r="972" spans="1:13" x14ac:dyDescent="0.25">
      <c r="A972" t="s">
        <v>44</v>
      </c>
      <c r="B972">
        <v>111161</v>
      </c>
      <c r="C972">
        <v>111155</v>
      </c>
      <c r="D972">
        <v>111154</v>
      </c>
      <c r="E972">
        <v>111056</v>
      </c>
      <c r="F972">
        <v>6218.29</v>
      </c>
      <c r="G972">
        <v>0</v>
      </c>
      <c r="H972">
        <v>1881.33</v>
      </c>
      <c r="I972">
        <v>0</v>
      </c>
      <c r="J972">
        <v>0.37582599999999999</v>
      </c>
      <c r="K972">
        <v>0.61909800000000004</v>
      </c>
      <c r="L972">
        <v>0</v>
      </c>
      <c r="M972" t="s">
        <v>42</v>
      </c>
    </row>
    <row r="973" spans="1:13" x14ac:dyDescent="0.25">
      <c r="A973" t="s">
        <v>44</v>
      </c>
      <c r="B973">
        <v>109726</v>
      </c>
      <c r="C973">
        <v>109721</v>
      </c>
      <c r="D973">
        <v>109720</v>
      </c>
      <c r="E973">
        <v>109623</v>
      </c>
      <c r="F973">
        <v>6177.37</v>
      </c>
      <c r="G973">
        <v>0</v>
      </c>
      <c r="H973">
        <v>1857.35</v>
      </c>
      <c r="I973">
        <v>0</v>
      </c>
      <c r="J973">
        <v>0.378529</v>
      </c>
      <c r="K973">
        <v>0.61901200000000001</v>
      </c>
      <c r="L973">
        <v>0</v>
      </c>
      <c r="M973" t="s">
        <v>42</v>
      </c>
    </row>
    <row r="974" spans="1:13" x14ac:dyDescent="0.25">
      <c r="A974" t="s">
        <v>44</v>
      </c>
      <c r="B974">
        <v>109137</v>
      </c>
      <c r="C974">
        <v>109132</v>
      </c>
      <c r="D974">
        <v>109131</v>
      </c>
      <c r="E974">
        <v>109035</v>
      </c>
      <c r="F974">
        <v>6179.17</v>
      </c>
      <c r="G974">
        <v>0</v>
      </c>
      <c r="H974">
        <v>1846.03</v>
      </c>
      <c r="I974">
        <v>0</v>
      </c>
      <c r="J974">
        <v>0.37622499999999998</v>
      </c>
      <c r="K974">
        <v>0.61890000000000001</v>
      </c>
      <c r="L974">
        <v>0</v>
      </c>
      <c r="M974" t="s">
        <v>42</v>
      </c>
    </row>
    <row r="975" spans="1:13" x14ac:dyDescent="0.25">
      <c r="A975" t="s">
        <v>44</v>
      </c>
      <c r="B975">
        <v>110148</v>
      </c>
      <c r="C975">
        <v>110143</v>
      </c>
      <c r="D975">
        <v>110142</v>
      </c>
      <c r="E975">
        <v>110045</v>
      </c>
      <c r="F975">
        <v>6236.72</v>
      </c>
      <c r="G975">
        <v>0</v>
      </c>
      <c r="H975">
        <v>1862.75</v>
      </c>
      <c r="I975">
        <v>0</v>
      </c>
      <c r="J975">
        <v>0.381191</v>
      </c>
      <c r="K975">
        <v>0.61912199999999995</v>
      </c>
      <c r="L975">
        <v>0</v>
      </c>
      <c r="M975" t="s">
        <v>42</v>
      </c>
    </row>
    <row r="976" spans="1:13" x14ac:dyDescent="0.25">
      <c r="A976" t="s">
        <v>44</v>
      </c>
      <c r="B976">
        <v>112058</v>
      </c>
      <c r="C976">
        <v>112053</v>
      </c>
      <c r="D976">
        <v>112052</v>
      </c>
      <c r="E976">
        <v>111953</v>
      </c>
      <c r="F976">
        <v>6260.85</v>
      </c>
      <c r="G976">
        <v>0</v>
      </c>
      <c r="H976">
        <v>1896.46</v>
      </c>
      <c r="I976">
        <v>0</v>
      </c>
      <c r="J976">
        <v>0.38349699999999998</v>
      </c>
      <c r="K976">
        <v>0.61680999999999997</v>
      </c>
      <c r="L976">
        <v>0</v>
      </c>
      <c r="M976" t="s">
        <v>42</v>
      </c>
    </row>
    <row r="977" spans="1:13" x14ac:dyDescent="0.25">
      <c r="A977" t="s">
        <v>44</v>
      </c>
      <c r="B977">
        <v>107768</v>
      </c>
      <c r="C977">
        <v>107763</v>
      </c>
      <c r="D977">
        <v>107762</v>
      </c>
      <c r="E977">
        <v>107667</v>
      </c>
      <c r="F977">
        <v>6084.81</v>
      </c>
      <c r="G977">
        <v>0</v>
      </c>
      <c r="H977">
        <v>1823.72</v>
      </c>
      <c r="I977">
        <v>0</v>
      </c>
      <c r="J977">
        <v>0.381855</v>
      </c>
      <c r="K977">
        <v>0.61900699999999997</v>
      </c>
      <c r="L977">
        <v>0</v>
      </c>
      <c r="M977" t="s">
        <v>42</v>
      </c>
    </row>
    <row r="978" spans="1:13" x14ac:dyDescent="0.25">
      <c r="A978" t="s">
        <v>44</v>
      </c>
      <c r="B978">
        <v>109210</v>
      </c>
      <c r="C978">
        <v>109205</v>
      </c>
      <c r="D978">
        <v>109204</v>
      </c>
      <c r="E978">
        <v>109108</v>
      </c>
      <c r="F978">
        <v>6143.21</v>
      </c>
      <c r="G978">
        <v>0</v>
      </c>
      <c r="H978">
        <v>1848.01</v>
      </c>
      <c r="I978">
        <v>0</v>
      </c>
      <c r="J978">
        <v>0.375691</v>
      </c>
      <c r="K978">
        <v>0.62967200000000001</v>
      </c>
      <c r="L978">
        <v>0</v>
      </c>
      <c r="M978" t="s">
        <v>42</v>
      </c>
    </row>
    <row r="979" spans="1:13" x14ac:dyDescent="0.25">
      <c r="A979" t="s">
        <v>44</v>
      </c>
      <c r="B979">
        <v>108914</v>
      </c>
      <c r="C979">
        <v>108909</v>
      </c>
      <c r="D979">
        <v>108908</v>
      </c>
      <c r="E979">
        <v>108812</v>
      </c>
      <c r="F979">
        <v>6097.71</v>
      </c>
      <c r="G979">
        <v>0</v>
      </c>
      <c r="H979">
        <v>1843.73</v>
      </c>
      <c r="I979">
        <v>0</v>
      </c>
      <c r="J979">
        <v>0.37937900000000002</v>
      </c>
      <c r="K979">
        <v>0.61908099999999999</v>
      </c>
      <c r="L979">
        <v>0</v>
      </c>
      <c r="M979" t="s">
        <v>42</v>
      </c>
    </row>
    <row r="980" spans="1:13" x14ac:dyDescent="0.25">
      <c r="A980" t="s">
        <v>44</v>
      </c>
      <c r="B980">
        <v>112537</v>
      </c>
      <c r="C980">
        <v>112532</v>
      </c>
      <c r="D980">
        <v>112531</v>
      </c>
      <c r="E980">
        <v>112431</v>
      </c>
      <c r="F980">
        <v>6238</v>
      </c>
      <c r="G980">
        <v>0</v>
      </c>
      <c r="H980">
        <v>1905.42</v>
      </c>
      <c r="I980">
        <v>0</v>
      </c>
      <c r="J980">
        <v>0.375751</v>
      </c>
      <c r="K980">
        <v>0.61910900000000002</v>
      </c>
      <c r="L980">
        <v>0</v>
      </c>
      <c r="M980" t="s">
        <v>42</v>
      </c>
    </row>
    <row r="981" spans="1:13" x14ac:dyDescent="0.25">
      <c r="A981" t="s">
        <v>44</v>
      </c>
      <c r="B981">
        <v>107386</v>
      </c>
      <c r="C981">
        <v>107380</v>
      </c>
      <c r="D981">
        <v>107380</v>
      </c>
      <c r="E981">
        <v>107285</v>
      </c>
      <c r="F981">
        <v>6078.67</v>
      </c>
      <c r="G981">
        <v>0</v>
      </c>
      <c r="H981">
        <v>1816.73</v>
      </c>
      <c r="I981">
        <v>0</v>
      </c>
      <c r="J981">
        <v>0.375697</v>
      </c>
      <c r="K981">
        <v>0.61909199999999998</v>
      </c>
      <c r="L981">
        <v>0</v>
      </c>
      <c r="M981" t="s">
        <v>42</v>
      </c>
    </row>
    <row r="982" spans="1:13" x14ac:dyDescent="0.25">
      <c r="A982" t="s">
        <v>44</v>
      </c>
      <c r="B982">
        <v>108318</v>
      </c>
      <c r="C982">
        <v>108313</v>
      </c>
      <c r="D982">
        <v>108312</v>
      </c>
      <c r="E982">
        <v>108216</v>
      </c>
      <c r="F982">
        <v>6081.24</v>
      </c>
      <c r="G982">
        <v>0</v>
      </c>
      <c r="H982">
        <v>1833.4</v>
      </c>
      <c r="I982">
        <v>0</v>
      </c>
      <c r="J982">
        <v>0.37639699999999998</v>
      </c>
      <c r="K982">
        <v>0.61901300000000004</v>
      </c>
      <c r="L982">
        <v>0</v>
      </c>
      <c r="M982" t="s">
        <v>42</v>
      </c>
    </row>
    <row r="983" spans="1:13" x14ac:dyDescent="0.25">
      <c r="A983" t="s">
        <v>44</v>
      </c>
      <c r="B983">
        <v>110932</v>
      </c>
      <c r="C983">
        <v>110927</v>
      </c>
      <c r="D983">
        <v>110926</v>
      </c>
      <c r="E983">
        <v>110828</v>
      </c>
      <c r="F983">
        <v>6251.87</v>
      </c>
      <c r="G983">
        <v>0</v>
      </c>
      <c r="H983">
        <v>1876.81</v>
      </c>
      <c r="I983">
        <v>0</v>
      </c>
      <c r="J983">
        <v>0.377027</v>
      </c>
      <c r="K983">
        <v>0.61908600000000003</v>
      </c>
      <c r="L983">
        <v>0</v>
      </c>
      <c r="M983" t="s">
        <v>42</v>
      </c>
    </row>
    <row r="984" spans="1:13" x14ac:dyDescent="0.25">
      <c r="A984" t="s">
        <v>44</v>
      </c>
      <c r="B984">
        <v>107660</v>
      </c>
      <c r="C984">
        <v>107655</v>
      </c>
      <c r="D984">
        <v>107654</v>
      </c>
      <c r="E984">
        <v>107559</v>
      </c>
      <c r="F984">
        <v>6029.82</v>
      </c>
      <c r="G984">
        <v>0</v>
      </c>
      <c r="H984">
        <v>1822.18</v>
      </c>
      <c r="I984">
        <v>0</v>
      </c>
      <c r="J984">
        <v>0.37641000000000002</v>
      </c>
      <c r="K984">
        <v>0.61815500000000001</v>
      </c>
      <c r="L984">
        <v>0</v>
      </c>
      <c r="M984" t="s">
        <v>42</v>
      </c>
    </row>
    <row r="985" spans="1:13" x14ac:dyDescent="0.25">
      <c r="A985" t="s">
        <v>44</v>
      </c>
      <c r="B985">
        <v>109669</v>
      </c>
      <c r="C985">
        <v>109663</v>
      </c>
      <c r="D985">
        <v>109663</v>
      </c>
      <c r="E985">
        <v>109565</v>
      </c>
      <c r="F985">
        <v>6102.05</v>
      </c>
      <c r="G985">
        <v>0</v>
      </c>
      <c r="H985">
        <v>1856.73</v>
      </c>
      <c r="I985">
        <v>0</v>
      </c>
      <c r="J985">
        <v>0.38070900000000002</v>
      </c>
      <c r="K985">
        <v>0.61912199999999995</v>
      </c>
      <c r="L985">
        <v>0</v>
      </c>
      <c r="M985" t="s">
        <v>42</v>
      </c>
    </row>
    <row r="986" spans="1:13" x14ac:dyDescent="0.25">
      <c r="A986" t="s">
        <v>44</v>
      </c>
      <c r="B986">
        <v>107669</v>
      </c>
      <c r="C986">
        <v>107664</v>
      </c>
      <c r="D986">
        <v>107663</v>
      </c>
      <c r="E986">
        <v>107568</v>
      </c>
      <c r="F986">
        <v>5973.41</v>
      </c>
      <c r="G986">
        <v>0</v>
      </c>
      <c r="H986">
        <v>1823.55</v>
      </c>
      <c r="I986">
        <v>0</v>
      </c>
      <c r="J986">
        <v>0.376527</v>
      </c>
      <c r="K986">
        <v>0.61905699999999997</v>
      </c>
      <c r="L986">
        <v>0</v>
      </c>
      <c r="M986" t="s">
        <v>42</v>
      </c>
    </row>
    <row r="987" spans="1:13" x14ac:dyDescent="0.25">
      <c r="A987" t="s">
        <v>44</v>
      </c>
      <c r="B987">
        <v>107364</v>
      </c>
      <c r="C987">
        <v>107359</v>
      </c>
      <c r="D987">
        <v>107358</v>
      </c>
      <c r="E987">
        <v>107263</v>
      </c>
      <c r="F987">
        <v>6086.71</v>
      </c>
      <c r="G987">
        <v>0</v>
      </c>
      <c r="H987">
        <v>1816.84</v>
      </c>
      <c r="I987">
        <v>0</v>
      </c>
      <c r="J987">
        <v>0.37703700000000001</v>
      </c>
      <c r="K987">
        <v>0.61907800000000002</v>
      </c>
      <c r="L987">
        <v>0</v>
      </c>
      <c r="M987" t="s">
        <v>42</v>
      </c>
    </row>
    <row r="988" spans="1:13" x14ac:dyDescent="0.25">
      <c r="A988" t="s">
        <v>44</v>
      </c>
      <c r="B988">
        <v>107755</v>
      </c>
      <c r="C988">
        <v>107750</v>
      </c>
      <c r="D988">
        <v>107749</v>
      </c>
      <c r="E988">
        <v>107654</v>
      </c>
      <c r="F988">
        <v>6082.96</v>
      </c>
      <c r="G988">
        <v>0</v>
      </c>
      <c r="H988">
        <v>1823.53</v>
      </c>
      <c r="I988">
        <v>0</v>
      </c>
      <c r="J988">
        <v>0.37600299999999998</v>
      </c>
      <c r="K988">
        <v>0.61910799999999999</v>
      </c>
      <c r="L988">
        <v>0</v>
      </c>
      <c r="M988" t="s">
        <v>42</v>
      </c>
    </row>
    <row r="989" spans="1:13" x14ac:dyDescent="0.25">
      <c r="A989" t="s">
        <v>44</v>
      </c>
      <c r="B989">
        <v>111790</v>
      </c>
      <c r="C989">
        <v>111785</v>
      </c>
      <c r="D989">
        <v>111784</v>
      </c>
      <c r="E989">
        <v>111685</v>
      </c>
      <c r="F989">
        <v>6258.59</v>
      </c>
      <c r="G989">
        <v>0</v>
      </c>
      <c r="H989">
        <v>1892.2</v>
      </c>
      <c r="I989">
        <v>0</v>
      </c>
      <c r="J989">
        <v>0.37886500000000001</v>
      </c>
      <c r="K989">
        <v>0.61896799999999996</v>
      </c>
      <c r="L989">
        <v>0</v>
      </c>
      <c r="M989" t="s">
        <v>42</v>
      </c>
    </row>
    <row r="990" spans="1:13" x14ac:dyDescent="0.25">
      <c r="A990" t="s">
        <v>44</v>
      </c>
      <c r="B990">
        <v>108675</v>
      </c>
      <c r="C990">
        <v>108670</v>
      </c>
      <c r="D990">
        <v>108669</v>
      </c>
      <c r="E990">
        <v>108573</v>
      </c>
      <c r="F990">
        <v>6067.54</v>
      </c>
      <c r="G990">
        <v>0</v>
      </c>
      <c r="H990">
        <v>1839.88</v>
      </c>
      <c r="I990">
        <v>0</v>
      </c>
      <c r="J990">
        <v>0.38577899999999998</v>
      </c>
      <c r="K990">
        <v>0.62822999999999996</v>
      </c>
      <c r="L990">
        <v>0</v>
      </c>
      <c r="M990" t="s">
        <v>42</v>
      </c>
    </row>
    <row r="991" spans="1:13" x14ac:dyDescent="0.25">
      <c r="A991" t="s">
        <v>44</v>
      </c>
      <c r="B991">
        <v>107019</v>
      </c>
      <c r="C991">
        <v>107014</v>
      </c>
      <c r="D991">
        <v>107013</v>
      </c>
      <c r="E991">
        <v>106919</v>
      </c>
      <c r="F991">
        <v>6001.96</v>
      </c>
      <c r="G991">
        <v>0</v>
      </c>
      <c r="H991">
        <v>1811.92</v>
      </c>
      <c r="I991">
        <v>0</v>
      </c>
      <c r="J991">
        <v>0.37570700000000001</v>
      </c>
      <c r="K991">
        <v>0.62644599999999995</v>
      </c>
      <c r="L991">
        <v>0</v>
      </c>
      <c r="M991" t="s">
        <v>42</v>
      </c>
    </row>
    <row r="992" spans="1:13" x14ac:dyDescent="0.25">
      <c r="A992" t="s">
        <v>44</v>
      </c>
      <c r="B992">
        <v>110105</v>
      </c>
      <c r="C992">
        <v>110100</v>
      </c>
      <c r="D992">
        <v>110099</v>
      </c>
      <c r="E992">
        <v>110002</v>
      </c>
      <c r="F992">
        <v>6133.75</v>
      </c>
      <c r="G992">
        <v>0</v>
      </c>
      <c r="H992">
        <v>1865.13</v>
      </c>
      <c r="I992">
        <v>0</v>
      </c>
      <c r="J992">
        <v>0.37578699999999998</v>
      </c>
      <c r="K992">
        <v>0.61860199999999999</v>
      </c>
      <c r="L992">
        <v>0</v>
      </c>
      <c r="M992" t="s">
        <v>42</v>
      </c>
    </row>
    <row r="993" spans="1:25" x14ac:dyDescent="0.25">
      <c r="A993" t="s">
        <v>44</v>
      </c>
      <c r="B993">
        <v>107184</v>
      </c>
      <c r="C993">
        <v>107178</v>
      </c>
      <c r="D993">
        <v>107178</v>
      </c>
      <c r="E993">
        <v>107083</v>
      </c>
      <c r="F993">
        <v>6092.9</v>
      </c>
      <c r="G993">
        <v>0</v>
      </c>
      <c r="H993">
        <v>1814</v>
      </c>
      <c r="I993">
        <v>0</v>
      </c>
      <c r="J993">
        <v>0.37587399999999999</v>
      </c>
      <c r="K993">
        <v>0.61909999999999998</v>
      </c>
      <c r="L993">
        <v>0</v>
      </c>
      <c r="M993" t="s">
        <v>42</v>
      </c>
    </row>
    <row r="994" spans="1:25" x14ac:dyDescent="0.25">
      <c r="A994" t="s">
        <v>44</v>
      </c>
      <c r="B994">
        <v>108001</v>
      </c>
      <c r="C994">
        <v>107996</v>
      </c>
      <c r="D994">
        <v>107995</v>
      </c>
      <c r="E994">
        <v>107900</v>
      </c>
      <c r="F994">
        <v>6089.21</v>
      </c>
      <c r="G994">
        <v>0</v>
      </c>
      <c r="H994">
        <v>1828.61</v>
      </c>
      <c r="I994">
        <v>0</v>
      </c>
      <c r="J994">
        <v>0.37776900000000002</v>
      </c>
      <c r="K994">
        <v>0.61902199999999996</v>
      </c>
      <c r="L994">
        <v>0</v>
      </c>
      <c r="M994" t="s">
        <v>42</v>
      </c>
    </row>
    <row r="995" spans="1:25" x14ac:dyDescent="0.25">
      <c r="A995" t="s">
        <v>44</v>
      </c>
      <c r="B995">
        <v>109787</v>
      </c>
      <c r="C995">
        <v>109781</v>
      </c>
      <c r="D995">
        <v>109780</v>
      </c>
      <c r="E995">
        <v>109683</v>
      </c>
      <c r="F995">
        <v>6194.76</v>
      </c>
      <c r="G995">
        <v>0</v>
      </c>
      <c r="H995">
        <v>1858.19</v>
      </c>
      <c r="I995">
        <v>0</v>
      </c>
      <c r="J995">
        <v>0.37934400000000001</v>
      </c>
      <c r="K995">
        <v>0.61909499999999995</v>
      </c>
      <c r="L995">
        <v>0</v>
      </c>
      <c r="M995" t="s">
        <v>42</v>
      </c>
    </row>
    <row r="996" spans="1:25" x14ac:dyDescent="0.25">
      <c r="A996" t="s">
        <v>44</v>
      </c>
      <c r="B996">
        <v>108147</v>
      </c>
      <c r="C996">
        <v>108142</v>
      </c>
      <c r="D996">
        <v>108141</v>
      </c>
      <c r="E996">
        <v>108046</v>
      </c>
      <c r="F996">
        <v>6087.45</v>
      </c>
      <c r="G996">
        <v>0</v>
      </c>
      <c r="H996">
        <v>1831.49</v>
      </c>
      <c r="I996">
        <v>0</v>
      </c>
      <c r="J996">
        <v>0.38577899999999998</v>
      </c>
      <c r="K996">
        <v>0.61911899999999997</v>
      </c>
      <c r="L996">
        <v>0</v>
      </c>
      <c r="M996" t="s">
        <v>42</v>
      </c>
    </row>
    <row r="997" spans="1:25" x14ac:dyDescent="0.25">
      <c r="A997" t="s">
        <v>44</v>
      </c>
      <c r="B997">
        <v>106193</v>
      </c>
      <c r="C997">
        <v>106187</v>
      </c>
      <c r="D997">
        <v>106187</v>
      </c>
      <c r="E997">
        <v>106093</v>
      </c>
      <c r="F997">
        <v>6021.27</v>
      </c>
      <c r="G997">
        <v>0</v>
      </c>
      <c r="H997">
        <v>1797.99</v>
      </c>
      <c r="I997">
        <v>0</v>
      </c>
      <c r="J997">
        <v>0.376197</v>
      </c>
      <c r="K997">
        <v>0.61902699999999999</v>
      </c>
      <c r="L997">
        <v>0</v>
      </c>
      <c r="M997" t="s">
        <v>42</v>
      </c>
    </row>
    <row r="998" spans="1:25" x14ac:dyDescent="0.25">
      <c r="A998" t="s">
        <v>44</v>
      </c>
      <c r="B998">
        <v>107576</v>
      </c>
      <c r="C998">
        <v>107570</v>
      </c>
      <c r="D998">
        <v>107570</v>
      </c>
      <c r="E998">
        <v>107475</v>
      </c>
      <c r="F998">
        <v>6264.22</v>
      </c>
      <c r="G998">
        <v>0</v>
      </c>
      <c r="H998">
        <v>1818.07</v>
      </c>
      <c r="I998">
        <v>0</v>
      </c>
      <c r="J998">
        <v>0.38577899999999998</v>
      </c>
      <c r="K998">
        <v>0.61910799999999999</v>
      </c>
      <c r="L998">
        <v>0</v>
      </c>
      <c r="M998" t="s">
        <v>42</v>
      </c>
    </row>
    <row r="999" spans="1:25" x14ac:dyDescent="0.25">
      <c r="A999" t="s">
        <v>44</v>
      </c>
      <c r="B999">
        <v>106964</v>
      </c>
      <c r="C999">
        <v>106958</v>
      </c>
      <c r="D999">
        <v>106958</v>
      </c>
      <c r="E999">
        <v>106863</v>
      </c>
      <c r="F999">
        <v>6132.21</v>
      </c>
      <c r="G999">
        <v>0</v>
      </c>
      <c r="H999">
        <v>1809.3</v>
      </c>
      <c r="I999">
        <v>0</v>
      </c>
      <c r="J999">
        <v>0.37870100000000001</v>
      </c>
      <c r="K999">
        <v>0.629243</v>
      </c>
      <c r="L999">
        <v>0</v>
      </c>
      <c r="M999" t="s">
        <v>42</v>
      </c>
    </row>
    <row r="1000" spans="1:25" x14ac:dyDescent="0.25">
      <c r="A1000" t="s">
        <v>44</v>
      </c>
      <c r="B1000">
        <v>109406</v>
      </c>
      <c r="C1000">
        <v>109401</v>
      </c>
      <c r="D1000">
        <v>109401</v>
      </c>
      <c r="E1000">
        <v>109304</v>
      </c>
      <c r="F1000">
        <v>6167.73</v>
      </c>
      <c r="G1000">
        <v>0</v>
      </c>
      <c r="H1000">
        <v>1851.96</v>
      </c>
      <c r="I1000">
        <v>0</v>
      </c>
      <c r="J1000">
        <v>0.37585200000000002</v>
      </c>
      <c r="K1000">
        <v>0.61898600000000004</v>
      </c>
      <c r="L1000">
        <v>0</v>
      </c>
      <c r="M1000" t="s">
        <v>42</v>
      </c>
    </row>
    <row r="1001" spans="1:25" x14ac:dyDescent="0.25">
      <c r="A1001" t="s">
        <v>44</v>
      </c>
      <c r="B1001">
        <v>109488</v>
      </c>
      <c r="C1001">
        <v>109483</v>
      </c>
      <c r="D1001">
        <v>109482</v>
      </c>
      <c r="E1001">
        <v>109386</v>
      </c>
      <c r="F1001">
        <v>6180.9</v>
      </c>
      <c r="G1001">
        <v>0</v>
      </c>
      <c r="H1001">
        <v>1853.78</v>
      </c>
      <c r="I1001">
        <v>0</v>
      </c>
      <c r="J1001">
        <v>0.37692300000000001</v>
      </c>
      <c r="K1001">
        <v>0.61907100000000004</v>
      </c>
      <c r="L1001">
        <v>0</v>
      </c>
      <c r="M1001" t="s">
        <v>42</v>
      </c>
    </row>
    <row r="1002" spans="1:25" x14ac:dyDescent="0.25">
      <c r="A1002" t="s">
        <v>44</v>
      </c>
      <c r="B1002">
        <v>107949</v>
      </c>
      <c r="C1002">
        <v>107944</v>
      </c>
      <c r="D1002">
        <v>107943</v>
      </c>
      <c r="E1002">
        <v>107847</v>
      </c>
      <c r="F1002">
        <v>6157.39</v>
      </c>
      <c r="G1002">
        <v>0</v>
      </c>
      <c r="H1002">
        <v>1826.24</v>
      </c>
      <c r="I1002">
        <v>0</v>
      </c>
      <c r="J1002">
        <v>0.37713200000000002</v>
      </c>
      <c r="K1002">
        <v>0.61910600000000005</v>
      </c>
      <c r="L1002">
        <v>0</v>
      </c>
      <c r="M1002" t="s">
        <v>42</v>
      </c>
    </row>
    <row r="1003" spans="1:25" x14ac:dyDescent="0.25">
      <c r="A1003" t="s">
        <v>44</v>
      </c>
      <c r="B1003">
        <v>108077</v>
      </c>
      <c r="C1003">
        <v>108072</v>
      </c>
      <c r="D1003">
        <v>108071</v>
      </c>
      <c r="E1003">
        <v>107975</v>
      </c>
      <c r="F1003">
        <v>6142.45</v>
      </c>
      <c r="G1003">
        <v>0</v>
      </c>
      <c r="H1003">
        <v>1829.02</v>
      </c>
      <c r="I1003">
        <v>0</v>
      </c>
      <c r="J1003">
        <v>0.376301</v>
      </c>
      <c r="K1003">
        <v>0.619035</v>
      </c>
      <c r="L1003">
        <v>0</v>
      </c>
      <c r="M1003" t="s">
        <v>42</v>
      </c>
    </row>
    <row r="1004" spans="1:25" x14ac:dyDescent="0.25">
      <c r="A1004" t="s">
        <v>44</v>
      </c>
      <c r="B1004">
        <v>106735</v>
      </c>
      <c r="C1004">
        <v>106729</v>
      </c>
      <c r="D1004">
        <v>106729</v>
      </c>
      <c r="E1004">
        <v>106634</v>
      </c>
      <c r="F1004">
        <v>6078.3</v>
      </c>
      <c r="G1004">
        <v>0</v>
      </c>
      <c r="H1004">
        <v>1806.1</v>
      </c>
      <c r="I1004">
        <v>0</v>
      </c>
      <c r="J1004">
        <v>0.37577500000000003</v>
      </c>
      <c r="K1004">
        <v>0.61909999999999998</v>
      </c>
      <c r="L1004">
        <v>0</v>
      </c>
      <c r="M1004" t="s">
        <v>42</v>
      </c>
    </row>
    <row r="1005" spans="1:25" x14ac:dyDescent="0.25">
      <c r="A1005" t="s">
        <v>44</v>
      </c>
      <c r="B1005">
        <v>107449</v>
      </c>
      <c r="C1005">
        <v>107443</v>
      </c>
      <c r="D1005">
        <v>107443</v>
      </c>
      <c r="E1005">
        <v>107347</v>
      </c>
      <c r="F1005">
        <v>6034.34</v>
      </c>
      <c r="G1005">
        <v>0</v>
      </c>
      <c r="H1005">
        <v>1819.75</v>
      </c>
      <c r="I1005">
        <v>0</v>
      </c>
      <c r="J1005">
        <v>0.37581999999999999</v>
      </c>
      <c r="K1005">
        <v>0.61909000000000003</v>
      </c>
      <c r="L1005">
        <v>0</v>
      </c>
      <c r="M1005" t="s">
        <v>42</v>
      </c>
    </row>
    <row r="1006" spans="1:25" x14ac:dyDescent="0.25">
      <c r="A1006" t="s">
        <v>44</v>
      </c>
      <c r="B1006">
        <v>109258</v>
      </c>
      <c r="C1006">
        <v>109252</v>
      </c>
      <c r="D1006">
        <v>109252</v>
      </c>
      <c r="E1006">
        <v>109155</v>
      </c>
      <c r="F1006">
        <v>6182.91</v>
      </c>
      <c r="G1006">
        <v>0</v>
      </c>
      <c r="H1006">
        <v>1849.58</v>
      </c>
      <c r="I1006">
        <v>0</v>
      </c>
      <c r="J1006">
        <v>0.38146099999999999</v>
      </c>
      <c r="K1006">
        <v>0.61912199999999995</v>
      </c>
      <c r="L1006">
        <v>0</v>
      </c>
      <c r="M1006" t="s">
        <v>42</v>
      </c>
    </row>
    <row r="1007" spans="1:25" x14ac:dyDescent="0.25">
      <c r="A1007" t="s">
        <v>44</v>
      </c>
      <c r="B1007">
        <v>107875</v>
      </c>
      <c r="C1007">
        <v>107870</v>
      </c>
      <c r="D1007">
        <v>107869</v>
      </c>
      <c r="E1007">
        <v>107774</v>
      </c>
      <c r="F1007">
        <v>6185.44</v>
      </c>
      <c r="G1007">
        <v>0</v>
      </c>
      <c r="H1007">
        <v>1825.27</v>
      </c>
      <c r="I1007">
        <v>0</v>
      </c>
      <c r="J1007">
        <v>0.37569000000000002</v>
      </c>
      <c r="K1007">
        <v>0.61904000000000003</v>
      </c>
      <c r="L1007">
        <v>0</v>
      </c>
      <c r="M1007" t="s">
        <v>42</v>
      </c>
      <c r="R1007" t="s">
        <v>65</v>
      </c>
      <c r="U1007" t="s">
        <v>64</v>
      </c>
      <c r="X1007" t="s">
        <v>62</v>
      </c>
    </row>
    <row r="1008" spans="1:25" x14ac:dyDescent="0.25">
      <c r="A1008" t="s">
        <v>44</v>
      </c>
      <c r="B1008">
        <v>107385</v>
      </c>
      <c r="C1008">
        <v>107380</v>
      </c>
      <c r="D1008">
        <v>107379</v>
      </c>
      <c r="E1008">
        <v>107284</v>
      </c>
      <c r="F1008">
        <v>6062.63</v>
      </c>
      <c r="G1008">
        <v>0</v>
      </c>
      <c r="H1008">
        <v>1818.41</v>
      </c>
      <c r="I1008">
        <v>0</v>
      </c>
      <c r="J1008">
        <v>0.37592100000000001</v>
      </c>
      <c r="K1008">
        <v>0.61908300000000005</v>
      </c>
      <c r="L1008">
        <v>0</v>
      </c>
      <c r="M1008" t="s">
        <v>42</v>
      </c>
      <c r="R1008">
        <f>AVERAGE(B959:B1008)</f>
        <v>108859.24</v>
      </c>
      <c r="S1008">
        <f>AVERAGE(C959:C1008)</f>
        <v>108854</v>
      </c>
      <c r="U1008">
        <f>_xlfn.VAR.P(B959:B1008)</f>
        <v>1969984.5023999999</v>
      </c>
      <c r="V1008">
        <f>_xlfn.VAR.P(C959:C1008)</f>
        <v>1970339.08</v>
      </c>
      <c r="X1008">
        <f>1.96*SQRT(U1008)/50</f>
        <v>55.019605467214461</v>
      </c>
      <c r="Y1008">
        <f>1.96*SQRT(V1008)/50</f>
        <v>55.02455673507238</v>
      </c>
    </row>
    <row r="1009" spans="1:12" x14ac:dyDescent="0.25">
      <c r="A1009" t="s">
        <v>44</v>
      </c>
      <c r="B1009">
        <v>5442962.4713150002</v>
      </c>
      <c r="C1009" t="s">
        <v>36</v>
      </c>
    </row>
    <row r="1010" spans="1:12" x14ac:dyDescent="0.25">
      <c r="A1010" t="s">
        <v>45</v>
      </c>
      <c r="B1010">
        <v>221453</v>
      </c>
      <c r="C1010">
        <v>218858</v>
      </c>
      <c r="D1010">
        <v>218824</v>
      </c>
      <c r="E1010">
        <v>218636</v>
      </c>
      <c r="F1010">
        <v>12604.8</v>
      </c>
      <c r="G1010">
        <v>21208.799999999999</v>
      </c>
      <c r="H1010">
        <v>7884.41</v>
      </c>
      <c r="I1010">
        <v>0.36525000000000002</v>
      </c>
      <c r="J1010">
        <v>0.61912199999999995</v>
      </c>
      <c r="K1010">
        <v>0</v>
      </c>
      <c r="L1010" t="s">
        <v>42</v>
      </c>
    </row>
    <row r="1011" spans="1:12" x14ac:dyDescent="0.25">
      <c r="A1011" t="s">
        <v>45</v>
      </c>
      <c r="B1011">
        <v>212597</v>
      </c>
      <c r="C1011">
        <v>209899</v>
      </c>
      <c r="D1011">
        <v>209867</v>
      </c>
      <c r="E1011">
        <v>209684</v>
      </c>
      <c r="F1011">
        <v>12070.1</v>
      </c>
      <c r="G1011">
        <v>20458.8</v>
      </c>
      <c r="H1011">
        <v>7568.65</v>
      </c>
      <c r="I1011">
        <v>0.37569200000000003</v>
      </c>
      <c r="J1011">
        <v>0.62055499999999997</v>
      </c>
      <c r="K1011">
        <v>0</v>
      </c>
      <c r="L1011" t="s">
        <v>42</v>
      </c>
    </row>
    <row r="1012" spans="1:12" x14ac:dyDescent="0.25">
      <c r="A1012" t="s">
        <v>45</v>
      </c>
      <c r="B1012">
        <v>215977</v>
      </c>
      <c r="C1012">
        <v>213235</v>
      </c>
      <c r="D1012">
        <v>213201</v>
      </c>
      <c r="E1012">
        <v>213018</v>
      </c>
      <c r="F1012">
        <v>12266.3</v>
      </c>
      <c r="G1012">
        <v>20805.3</v>
      </c>
      <c r="H1012">
        <v>7677.95</v>
      </c>
      <c r="I1012">
        <v>0.36437799999999998</v>
      </c>
      <c r="J1012">
        <v>0.61912199999999995</v>
      </c>
      <c r="K1012">
        <v>0</v>
      </c>
      <c r="L1012" t="s">
        <v>42</v>
      </c>
    </row>
    <row r="1013" spans="1:12" x14ac:dyDescent="0.25">
      <c r="A1013" t="s">
        <v>45</v>
      </c>
      <c r="B1013">
        <v>214670</v>
      </c>
      <c r="C1013">
        <v>212079</v>
      </c>
      <c r="D1013">
        <v>212046</v>
      </c>
      <c r="E1013">
        <v>211863</v>
      </c>
      <c r="F1013">
        <v>12206.3</v>
      </c>
      <c r="G1013">
        <v>20579.900000000001</v>
      </c>
      <c r="H1013">
        <v>7641.1</v>
      </c>
      <c r="I1013">
        <v>0.37570700000000001</v>
      </c>
      <c r="J1013">
        <v>0.62904800000000005</v>
      </c>
      <c r="K1013">
        <v>0</v>
      </c>
      <c r="L1013" t="s">
        <v>42</v>
      </c>
    </row>
    <row r="1014" spans="1:12" x14ac:dyDescent="0.25">
      <c r="A1014" t="s">
        <v>45</v>
      </c>
      <c r="B1014">
        <v>217156</v>
      </c>
      <c r="C1014">
        <v>214561</v>
      </c>
      <c r="D1014">
        <v>214527</v>
      </c>
      <c r="E1014">
        <v>214342</v>
      </c>
      <c r="F1014">
        <v>12328.7</v>
      </c>
      <c r="G1014">
        <v>20899.400000000001</v>
      </c>
      <c r="H1014">
        <v>7733.95</v>
      </c>
      <c r="I1014">
        <v>0.375691</v>
      </c>
      <c r="J1014">
        <v>0.62882899999999997</v>
      </c>
      <c r="K1014">
        <v>0</v>
      </c>
      <c r="L1014" t="s">
        <v>42</v>
      </c>
    </row>
    <row r="1015" spans="1:12" x14ac:dyDescent="0.25">
      <c r="A1015" t="s">
        <v>45</v>
      </c>
      <c r="B1015">
        <v>217109</v>
      </c>
      <c r="C1015">
        <v>214417</v>
      </c>
      <c r="D1015">
        <v>214384</v>
      </c>
      <c r="E1015">
        <v>214199</v>
      </c>
      <c r="F1015">
        <v>12318.4</v>
      </c>
      <c r="G1015">
        <v>20827</v>
      </c>
      <c r="H1015">
        <v>7723.63</v>
      </c>
      <c r="I1015">
        <v>0.37569799999999998</v>
      </c>
      <c r="J1015">
        <v>0.61912</v>
      </c>
      <c r="K1015">
        <v>0</v>
      </c>
      <c r="L1015" t="s">
        <v>42</v>
      </c>
    </row>
    <row r="1016" spans="1:12" x14ac:dyDescent="0.25">
      <c r="A1016" t="s">
        <v>45</v>
      </c>
      <c r="B1016">
        <v>219342</v>
      </c>
      <c r="C1016">
        <v>216750</v>
      </c>
      <c r="D1016">
        <v>216717</v>
      </c>
      <c r="E1016">
        <v>216529</v>
      </c>
      <c r="F1016">
        <v>12464.4</v>
      </c>
      <c r="G1016">
        <v>21096.7</v>
      </c>
      <c r="H1016">
        <v>7806.75</v>
      </c>
      <c r="I1016">
        <v>0.37571399999999999</v>
      </c>
      <c r="J1016">
        <v>0.62975000000000003</v>
      </c>
      <c r="K1016">
        <v>0</v>
      </c>
      <c r="L1016" t="s">
        <v>42</v>
      </c>
    </row>
    <row r="1017" spans="1:12" x14ac:dyDescent="0.25">
      <c r="A1017" t="s">
        <v>45</v>
      </c>
      <c r="B1017">
        <v>217362</v>
      </c>
      <c r="C1017">
        <v>214755</v>
      </c>
      <c r="D1017">
        <v>214721</v>
      </c>
      <c r="E1017">
        <v>214538</v>
      </c>
      <c r="F1017">
        <v>12347</v>
      </c>
      <c r="G1017">
        <v>20891.5</v>
      </c>
      <c r="H1017">
        <v>7736.76</v>
      </c>
      <c r="I1017">
        <v>0.376585</v>
      </c>
      <c r="J1017">
        <v>0.619112</v>
      </c>
      <c r="K1017">
        <v>0</v>
      </c>
      <c r="L1017" t="s">
        <v>42</v>
      </c>
    </row>
    <row r="1018" spans="1:12" x14ac:dyDescent="0.25">
      <c r="A1018" t="s">
        <v>45</v>
      </c>
      <c r="B1018">
        <v>213131</v>
      </c>
      <c r="C1018">
        <v>210457</v>
      </c>
      <c r="D1018">
        <v>210424</v>
      </c>
      <c r="E1018">
        <v>210243</v>
      </c>
      <c r="F1018">
        <v>12102.7</v>
      </c>
      <c r="G1018">
        <v>20424.099999999999</v>
      </c>
      <c r="H1018">
        <v>7582.73</v>
      </c>
      <c r="I1018">
        <v>0.37570199999999998</v>
      </c>
      <c r="J1018">
        <v>0.61912199999999995</v>
      </c>
      <c r="K1018">
        <v>0</v>
      </c>
      <c r="L1018" t="s">
        <v>42</v>
      </c>
    </row>
    <row r="1019" spans="1:12" x14ac:dyDescent="0.25">
      <c r="A1019" t="s">
        <v>45</v>
      </c>
      <c r="B1019">
        <v>217468</v>
      </c>
      <c r="C1019">
        <v>214858</v>
      </c>
      <c r="D1019">
        <v>214825</v>
      </c>
      <c r="E1019">
        <v>214639</v>
      </c>
      <c r="F1019">
        <v>12349.5</v>
      </c>
      <c r="G1019">
        <v>20922.900000000001</v>
      </c>
      <c r="H1019">
        <v>7741.27</v>
      </c>
      <c r="I1019">
        <v>0.37569000000000002</v>
      </c>
      <c r="J1019">
        <v>0.62827500000000003</v>
      </c>
      <c r="K1019">
        <v>0</v>
      </c>
      <c r="L1019" t="s">
        <v>42</v>
      </c>
    </row>
    <row r="1020" spans="1:12" x14ac:dyDescent="0.25">
      <c r="A1020" t="s">
        <v>45</v>
      </c>
      <c r="B1020">
        <v>213454</v>
      </c>
      <c r="C1020">
        <v>210869</v>
      </c>
      <c r="D1020">
        <v>210836</v>
      </c>
      <c r="E1020">
        <v>210655</v>
      </c>
      <c r="F1020">
        <v>12115.3</v>
      </c>
      <c r="G1020">
        <v>20543.5</v>
      </c>
      <c r="H1020">
        <v>7594.97</v>
      </c>
      <c r="I1020">
        <v>0.37578</v>
      </c>
      <c r="J1020">
        <v>0.62980000000000003</v>
      </c>
      <c r="K1020">
        <v>0</v>
      </c>
      <c r="L1020" t="s">
        <v>42</v>
      </c>
    </row>
    <row r="1021" spans="1:12" x14ac:dyDescent="0.25">
      <c r="A1021" t="s">
        <v>45</v>
      </c>
      <c r="B1021">
        <v>215730</v>
      </c>
      <c r="C1021">
        <v>213088</v>
      </c>
      <c r="D1021">
        <v>213055</v>
      </c>
      <c r="E1021">
        <v>212871</v>
      </c>
      <c r="F1021">
        <v>12238.5</v>
      </c>
      <c r="G1021">
        <v>20751.5</v>
      </c>
      <c r="H1021">
        <v>7676.58</v>
      </c>
      <c r="I1021">
        <v>0.37836500000000001</v>
      </c>
      <c r="J1021">
        <v>0.61912</v>
      </c>
      <c r="K1021">
        <v>0</v>
      </c>
      <c r="L1021" t="s">
        <v>42</v>
      </c>
    </row>
    <row r="1022" spans="1:12" x14ac:dyDescent="0.25">
      <c r="A1022" t="s">
        <v>45</v>
      </c>
      <c r="B1022">
        <v>214478</v>
      </c>
      <c r="C1022">
        <v>211905</v>
      </c>
      <c r="D1022">
        <v>211872</v>
      </c>
      <c r="E1022">
        <v>211690</v>
      </c>
      <c r="F1022">
        <v>12175.4</v>
      </c>
      <c r="G1022">
        <v>20645.3</v>
      </c>
      <c r="H1022">
        <v>7636.84</v>
      </c>
      <c r="I1022">
        <v>0.37574000000000002</v>
      </c>
      <c r="J1022">
        <v>0.61912199999999995</v>
      </c>
      <c r="K1022">
        <v>0</v>
      </c>
      <c r="L1022" t="s">
        <v>42</v>
      </c>
    </row>
    <row r="1023" spans="1:12" x14ac:dyDescent="0.25">
      <c r="A1023" t="s">
        <v>45</v>
      </c>
      <c r="B1023">
        <v>212847</v>
      </c>
      <c r="C1023">
        <v>210220</v>
      </c>
      <c r="D1023">
        <v>210187</v>
      </c>
      <c r="E1023">
        <v>210006</v>
      </c>
      <c r="F1023">
        <v>12093.1</v>
      </c>
      <c r="G1023">
        <v>20479.599999999999</v>
      </c>
      <c r="H1023">
        <v>7572.42</v>
      </c>
      <c r="I1023">
        <v>0.37692199999999998</v>
      </c>
      <c r="J1023">
        <v>0.61912100000000003</v>
      </c>
      <c r="K1023">
        <v>0</v>
      </c>
      <c r="L1023" t="s">
        <v>42</v>
      </c>
    </row>
    <row r="1024" spans="1:12" x14ac:dyDescent="0.25">
      <c r="A1024" t="s">
        <v>45</v>
      </c>
      <c r="B1024">
        <v>216471</v>
      </c>
      <c r="C1024">
        <v>213814</v>
      </c>
      <c r="D1024">
        <v>213780</v>
      </c>
      <c r="E1024">
        <v>213596</v>
      </c>
      <c r="F1024">
        <v>12281.3</v>
      </c>
      <c r="G1024">
        <v>20825.7</v>
      </c>
      <c r="H1024">
        <v>7705.04</v>
      </c>
      <c r="I1024">
        <v>0.37598500000000001</v>
      </c>
      <c r="J1024">
        <v>0.61912</v>
      </c>
      <c r="K1024">
        <v>0</v>
      </c>
      <c r="L1024" t="s">
        <v>42</v>
      </c>
    </row>
    <row r="1025" spans="1:12" x14ac:dyDescent="0.25">
      <c r="A1025" t="s">
        <v>45</v>
      </c>
      <c r="B1025">
        <v>213599</v>
      </c>
      <c r="C1025">
        <v>211017</v>
      </c>
      <c r="D1025">
        <v>210984</v>
      </c>
      <c r="E1025">
        <v>210802</v>
      </c>
      <c r="F1025">
        <v>12142.2</v>
      </c>
      <c r="G1025">
        <v>20554.8</v>
      </c>
      <c r="H1025">
        <v>7602.85</v>
      </c>
      <c r="I1025">
        <v>0.375691</v>
      </c>
      <c r="J1025">
        <v>0.62765000000000004</v>
      </c>
      <c r="K1025">
        <v>0</v>
      </c>
      <c r="L1025" t="s">
        <v>42</v>
      </c>
    </row>
    <row r="1026" spans="1:12" x14ac:dyDescent="0.25">
      <c r="A1026" t="s">
        <v>45</v>
      </c>
      <c r="B1026">
        <v>219905</v>
      </c>
      <c r="C1026">
        <v>217274</v>
      </c>
      <c r="D1026">
        <v>217241</v>
      </c>
      <c r="E1026">
        <v>217053</v>
      </c>
      <c r="F1026">
        <v>12471.7</v>
      </c>
      <c r="G1026">
        <v>21152.799999999999</v>
      </c>
      <c r="H1026">
        <v>7831.38</v>
      </c>
      <c r="I1026">
        <v>0.37571500000000002</v>
      </c>
      <c r="J1026">
        <v>0.61912100000000003</v>
      </c>
      <c r="K1026">
        <v>0</v>
      </c>
      <c r="L1026" t="s">
        <v>42</v>
      </c>
    </row>
    <row r="1027" spans="1:12" x14ac:dyDescent="0.25">
      <c r="A1027" t="s">
        <v>45</v>
      </c>
      <c r="B1027">
        <v>220827</v>
      </c>
      <c r="C1027">
        <v>218253</v>
      </c>
      <c r="D1027">
        <v>218220</v>
      </c>
      <c r="E1027">
        <v>218033</v>
      </c>
      <c r="F1027">
        <v>12531.8</v>
      </c>
      <c r="G1027">
        <v>21240.1</v>
      </c>
      <c r="H1027">
        <v>7868.03</v>
      </c>
      <c r="I1027">
        <v>0.37571399999999999</v>
      </c>
      <c r="J1027">
        <v>0.62065199999999998</v>
      </c>
      <c r="K1027">
        <v>0</v>
      </c>
      <c r="L1027" t="s">
        <v>42</v>
      </c>
    </row>
    <row r="1028" spans="1:12" x14ac:dyDescent="0.25">
      <c r="A1028" t="s">
        <v>45</v>
      </c>
      <c r="B1028">
        <v>221244</v>
      </c>
      <c r="C1028">
        <v>218654</v>
      </c>
      <c r="D1028">
        <v>218621</v>
      </c>
      <c r="E1028">
        <v>218434</v>
      </c>
      <c r="F1028">
        <v>12572.9</v>
      </c>
      <c r="G1028">
        <v>21268.7</v>
      </c>
      <c r="H1028">
        <v>7878.23</v>
      </c>
      <c r="I1028">
        <v>0.37569000000000002</v>
      </c>
      <c r="J1028">
        <v>0.62627999999999995</v>
      </c>
      <c r="K1028">
        <v>0</v>
      </c>
      <c r="L1028" t="s">
        <v>42</v>
      </c>
    </row>
    <row r="1029" spans="1:12" x14ac:dyDescent="0.25">
      <c r="A1029" t="s">
        <v>45</v>
      </c>
      <c r="B1029">
        <v>219038</v>
      </c>
      <c r="C1029">
        <v>216473</v>
      </c>
      <c r="D1029">
        <v>216441</v>
      </c>
      <c r="E1029">
        <v>216254</v>
      </c>
      <c r="F1029">
        <v>12447.7</v>
      </c>
      <c r="G1029">
        <v>21062.5</v>
      </c>
      <c r="H1029">
        <v>7798.7</v>
      </c>
      <c r="I1029">
        <v>0.37574299999999999</v>
      </c>
      <c r="J1029">
        <v>0.61912199999999995</v>
      </c>
      <c r="K1029">
        <v>0</v>
      </c>
      <c r="L1029" t="s">
        <v>42</v>
      </c>
    </row>
    <row r="1030" spans="1:12" x14ac:dyDescent="0.25">
      <c r="A1030" t="s">
        <v>45</v>
      </c>
      <c r="B1030">
        <v>220270</v>
      </c>
      <c r="C1030">
        <v>217568</v>
      </c>
      <c r="D1030">
        <v>217536</v>
      </c>
      <c r="E1030">
        <v>217348</v>
      </c>
      <c r="F1030">
        <v>12508.7</v>
      </c>
      <c r="G1030">
        <v>21170.9</v>
      </c>
      <c r="H1030">
        <v>7838.5</v>
      </c>
      <c r="I1030">
        <v>0.376025</v>
      </c>
      <c r="J1030">
        <v>0.62781299999999995</v>
      </c>
      <c r="K1030">
        <v>0</v>
      </c>
      <c r="L1030" t="s">
        <v>42</v>
      </c>
    </row>
    <row r="1031" spans="1:12" x14ac:dyDescent="0.25">
      <c r="A1031" t="s">
        <v>45</v>
      </c>
      <c r="B1031">
        <v>216301</v>
      </c>
      <c r="C1031">
        <v>213535</v>
      </c>
      <c r="D1031">
        <v>213503</v>
      </c>
      <c r="E1031">
        <v>213319</v>
      </c>
      <c r="F1031">
        <v>12283.3</v>
      </c>
      <c r="G1031">
        <v>20785.2</v>
      </c>
      <c r="H1031">
        <v>7694.27</v>
      </c>
      <c r="I1031">
        <v>0.37682199999999999</v>
      </c>
      <c r="J1031">
        <v>0.62965000000000004</v>
      </c>
      <c r="K1031">
        <v>0</v>
      </c>
      <c r="L1031" t="s">
        <v>42</v>
      </c>
    </row>
    <row r="1032" spans="1:12" x14ac:dyDescent="0.25">
      <c r="A1032" t="s">
        <v>45</v>
      </c>
      <c r="B1032">
        <v>217585</v>
      </c>
      <c r="C1032">
        <v>214990</v>
      </c>
      <c r="D1032">
        <v>214958</v>
      </c>
      <c r="E1032">
        <v>214773</v>
      </c>
      <c r="F1032">
        <v>12350.5</v>
      </c>
      <c r="G1032">
        <v>20922.599999999999</v>
      </c>
      <c r="H1032">
        <v>7744.59</v>
      </c>
      <c r="I1032">
        <v>0.37717200000000001</v>
      </c>
      <c r="J1032">
        <v>0.62780400000000003</v>
      </c>
      <c r="K1032">
        <v>0</v>
      </c>
      <c r="L1032" t="s">
        <v>42</v>
      </c>
    </row>
    <row r="1033" spans="1:12" x14ac:dyDescent="0.25">
      <c r="A1033" t="s">
        <v>45</v>
      </c>
      <c r="B1033">
        <v>217946</v>
      </c>
      <c r="C1033">
        <v>215372</v>
      </c>
      <c r="D1033">
        <v>215341</v>
      </c>
      <c r="E1033">
        <v>215156</v>
      </c>
      <c r="F1033">
        <v>12385.1</v>
      </c>
      <c r="G1033">
        <v>20953.8</v>
      </c>
      <c r="H1033">
        <v>7760.28</v>
      </c>
      <c r="I1033">
        <v>0.37569000000000002</v>
      </c>
      <c r="J1033">
        <v>0.61912199999999995</v>
      </c>
      <c r="K1033">
        <v>0</v>
      </c>
      <c r="L1033" t="s">
        <v>42</v>
      </c>
    </row>
    <row r="1034" spans="1:12" x14ac:dyDescent="0.25">
      <c r="A1034" t="s">
        <v>45</v>
      </c>
      <c r="B1034">
        <v>213541</v>
      </c>
      <c r="C1034">
        <v>210843</v>
      </c>
      <c r="D1034">
        <v>210811</v>
      </c>
      <c r="E1034">
        <v>210629</v>
      </c>
      <c r="F1034">
        <v>12126.1</v>
      </c>
      <c r="G1034">
        <v>20530.7</v>
      </c>
      <c r="H1034">
        <v>7596.97</v>
      </c>
      <c r="I1034">
        <v>0.36463299999999998</v>
      </c>
      <c r="J1034">
        <v>0.62093799999999999</v>
      </c>
      <c r="K1034">
        <v>0</v>
      </c>
      <c r="L1034" t="s">
        <v>42</v>
      </c>
    </row>
    <row r="1035" spans="1:12" x14ac:dyDescent="0.25">
      <c r="A1035" t="s">
        <v>45</v>
      </c>
      <c r="B1035">
        <v>220823</v>
      </c>
      <c r="C1035">
        <v>218168</v>
      </c>
      <c r="D1035">
        <v>218135</v>
      </c>
      <c r="E1035">
        <v>217947</v>
      </c>
      <c r="F1035">
        <v>12541.9</v>
      </c>
      <c r="G1035">
        <v>21224.3</v>
      </c>
      <c r="H1035">
        <v>7861.45</v>
      </c>
      <c r="I1035">
        <v>0.37572499999999998</v>
      </c>
      <c r="J1035">
        <v>0.62930699999999995</v>
      </c>
      <c r="K1035">
        <v>0</v>
      </c>
      <c r="L1035" t="s">
        <v>42</v>
      </c>
    </row>
    <row r="1036" spans="1:12" x14ac:dyDescent="0.25">
      <c r="A1036" t="s">
        <v>45</v>
      </c>
      <c r="B1036">
        <v>214245</v>
      </c>
      <c r="C1036">
        <v>211582</v>
      </c>
      <c r="D1036">
        <v>211550</v>
      </c>
      <c r="E1036">
        <v>211368</v>
      </c>
      <c r="F1036">
        <v>12160.6</v>
      </c>
      <c r="G1036">
        <v>20602.7</v>
      </c>
      <c r="H1036">
        <v>7625.97</v>
      </c>
      <c r="I1036">
        <v>0.376052</v>
      </c>
      <c r="J1036">
        <v>0.62052799999999997</v>
      </c>
      <c r="K1036">
        <v>0</v>
      </c>
      <c r="L1036" t="s">
        <v>42</v>
      </c>
    </row>
    <row r="1037" spans="1:12" x14ac:dyDescent="0.25">
      <c r="A1037" t="s">
        <v>45</v>
      </c>
      <c r="B1037">
        <v>216693</v>
      </c>
      <c r="C1037">
        <v>213587</v>
      </c>
      <c r="D1037">
        <v>213555</v>
      </c>
      <c r="E1037">
        <v>213371</v>
      </c>
      <c r="F1037">
        <v>12297</v>
      </c>
      <c r="G1037">
        <v>20785.8</v>
      </c>
      <c r="H1037">
        <v>7694.64</v>
      </c>
      <c r="I1037">
        <v>0.37653500000000001</v>
      </c>
      <c r="J1037">
        <v>0.62980499999999995</v>
      </c>
      <c r="K1037">
        <v>0</v>
      </c>
      <c r="L1037" t="s">
        <v>42</v>
      </c>
    </row>
    <row r="1038" spans="1:12" x14ac:dyDescent="0.25">
      <c r="A1038" t="s">
        <v>45</v>
      </c>
      <c r="B1038">
        <v>216510</v>
      </c>
      <c r="C1038">
        <v>213708</v>
      </c>
      <c r="D1038">
        <v>213675</v>
      </c>
      <c r="E1038">
        <v>213492</v>
      </c>
      <c r="F1038">
        <v>12281.1</v>
      </c>
      <c r="G1038">
        <v>20800.900000000001</v>
      </c>
      <c r="H1038">
        <v>7700.88</v>
      </c>
      <c r="I1038">
        <v>0.375718</v>
      </c>
      <c r="J1038">
        <v>0.62045300000000003</v>
      </c>
      <c r="K1038">
        <v>0</v>
      </c>
      <c r="L1038" t="s">
        <v>42</v>
      </c>
    </row>
    <row r="1039" spans="1:12" x14ac:dyDescent="0.25">
      <c r="A1039" t="s">
        <v>45</v>
      </c>
      <c r="B1039">
        <v>215879</v>
      </c>
      <c r="C1039">
        <v>213081</v>
      </c>
      <c r="D1039">
        <v>213049</v>
      </c>
      <c r="E1039">
        <v>212865</v>
      </c>
      <c r="F1039">
        <v>12255.7</v>
      </c>
      <c r="G1039">
        <v>20733.7</v>
      </c>
      <c r="H1039">
        <v>7676.45</v>
      </c>
      <c r="I1039">
        <v>0.37694299999999997</v>
      </c>
      <c r="J1039">
        <v>0.62915900000000002</v>
      </c>
      <c r="K1039">
        <v>0</v>
      </c>
      <c r="L1039" t="s">
        <v>42</v>
      </c>
    </row>
    <row r="1040" spans="1:12" x14ac:dyDescent="0.25">
      <c r="A1040" t="s">
        <v>45</v>
      </c>
      <c r="B1040">
        <v>216581</v>
      </c>
      <c r="C1040">
        <v>213903</v>
      </c>
      <c r="D1040">
        <v>213872</v>
      </c>
      <c r="E1040">
        <v>213686</v>
      </c>
      <c r="F1040">
        <v>12314</v>
      </c>
      <c r="G1040">
        <v>20817</v>
      </c>
      <c r="H1040">
        <v>7704.78</v>
      </c>
      <c r="I1040">
        <v>0.37573200000000001</v>
      </c>
      <c r="J1040">
        <v>0.62164299999999995</v>
      </c>
      <c r="K1040">
        <v>0</v>
      </c>
      <c r="L1040" t="s">
        <v>42</v>
      </c>
    </row>
    <row r="1041" spans="1:12" x14ac:dyDescent="0.25">
      <c r="A1041" t="s">
        <v>45</v>
      </c>
      <c r="B1041">
        <v>217745</v>
      </c>
      <c r="C1041">
        <v>214973</v>
      </c>
      <c r="D1041">
        <v>214941</v>
      </c>
      <c r="E1041">
        <v>214757</v>
      </c>
      <c r="F1041">
        <v>12365.8</v>
      </c>
      <c r="G1041">
        <v>20917.2</v>
      </c>
      <c r="H1041">
        <v>7744.85</v>
      </c>
      <c r="I1041">
        <v>0.37108799999999997</v>
      </c>
      <c r="J1041">
        <v>0.61909999999999998</v>
      </c>
      <c r="K1041">
        <v>0</v>
      </c>
      <c r="L1041" t="s">
        <v>42</v>
      </c>
    </row>
    <row r="1042" spans="1:12" x14ac:dyDescent="0.25">
      <c r="A1042" t="s">
        <v>45</v>
      </c>
      <c r="B1042">
        <v>219449</v>
      </c>
      <c r="C1042">
        <v>216795</v>
      </c>
      <c r="D1042">
        <v>216763</v>
      </c>
      <c r="E1042">
        <v>216575</v>
      </c>
      <c r="F1042">
        <v>12468.9</v>
      </c>
      <c r="G1042">
        <v>21093.5</v>
      </c>
      <c r="H1042">
        <v>7812.25</v>
      </c>
      <c r="I1042">
        <v>0.37569599999999997</v>
      </c>
      <c r="J1042">
        <v>0.62732699999999997</v>
      </c>
      <c r="K1042">
        <v>0</v>
      </c>
      <c r="L1042" t="s">
        <v>42</v>
      </c>
    </row>
    <row r="1043" spans="1:12" x14ac:dyDescent="0.25">
      <c r="A1043" t="s">
        <v>45</v>
      </c>
      <c r="B1043">
        <v>215391</v>
      </c>
      <c r="C1043">
        <v>212687</v>
      </c>
      <c r="D1043">
        <v>212655</v>
      </c>
      <c r="E1043">
        <v>212473</v>
      </c>
      <c r="F1043">
        <v>12235</v>
      </c>
      <c r="G1043">
        <v>20704.5</v>
      </c>
      <c r="H1043">
        <v>7665.36</v>
      </c>
      <c r="I1043">
        <v>0.37687799999999999</v>
      </c>
      <c r="J1043">
        <v>0.62230700000000005</v>
      </c>
      <c r="K1043">
        <v>0</v>
      </c>
      <c r="L1043" t="s">
        <v>42</v>
      </c>
    </row>
    <row r="1044" spans="1:12" x14ac:dyDescent="0.25">
      <c r="A1044" t="s">
        <v>45</v>
      </c>
      <c r="B1044">
        <v>220028</v>
      </c>
      <c r="C1044">
        <v>217021</v>
      </c>
      <c r="D1044">
        <v>216986</v>
      </c>
      <c r="E1044">
        <v>216797</v>
      </c>
      <c r="F1044">
        <v>12491.3</v>
      </c>
      <c r="G1044">
        <v>21133.599999999999</v>
      </c>
      <c r="H1044">
        <v>7814.19</v>
      </c>
      <c r="I1044">
        <v>0.37569000000000002</v>
      </c>
      <c r="J1044">
        <v>0.61912199999999995</v>
      </c>
      <c r="K1044">
        <v>0</v>
      </c>
      <c r="L1044" t="s">
        <v>42</v>
      </c>
    </row>
    <row r="1045" spans="1:12" x14ac:dyDescent="0.25">
      <c r="A1045" t="s">
        <v>45</v>
      </c>
      <c r="B1045">
        <v>219626</v>
      </c>
      <c r="C1045">
        <v>216759</v>
      </c>
      <c r="D1045">
        <v>216717</v>
      </c>
      <c r="E1045">
        <v>216530</v>
      </c>
      <c r="F1045">
        <v>12469.7</v>
      </c>
      <c r="G1045">
        <v>21192.5</v>
      </c>
      <c r="H1045">
        <v>7791.16</v>
      </c>
      <c r="I1045">
        <v>0.37578600000000001</v>
      </c>
      <c r="J1045">
        <v>0.61912199999999995</v>
      </c>
      <c r="K1045">
        <v>0</v>
      </c>
      <c r="L1045" t="s">
        <v>42</v>
      </c>
    </row>
    <row r="1046" spans="1:12" x14ac:dyDescent="0.25">
      <c r="A1046" t="s">
        <v>45</v>
      </c>
      <c r="B1046">
        <v>216528</v>
      </c>
      <c r="C1046">
        <v>213227</v>
      </c>
      <c r="D1046">
        <v>213181</v>
      </c>
      <c r="E1046">
        <v>212997</v>
      </c>
      <c r="F1046">
        <v>12241</v>
      </c>
      <c r="G1046">
        <v>20873.3</v>
      </c>
      <c r="H1046">
        <v>7658.47</v>
      </c>
      <c r="I1046">
        <v>0.37588899999999997</v>
      </c>
      <c r="J1046">
        <v>0.62879200000000002</v>
      </c>
      <c r="K1046">
        <v>0</v>
      </c>
      <c r="L1046" t="s">
        <v>42</v>
      </c>
    </row>
    <row r="1047" spans="1:12" x14ac:dyDescent="0.25">
      <c r="A1047" t="s">
        <v>45</v>
      </c>
      <c r="B1047">
        <v>217001</v>
      </c>
      <c r="C1047">
        <v>214099</v>
      </c>
      <c r="D1047">
        <v>214061</v>
      </c>
      <c r="E1047">
        <v>213874</v>
      </c>
      <c r="F1047">
        <v>12264.7</v>
      </c>
      <c r="G1047">
        <v>20952.8</v>
      </c>
      <c r="H1047">
        <v>7698.59</v>
      </c>
      <c r="I1047">
        <v>0.37581700000000001</v>
      </c>
      <c r="J1047">
        <v>0.61912199999999995</v>
      </c>
      <c r="K1047">
        <v>0</v>
      </c>
      <c r="L1047" t="s">
        <v>42</v>
      </c>
    </row>
    <row r="1048" spans="1:12" x14ac:dyDescent="0.25">
      <c r="A1048" t="s">
        <v>45</v>
      </c>
      <c r="B1048">
        <v>216149</v>
      </c>
      <c r="C1048">
        <v>213474</v>
      </c>
      <c r="D1048">
        <v>213441</v>
      </c>
      <c r="E1048">
        <v>213258</v>
      </c>
      <c r="F1048">
        <v>12260.1</v>
      </c>
      <c r="G1048">
        <v>20844.7</v>
      </c>
      <c r="H1048">
        <v>7689.51</v>
      </c>
      <c r="I1048">
        <v>0.37297999999999998</v>
      </c>
      <c r="J1048">
        <v>0.61911899999999997</v>
      </c>
      <c r="K1048">
        <v>0</v>
      </c>
      <c r="L1048" t="s">
        <v>42</v>
      </c>
    </row>
    <row r="1049" spans="1:12" x14ac:dyDescent="0.25">
      <c r="A1049" t="s">
        <v>45</v>
      </c>
      <c r="B1049">
        <v>216317</v>
      </c>
      <c r="C1049">
        <v>213417</v>
      </c>
      <c r="D1049">
        <v>213380</v>
      </c>
      <c r="E1049">
        <v>213195</v>
      </c>
      <c r="F1049">
        <v>12270</v>
      </c>
      <c r="G1049">
        <v>20867.5</v>
      </c>
      <c r="H1049">
        <v>7677.11</v>
      </c>
      <c r="I1049">
        <v>0.37580599999999997</v>
      </c>
      <c r="J1049">
        <v>0.61911899999999997</v>
      </c>
      <c r="K1049">
        <v>0</v>
      </c>
      <c r="L1049" t="s">
        <v>42</v>
      </c>
    </row>
    <row r="1050" spans="1:12" x14ac:dyDescent="0.25">
      <c r="A1050" t="s">
        <v>45</v>
      </c>
      <c r="B1050">
        <v>216163</v>
      </c>
      <c r="C1050">
        <v>213242</v>
      </c>
      <c r="D1050">
        <v>213209</v>
      </c>
      <c r="E1050">
        <v>213026</v>
      </c>
      <c r="F1050">
        <v>12242.7</v>
      </c>
      <c r="G1050">
        <v>20806.599999999999</v>
      </c>
      <c r="H1050">
        <v>7675.54</v>
      </c>
      <c r="I1050">
        <v>0.37693500000000002</v>
      </c>
      <c r="J1050">
        <v>0.62974300000000005</v>
      </c>
      <c r="K1050">
        <v>0</v>
      </c>
      <c r="L1050" t="s">
        <v>42</v>
      </c>
    </row>
    <row r="1051" spans="1:12" x14ac:dyDescent="0.25">
      <c r="A1051" t="s">
        <v>45</v>
      </c>
      <c r="B1051">
        <v>219136</v>
      </c>
      <c r="C1051">
        <v>216402</v>
      </c>
      <c r="D1051">
        <v>216369</v>
      </c>
      <c r="E1051">
        <v>216182</v>
      </c>
      <c r="F1051">
        <v>12436.8</v>
      </c>
      <c r="G1051">
        <v>21070.5</v>
      </c>
      <c r="H1051">
        <v>7793.76</v>
      </c>
      <c r="I1051">
        <v>0.37569599999999997</v>
      </c>
      <c r="J1051">
        <v>0.63063000000000002</v>
      </c>
      <c r="K1051">
        <v>0</v>
      </c>
      <c r="L1051" t="s">
        <v>42</v>
      </c>
    </row>
    <row r="1052" spans="1:12" x14ac:dyDescent="0.25">
      <c r="A1052" t="s">
        <v>45</v>
      </c>
      <c r="B1052">
        <v>216909</v>
      </c>
      <c r="C1052">
        <v>214331</v>
      </c>
      <c r="D1052">
        <v>214300</v>
      </c>
      <c r="E1052">
        <v>214115</v>
      </c>
      <c r="F1052">
        <v>12335.5</v>
      </c>
      <c r="G1052">
        <v>20848.7</v>
      </c>
      <c r="H1052">
        <v>7720.09</v>
      </c>
      <c r="I1052">
        <v>0.37585200000000002</v>
      </c>
      <c r="J1052">
        <v>0.61909499999999995</v>
      </c>
      <c r="K1052">
        <v>0</v>
      </c>
      <c r="L1052" t="s">
        <v>42</v>
      </c>
    </row>
    <row r="1053" spans="1:12" x14ac:dyDescent="0.25">
      <c r="A1053" t="s">
        <v>45</v>
      </c>
      <c r="B1053">
        <v>216687</v>
      </c>
      <c r="C1053">
        <v>213995</v>
      </c>
      <c r="D1053">
        <v>213963</v>
      </c>
      <c r="E1053">
        <v>213777</v>
      </c>
      <c r="F1053">
        <v>12309.1</v>
      </c>
      <c r="G1053">
        <v>20825.8</v>
      </c>
      <c r="H1053">
        <v>7710.27</v>
      </c>
      <c r="I1053">
        <v>0.37593700000000002</v>
      </c>
      <c r="J1053">
        <v>0.61912199999999995</v>
      </c>
      <c r="K1053">
        <v>0</v>
      </c>
      <c r="L1053" t="s">
        <v>42</v>
      </c>
    </row>
    <row r="1054" spans="1:12" x14ac:dyDescent="0.25">
      <c r="A1054" t="s">
        <v>45</v>
      </c>
      <c r="B1054">
        <v>215894</v>
      </c>
      <c r="C1054">
        <v>213014</v>
      </c>
      <c r="D1054">
        <v>212982</v>
      </c>
      <c r="E1054">
        <v>212799</v>
      </c>
      <c r="F1054">
        <v>12255</v>
      </c>
      <c r="G1054">
        <v>20727.5</v>
      </c>
      <c r="H1054">
        <v>7674.58</v>
      </c>
      <c r="I1054">
        <v>0.37569900000000001</v>
      </c>
      <c r="J1054">
        <v>0.61912199999999995</v>
      </c>
      <c r="K1054">
        <v>0</v>
      </c>
      <c r="L1054" t="s">
        <v>42</v>
      </c>
    </row>
    <row r="1055" spans="1:12" x14ac:dyDescent="0.25">
      <c r="A1055" t="s">
        <v>45</v>
      </c>
      <c r="B1055">
        <v>220430</v>
      </c>
      <c r="C1055">
        <v>217444</v>
      </c>
      <c r="D1055">
        <v>217406</v>
      </c>
      <c r="E1055">
        <v>217218</v>
      </c>
      <c r="F1055">
        <v>12528.1</v>
      </c>
      <c r="G1055">
        <v>21217.4</v>
      </c>
      <c r="H1055">
        <v>7821.29</v>
      </c>
      <c r="I1055">
        <v>0.37572</v>
      </c>
      <c r="J1055">
        <v>0.62979399999999996</v>
      </c>
      <c r="K1055">
        <v>0</v>
      </c>
      <c r="L1055" t="s">
        <v>42</v>
      </c>
    </row>
    <row r="1056" spans="1:12" x14ac:dyDescent="0.25">
      <c r="A1056" t="s">
        <v>45</v>
      </c>
      <c r="B1056">
        <v>222465</v>
      </c>
      <c r="C1056">
        <v>219098</v>
      </c>
      <c r="D1056">
        <v>219041</v>
      </c>
      <c r="E1056">
        <v>218852</v>
      </c>
      <c r="F1056">
        <v>12588.2</v>
      </c>
      <c r="G1056">
        <v>21466.1</v>
      </c>
      <c r="H1056">
        <v>7873.23</v>
      </c>
      <c r="I1056">
        <v>0.37592599999999998</v>
      </c>
      <c r="J1056">
        <v>0.62005500000000002</v>
      </c>
      <c r="K1056">
        <v>0</v>
      </c>
      <c r="L1056" t="s">
        <v>42</v>
      </c>
    </row>
    <row r="1057" spans="1:25" x14ac:dyDescent="0.25">
      <c r="A1057" t="s">
        <v>45</v>
      </c>
      <c r="B1057">
        <v>214394</v>
      </c>
      <c r="C1057">
        <v>211177</v>
      </c>
      <c r="D1057">
        <v>211134</v>
      </c>
      <c r="E1057">
        <v>210951</v>
      </c>
      <c r="F1057">
        <v>12132.3</v>
      </c>
      <c r="G1057">
        <v>20661.2</v>
      </c>
      <c r="H1057">
        <v>7591.34</v>
      </c>
      <c r="I1057">
        <v>0.37257600000000002</v>
      </c>
      <c r="J1057">
        <v>0.62980100000000006</v>
      </c>
      <c r="K1057">
        <v>0</v>
      </c>
      <c r="L1057" t="s">
        <v>42</v>
      </c>
    </row>
    <row r="1058" spans="1:25" x14ac:dyDescent="0.25">
      <c r="A1058" t="s">
        <v>45</v>
      </c>
      <c r="B1058">
        <v>216297</v>
      </c>
      <c r="C1058">
        <v>213424</v>
      </c>
      <c r="D1058">
        <v>213392</v>
      </c>
      <c r="E1058">
        <v>213208</v>
      </c>
      <c r="F1058">
        <v>12268.1</v>
      </c>
      <c r="G1058">
        <v>20816.8</v>
      </c>
      <c r="H1058">
        <v>7680.19</v>
      </c>
      <c r="I1058">
        <v>0.37569000000000002</v>
      </c>
      <c r="J1058">
        <v>0.62938499999999997</v>
      </c>
      <c r="K1058">
        <v>0</v>
      </c>
      <c r="L1058" t="s">
        <v>42</v>
      </c>
    </row>
    <row r="1059" spans="1:25" x14ac:dyDescent="0.25">
      <c r="A1059" t="s">
        <v>45</v>
      </c>
      <c r="B1059">
        <v>214697</v>
      </c>
      <c r="C1059">
        <v>211692</v>
      </c>
      <c r="D1059">
        <v>211658</v>
      </c>
      <c r="E1059">
        <v>211474</v>
      </c>
      <c r="F1059">
        <v>12171.7</v>
      </c>
      <c r="G1059">
        <v>20588.7</v>
      </c>
      <c r="H1059">
        <v>7617.75</v>
      </c>
      <c r="I1059">
        <v>0.37584699999999999</v>
      </c>
      <c r="J1059">
        <v>0.62939999999999996</v>
      </c>
      <c r="K1059">
        <v>0</v>
      </c>
      <c r="L1059" t="s">
        <v>42</v>
      </c>
    </row>
    <row r="1060" spans="1:25" x14ac:dyDescent="0.25">
      <c r="A1060" t="s">
        <v>45</v>
      </c>
      <c r="B1060">
        <v>216627</v>
      </c>
      <c r="C1060">
        <v>213987</v>
      </c>
      <c r="D1060">
        <v>213952</v>
      </c>
      <c r="E1060">
        <v>213768</v>
      </c>
      <c r="F1060">
        <v>12297.4</v>
      </c>
      <c r="G1060">
        <v>20814.099999999999</v>
      </c>
      <c r="H1060">
        <v>7701.75</v>
      </c>
      <c r="I1060">
        <v>0.37572499999999998</v>
      </c>
      <c r="J1060">
        <v>0.62284399999999995</v>
      </c>
      <c r="K1060">
        <v>0</v>
      </c>
      <c r="L1060" t="s">
        <v>42</v>
      </c>
    </row>
    <row r="1061" spans="1:25" x14ac:dyDescent="0.25">
      <c r="A1061" t="s">
        <v>45</v>
      </c>
      <c r="B1061">
        <v>216929</v>
      </c>
      <c r="C1061">
        <v>213934</v>
      </c>
      <c r="D1061">
        <v>213896</v>
      </c>
      <c r="E1061">
        <v>213710</v>
      </c>
      <c r="F1061">
        <v>12328.8</v>
      </c>
      <c r="G1061">
        <v>20807</v>
      </c>
      <c r="H1061">
        <v>7696.12</v>
      </c>
      <c r="I1061">
        <v>0.37570799999999999</v>
      </c>
      <c r="J1061">
        <v>0.61912100000000003</v>
      </c>
      <c r="K1061">
        <v>0</v>
      </c>
      <c r="L1061" t="s">
        <v>42</v>
      </c>
    </row>
    <row r="1062" spans="1:25" x14ac:dyDescent="0.25">
      <c r="A1062" t="s">
        <v>45</v>
      </c>
      <c r="B1062">
        <v>220017</v>
      </c>
      <c r="C1062">
        <v>216984</v>
      </c>
      <c r="D1062">
        <v>216946</v>
      </c>
      <c r="E1062">
        <v>216759</v>
      </c>
      <c r="F1062">
        <v>12451</v>
      </c>
      <c r="G1062">
        <v>21164.9</v>
      </c>
      <c r="H1062">
        <v>7800.99</v>
      </c>
      <c r="I1062">
        <v>0.37569200000000003</v>
      </c>
      <c r="J1062">
        <v>0.61912</v>
      </c>
      <c r="K1062">
        <v>0</v>
      </c>
      <c r="L1062" t="s">
        <v>42</v>
      </c>
    </row>
    <row r="1063" spans="1:25" x14ac:dyDescent="0.25">
      <c r="A1063" t="s">
        <v>45</v>
      </c>
      <c r="B1063">
        <v>218637</v>
      </c>
      <c r="C1063">
        <v>215897</v>
      </c>
      <c r="D1063">
        <v>215862</v>
      </c>
      <c r="E1063">
        <v>215675</v>
      </c>
      <c r="F1063">
        <v>12410.5</v>
      </c>
      <c r="G1063">
        <v>21004.7</v>
      </c>
      <c r="H1063">
        <v>7769.29</v>
      </c>
      <c r="I1063">
        <v>0.37569000000000002</v>
      </c>
      <c r="J1063">
        <v>0.62911899999999998</v>
      </c>
      <c r="K1063">
        <v>0</v>
      </c>
      <c r="L1063" t="s">
        <v>42</v>
      </c>
      <c r="R1063" t="s">
        <v>65</v>
      </c>
      <c r="U1063" t="s">
        <v>64</v>
      </c>
      <c r="X1063" t="s">
        <v>62</v>
      </c>
    </row>
    <row r="1064" spans="1:25" x14ac:dyDescent="0.25">
      <c r="A1064" t="s">
        <v>45</v>
      </c>
      <c r="B1064">
        <v>215688</v>
      </c>
      <c r="C1064">
        <v>212831</v>
      </c>
      <c r="D1064">
        <v>212797</v>
      </c>
      <c r="E1064">
        <v>212613</v>
      </c>
      <c r="F1064">
        <v>12236.8</v>
      </c>
      <c r="G1064">
        <v>20695.3</v>
      </c>
      <c r="H1064">
        <v>7657.81</v>
      </c>
      <c r="I1064">
        <v>0.37569200000000003</v>
      </c>
      <c r="J1064">
        <v>0.62789700000000004</v>
      </c>
      <c r="K1064">
        <v>0</v>
      </c>
      <c r="L1064" t="s">
        <v>42</v>
      </c>
      <c r="R1064">
        <f>AVERAGE(B1015:B1064)</f>
        <v>217151.66</v>
      </c>
      <c r="S1064">
        <f>AVERAGE(C1015:C1064)</f>
        <v>214380.9</v>
      </c>
      <c r="U1064">
        <f>_xlfn.VAR.P(B1015:B1064)</f>
        <v>5279857.8644000012</v>
      </c>
      <c r="V1064">
        <f>_xlfn.VAR.P(C1015:C1064)</f>
        <v>5209948.2899999991</v>
      </c>
      <c r="X1064">
        <f>1.96*SQRT(U1064)/50</f>
        <v>90.0735299005852</v>
      </c>
      <c r="Y1064">
        <f>1.96*SQRT(V1064)/50</f>
        <v>89.47521969990126</v>
      </c>
    </row>
    <row r="1065" spans="1:25" x14ac:dyDescent="0.25">
      <c r="A1065" t="s">
        <v>46</v>
      </c>
      <c r="B1065">
        <v>10857601.559626</v>
      </c>
      <c r="C1065" t="s">
        <v>36</v>
      </c>
    </row>
    <row r="1066" spans="1:25" x14ac:dyDescent="0.25">
      <c r="A1066" t="s">
        <v>47</v>
      </c>
      <c r="B1066">
        <v>195414</v>
      </c>
      <c r="C1066">
        <v>195406</v>
      </c>
      <c r="D1066">
        <v>195391</v>
      </c>
      <c r="E1066">
        <v>195233</v>
      </c>
      <c r="F1066">
        <v>10205.5</v>
      </c>
      <c r="G1066">
        <v>0</v>
      </c>
      <c r="H1066">
        <v>7586.24</v>
      </c>
      <c r="I1066">
        <v>0.37645600000000001</v>
      </c>
      <c r="J1066">
        <v>0.62924800000000003</v>
      </c>
      <c r="K1066">
        <v>0</v>
      </c>
      <c r="L1066" t="s">
        <v>42</v>
      </c>
    </row>
    <row r="1067" spans="1:25" x14ac:dyDescent="0.25">
      <c r="A1067" t="s">
        <v>47</v>
      </c>
      <c r="B1067">
        <v>193861</v>
      </c>
      <c r="C1067">
        <v>193854</v>
      </c>
      <c r="D1067">
        <v>193839</v>
      </c>
      <c r="E1067">
        <v>193683</v>
      </c>
      <c r="F1067">
        <v>10119.9</v>
      </c>
      <c r="G1067">
        <v>0</v>
      </c>
      <c r="H1067">
        <v>7528.28</v>
      </c>
      <c r="I1067">
        <v>0.37651299999999999</v>
      </c>
      <c r="J1067">
        <v>0.61912100000000003</v>
      </c>
      <c r="K1067">
        <v>0</v>
      </c>
      <c r="L1067" t="s">
        <v>42</v>
      </c>
    </row>
    <row r="1068" spans="1:25" x14ac:dyDescent="0.25">
      <c r="A1068" t="s">
        <v>47</v>
      </c>
      <c r="B1068">
        <v>196028</v>
      </c>
      <c r="C1068">
        <v>196020</v>
      </c>
      <c r="D1068">
        <v>196005</v>
      </c>
      <c r="E1068">
        <v>195848</v>
      </c>
      <c r="F1068">
        <v>10235</v>
      </c>
      <c r="G1068">
        <v>0</v>
      </c>
      <c r="H1068">
        <v>7611.24</v>
      </c>
      <c r="I1068">
        <v>0.36586099999999999</v>
      </c>
      <c r="J1068">
        <v>0.62877499999999997</v>
      </c>
      <c r="K1068">
        <v>0</v>
      </c>
      <c r="L1068" t="s">
        <v>42</v>
      </c>
    </row>
    <row r="1069" spans="1:25" x14ac:dyDescent="0.25">
      <c r="A1069" t="s">
        <v>47</v>
      </c>
      <c r="B1069">
        <v>197248</v>
      </c>
      <c r="C1069">
        <v>197240</v>
      </c>
      <c r="D1069">
        <v>197225</v>
      </c>
      <c r="E1069">
        <v>197069</v>
      </c>
      <c r="F1069">
        <v>10291.5</v>
      </c>
      <c r="G1069">
        <v>0</v>
      </c>
      <c r="H1069">
        <v>7653.07</v>
      </c>
      <c r="I1069">
        <v>0.37570199999999998</v>
      </c>
      <c r="J1069">
        <v>0.628714</v>
      </c>
      <c r="K1069">
        <v>0</v>
      </c>
      <c r="L1069" t="s">
        <v>42</v>
      </c>
    </row>
    <row r="1070" spans="1:25" x14ac:dyDescent="0.25">
      <c r="A1070" t="s">
        <v>47</v>
      </c>
      <c r="B1070">
        <v>198629</v>
      </c>
      <c r="C1070">
        <v>198621</v>
      </c>
      <c r="D1070">
        <v>198606</v>
      </c>
      <c r="E1070">
        <v>198447</v>
      </c>
      <c r="F1070">
        <v>10374.1</v>
      </c>
      <c r="G1070">
        <v>0</v>
      </c>
      <c r="H1070">
        <v>7710.52</v>
      </c>
      <c r="I1070">
        <v>0.37576500000000002</v>
      </c>
      <c r="J1070">
        <v>0.62962499999999999</v>
      </c>
      <c r="K1070">
        <v>0</v>
      </c>
      <c r="L1070" t="s">
        <v>42</v>
      </c>
    </row>
    <row r="1071" spans="1:25" x14ac:dyDescent="0.25">
      <c r="A1071" t="s">
        <v>47</v>
      </c>
      <c r="B1071">
        <v>197458</v>
      </c>
      <c r="C1071">
        <v>197449</v>
      </c>
      <c r="D1071">
        <v>197434</v>
      </c>
      <c r="E1071">
        <v>197277</v>
      </c>
      <c r="F1071">
        <v>10269.299999999999</v>
      </c>
      <c r="G1071">
        <v>0</v>
      </c>
      <c r="H1071">
        <v>7669.37</v>
      </c>
      <c r="I1071">
        <v>0.37572899999999998</v>
      </c>
      <c r="J1071">
        <v>0.62552399999999997</v>
      </c>
      <c r="K1071">
        <v>0</v>
      </c>
      <c r="L1071" t="s">
        <v>42</v>
      </c>
    </row>
    <row r="1072" spans="1:25" x14ac:dyDescent="0.25">
      <c r="A1072" t="s">
        <v>47</v>
      </c>
      <c r="B1072">
        <v>202454</v>
      </c>
      <c r="C1072">
        <v>202446</v>
      </c>
      <c r="D1072">
        <v>202430</v>
      </c>
      <c r="E1072">
        <v>202269</v>
      </c>
      <c r="F1072">
        <v>10544.2</v>
      </c>
      <c r="G1072">
        <v>0</v>
      </c>
      <c r="H1072">
        <v>7863.42</v>
      </c>
      <c r="I1072">
        <v>0.37652999999999998</v>
      </c>
      <c r="J1072">
        <v>0.61912199999999995</v>
      </c>
      <c r="K1072">
        <v>0</v>
      </c>
      <c r="L1072" t="s">
        <v>42</v>
      </c>
    </row>
    <row r="1073" spans="1:12" x14ac:dyDescent="0.25">
      <c r="A1073" t="s">
        <v>47</v>
      </c>
      <c r="B1073">
        <v>197539</v>
      </c>
      <c r="C1073">
        <v>197531</v>
      </c>
      <c r="D1073">
        <v>197516</v>
      </c>
      <c r="E1073">
        <v>197358</v>
      </c>
      <c r="F1073">
        <v>10309.799999999999</v>
      </c>
      <c r="G1073">
        <v>0</v>
      </c>
      <c r="H1073">
        <v>7674.06</v>
      </c>
      <c r="I1073">
        <v>0.37618699999999999</v>
      </c>
      <c r="J1073">
        <v>0.61911700000000003</v>
      </c>
      <c r="K1073">
        <v>0</v>
      </c>
      <c r="L1073" t="s">
        <v>42</v>
      </c>
    </row>
    <row r="1074" spans="1:12" x14ac:dyDescent="0.25">
      <c r="A1074" t="s">
        <v>47</v>
      </c>
      <c r="B1074">
        <v>201715</v>
      </c>
      <c r="C1074">
        <v>201707</v>
      </c>
      <c r="D1074">
        <v>201692</v>
      </c>
      <c r="E1074">
        <v>201530</v>
      </c>
      <c r="F1074">
        <v>10534.5</v>
      </c>
      <c r="G1074">
        <v>0</v>
      </c>
      <c r="H1074">
        <v>7836.46</v>
      </c>
      <c r="I1074">
        <v>0.375722</v>
      </c>
      <c r="J1074">
        <v>0.627691</v>
      </c>
      <c r="K1074">
        <v>0</v>
      </c>
      <c r="L1074" t="s">
        <v>42</v>
      </c>
    </row>
    <row r="1075" spans="1:12" x14ac:dyDescent="0.25">
      <c r="A1075" t="s">
        <v>47</v>
      </c>
      <c r="B1075">
        <v>200199</v>
      </c>
      <c r="C1075">
        <v>200189</v>
      </c>
      <c r="D1075">
        <v>200174</v>
      </c>
      <c r="E1075">
        <v>200015</v>
      </c>
      <c r="F1075">
        <v>10449.4</v>
      </c>
      <c r="G1075">
        <v>0</v>
      </c>
      <c r="H1075">
        <v>7774.35</v>
      </c>
      <c r="I1075">
        <v>0.37865799999999999</v>
      </c>
      <c r="J1075">
        <v>0.62492400000000004</v>
      </c>
      <c r="K1075">
        <v>0</v>
      </c>
      <c r="L1075" t="s">
        <v>42</v>
      </c>
    </row>
    <row r="1076" spans="1:12" x14ac:dyDescent="0.25">
      <c r="A1076" t="s">
        <v>47</v>
      </c>
      <c r="B1076">
        <v>198884</v>
      </c>
      <c r="C1076">
        <v>198876</v>
      </c>
      <c r="D1076">
        <v>198861</v>
      </c>
      <c r="E1076">
        <v>198701</v>
      </c>
      <c r="F1076">
        <v>10385</v>
      </c>
      <c r="G1076">
        <v>0</v>
      </c>
      <c r="H1076">
        <v>7724.37</v>
      </c>
      <c r="I1076">
        <v>0.37689699999999998</v>
      </c>
      <c r="J1076">
        <v>0.61911899999999997</v>
      </c>
      <c r="K1076">
        <v>0</v>
      </c>
      <c r="L1076" t="s">
        <v>42</v>
      </c>
    </row>
    <row r="1077" spans="1:12" x14ac:dyDescent="0.25">
      <c r="A1077" t="s">
        <v>47</v>
      </c>
      <c r="B1077">
        <v>200085</v>
      </c>
      <c r="C1077">
        <v>200077</v>
      </c>
      <c r="D1077">
        <v>200062</v>
      </c>
      <c r="E1077">
        <v>199903</v>
      </c>
      <c r="F1077">
        <v>10426.9</v>
      </c>
      <c r="G1077">
        <v>0</v>
      </c>
      <c r="H1077">
        <v>7772.46</v>
      </c>
      <c r="I1077">
        <v>0.37574400000000002</v>
      </c>
      <c r="J1077">
        <v>0.62459699999999996</v>
      </c>
      <c r="K1077">
        <v>0</v>
      </c>
      <c r="L1077" t="s">
        <v>42</v>
      </c>
    </row>
    <row r="1078" spans="1:12" x14ac:dyDescent="0.25">
      <c r="A1078" t="s">
        <v>47</v>
      </c>
      <c r="B1078">
        <v>200488</v>
      </c>
      <c r="C1078">
        <v>200480</v>
      </c>
      <c r="D1078">
        <v>200464</v>
      </c>
      <c r="E1078">
        <v>200303</v>
      </c>
      <c r="F1078">
        <v>10561.9</v>
      </c>
      <c r="G1078">
        <v>0</v>
      </c>
      <c r="H1078">
        <v>7788.05</v>
      </c>
      <c r="I1078">
        <v>0.37578600000000001</v>
      </c>
      <c r="J1078">
        <v>0.62979499999999999</v>
      </c>
      <c r="K1078">
        <v>0</v>
      </c>
      <c r="L1078" t="s">
        <v>42</v>
      </c>
    </row>
    <row r="1079" spans="1:12" x14ac:dyDescent="0.25">
      <c r="A1079" t="s">
        <v>47</v>
      </c>
      <c r="B1079">
        <v>199366</v>
      </c>
      <c r="C1079">
        <v>199358</v>
      </c>
      <c r="D1079">
        <v>199342</v>
      </c>
      <c r="E1079">
        <v>199183</v>
      </c>
      <c r="F1079">
        <v>10393.4</v>
      </c>
      <c r="G1079">
        <v>0</v>
      </c>
      <c r="H1079">
        <v>7745.97</v>
      </c>
      <c r="I1079">
        <v>0.37580999999999998</v>
      </c>
      <c r="J1079">
        <v>0.62740600000000002</v>
      </c>
      <c r="K1079">
        <v>0</v>
      </c>
      <c r="L1079" t="s">
        <v>42</v>
      </c>
    </row>
    <row r="1080" spans="1:12" x14ac:dyDescent="0.25">
      <c r="A1080" t="s">
        <v>47</v>
      </c>
      <c r="B1080">
        <v>199888</v>
      </c>
      <c r="C1080">
        <v>199880</v>
      </c>
      <c r="D1080">
        <v>199863</v>
      </c>
      <c r="E1080">
        <v>199703</v>
      </c>
      <c r="F1080">
        <v>10444.9</v>
      </c>
      <c r="G1080">
        <v>0</v>
      </c>
      <c r="H1080">
        <v>7764.41</v>
      </c>
      <c r="I1080">
        <v>0.37584299999999998</v>
      </c>
      <c r="J1080">
        <v>0.61909499999999995</v>
      </c>
      <c r="K1080">
        <v>0</v>
      </c>
      <c r="L1080" t="s">
        <v>42</v>
      </c>
    </row>
    <row r="1081" spans="1:12" x14ac:dyDescent="0.25">
      <c r="A1081" t="s">
        <v>47</v>
      </c>
      <c r="B1081">
        <v>198570</v>
      </c>
      <c r="C1081">
        <v>198562</v>
      </c>
      <c r="D1081">
        <v>198546</v>
      </c>
      <c r="E1081">
        <v>198388</v>
      </c>
      <c r="F1081">
        <v>10368.200000000001</v>
      </c>
      <c r="G1081">
        <v>0</v>
      </c>
      <c r="H1081">
        <v>7708.58</v>
      </c>
      <c r="I1081">
        <v>0.37833299999999997</v>
      </c>
      <c r="J1081">
        <v>0.62878599999999996</v>
      </c>
      <c r="K1081">
        <v>0</v>
      </c>
      <c r="L1081" t="s">
        <v>42</v>
      </c>
    </row>
    <row r="1082" spans="1:12" x14ac:dyDescent="0.25">
      <c r="A1082" t="s">
        <v>47</v>
      </c>
      <c r="B1082">
        <v>200929</v>
      </c>
      <c r="C1082">
        <v>200921</v>
      </c>
      <c r="D1082">
        <v>200905</v>
      </c>
      <c r="E1082">
        <v>200745</v>
      </c>
      <c r="F1082">
        <v>10486.8</v>
      </c>
      <c r="G1082">
        <v>0</v>
      </c>
      <c r="H1082">
        <v>7801.31</v>
      </c>
      <c r="I1082">
        <v>0.375919</v>
      </c>
      <c r="J1082">
        <v>0.62002400000000002</v>
      </c>
      <c r="K1082">
        <v>0</v>
      </c>
      <c r="L1082" t="s">
        <v>42</v>
      </c>
    </row>
    <row r="1083" spans="1:12" x14ac:dyDescent="0.25">
      <c r="A1083" t="s">
        <v>47</v>
      </c>
      <c r="B1083">
        <v>198428</v>
      </c>
      <c r="C1083">
        <v>198420</v>
      </c>
      <c r="D1083">
        <v>198404</v>
      </c>
      <c r="E1083">
        <v>198245</v>
      </c>
      <c r="F1083">
        <v>10372.799999999999</v>
      </c>
      <c r="G1083">
        <v>0</v>
      </c>
      <c r="H1083">
        <v>7699.9</v>
      </c>
      <c r="I1083">
        <v>0.37579299999999999</v>
      </c>
      <c r="J1083">
        <v>0.61910500000000002</v>
      </c>
      <c r="K1083">
        <v>0</v>
      </c>
      <c r="L1083" t="s">
        <v>42</v>
      </c>
    </row>
    <row r="1084" spans="1:12" x14ac:dyDescent="0.25">
      <c r="A1084" t="s">
        <v>47</v>
      </c>
      <c r="B1084">
        <v>200646</v>
      </c>
      <c r="C1084">
        <v>200638</v>
      </c>
      <c r="D1084">
        <v>200622</v>
      </c>
      <c r="E1084">
        <v>200462</v>
      </c>
      <c r="F1084">
        <v>10477.299999999999</v>
      </c>
      <c r="G1084">
        <v>0</v>
      </c>
      <c r="H1084">
        <v>7788.37</v>
      </c>
      <c r="I1084">
        <v>0.37572800000000001</v>
      </c>
      <c r="J1084">
        <v>0.62979499999999999</v>
      </c>
      <c r="K1084">
        <v>0</v>
      </c>
      <c r="L1084" t="s">
        <v>42</v>
      </c>
    </row>
    <row r="1085" spans="1:12" x14ac:dyDescent="0.25">
      <c r="A1085" t="s">
        <v>47</v>
      </c>
      <c r="B1085">
        <v>202070</v>
      </c>
      <c r="C1085">
        <v>202062</v>
      </c>
      <c r="D1085">
        <v>202045</v>
      </c>
      <c r="E1085">
        <v>201884</v>
      </c>
      <c r="F1085">
        <v>10562.9</v>
      </c>
      <c r="G1085">
        <v>0</v>
      </c>
      <c r="H1085">
        <v>7843.9</v>
      </c>
      <c r="I1085">
        <v>0.375749</v>
      </c>
      <c r="J1085">
        <v>0.62821000000000005</v>
      </c>
      <c r="K1085">
        <v>0</v>
      </c>
      <c r="L1085" t="s">
        <v>42</v>
      </c>
    </row>
    <row r="1086" spans="1:12" x14ac:dyDescent="0.25">
      <c r="A1086" t="s">
        <v>47</v>
      </c>
      <c r="B1086">
        <v>197634</v>
      </c>
      <c r="C1086">
        <v>197626</v>
      </c>
      <c r="D1086">
        <v>197610</v>
      </c>
      <c r="E1086">
        <v>197452</v>
      </c>
      <c r="F1086">
        <v>10323.700000000001</v>
      </c>
      <c r="G1086">
        <v>0</v>
      </c>
      <c r="H1086">
        <v>7669.85</v>
      </c>
      <c r="I1086">
        <v>0.37569000000000002</v>
      </c>
      <c r="J1086">
        <v>0.62638899999999997</v>
      </c>
      <c r="K1086">
        <v>0</v>
      </c>
      <c r="L1086" t="s">
        <v>42</v>
      </c>
    </row>
    <row r="1087" spans="1:12" x14ac:dyDescent="0.25">
      <c r="A1087" t="s">
        <v>47</v>
      </c>
      <c r="B1087">
        <v>202956</v>
      </c>
      <c r="C1087">
        <v>202948</v>
      </c>
      <c r="D1087">
        <v>202933</v>
      </c>
      <c r="E1087">
        <v>202771</v>
      </c>
      <c r="F1087">
        <v>10594.2</v>
      </c>
      <c r="G1087">
        <v>0</v>
      </c>
      <c r="H1087">
        <v>7882.09</v>
      </c>
      <c r="I1087">
        <v>0.37569599999999997</v>
      </c>
      <c r="J1087">
        <v>0.61911499999999997</v>
      </c>
      <c r="K1087">
        <v>0</v>
      </c>
      <c r="L1087" t="s">
        <v>42</v>
      </c>
    </row>
    <row r="1088" spans="1:12" x14ac:dyDescent="0.25">
      <c r="A1088" t="s">
        <v>47</v>
      </c>
      <c r="B1088">
        <v>200031</v>
      </c>
      <c r="C1088">
        <v>200022</v>
      </c>
      <c r="D1088">
        <v>200006</v>
      </c>
      <c r="E1088">
        <v>199846</v>
      </c>
      <c r="F1088">
        <v>10451.299999999999</v>
      </c>
      <c r="G1088">
        <v>0</v>
      </c>
      <c r="H1088">
        <v>7767.13</v>
      </c>
      <c r="I1088">
        <v>0.37571900000000003</v>
      </c>
      <c r="J1088">
        <v>0.61912100000000003</v>
      </c>
      <c r="K1088">
        <v>0</v>
      </c>
      <c r="L1088" t="s">
        <v>42</v>
      </c>
    </row>
    <row r="1089" spans="1:12" x14ac:dyDescent="0.25">
      <c r="A1089" t="s">
        <v>47</v>
      </c>
      <c r="B1089">
        <v>203226</v>
      </c>
      <c r="C1089">
        <v>203218</v>
      </c>
      <c r="D1089">
        <v>203200</v>
      </c>
      <c r="E1089">
        <v>203039</v>
      </c>
      <c r="F1089">
        <v>10592.6</v>
      </c>
      <c r="G1089">
        <v>0</v>
      </c>
      <c r="H1089">
        <v>7894.65</v>
      </c>
      <c r="I1089">
        <v>0.37569200000000003</v>
      </c>
      <c r="J1089">
        <v>0.62968199999999996</v>
      </c>
      <c r="K1089">
        <v>0</v>
      </c>
      <c r="L1089" t="s">
        <v>42</v>
      </c>
    </row>
    <row r="1090" spans="1:12" x14ac:dyDescent="0.25">
      <c r="A1090" t="s">
        <v>47</v>
      </c>
      <c r="B1090">
        <v>201155</v>
      </c>
      <c r="C1090">
        <v>201148</v>
      </c>
      <c r="D1090">
        <v>201132</v>
      </c>
      <c r="E1090">
        <v>200972</v>
      </c>
      <c r="F1090">
        <v>10511.3</v>
      </c>
      <c r="G1090">
        <v>0</v>
      </c>
      <c r="H1090">
        <v>7811.13</v>
      </c>
      <c r="I1090">
        <v>0.37088900000000002</v>
      </c>
      <c r="J1090">
        <v>0.61910699999999996</v>
      </c>
      <c r="K1090">
        <v>0</v>
      </c>
      <c r="L1090" t="s">
        <v>42</v>
      </c>
    </row>
    <row r="1091" spans="1:12" x14ac:dyDescent="0.25">
      <c r="A1091" t="s">
        <v>47</v>
      </c>
      <c r="B1091">
        <v>202171</v>
      </c>
      <c r="C1091">
        <v>202162</v>
      </c>
      <c r="D1091">
        <v>202147</v>
      </c>
      <c r="E1091">
        <v>201984</v>
      </c>
      <c r="F1091">
        <v>10555.6</v>
      </c>
      <c r="G1091">
        <v>0</v>
      </c>
      <c r="H1091">
        <v>7855.21</v>
      </c>
      <c r="I1091">
        <v>0.37573800000000002</v>
      </c>
      <c r="J1091">
        <v>0.62980400000000003</v>
      </c>
      <c r="K1091">
        <v>0</v>
      </c>
      <c r="L1091" t="s">
        <v>42</v>
      </c>
    </row>
    <row r="1092" spans="1:12" x14ac:dyDescent="0.25">
      <c r="A1092" t="s">
        <v>47</v>
      </c>
      <c r="B1092">
        <v>203992</v>
      </c>
      <c r="C1092">
        <v>203984</v>
      </c>
      <c r="D1092">
        <v>203968</v>
      </c>
      <c r="E1092">
        <v>203805</v>
      </c>
      <c r="F1092">
        <v>10660.1</v>
      </c>
      <c r="G1092">
        <v>0</v>
      </c>
      <c r="H1092">
        <v>7928.31</v>
      </c>
      <c r="I1092">
        <v>0.37569900000000001</v>
      </c>
      <c r="J1092">
        <v>0.61912199999999995</v>
      </c>
      <c r="K1092">
        <v>0</v>
      </c>
      <c r="L1092" t="s">
        <v>42</v>
      </c>
    </row>
    <row r="1093" spans="1:12" x14ac:dyDescent="0.25">
      <c r="A1093" t="s">
        <v>47</v>
      </c>
      <c r="B1093">
        <v>203238</v>
      </c>
      <c r="C1093">
        <v>203230</v>
      </c>
      <c r="D1093">
        <v>203215</v>
      </c>
      <c r="E1093">
        <v>203052</v>
      </c>
      <c r="F1093">
        <v>10617.1</v>
      </c>
      <c r="G1093">
        <v>0</v>
      </c>
      <c r="H1093">
        <v>7895.54</v>
      </c>
      <c r="I1093">
        <v>0.37604700000000002</v>
      </c>
      <c r="J1093">
        <v>0.62317400000000001</v>
      </c>
      <c r="K1093">
        <v>0</v>
      </c>
      <c r="L1093" t="s">
        <v>42</v>
      </c>
    </row>
    <row r="1094" spans="1:12" x14ac:dyDescent="0.25">
      <c r="A1094" t="s">
        <v>47</v>
      </c>
      <c r="B1094">
        <v>199829</v>
      </c>
      <c r="C1094">
        <v>199822</v>
      </c>
      <c r="D1094">
        <v>199806</v>
      </c>
      <c r="E1094">
        <v>199646</v>
      </c>
      <c r="F1094">
        <v>10441</v>
      </c>
      <c r="G1094">
        <v>0</v>
      </c>
      <c r="H1094">
        <v>7763.26</v>
      </c>
      <c r="I1094">
        <v>0.37629400000000002</v>
      </c>
      <c r="J1094">
        <v>0.61912199999999995</v>
      </c>
      <c r="K1094">
        <v>0</v>
      </c>
      <c r="L1094" t="s">
        <v>42</v>
      </c>
    </row>
    <row r="1095" spans="1:12" x14ac:dyDescent="0.25">
      <c r="A1095" t="s">
        <v>47</v>
      </c>
      <c r="B1095">
        <v>204235</v>
      </c>
      <c r="C1095">
        <v>204227</v>
      </c>
      <c r="D1095">
        <v>204209</v>
      </c>
      <c r="E1095">
        <v>204044</v>
      </c>
      <c r="F1095">
        <v>10706.8</v>
      </c>
      <c r="G1095">
        <v>0</v>
      </c>
      <c r="H1095">
        <v>7932.32</v>
      </c>
      <c r="I1095">
        <v>0.37576100000000001</v>
      </c>
      <c r="J1095">
        <v>0.61912199999999995</v>
      </c>
      <c r="K1095">
        <v>0</v>
      </c>
      <c r="L1095" t="s">
        <v>42</v>
      </c>
    </row>
    <row r="1096" spans="1:12" x14ac:dyDescent="0.25">
      <c r="A1096" t="s">
        <v>47</v>
      </c>
      <c r="B1096">
        <v>203253</v>
      </c>
      <c r="C1096">
        <v>203245</v>
      </c>
      <c r="D1096">
        <v>203228</v>
      </c>
      <c r="E1096">
        <v>203067</v>
      </c>
      <c r="F1096">
        <v>10586</v>
      </c>
      <c r="G1096">
        <v>0</v>
      </c>
      <c r="H1096">
        <v>7894.91</v>
      </c>
      <c r="I1096">
        <v>0.37569000000000002</v>
      </c>
      <c r="J1096">
        <v>0.62963599999999997</v>
      </c>
      <c r="K1096">
        <v>0</v>
      </c>
      <c r="L1096" t="s">
        <v>42</v>
      </c>
    </row>
    <row r="1097" spans="1:12" x14ac:dyDescent="0.25">
      <c r="A1097" t="s">
        <v>47</v>
      </c>
      <c r="B1097">
        <v>200679</v>
      </c>
      <c r="C1097">
        <v>200671</v>
      </c>
      <c r="D1097">
        <v>200656</v>
      </c>
      <c r="E1097">
        <v>200496</v>
      </c>
      <c r="F1097">
        <v>10474.9</v>
      </c>
      <c r="G1097">
        <v>0</v>
      </c>
      <c r="H1097">
        <v>7792.94</v>
      </c>
      <c r="I1097">
        <v>0.375691</v>
      </c>
      <c r="J1097">
        <v>0.62564299999999995</v>
      </c>
      <c r="K1097">
        <v>0</v>
      </c>
      <c r="L1097" t="s">
        <v>42</v>
      </c>
    </row>
    <row r="1098" spans="1:12" x14ac:dyDescent="0.25">
      <c r="A1098" t="s">
        <v>47</v>
      </c>
      <c r="B1098">
        <v>201830</v>
      </c>
      <c r="C1098">
        <v>201822</v>
      </c>
      <c r="D1098">
        <v>201806</v>
      </c>
      <c r="E1098">
        <v>201645</v>
      </c>
      <c r="F1098">
        <v>10547.7</v>
      </c>
      <c r="G1098">
        <v>0</v>
      </c>
      <c r="H1098">
        <v>7838.64</v>
      </c>
      <c r="I1098">
        <v>0.37607000000000002</v>
      </c>
      <c r="J1098">
        <v>0.62845700000000004</v>
      </c>
      <c r="K1098">
        <v>0</v>
      </c>
      <c r="L1098" t="s">
        <v>42</v>
      </c>
    </row>
    <row r="1099" spans="1:12" x14ac:dyDescent="0.25">
      <c r="A1099" t="s">
        <v>47</v>
      </c>
      <c r="B1099">
        <v>203466</v>
      </c>
      <c r="C1099">
        <v>203458</v>
      </c>
      <c r="D1099">
        <v>203441</v>
      </c>
      <c r="E1099">
        <v>203277</v>
      </c>
      <c r="F1099">
        <v>10681.9</v>
      </c>
      <c r="G1099">
        <v>0</v>
      </c>
      <c r="H1099">
        <v>7900.56</v>
      </c>
      <c r="I1099">
        <v>0.375691</v>
      </c>
      <c r="J1099">
        <v>0.62549399999999999</v>
      </c>
      <c r="K1099">
        <v>0</v>
      </c>
      <c r="L1099" t="s">
        <v>42</v>
      </c>
    </row>
    <row r="1100" spans="1:12" x14ac:dyDescent="0.25">
      <c r="A1100" t="s">
        <v>47</v>
      </c>
      <c r="B1100">
        <v>202629</v>
      </c>
      <c r="C1100">
        <v>202621</v>
      </c>
      <c r="D1100">
        <v>202604</v>
      </c>
      <c r="E1100">
        <v>202442</v>
      </c>
      <c r="F1100">
        <v>10532</v>
      </c>
      <c r="G1100">
        <v>0</v>
      </c>
      <c r="H1100">
        <v>7875.63</v>
      </c>
      <c r="I1100">
        <v>0.37571399999999999</v>
      </c>
      <c r="J1100">
        <v>0.61908099999999999</v>
      </c>
      <c r="K1100">
        <v>0</v>
      </c>
      <c r="L1100" t="s">
        <v>42</v>
      </c>
    </row>
    <row r="1101" spans="1:12" x14ac:dyDescent="0.25">
      <c r="A1101" t="s">
        <v>47</v>
      </c>
      <c r="B1101">
        <v>201087</v>
      </c>
      <c r="C1101">
        <v>201079</v>
      </c>
      <c r="D1101">
        <v>201063</v>
      </c>
      <c r="E1101">
        <v>200903</v>
      </c>
      <c r="F1101">
        <v>10485.5</v>
      </c>
      <c r="G1101">
        <v>0</v>
      </c>
      <c r="H1101">
        <v>7814.1</v>
      </c>
      <c r="I1101">
        <v>0.37579800000000002</v>
      </c>
      <c r="J1101">
        <v>0.62973999999999997</v>
      </c>
      <c r="K1101">
        <v>0</v>
      </c>
      <c r="L1101" t="s">
        <v>42</v>
      </c>
    </row>
    <row r="1102" spans="1:12" x14ac:dyDescent="0.25">
      <c r="A1102" t="s">
        <v>47</v>
      </c>
      <c r="B1102">
        <v>198166</v>
      </c>
      <c r="C1102">
        <v>198158</v>
      </c>
      <c r="D1102">
        <v>198143</v>
      </c>
      <c r="E1102">
        <v>197983</v>
      </c>
      <c r="F1102">
        <v>10334.4</v>
      </c>
      <c r="G1102">
        <v>0</v>
      </c>
      <c r="H1102">
        <v>7695.88</v>
      </c>
      <c r="I1102">
        <v>0.37574999999999997</v>
      </c>
      <c r="J1102">
        <v>0.61912199999999995</v>
      </c>
      <c r="K1102">
        <v>0</v>
      </c>
      <c r="L1102" t="s">
        <v>42</v>
      </c>
    </row>
    <row r="1103" spans="1:12" x14ac:dyDescent="0.25">
      <c r="A1103" t="s">
        <v>47</v>
      </c>
      <c r="B1103">
        <v>202317</v>
      </c>
      <c r="C1103">
        <v>202307</v>
      </c>
      <c r="D1103">
        <v>202291</v>
      </c>
      <c r="E1103">
        <v>202128</v>
      </c>
      <c r="F1103">
        <v>10553.8</v>
      </c>
      <c r="G1103">
        <v>0</v>
      </c>
      <c r="H1103">
        <v>7856.45</v>
      </c>
      <c r="I1103">
        <v>0.375693</v>
      </c>
      <c r="J1103">
        <v>0.61912</v>
      </c>
      <c r="K1103">
        <v>0</v>
      </c>
      <c r="L1103" t="s">
        <v>42</v>
      </c>
    </row>
    <row r="1104" spans="1:12" x14ac:dyDescent="0.25">
      <c r="A1104" t="s">
        <v>47</v>
      </c>
      <c r="B1104">
        <v>196508</v>
      </c>
      <c r="C1104">
        <v>196500</v>
      </c>
      <c r="D1104">
        <v>196485</v>
      </c>
      <c r="E1104">
        <v>196327</v>
      </c>
      <c r="F1104">
        <v>10244.9</v>
      </c>
      <c r="G1104">
        <v>0</v>
      </c>
      <c r="H1104">
        <v>7632.93</v>
      </c>
      <c r="I1104">
        <v>0.37569000000000002</v>
      </c>
      <c r="J1104">
        <v>0.62329800000000002</v>
      </c>
      <c r="K1104">
        <v>0</v>
      </c>
      <c r="L1104" t="s">
        <v>42</v>
      </c>
    </row>
    <row r="1105" spans="1:25" x14ac:dyDescent="0.25">
      <c r="A1105" t="s">
        <v>47</v>
      </c>
      <c r="B1105">
        <v>204335</v>
      </c>
      <c r="C1105">
        <v>204327</v>
      </c>
      <c r="D1105">
        <v>204311</v>
      </c>
      <c r="E1105">
        <v>204148</v>
      </c>
      <c r="F1105">
        <v>10668</v>
      </c>
      <c r="G1105">
        <v>0</v>
      </c>
      <c r="H1105">
        <v>7936.56</v>
      </c>
      <c r="I1105">
        <v>0.37576300000000001</v>
      </c>
      <c r="J1105">
        <v>0.61911300000000002</v>
      </c>
      <c r="K1105">
        <v>0</v>
      </c>
      <c r="L1105" t="s">
        <v>42</v>
      </c>
    </row>
    <row r="1106" spans="1:25" x14ac:dyDescent="0.25">
      <c r="A1106" t="s">
        <v>47</v>
      </c>
      <c r="B1106">
        <v>202561</v>
      </c>
      <c r="C1106">
        <v>202553</v>
      </c>
      <c r="D1106">
        <v>202537</v>
      </c>
      <c r="E1106">
        <v>202375</v>
      </c>
      <c r="F1106">
        <v>10573.9</v>
      </c>
      <c r="G1106">
        <v>0</v>
      </c>
      <c r="H1106">
        <v>7869.17</v>
      </c>
      <c r="I1106">
        <v>0.37569000000000002</v>
      </c>
      <c r="J1106">
        <v>0.61912100000000003</v>
      </c>
      <c r="K1106">
        <v>0</v>
      </c>
      <c r="L1106" t="s">
        <v>42</v>
      </c>
    </row>
    <row r="1107" spans="1:25" x14ac:dyDescent="0.25">
      <c r="A1107" t="s">
        <v>47</v>
      </c>
      <c r="B1107">
        <v>200729</v>
      </c>
      <c r="C1107">
        <v>200719</v>
      </c>
      <c r="D1107">
        <v>200703</v>
      </c>
      <c r="E1107">
        <v>200541</v>
      </c>
      <c r="F1107">
        <v>10484.700000000001</v>
      </c>
      <c r="G1107">
        <v>0</v>
      </c>
      <c r="H1107">
        <v>7796.54</v>
      </c>
      <c r="I1107">
        <v>0.37569000000000002</v>
      </c>
      <c r="J1107">
        <v>0.61910100000000001</v>
      </c>
      <c r="K1107">
        <v>0</v>
      </c>
      <c r="L1107" t="s">
        <v>42</v>
      </c>
    </row>
    <row r="1108" spans="1:25" x14ac:dyDescent="0.25">
      <c r="A1108" t="s">
        <v>47</v>
      </c>
      <c r="B1108">
        <v>201889</v>
      </c>
      <c r="C1108">
        <v>201881</v>
      </c>
      <c r="D1108">
        <v>201862</v>
      </c>
      <c r="E1108">
        <v>201699</v>
      </c>
      <c r="F1108">
        <v>10572.6</v>
      </c>
      <c r="G1108">
        <v>0</v>
      </c>
      <c r="H1108">
        <v>7845.05</v>
      </c>
      <c r="I1108">
        <v>0.37630200000000003</v>
      </c>
      <c r="J1108">
        <v>0.619112</v>
      </c>
      <c r="K1108">
        <v>0</v>
      </c>
      <c r="L1108" t="s">
        <v>42</v>
      </c>
    </row>
    <row r="1109" spans="1:25" x14ac:dyDescent="0.25">
      <c r="A1109" t="s">
        <v>47</v>
      </c>
      <c r="B1109">
        <v>200947</v>
      </c>
      <c r="C1109">
        <v>200938</v>
      </c>
      <c r="D1109">
        <v>200919</v>
      </c>
      <c r="E1109">
        <v>200759</v>
      </c>
      <c r="F1109">
        <v>10510.7</v>
      </c>
      <c r="G1109">
        <v>0</v>
      </c>
      <c r="H1109">
        <v>7804.25</v>
      </c>
      <c r="I1109">
        <v>0.37597199999999997</v>
      </c>
      <c r="J1109">
        <v>0.61912199999999995</v>
      </c>
      <c r="K1109">
        <v>0</v>
      </c>
      <c r="L1109" t="s">
        <v>42</v>
      </c>
    </row>
    <row r="1110" spans="1:25" x14ac:dyDescent="0.25">
      <c r="A1110" t="s">
        <v>47</v>
      </c>
      <c r="B1110">
        <v>201483</v>
      </c>
      <c r="C1110">
        <v>201475</v>
      </c>
      <c r="D1110">
        <v>201458</v>
      </c>
      <c r="E1110">
        <v>201298</v>
      </c>
      <c r="F1110">
        <v>10504.5</v>
      </c>
      <c r="G1110">
        <v>0</v>
      </c>
      <c r="H1110">
        <v>7830.2</v>
      </c>
      <c r="I1110">
        <v>0.375861</v>
      </c>
      <c r="J1110">
        <v>0.61933400000000005</v>
      </c>
      <c r="K1110">
        <v>0</v>
      </c>
      <c r="L1110" t="s">
        <v>42</v>
      </c>
    </row>
    <row r="1111" spans="1:25" x14ac:dyDescent="0.25">
      <c r="A1111" t="s">
        <v>47</v>
      </c>
      <c r="B1111">
        <v>199329</v>
      </c>
      <c r="C1111">
        <v>199321</v>
      </c>
      <c r="D1111">
        <v>199305</v>
      </c>
      <c r="E1111">
        <v>199146</v>
      </c>
      <c r="F1111">
        <v>10384.200000000001</v>
      </c>
      <c r="G1111">
        <v>0</v>
      </c>
      <c r="H1111">
        <v>7744.96</v>
      </c>
      <c r="I1111">
        <v>0.37570900000000002</v>
      </c>
      <c r="J1111">
        <v>0.61912199999999995</v>
      </c>
      <c r="K1111">
        <v>0</v>
      </c>
      <c r="L1111" t="s">
        <v>42</v>
      </c>
    </row>
    <row r="1112" spans="1:25" x14ac:dyDescent="0.25">
      <c r="A1112" t="s">
        <v>47</v>
      </c>
      <c r="B1112">
        <v>195748</v>
      </c>
      <c r="C1112">
        <v>195739</v>
      </c>
      <c r="D1112">
        <v>195724</v>
      </c>
      <c r="E1112">
        <v>195567</v>
      </c>
      <c r="F1112">
        <v>10211.200000000001</v>
      </c>
      <c r="G1112">
        <v>0</v>
      </c>
      <c r="H1112">
        <v>7604.64</v>
      </c>
      <c r="I1112">
        <v>0.37604399999999999</v>
      </c>
      <c r="J1112">
        <v>0.62950600000000001</v>
      </c>
      <c r="K1112">
        <v>0</v>
      </c>
      <c r="L1112" t="s">
        <v>42</v>
      </c>
    </row>
    <row r="1113" spans="1:25" x14ac:dyDescent="0.25">
      <c r="A1113" t="s">
        <v>47</v>
      </c>
      <c r="B1113">
        <v>201797</v>
      </c>
      <c r="C1113">
        <v>201790</v>
      </c>
      <c r="D1113">
        <v>201771</v>
      </c>
      <c r="E1113">
        <v>201610</v>
      </c>
      <c r="F1113">
        <v>10421.6</v>
      </c>
      <c r="G1113">
        <v>0</v>
      </c>
      <c r="H1113">
        <v>7844.69</v>
      </c>
      <c r="I1113">
        <v>0.375697</v>
      </c>
      <c r="J1113">
        <v>0.61912199999999995</v>
      </c>
      <c r="K1113">
        <v>0</v>
      </c>
      <c r="L1113" t="s">
        <v>42</v>
      </c>
    </row>
    <row r="1114" spans="1:25" x14ac:dyDescent="0.25">
      <c r="A1114" t="s">
        <v>47</v>
      </c>
      <c r="B1114">
        <v>201952</v>
      </c>
      <c r="C1114">
        <v>201944</v>
      </c>
      <c r="D1114">
        <v>201925</v>
      </c>
      <c r="E1114">
        <v>201764</v>
      </c>
      <c r="F1114">
        <v>10518.1</v>
      </c>
      <c r="G1114">
        <v>0</v>
      </c>
      <c r="H1114">
        <v>7848.75</v>
      </c>
      <c r="I1114">
        <v>0.37612899999999999</v>
      </c>
      <c r="J1114">
        <v>0.623977</v>
      </c>
      <c r="K1114">
        <v>0</v>
      </c>
      <c r="L1114" t="s">
        <v>42</v>
      </c>
    </row>
    <row r="1115" spans="1:25" x14ac:dyDescent="0.25">
      <c r="A1115" t="s">
        <v>47</v>
      </c>
      <c r="B1115">
        <v>200103</v>
      </c>
      <c r="C1115">
        <v>200095</v>
      </c>
      <c r="D1115">
        <v>200074</v>
      </c>
      <c r="E1115">
        <v>199914</v>
      </c>
      <c r="F1115">
        <v>10405.6</v>
      </c>
      <c r="G1115">
        <v>0</v>
      </c>
      <c r="H1115">
        <v>7775.85</v>
      </c>
      <c r="I1115">
        <v>0.37793399999999999</v>
      </c>
      <c r="J1115">
        <v>0.61911899999999997</v>
      </c>
      <c r="K1115">
        <v>0</v>
      </c>
      <c r="L1115" t="s">
        <v>42</v>
      </c>
    </row>
    <row r="1116" spans="1:25" x14ac:dyDescent="0.25">
      <c r="A1116" t="s">
        <v>47</v>
      </c>
      <c r="B1116">
        <v>201835</v>
      </c>
      <c r="C1116">
        <v>201827</v>
      </c>
      <c r="D1116">
        <v>201807</v>
      </c>
      <c r="E1116">
        <v>201644</v>
      </c>
      <c r="F1116">
        <v>10545.3</v>
      </c>
      <c r="G1116">
        <v>0</v>
      </c>
      <c r="H1116">
        <v>7840.9</v>
      </c>
      <c r="I1116">
        <v>0.37653500000000001</v>
      </c>
      <c r="J1116">
        <v>0.62837100000000001</v>
      </c>
      <c r="K1116">
        <v>0</v>
      </c>
      <c r="L1116" t="s">
        <v>42</v>
      </c>
    </row>
    <row r="1117" spans="1:25" x14ac:dyDescent="0.25">
      <c r="A1117" t="s">
        <v>47</v>
      </c>
      <c r="B1117">
        <v>201465</v>
      </c>
      <c r="C1117">
        <v>201457</v>
      </c>
      <c r="D1117">
        <v>201434</v>
      </c>
      <c r="E1117">
        <v>201271</v>
      </c>
      <c r="F1117">
        <v>10524.8</v>
      </c>
      <c r="G1117">
        <v>0</v>
      </c>
      <c r="H1117">
        <v>7827.44</v>
      </c>
      <c r="I1117">
        <v>0.37569000000000002</v>
      </c>
      <c r="J1117">
        <v>0.62856000000000001</v>
      </c>
      <c r="K1117">
        <v>0</v>
      </c>
      <c r="L1117" t="s">
        <v>42</v>
      </c>
    </row>
    <row r="1118" spans="1:25" x14ac:dyDescent="0.25">
      <c r="A1118" t="s">
        <v>47</v>
      </c>
      <c r="B1118">
        <v>201782</v>
      </c>
      <c r="C1118">
        <v>201760</v>
      </c>
      <c r="D1118">
        <v>201742</v>
      </c>
      <c r="E1118">
        <v>201581</v>
      </c>
      <c r="F1118">
        <v>10559.3</v>
      </c>
      <c r="G1118">
        <v>0</v>
      </c>
      <c r="H1118">
        <v>7839.1</v>
      </c>
      <c r="I1118">
        <v>0.37582199999999999</v>
      </c>
      <c r="J1118">
        <v>0.62485900000000005</v>
      </c>
      <c r="K1118">
        <v>0</v>
      </c>
      <c r="L1118" t="s">
        <v>42</v>
      </c>
    </row>
    <row r="1119" spans="1:25" x14ac:dyDescent="0.25">
      <c r="A1119" t="s">
        <v>47</v>
      </c>
      <c r="B1119">
        <v>202450</v>
      </c>
      <c r="C1119">
        <v>202443</v>
      </c>
      <c r="D1119">
        <v>202427</v>
      </c>
      <c r="E1119">
        <v>202267</v>
      </c>
      <c r="F1119">
        <v>10565.8</v>
      </c>
      <c r="G1119">
        <v>0</v>
      </c>
      <c r="H1119">
        <v>7862.42</v>
      </c>
      <c r="I1119">
        <v>0.376444</v>
      </c>
      <c r="J1119">
        <v>0.61912199999999995</v>
      </c>
      <c r="K1119">
        <v>0</v>
      </c>
      <c r="L1119" t="s">
        <v>42</v>
      </c>
      <c r="R1119" t="s">
        <v>65</v>
      </c>
      <c r="U1119" t="s">
        <v>64</v>
      </c>
      <c r="X1119" t="s">
        <v>62</v>
      </c>
    </row>
    <row r="1120" spans="1:25" x14ac:dyDescent="0.25">
      <c r="A1120" t="s">
        <v>47</v>
      </c>
      <c r="B1120">
        <v>203634</v>
      </c>
      <c r="C1120">
        <v>203625</v>
      </c>
      <c r="D1120">
        <v>203609</v>
      </c>
      <c r="E1120">
        <v>203446</v>
      </c>
      <c r="F1120">
        <v>10621.9</v>
      </c>
      <c r="G1120">
        <v>0</v>
      </c>
      <c r="H1120">
        <v>7907.07</v>
      </c>
      <c r="I1120">
        <v>0.375691</v>
      </c>
      <c r="J1120">
        <v>0.62734400000000001</v>
      </c>
      <c r="K1120">
        <v>0</v>
      </c>
      <c r="L1120" t="s">
        <v>42</v>
      </c>
      <c r="R1120">
        <f>AVERAGE(B1071:B1120)</f>
        <v>200983.2</v>
      </c>
      <c r="S1120">
        <f>AVERAGE(C1071:C1120)</f>
        <v>200974.76</v>
      </c>
      <c r="U1120">
        <f>_xlfn.VAR.P(B1071:B1120)</f>
        <v>4035973.5599999996</v>
      </c>
      <c r="V1120">
        <f>_xlfn.VAR.P(C1071:C1120)</f>
        <v>4035795.1024000007</v>
      </c>
      <c r="X1120">
        <f>1.96*SQRT(U1120)/50</f>
        <v>78.751751797902244</v>
      </c>
      <c r="Y1120">
        <f>1.96*SQRT(V1120)/50</f>
        <v>78.750010705725856</v>
      </c>
    </row>
    <row r="1121" spans="1:12" x14ac:dyDescent="0.25">
      <c r="A1121" t="s">
        <v>48</v>
      </c>
      <c r="B1121">
        <v>10049179.356829001</v>
      </c>
      <c r="C1121" t="s">
        <v>36</v>
      </c>
    </row>
    <row r="1122" spans="1:12" x14ac:dyDescent="0.25">
      <c r="A1122" t="s">
        <v>49</v>
      </c>
      <c r="B1122">
        <v>114204</v>
      </c>
      <c r="C1122">
        <v>114083</v>
      </c>
      <c r="D1122">
        <v>114083</v>
      </c>
      <c r="E1122">
        <v>113984</v>
      </c>
      <c r="F1122">
        <v>6242.22</v>
      </c>
      <c r="G1122">
        <v>5926</v>
      </c>
      <c r="H1122">
        <v>1855.03</v>
      </c>
      <c r="I1122">
        <v>0.371585</v>
      </c>
      <c r="J1122">
        <v>0.62879099999999999</v>
      </c>
      <c r="K1122">
        <v>0</v>
      </c>
      <c r="L1122" t="s">
        <v>42</v>
      </c>
    </row>
    <row r="1123" spans="1:12" x14ac:dyDescent="0.25">
      <c r="A1123" t="s">
        <v>49</v>
      </c>
      <c r="B1123">
        <v>115819</v>
      </c>
      <c r="C1123">
        <v>115695</v>
      </c>
      <c r="D1123">
        <v>115694</v>
      </c>
      <c r="E1123">
        <v>115595</v>
      </c>
      <c r="F1123">
        <v>8220.9500000000007</v>
      </c>
      <c r="G1123">
        <v>5970.35</v>
      </c>
      <c r="H1123">
        <v>1848.22</v>
      </c>
      <c r="I1123">
        <v>0.375695</v>
      </c>
      <c r="J1123">
        <v>0.62980400000000003</v>
      </c>
      <c r="K1123">
        <v>0</v>
      </c>
      <c r="L1123" t="s">
        <v>42</v>
      </c>
    </row>
    <row r="1124" spans="1:12" x14ac:dyDescent="0.25">
      <c r="A1124" t="s">
        <v>49</v>
      </c>
      <c r="B1124">
        <v>114796</v>
      </c>
      <c r="C1124">
        <v>114672</v>
      </c>
      <c r="D1124">
        <v>114672</v>
      </c>
      <c r="E1124">
        <v>114573</v>
      </c>
      <c r="F1124">
        <v>8299.7999999999993</v>
      </c>
      <c r="G1124">
        <v>5939.28</v>
      </c>
      <c r="H1124">
        <v>1827.7</v>
      </c>
      <c r="I1124">
        <v>0.37576300000000001</v>
      </c>
      <c r="J1124">
        <v>0.62496600000000002</v>
      </c>
      <c r="K1124">
        <v>0</v>
      </c>
      <c r="L1124" t="s">
        <v>42</v>
      </c>
    </row>
    <row r="1125" spans="1:12" x14ac:dyDescent="0.25">
      <c r="A1125" t="s">
        <v>49</v>
      </c>
      <c r="B1125">
        <v>114943</v>
      </c>
      <c r="C1125">
        <v>114820</v>
      </c>
      <c r="D1125">
        <v>114819</v>
      </c>
      <c r="E1125">
        <v>114720</v>
      </c>
      <c r="F1125">
        <v>8433.2199999999993</v>
      </c>
      <c r="G1125">
        <v>5934.15</v>
      </c>
      <c r="H1125">
        <v>1827.88</v>
      </c>
      <c r="I1125">
        <v>0.37569000000000002</v>
      </c>
      <c r="J1125">
        <v>0.62926499999999996</v>
      </c>
      <c r="K1125">
        <v>0</v>
      </c>
      <c r="L1125" t="s">
        <v>42</v>
      </c>
    </row>
    <row r="1126" spans="1:12" x14ac:dyDescent="0.25">
      <c r="A1126" t="s">
        <v>49</v>
      </c>
      <c r="B1126">
        <v>117836</v>
      </c>
      <c r="C1126">
        <v>117718</v>
      </c>
      <c r="D1126">
        <v>117717</v>
      </c>
      <c r="E1126">
        <v>117616</v>
      </c>
      <c r="F1126">
        <v>8631.7900000000009</v>
      </c>
      <c r="G1126">
        <v>6081.09</v>
      </c>
      <c r="H1126">
        <v>1872.82</v>
      </c>
      <c r="I1126">
        <v>0.37582100000000002</v>
      </c>
      <c r="J1126">
        <v>0.61912199999999995</v>
      </c>
      <c r="K1126">
        <v>0</v>
      </c>
      <c r="L1126" t="s">
        <v>42</v>
      </c>
    </row>
    <row r="1127" spans="1:12" x14ac:dyDescent="0.25">
      <c r="A1127" t="s">
        <v>49</v>
      </c>
      <c r="B1127">
        <v>117494</v>
      </c>
      <c r="C1127">
        <v>117369</v>
      </c>
      <c r="D1127">
        <v>117368</v>
      </c>
      <c r="E1127">
        <v>117268</v>
      </c>
      <c r="F1127">
        <v>8402.84</v>
      </c>
      <c r="G1127">
        <v>6068.91</v>
      </c>
      <c r="H1127">
        <v>1871.2</v>
      </c>
      <c r="I1127">
        <v>0.375693</v>
      </c>
      <c r="J1127">
        <v>0.61910799999999999</v>
      </c>
      <c r="K1127">
        <v>0</v>
      </c>
      <c r="L1127" t="s">
        <v>42</v>
      </c>
    </row>
    <row r="1128" spans="1:12" x14ac:dyDescent="0.25">
      <c r="A1128" t="s">
        <v>49</v>
      </c>
      <c r="B1128">
        <v>119488</v>
      </c>
      <c r="C1128">
        <v>119356</v>
      </c>
      <c r="D1128">
        <v>119355</v>
      </c>
      <c r="E1128">
        <v>119252</v>
      </c>
      <c r="F1128">
        <v>8647.91</v>
      </c>
      <c r="G1128">
        <v>6198.59</v>
      </c>
      <c r="H1128">
        <v>1897.76</v>
      </c>
      <c r="I1128">
        <v>0.375691</v>
      </c>
      <c r="J1128">
        <v>0.62976600000000005</v>
      </c>
      <c r="K1128">
        <v>0</v>
      </c>
      <c r="L1128" t="s">
        <v>42</v>
      </c>
    </row>
    <row r="1129" spans="1:12" x14ac:dyDescent="0.25">
      <c r="A1129" t="s">
        <v>49</v>
      </c>
      <c r="B1129">
        <v>120078</v>
      </c>
      <c r="C1129">
        <v>119954</v>
      </c>
      <c r="D1129">
        <v>119953</v>
      </c>
      <c r="E1129">
        <v>119850</v>
      </c>
      <c r="F1129">
        <v>8436.36</v>
      </c>
      <c r="G1129">
        <v>6216.99</v>
      </c>
      <c r="H1129">
        <v>1911.73</v>
      </c>
      <c r="I1129">
        <v>0.375778</v>
      </c>
      <c r="J1129">
        <v>0.62631400000000004</v>
      </c>
      <c r="K1129">
        <v>0</v>
      </c>
      <c r="L1129" t="s">
        <v>42</v>
      </c>
    </row>
    <row r="1130" spans="1:12" x14ac:dyDescent="0.25">
      <c r="A1130" t="s">
        <v>49</v>
      </c>
      <c r="B1130">
        <v>117966</v>
      </c>
      <c r="C1130">
        <v>117842</v>
      </c>
      <c r="D1130">
        <v>117842</v>
      </c>
      <c r="E1130">
        <v>117740</v>
      </c>
      <c r="F1130">
        <v>8240.7000000000007</v>
      </c>
      <c r="G1130">
        <v>6114.61</v>
      </c>
      <c r="H1130">
        <v>1879.52</v>
      </c>
      <c r="I1130">
        <v>0.37570999999999999</v>
      </c>
      <c r="J1130">
        <v>0.61912199999999995</v>
      </c>
      <c r="K1130">
        <v>0</v>
      </c>
      <c r="L1130" t="s">
        <v>42</v>
      </c>
    </row>
    <row r="1131" spans="1:12" x14ac:dyDescent="0.25">
      <c r="A1131" t="s">
        <v>49</v>
      </c>
      <c r="B1131">
        <v>117691</v>
      </c>
      <c r="C1131">
        <v>117568</v>
      </c>
      <c r="D1131">
        <v>117567</v>
      </c>
      <c r="E1131">
        <v>117466</v>
      </c>
      <c r="F1131">
        <v>8290.9500000000007</v>
      </c>
      <c r="G1131">
        <v>6092.12</v>
      </c>
      <c r="H1131">
        <v>1874.07</v>
      </c>
      <c r="I1131">
        <v>0.37698700000000002</v>
      </c>
      <c r="J1131">
        <v>0.61912100000000003</v>
      </c>
      <c r="K1131">
        <v>0</v>
      </c>
      <c r="L1131" t="s">
        <v>42</v>
      </c>
    </row>
    <row r="1132" spans="1:12" x14ac:dyDescent="0.25">
      <c r="A1132" t="s">
        <v>49</v>
      </c>
      <c r="B1132">
        <v>116515</v>
      </c>
      <c r="C1132">
        <v>116391</v>
      </c>
      <c r="D1132">
        <v>116390</v>
      </c>
      <c r="E1132">
        <v>116289</v>
      </c>
      <c r="F1132">
        <v>8266.26</v>
      </c>
      <c r="G1132">
        <v>6026.82</v>
      </c>
      <c r="H1132">
        <v>1855.39</v>
      </c>
      <c r="I1132">
        <v>0.37570900000000002</v>
      </c>
      <c r="J1132">
        <v>0.61911499999999997</v>
      </c>
      <c r="K1132">
        <v>0</v>
      </c>
      <c r="L1132" t="s">
        <v>42</v>
      </c>
    </row>
    <row r="1133" spans="1:12" x14ac:dyDescent="0.25">
      <c r="A1133" t="s">
        <v>49</v>
      </c>
      <c r="B1133">
        <v>118141</v>
      </c>
      <c r="C1133">
        <v>118016</v>
      </c>
      <c r="D1133">
        <v>118016</v>
      </c>
      <c r="E1133">
        <v>117914</v>
      </c>
      <c r="F1133">
        <v>8892.9500000000007</v>
      </c>
      <c r="G1133">
        <v>6159.23</v>
      </c>
      <c r="H1133">
        <v>1871.87</v>
      </c>
      <c r="I1133">
        <v>0.37578699999999998</v>
      </c>
      <c r="J1133">
        <v>0.62661599999999995</v>
      </c>
      <c r="K1133">
        <v>0</v>
      </c>
      <c r="L1133" t="s">
        <v>42</v>
      </c>
    </row>
    <row r="1134" spans="1:12" x14ac:dyDescent="0.25">
      <c r="A1134" t="s">
        <v>49</v>
      </c>
      <c r="B1134">
        <v>115591</v>
      </c>
      <c r="C1134">
        <v>115466</v>
      </c>
      <c r="D1134">
        <v>115465</v>
      </c>
      <c r="E1134">
        <v>115366</v>
      </c>
      <c r="F1134">
        <v>8534.15</v>
      </c>
      <c r="G1134">
        <v>5967.89</v>
      </c>
      <c r="H1134">
        <v>1836.58</v>
      </c>
      <c r="I1134">
        <v>0.37569999999999998</v>
      </c>
      <c r="J1134">
        <v>0.620556</v>
      </c>
      <c r="K1134">
        <v>0</v>
      </c>
      <c r="L1134" t="s">
        <v>42</v>
      </c>
    </row>
    <row r="1135" spans="1:12" x14ac:dyDescent="0.25">
      <c r="A1135" t="s">
        <v>49</v>
      </c>
      <c r="B1135">
        <v>117654</v>
      </c>
      <c r="C1135">
        <v>117535</v>
      </c>
      <c r="D1135">
        <v>117534</v>
      </c>
      <c r="E1135">
        <v>117433</v>
      </c>
      <c r="F1135">
        <v>8574.0300000000007</v>
      </c>
      <c r="G1135">
        <v>6129.28</v>
      </c>
      <c r="H1135">
        <v>1868.15</v>
      </c>
      <c r="I1135">
        <v>0.37596099999999999</v>
      </c>
      <c r="J1135">
        <v>0.61912</v>
      </c>
      <c r="K1135">
        <v>0</v>
      </c>
      <c r="L1135" t="s">
        <v>42</v>
      </c>
    </row>
    <row r="1136" spans="1:12" x14ac:dyDescent="0.25">
      <c r="A1136" t="s">
        <v>49</v>
      </c>
      <c r="B1136">
        <v>114631</v>
      </c>
      <c r="C1136">
        <v>114507</v>
      </c>
      <c r="D1136">
        <v>114506</v>
      </c>
      <c r="E1136">
        <v>114408</v>
      </c>
      <c r="F1136">
        <v>8205.9599999999991</v>
      </c>
      <c r="G1136">
        <v>5901.8</v>
      </c>
      <c r="H1136">
        <v>1827.23</v>
      </c>
      <c r="I1136">
        <v>0.37569000000000002</v>
      </c>
      <c r="J1136">
        <v>0.62975199999999998</v>
      </c>
      <c r="K1136">
        <v>0</v>
      </c>
      <c r="L1136" t="s">
        <v>42</v>
      </c>
    </row>
    <row r="1137" spans="1:12" x14ac:dyDescent="0.25">
      <c r="A1137" t="s">
        <v>49</v>
      </c>
      <c r="B1137">
        <v>114795</v>
      </c>
      <c r="C1137">
        <v>114671</v>
      </c>
      <c r="D1137">
        <v>114671</v>
      </c>
      <c r="E1137">
        <v>114572</v>
      </c>
      <c r="F1137">
        <v>8198.98</v>
      </c>
      <c r="G1137">
        <v>5946.11</v>
      </c>
      <c r="H1137">
        <v>1829.56</v>
      </c>
      <c r="I1137">
        <v>0.37581799999999999</v>
      </c>
      <c r="J1137">
        <v>0.61912100000000003</v>
      </c>
      <c r="K1137">
        <v>0</v>
      </c>
      <c r="L1137" t="s">
        <v>42</v>
      </c>
    </row>
    <row r="1138" spans="1:12" x14ac:dyDescent="0.25">
      <c r="A1138" t="s">
        <v>49</v>
      </c>
      <c r="B1138">
        <v>115667</v>
      </c>
      <c r="C1138">
        <v>115535</v>
      </c>
      <c r="D1138">
        <v>115535</v>
      </c>
      <c r="E1138">
        <v>115435</v>
      </c>
      <c r="F1138">
        <v>8261.85</v>
      </c>
      <c r="G1138">
        <v>5980.74</v>
      </c>
      <c r="H1138">
        <v>1842.48</v>
      </c>
      <c r="I1138">
        <v>0.37579000000000001</v>
      </c>
      <c r="J1138">
        <v>0.626301</v>
      </c>
      <c r="K1138">
        <v>0</v>
      </c>
      <c r="L1138" t="s">
        <v>42</v>
      </c>
    </row>
    <row r="1139" spans="1:12" x14ac:dyDescent="0.25">
      <c r="A1139" t="s">
        <v>49</v>
      </c>
      <c r="B1139">
        <v>115880</v>
      </c>
      <c r="C1139">
        <v>115757</v>
      </c>
      <c r="D1139">
        <v>115756</v>
      </c>
      <c r="E1139">
        <v>115657</v>
      </c>
      <c r="F1139">
        <v>8180.8</v>
      </c>
      <c r="G1139">
        <v>5992.2</v>
      </c>
      <c r="H1139">
        <v>1847.32</v>
      </c>
      <c r="I1139">
        <v>0.37596299999999999</v>
      </c>
      <c r="J1139">
        <v>0.62490800000000002</v>
      </c>
      <c r="K1139">
        <v>0</v>
      </c>
      <c r="L1139" t="s">
        <v>42</v>
      </c>
    </row>
    <row r="1140" spans="1:12" x14ac:dyDescent="0.25">
      <c r="A1140" t="s">
        <v>49</v>
      </c>
      <c r="B1140">
        <v>117787</v>
      </c>
      <c r="C1140">
        <v>117663</v>
      </c>
      <c r="D1140">
        <v>117662</v>
      </c>
      <c r="E1140">
        <v>117561</v>
      </c>
      <c r="F1140">
        <v>8392.7199999999993</v>
      </c>
      <c r="G1140">
        <v>6080.33</v>
      </c>
      <c r="H1140">
        <v>1877.18</v>
      </c>
      <c r="I1140">
        <v>0.37576900000000002</v>
      </c>
      <c r="J1140">
        <v>0.62090199999999995</v>
      </c>
      <c r="K1140">
        <v>0</v>
      </c>
      <c r="L1140" t="s">
        <v>42</v>
      </c>
    </row>
    <row r="1141" spans="1:12" x14ac:dyDescent="0.25">
      <c r="A1141" t="s">
        <v>49</v>
      </c>
      <c r="B1141">
        <v>115512</v>
      </c>
      <c r="C1141">
        <v>115390</v>
      </c>
      <c r="D1141">
        <v>115389</v>
      </c>
      <c r="E1141">
        <v>115290</v>
      </c>
      <c r="F1141">
        <v>8337.32</v>
      </c>
      <c r="G1141">
        <v>5953.45</v>
      </c>
      <c r="H1141">
        <v>1842.53</v>
      </c>
      <c r="I1141">
        <v>0.375751</v>
      </c>
      <c r="J1141">
        <v>0.62946899999999995</v>
      </c>
      <c r="K1141">
        <v>0</v>
      </c>
      <c r="L1141" t="s">
        <v>42</v>
      </c>
    </row>
    <row r="1142" spans="1:12" x14ac:dyDescent="0.25">
      <c r="A1142" t="s">
        <v>49</v>
      </c>
      <c r="B1142">
        <v>114260</v>
      </c>
      <c r="C1142">
        <v>114136</v>
      </c>
      <c r="D1142">
        <v>114136</v>
      </c>
      <c r="E1142">
        <v>114038</v>
      </c>
      <c r="F1142">
        <v>8110.62</v>
      </c>
      <c r="G1142">
        <v>5890.01</v>
      </c>
      <c r="H1142">
        <v>1821.46</v>
      </c>
      <c r="I1142">
        <v>0.375718</v>
      </c>
      <c r="J1142">
        <v>0.62779600000000002</v>
      </c>
      <c r="K1142">
        <v>0</v>
      </c>
      <c r="L1142" t="s">
        <v>42</v>
      </c>
    </row>
    <row r="1143" spans="1:12" x14ac:dyDescent="0.25">
      <c r="A1143" t="s">
        <v>49</v>
      </c>
      <c r="B1143">
        <v>113341</v>
      </c>
      <c r="C1143">
        <v>113218</v>
      </c>
      <c r="D1143">
        <v>113217</v>
      </c>
      <c r="E1143">
        <v>113120</v>
      </c>
      <c r="F1143">
        <v>8157.48</v>
      </c>
      <c r="G1143">
        <v>5870.08</v>
      </c>
      <c r="H1143">
        <v>1805.63</v>
      </c>
      <c r="I1143">
        <v>0.375809</v>
      </c>
      <c r="J1143">
        <v>0.61912199999999995</v>
      </c>
      <c r="K1143">
        <v>0</v>
      </c>
      <c r="L1143" t="s">
        <v>42</v>
      </c>
    </row>
    <row r="1144" spans="1:12" x14ac:dyDescent="0.25">
      <c r="A1144" t="s">
        <v>49</v>
      </c>
      <c r="B1144">
        <v>115759</v>
      </c>
      <c r="C1144">
        <v>115640</v>
      </c>
      <c r="D1144">
        <v>115639</v>
      </c>
      <c r="E1144">
        <v>115540</v>
      </c>
      <c r="F1144">
        <v>8388.0300000000007</v>
      </c>
      <c r="G1144">
        <v>5981.76</v>
      </c>
      <c r="H1144">
        <v>1842.53</v>
      </c>
      <c r="I1144">
        <v>0.37570500000000001</v>
      </c>
      <c r="J1144">
        <v>0.62967399999999996</v>
      </c>
      <c r="K1144">
        <v>0</v>
      </c>
      <c r="L1144" t="s">
        <v>42</v>
      </c>
    </row>
    <row r="1145" spans="1:12" x14ac:dyDescent="0.25">
      <c r="A1145" t="s">
        <v>49</v>
      </c>
      <c r="B1145">
        <v>117911</v>
      </c>
      <c r="C1145">
        <v>117779</v>
      </c>
      <c r="D1145">
        <v>117778</v>
      </c>
      <c r="E1145">
        <v>117677</v>
      </c>
      <c r="F1145">
        <v>8290.85</v>
      </c>
      <c r="G1145">
        <v>6104.73</v>
      </c>
      <c r="H1145">
        <v>1881.99</v>
      </c>
      <c r="I1145">
        <v>0.37578899999999998</v>
      </c>
      <c r="J1145">
        <v>0.62321800000000005</v>
      </c>
      <c r="K1145">
        <v>0</v>
      </c>
      <c r="L1145" t="s">
        <v>42</v>
      </c>
    </row>
    <row r="1146" spans="1:12" x14ac:dyDescent="0.25">
      <c r="A1146" t="s">
        <v>49</v>
      </c>
      <c r="B1146">
        <v>113383</v>
      </c>
      <c r="C1146">
        <v>113264</v>
      </c>
      <c r="D1146">
        <v>113263</v>
      </c>
      <c r="E1146">
        <v>113166</v>
      </c>
      <c r="F1146">
        <v>7659.67</v>
      </c>
      <c r="G1146">
        <v>5882.72</v>
      </c>
      <c r="H1146">
        <v>1814.98</v>
      </c>
      <c r="I1146">
        <v>0.37570300000000001</v>
      </c>
      <c r="J1146">
        <v>0.62356100000000003</v>
      </c>
      <c r="K1146">
        <v>0</v>
      </c>
      <c r="L1146" t="s">
        <v>42</v>
      </c>
    </row>
    <row r="1147" spans="1:12" x14ac:dyDescent="0.25">
      <c r="A1147" t="s">
        <v>49</v>
      </c>
      <c r="B1147">
        <v>116215</v>
      </c>
      <c r="C1147">
        <v>116096</v>
      </c>
      <c r="D1147">
        <v>116096</v>
      </c>
      <c r="E1147">
        <v>115996</v>
      </c>
      <c r="F1147">
        <v>8209.92</v>
      </c>
      <c r="G1147">
        <v>5998.93</v>
      </c>
      <c r="H1147">
        <v>1853.3</v>
      </c>
      <c r="I1147">
        <v>0.37570500000000001</v>
      </c>
      <c r="J1147">
        <v>0.61912</v>
      </c>
      <c r="K1147">
        <v>0</v>
      </c>
      <c r="L1147" t="s">
        <v>42</v>
      </c>
    </row>
    <row r="1148" spans="1:12" x14ac:dyDescent="0.25">
      <c r="A1148" t="s">
        <v>49</v>
      </c>
      <c r="B1148">
        <v>116438</v>
      </c>
      <c r="C1148">
        <v>116315</v>
      </c>
      <c r="D1148">
        <v>116314</v>
      </c>
      <c r="E1148">
        <v>116213</v>
      </c>
      <c r="F1148">
        <v>8159.04</v>
      </c>
      <c r="G1148">
        <v>6005.52</v>
      </c>
      <c r="H1148">
        <v>1859.74</v>
      </c>
      <c r="I1148">
        <v>0.37828299999999998</v>
      </c>
      <c r="J1148">
        <v>0.61912199999999995</v>
      </c>
      <c r="K1148">
        <v>0</v>
      </c>
      <c r="L1148" t="s">
        <v>42</v>
      </c>
    </row>
    <row r="1149" spans="1:12" x14ac:dyDescent="0.25">
      <c r="A1149" t="s">
        <v>49</v>
      </c>
      <c r="B1149">
        <v>116509</v>
      </c>
      <c r="C1149">
        <v>116388</v>
      </c>
      <c r="D1149">
        <v>116387</v>
      </c>
      <c r="E1149">
        <v>116287</v>
      </c>
      <c r="F1149">
        <v>8243.51</v>
      </c>
      <c r="G1149">
        <v>6036.35</v>
      </c>
      <c r="H1149">
        <v>1857.36</v>
      </c>
      <c r="I1149">
        <v>0.375693</v>
      </c>
      <c r="J1149">
        <v>0.62873900000000005</v>
      </c>
      <c r="K1149">
        <v>0</v>
      </c>
      <c r="L1149" t="s">
        <v>42</v>
      </c>
    </row>
    <row r="1150" spans="1:12" x14ac:dyDescent="0.25">
      <c r="A1150" t="s">
        <v>49</v>
      </c>
      <c r="B1150">
        <v>119554</v>
      </c>
      <c r="C1150">
        <v>119412</v>
      </c>
      <c r="D1150">
        <v>119411</v>
      </c>
      <c r="E1150">
        <v>119309</v>
      </c>
      <c r="F1150">
        <v>8456.64</v>
      </c>
      <c r="G1150">
        <v>6187.4</v>
      </c>
      <c r="H1150">
        <v>1905.82</v>
      </c>
      <c r="I1150">
        <v>0.375718</v>
      </c>
      <c r="J1150">
        <v>0.62015100000000001</v>
      </c>
      <c r="K1150">
        <v>0</v>
      </c>
      <c r="L1150" t="s">
        <v>42</v>
      </c>
    </row>
    <row r="1151" spans="1:12" x14ac:dyDescent="0.25">
      <c r="A1151" t="s">
        <v>49</v>
      </c>
      <c r="B1151">
        <v>115411</v>
      </c>
      <c r="C1151">
        <v>115287</v>
      </c>
      <c r="D1151">
        <v>115286</v>
      </c>
      <c r="E1151">
        <v>115188</v>
      </c>
      <c r="F1151">
        <v>8211.4</v>
      </c>
      <c r="G1151">
        <v>5977.42</v>
      </c>
      <c r="H1151">
        <v>1839.59</v>
      </c>
      <c r="I1151">
        <v>0.37644300000000003</v>
      </c>
      <c r="J1151">
        <v>0.62186600000000003</v>
      </c>
      <c r="K1151">
        <v>0</v>
      </c>
      <c r="L1151" t="s">
        <v>42</v>
      </c>
    </row>
    <row r="1152" spans="1:12" x14ac:dyDescent="0.25">
      <c r="A1152" t="s">
        <v>49</v>
      </c>
      <c r="B1152">
        <v>116614</v>
      </c>
      <c r="C1152">
        <v>116494</v>
      </c>
      <c r="D1152">
        <v>116493</v>
      </c>
      <c r="E1152">
        <v>116393</v>
      </c>
      <c r="F1152">
        <v>8313.6299999999992</v>
      </c>
      <c r="G1152">
        <v>6029.15</v>
      </c>
      <c r="H1152">
        <v>1859</v>
      </c>
      <c r="I1152">
        <v>0.375996</v>
      </c>
      <c r="J1152">
        <v>0.61912100000000003</v>
      </c>
      <c r="K1152">
        <v>0</v>
      </c>
      <c r="L1152" t="s">
        <v>42</v>
      </c>
    </row>
    <row r="1153" spans="1:12" x14ac:dyDescent="0.25">
      <c r="A1153" t="s">
        <v>49</v>
      </c>
      <c r="B1153">
        <v>115883</v>
      </c>
      <c r="C1153">
        <v>115752</v>
      </c>
      <c r="D1153">
        <v>115751</v>
      </c>
      <c r="E1153">
        <v>115651</v>
      </c>
      <c r="F1153">
        <v>8342.84</v>
      </c>
      <c r="G1153">
        <v>5985.31</v>
      </c>
      <c r="H1153">
        <v>1845.06</v>
      </c>
      <c r="I1153">
        <v>0.37572899999999998</v>
      </c>
      <c r="J1153">
        <v>0.61912100000000003</v>
      </c>
      <c r="K1153">
        <v>0</v>
      </c>
      <c r="L1153" t="s">
        <v>42</v>
      </c>
    </row>
    <row r="1154" spans="1:12" x14ac:dyDescent="0.25">
      <c r="A1154" t="s">
        <v>49</v>
      </c>
      <c r="B1154">
        <v>114713</v>
      </c>
      <c r="C1154">
        <v>114594</v>
      </c>
      <c r="D1154">
        <v>114593</v>
      </c>
      <c r="E1154">
        <v>114495</v>
      </c>
      <c r="F1154">
        <v>8336.59</v>
      </c>
      <c r="G1154">
        <v>5910</v>
      </c>
      <c r="H1154">
        <v>1825.48</v>
      </c>
      <c r="I1154">
        <v>0.375691</v>
      </c>
      <c r="J1154">
        <v>0.61912199999999995</v>
      </c>
      <c r="K1154">
        <v>0</v>
      </c>
      <c r="L1154" t="s">
        <v>42</v>
      </c>
    </row>
    <row r="1155" spans="1:12" x14ac:dyDescent="0.25">
      <c r="A1155" t="s">
        <v>49</v>
      </c>
      <c r="B1155">
        <v>113385</v>
      </c>
      <c r="C1155">
        <v>113261</v>
      </c>
      <c r="D1155">
        <v>113260</v>
      </c>
      <c r="E1155">
        <v>113163</v>
      </c>
      <c r="F1155">
        <v>8125.74</v>
      </c>
      <c r="G1155">
        <v>5840.56</v>
      </c>
      <c r="H1155">
        <v>1806.66</v>
      </c>
      <c r="I1155">
        <v>0.37569000000000002</v>
      </c>
      <c r="J1155">
        <v>0.61907299999999998</v>
      </c>
      <c r="K1155">
        <v>0</v>
      </c>
      <c r="L1155" t="s">
        <v>42</v>
      </c>
    </row>
    <row r="1156" spans="1:12" x14ac:dyDescent="0.25">
      <c r="A1156" t="s">
        <v>49</v>
      </c>
      <c r="B1156">
        <v>114329</v>
      </c>
      <c r="C1156">
        <v>114210</v>
      </c>
      <c r="D1156">
        <v>114209</v>
      </c>
      <c r="E1156">
        <v>114110</v>
      </c>
      <c r="F1156">
        <v>6081.33</v>
      </c>
      <c r="G1156">
        <v>6035.9</v>
      </c>
      <c r="H1156">
        <v>1856.92</v>
      </c>
      <c r="I1156">
        <v>0.37608599999999998</v>
      </c>
      <c r="J1156">
        <v>0.62576299999999996</v>
      </c>
      <c r="K1156">
        <v>0</v>
      </c>
      <c r="L1156" t="s">
        <v>42</v>
      </c>
    </row>
    <row r="1157" spans="1:12" x14ac:dyDescent="0.25">
      <c r="A1157" t="s">
        <v>49</v>
      </c>
      <c r="B1157">
        <v>115396</v>
      </c>
      <c r="C1157">
        <v>115264</v>
      </c>
      <c r="D1157">
        <v>115264</v>
      </c>
      <c r="E1157">
        <v>115164</v>
      </c>
      <c r="F1157">
        <v>8171.13</v>
      </c>
      <c r="G1157">
        <v>5973.67</v>
      </c>
      <c r="H1157">
        <v>1840.05</v>
      </c>
      <c r="I1157">
        <v>0.375691</v>
      </c>
      <c r="J1157">
        <v>0.62629900000000005</v>
      </c>
      <c r="K1157">
        <v>0</v>
      </c>
      <c r="L1157" t="s">
        <v>42</v>
      </c>
    </row>
    <row r="1158" spans="1:12" x14ac:dyDescent="0.25">
      <c r="A1158" t="s">
        <v>49</v>
      </c>
      <c r="B1158">
        <v>115714</v>
      </c>
      <c r="C1158">
        <v>115595</v>
      </c>
      <c r="D1158">
        <v>115595</v>
      </c>
      <c r="E1158">
        <v>115495</v>
      </c>
      <c r="F1158">
        <v>8161.38</v>
      </c>
      <c r="G1158">
        <v>5990.2</v>
      </c>
      <c r="H1158">
        <v>1848.02</v>
      </c>
      <c r="I1158">
        <v>0.37623699999999999</v>
      </c>
      <c r="J1158">
        <v>0.61911700000000003</v>
      </c>
      <c r="K1158">
        <v>0</v>
      </c>
      <c r="L1158" t="s">
        <v>42</v>
      </c>
    </row>
    <row r="1159" spans="1:12" x14ac:dyDescent="0.25">
      <c r="A1159" t="s">
        <v>49</v>
      </c>
      <c r="B1159">
        <v>116240</v>
      </c>
      <c r="C1159">
        <v>116116</v>
      </c>
      <c r="D1159">
        <v>116116</v>
      </c>
      <c r="E1159">
        <v>116016</v>
      </c>
      <c r="F1159">
        <v>8215.5</v>
      </c>
      <c r="G1159">
        <v>6007.32</v>
      </c>
      <c r="H1159">
        <v>1854.54</v>
      </c>
      <c r="I1159">
        <v>0.37591599999999997</v>
      </c>
      <c r="J1159">
        <v>0.62889600000000001</v>
      </c>
      <c r="K1159">
        <v>0</v>
      </c>
      <c r="L1159" t="s">
        <v>42</v>
      </c>
    </row>
    <row r="1160" spans="1:12" x14ac:dyDescent="0.25">
      <c r="A1160" t="s">
        <v>49</v>
      </c>
      <c r="B1160">
        <v>113633</v>
      </c>
      <c r="C1160">
        <v>113514</v>
      </c>
      <c r="D1160">
        <v>113513</v>
      </c>
      <c r="E1160">
        <v>113415</v>
      </c>
      <c r="F1160">
        <v>8098.94</v>
      </c>
      <c r="G1160">
        <v>5857.96</v>
      </c>
      <c r="H1160">
        <v>1811.59</v>
      </c>
      <c r="I1160">
        <v>0.37569200000000003</v>
      </c>
      <c r="J1160">
        <v>0.62696099999999999</v>
      </c>
      <c r="K1160">
        <v>0</v>
      </c>
      <c r="L1160" t="s">
        <v>42</v>
      </c>
    </row>
    <row r="1161" spans="1:12" x14ac:dyDescent="0.25">
      <c r="A1161" t="s">
        <v>49</v>
      </c>
      <c r="B1161">
        <v>115014</v>
      </c>
      <c r="C1161">
        <v>114891</v>
      </c>
      <c r="D1161">
        <v>114890</v>
      </c>
      <c r="E1161">
        <v>114791</v>
      </c>
      <c r="F1161">
        <v>8048.06</v>
      </c>
      <c r="G1161">
        <v>5965.69</v>
      </c>
      <c r="H1161">
        <v>1835.18</v>
      </c>
      <c r="I1161">
        <v>0.37570799999999999</v>
      </c>
      <c r="J1161">
        <v>0.61907199999999996</v>
      </c>
      <c r="K1161">
        <v>0</v>
      </c>
      <c r="L1161" t="s">
        <v>42</v>
      </c>
    </row>
    <row r="1162" spans="1:12" x14ac:dyDescent="0.25">
      <c r="A1162" t="s">
        <v>49</v>
      </c>
      <c r="B1162">
        <v>117245</v>
      </c>
      <c r="C1162">
        <v>117122</v>
      </c>
      <c r="D1162">
        <v>117121</v>
      </c>
      <c r="E1162">
        <v>117021</v>
      </c>
      <c r="F1162">
        <v>8250.11</v>
      </c>
      <c r="G1162">
        <v>6073.68</v>
      </c>
      <c r="H1162">
        <v>1869.88</v>
      </c>
      <c r="I1162">
        <v>0.37641400000000003</v>
      </c>
      <c r="J1162">
        <v>0.61912199999999995</v>
      </c>
      <c r="K1162">
        <v>0</v>
      </c>
      <c r="L1162" t="s">
        <v>42</v>
      </c>
    </row>
    <row r="1163" spans="1:12" x14ac:dyDescent="0.25">
      <c r="A1163" t="s">
        <v>49</v>
      </c>
      <c r="B1163">
        <v>116600</v>
      </c>
      <c r="C1163">
        <v>116475</v>
      </c>
      <c r="D1163">
        <v>116474</v>
      </c>
      <c r="E1163">
        <v>116374</v>
      </c>
      <c r="F1163">
        <v>8210.69</v>
      </c>
      <c r="G1163">
        <v>6037.91</v>
      </c>
      <c r="H1163">
        <v>1860.6</v>
      </c>
      <c r="I1163">
        <v>0.37779400000000002</v>
      </c>
      <c r="J1163">
        <v>0.61911899999999997</v>
      </c>
      <c r="K1163">
        <v>0</v>
      </c>
      <c r="L1163" t="s">
        <v>42</v>
      </c>
    </row>
    <row r="1164" spans="1:12" x14ac:dyDescent="0.25">
      <c r="A1164" t="s">
        <v>49</v>
      </c>
      <c r="B1164">
        <v>115858</v>
      </c>
      <c r="C1164">
        <v>115726</v>
      </c>
      <c r="D1164">
        <v>115725</v>
      </c>
      <c r="E1164">
        <v>115626</v>
      </c>
      <c r="F1164">
        <v>8222.8700000000008</v>
      </c>
      <c r="G1164">
        <v>5993.36</v>
      </c>
      <c r="H1164">
        <v>1846.49</v>
      </c>
      <c r="I1164">
        <v>0.37577199999999999</v>
      </c>
      <c r="J1164">
        <v>0.629251</v>
      </c>
      <c r="K1164">
        <v>0</v>
      </c>
      <c r="L1164" t="s">
        <v>42</v>
      </c>
    </row>
    <row r="1165" spans="1:12" x14ac:dyDescent="0.25">
      <c r="A1165" t="s">
        <v>49</v>
      </c>
      <c r="B1165">
        <v>112631</v>
      </c>
      <c r="C1165">
        <v>112513</v>
      </c>
      <c r="D1165">
        <v>112512</v>
      </c>
      <c r="E1165">
        <v>112416</v>
      </c>
      <c r="F1165">
        <v>7734.66</v>
      </c>
      <c r="G1165">
        <v>5832.85</v>
      </c>
      <c r="H1165">
        <v>1801.04</v>
      </c>
      <c r="I1165">
        <v>0.376135</v>
      </c>
      <c r="J1165">
        <v>0.61912</v>
      </c>
      <c r="K1165">
        <v>0</v>
      </c>
      <c r="L1165" t="s">
        <v>42</v>
      </c>
    </row>
    <row r="1166" spans="1:12" x14ac:dyDescent="0.25">
      <c r="A1166" t="s">
        <v>49</v>
      </c>
      <c r="B1166">
        <v>111640</v>
      </c>
      <c r="C1166">
        <v>111520</v>
      </c>
      <c r="D1166">
        <v>111519</v>
      </c>
      <c r="E1166">
        <v>111423</v>
      </c>
      <c r="F1166">
        <v>6940.95</v>
      </c>
      <c r="G1166">
        <v>5812.95</v>
      </c>
      <c r="H1166">
        <v>1797.65</v>
      </c>
      <c r="I1166">
        <v>0.37570199999999998</v>
      </c>
      <c r="J1166">
        <v>0.61911899999999997</v>
      </c>
      <c r="K1166">
        <v>0</v>
      </c>
      <c r="L1166" t="s">
        <v>42</v>
      </c>
    </row>
    <row r="1167" spans="1:12" x14ac:dyDescent="0.25">
      <c r="A1167" t="s">
        <v>49</v>
      </c>
      <c r="B1167">
        <v>114449</v>
      </c>
      <c r="C1167">
        <v>114324</v>
      </c>
      <c r="D1167">
        <v>114324</v>
      </c>
      <c r="E1167">
        <v>114225</v>
      </c>
      <c r="F1167">
        <v>8245.24</v>
      </c>
      <c r="G1167">
        <v>5924.36</v>
      </c>
      <c r="H1167">
        <v>1822.24</v>
      </c>
      <c r="I1167">
        <v>0.37581300000000001</v>
      </c>
      <c r="J1167">
        <v>0.61912199999999995</v>
      </c>
      <c r="K1167">
        <v>0</v>
      </c>
      <c r="L1167" t="s">
        <v>42</v>
      </c>
    </row>
    <row r="1168" spans="1:12" x14ac:dyDescent="0.25">
      <c r="A1168" t="s">
        <v>49</v>
      </c>
      <c r="B1168">
        <v>114366</v>
      </c>
      <c r="C1168">
        <v>114241</v>
      </c>
      <c r="D1168">
        <v>114241</v>
      </c>
      <c r="E1168">
        <v>114142</v>
      </c>
      <c r="F1168">
        <v>8123.15</v>
      </c>
      <c r="G1168">
        <v>5921.18</v>
      </c>
      <c r="H1168">
        <v>1823.57</v>
      </c>
      <c r="I1168">
        <v>0.37574400000000002</v>
      </c>
      <c r="J1168">
        <v>0.62939699999999998</v>
      </c>
      <c r="K1168">
        <v>0</v>
      </c>
      <c r="L1168" t="s">
        <v>42</v>
      </c>
    </row>
    <row r="1169" spans="1:25" x14ac:dyDescent="0.25">
      <c r="A1169" t="s">
        <v>49</v>
      </c>
      <c r="B1169">
        <v>115213</v>
      </c>
      <c r="C1169">
        <v>115088</v>
      </c>
      <c r="D1169">
        <v>115087</v>
      </c>
      <c r="E1169">
        <v>114988</v>
      </c>
      <c r="F1169">
        <v>8353.39</v>
      </c>
      <c r="G1169">
        <v>5948.71</v>
      </c>
      <c r="H1169">
        <v>1835.11</v>
      </c>
      <c r="I1169">
        <v>0.37570100000000001</v>
      </c>
      <c r="J1169">
        <v>0.61912199999999995</v>
      </c>
      <c r="K1169">
        <v>0</v>
      </c>
      <c r="L1169" t="s">
        <v>42</v>
      </c>
    </row>
    <row r="1170" spans="1:25" x14ac:dyDescent="0.25">
      <c r="A1170" t="s">
        <v>49</v>
      </c>
      <c r="B1170">
        <v>114095</v>
      </c>
      <c r="C1170">
        <v>113976</v>
      </c>
      <c r="D1170">
        <v>113975</v>
      </c>
      <c r="E1170">
        <v>113877</v>
      </c>
      <c r="F1170">
        <v>8149.45</v>
      </c>
      <c r="G1170">
        <v>5888.31</v>
      </c>
      <c r="H1170">
        <v>1818.36</v>
      </c>
      <c r="I1170">
        <v>0.375745</v>
      </c>
      <c r="J1170">
        <v>0.61912199999999995</v>
      </c>
      <c r="K1170">
        <v>0</v>
      </c>
      <c r="L1170" t="s">
        <v>42</v>
      </c>
    </row>
    <row r="1171" spans="1:25" x14ac:dyDescent="0.25">
      <c r="A1171" t="s">
        <v>49</v>
      </c>
      <c r="B1171">
        <v>118835</v>
      </c>
      <c r="C1171">
        <v>118712</v>
      </c>
      <c r="D1171">
        <v>118712</v>
      </c>
      <c r="E1171">
        <v>118610</v>
      </c>
      <c r="F1171">
        <v>8302.33</v>
      </c>
      <c r="G1171">
        <v>6133.68</v>
      </c>
      <c r="H1171">
        <v>1898.65</v>
      </c>
      <c r="I1171">
        <v>0.37572</v>
      </c>
      <c r="J1171">
        <v>0.61912199999999995</v>
      </c>
      <c r="K1171">
        <v>0</v>
      </c>
      <c r="L1171" t="s">
        <v>42</v>
      </c>
    </row>
    <row r="1172" spans="1:25" x14ac:dyDescent="0.25">
      <c r="A1172" t="s">
        <v>49</v>
      </c>
      <c r="B1172">
        <v>113745</v>
      </c>
      <c r="C1172">
        <v>113623</v>
      </c>
      <c r="D1172">
        <v>113622</v>
      </c>
      <c r="E1172">
        <v>113524</v>
      </c>
      <c r="F1172">
        <v>8028.34</v>
      </c>
      <c r="G1172">
        <v>5865.17</v>
      </c>
      <c r="H1172">
        <v>1815.07</v>
      </c>
      <c r="I1172">
        <v>0.375747</v>
      </c>
      <c r="J1172">
        <v>0.61911799999999995</v>
      </c>
      <c r="K1172">
        <v>0</v>
      </c>
      <c r="L1172" t="s">
        <v>42</v>
      </c>
    </row>
    <row r="1173" spans="1:25" x14ac:dyDescent="0.25">
      <c r="A1173" t="s">
        <v>49</v>
      </c>
      <c r="B1173">
        <v>115943</v>
      </c>
      <c r="C1173">
        <v>115824</v>
      </c>
      <c r="D1173">
        <v>115823</v>
      </c>
      <c r="E1173">
        <v>115724</v>
      </c>
      <c r="F1173">
        <v>8189.93</v>
      </c>
      <c r="G1173">
        <v>6007.51</v>
      </c>
      <c r="H1173">
        <v>1849.58</v>
      </c>
      <c r="I1173">
        <v>0.37569200000000003</v>
      </c>
      <c r="J1173">
        <v>0.62698100000000001</v>
      </c>
      <c r="K1173">
        <v>0</v>
      </c>
      <c r="L1173" t="s">
        <v>42</v>
      </c>
    </row>
    <row r="1174" spans="1:25" x14ac:dyDescent="0.25">
      <c r="A1174" t="s">
        <v>49</v>
      </c>
      <c r="B1174">
        <v>114493</v>
      </c>
      <c r="C1174">
        <v>114369</v>
      </c>
      <c r="D1174">
        <v>114368</v>
      </c>
      <c r="E1174">
        <v>114270</v>
      </c>
      <c r="F1174">
        <v>8250.76</v>
      </c>
      <c r="G1174">
        <v>5919.17</v>
      </c>
      <c r="H1174">
        <v>1823.66</v>
      </c>
      <c r="I1174">
        <v>0.37569399999999997</v>
      </c>
      <c r="J1174">
        <v>0.62776900000000002</v>
      </c>
      <c r="K1174">
        <v>0</v>
      </c>
      <c r="L1174" t="s">
        <v>42</v>
      </c>
    </row>
    <row r="1175" spans="1:25" x14ac:dyDescent="0.25">
      <c r="A1175" t="s">
        <v>49</v>
      </c>
      <c r="B1175">
        <v>114296</v>
      </c>
      <c r="C1175">
        <v>114164</v>
      </c>
      <c r="D1175">
        <v>114163</v>
      </c>
      <c r="E1175">
        <v>114065</v>
      </c>
      <c r="F1175">
        <v>8189.22</v>
      </c>
      <c r="G1175">
        <v>5904.68</v>
      </c>
      <c r="H1175">
        <v>1820.99</v>
      </c>
      <c r="I1175">
        <v>0.37598599999999999</v>
      </c>
      <c r="J1175">
        <v>0.61912100000000003</v>
      </c>
      <c r="K1175">
        <v>0</v>
      </c>
      <c r="L1175" t="s">
        <v>42</v>
      </c>
      <c r="R1175" t="s">
        <v>65</v>
      </c>
      <c r="U1175" t="s">
        <v>64</v>
      </c>
      <c r="X1175" t="s">
        <v>62</v>
      </c>
    </row>
    <row r="1176" spans="1:25" x14ac:dyDescent="0.25">
      <c r="A1176" t="s">
        <v>49</v>
      </c>
      <c r="B1176">
        <v>113502</v>
      </c>
      <c r="C1176">
        <v>113382</v>
      </c>
      <c r="D1176">
        <v>113381</v>
      </c>
      <c r="E1176">
        <v>113284</v>
      </c>
      <c r="F1176">
        <v>8107.38</v>
      </c>
      <c r="G1176">
        <v>5853.81</v>
      </c>
      <c r="H1176">
        <v>1809.1</v>
      </c>
      <c r="I1176">
        <v>0.37576399999999999</v>
      </c>
      <c r="J1176">
        <v>0.62805299999999997</v>
      </c>
      <c r="K1176">
        <v>0</v>
      </c>
      <c r="L1176" t="s">
        <v>42</v>
      </c>
      <c r="R1176">
        <f>AVERAGE(B1127:B1176)</f>
        <v>115750.06</v>
      </c>
      <c r="S1176">
        <f>AVERAGE(C1127:C1176)</f>
        <v>115626.1</v>
      </c>
      <c r="U1176">
        <f>_xlfn.VAR.P(B1127:B1176)</f>
        <v>3366134.7364000012</v>
      </c>
      <c r="V1176">
        <f>_xlfn.VAR.P(C1127:C1176)</f>
        <v>3359239.1700000004</v>
      </c>
      <c r="X1176">
        <f>1.96*SQRT(U1176)/50</f>
        <v>71.920353734820424</v>
      </c>
      <c r="Y1176">
        <f>1.96*SQRT(V1176)/50</f>
        <v>71.84665112716668</v>
      </c>
    </row>
    <row r="1177" spans="1:25" x14ac:dyDescent="0.25">
      <c r="A1177" t="s">
        <v>49</v>
      </c>
      <c r="B1177">
        <v>5787506.5408150004</v>
      </c>
      <c r="C1177" t="s">
        <v>36</v>
      </c>
    </row>
    <row r="1178" spans="1:25" x14ac:dyDescent="0.25">
      <c r="A1178" t="s">
        <v>68</v>
      </c>
      <c r="B1178">
        <v>108011</v>
      </c>
      <c r="C1178">
        <v>108006</v>
      </c>
      <c r="D1178">
        <v>108005</v>
      </c>
      <c r="E1178">
        <v>107908</v>
      </c>
      <c r="F1178">
        <v>6041.3</v>
      </c>
      <c r="G1178">
        <v>0</v>
      </c>
      <c r="H1178">
        <v>1821.78</v>
      </c>
      <c r="I1178">
        <v>0.375753</v>
      </c>
      <c r="J1178">
        <v>0.61912</v>
      </c>
      <c r="K1178">
        <v>0</v>
      </c>
      <c r="L1178" t="s">
        <v>42</v>
      </c>
    </row>
    <row r="1179" spans="1:25" x14ac:dyDescent="0.25">
      <c r="A1179" t="s">
        <v>68</v>
      </c>
      <c r="B1179">
        <v>107857</v>
      </c>
      <c r="C1179">
        <v>107852</v>
      </c>
      <c r="D1179">
        <v>107852</v>
      </c>
      <c r="E1179">
        <v>107755</v>
      </c>
      <c r="F1179">
        <v>6066.46</v>
      </c>
      <c r="G1179">
        <v>0</v>
      </c>
      <c r="H1179">
        <v>1817.56</v>
      </c>
      <c r="I1179">
        <v>0.37750400000000001</v>
      </c>
      <c r="J1179">
        <v>0.62624999999999997</v>
      </c>
      <c r="K1179">
        <v>0</v>
      </c>
      <c r="L1179" t="s">
        <v>42</v>
      </c>
    </row>
    <row r="1180" spans="1:25" x14ac:dyDescent="0.25">
      <c r="A1180" t="s">
        <v>68</v>
      </c>
      <c r="B1180">
        <v>108504</v>
      </c>
      <c r="C1180">
        <v>108499</v>
      </c>
      <c r="D1180">
        <v>108498</v>
      </c>
      <c r="E1180">
        <v>108401</v>
      </c>
      <c r="F1180">
        <v>6086.39</v>
      </c>
      <c r="G1180">
        <v>0</v>
      </c>
      <c r="H1180">
        <v>1828.76</v>
      </c>
      <c r="I1180">
        <v>0.37730799999999998</v>
      </c>
      <c r="J1180">
        <v>0.61912</v>
      </c>
      <c r="K1180">
        <v>0</v>
      </c>
      <c r="L1180" t="s">
        <v>42</v>
      </c>
    </row>
    <row r="1181" spans="1:25" x14ac:dyDescent="0.25">
      <c r="A1181" t="s">
        <v>68</v>
      </c>
      <c r="B1181">
        <v>108579</v>
      </c>
      <c r="C1181">
        <v>108574</v>
      </c>
      <c r="D1181">
        <v>108573</v>
      </c>
      <c r="E1181">
        <v>108476</v>
      </c>
      <c r="F1181">
        <v>6111.84</v>
      </c>
      <c r="G1181">
        <v>0</v>
      </c>
      <c r="H1181">
        <v>1830.27</v>
      </c>
      <c r="I1181">
        <v>0.36587199999999998</v>
      </c>
      <c r="J1181">
        <v>0.61912199999999995</v>
      </c>
      <c r="K1181">
        <v>0</v>
      </c>
      <c r="L1181" t="s">
        <v>42</v>
      </c>
    </row>
    <row r="1182" spans="1:25" x14ac:dyDescent="0.25">
      <c r="A1182" t="s">
        <v>68</v>
      </c>
      <c r="B1182">
        <v>109198</v>
      </c>
      <c r="C1182">
        <v>109193</v>
      </c>
      <c r="D1182">
        <v>109193</v>
      </c>
      <c r="E1182">
        <v>109095</v>
      </c>
      <c r="F1182">
        <v>6123.73</v>
      </c>
      <c r="G1182">
        <v>0</v>
      </c>
      <c r="H1182">
        <v>1840.91</v>
      </c>
      <c r="I1182">
        <v>0.37604900000000002</v>
      </c>
      <c r="J1182">
        <v>0.624753</v>
      </c>
      <c r="K1182">
        <v>0</v>
      </c>
      <c r="L1182" t="s">
        <v>42</v>
      </c>
    </row>
    <row r="1183" spans="1:25" x14ac:dyDescent="0.25">
      <c r="A1183" t="s">
        <v>68</v>
      </c>
      <c r="B1183">
        <v>110367</v>
      </c>
      <c r="C1183">
        <v>110362</v>
      </c>
      <c r="D1183">
        <v>110361</v>
      </c>
      <c r="E1183">
        <v>110262</v>
      </c>
      <c r="F1183">
        <v>6160.16</v>
      </c>
      <c r="G1183">
        <v>0</v>
      </c>
      <c r="H1183">
        <v>1860.69</v>
      </c>
      <c r="I1183">
        <v>0.37115399999999998</v>
      </c>
      <c r="J1183">
        <v>0.62684399999999996</v>
      </c>
      <c r="K1183">
        <v>0</v>
      </c>
      <c r="L1183" t="s">
        <v>42</v>
      </c>
    </row>
    <row r="1184" spans="1:25" x14ac:dyDescent="0.25">
      <c r="A1184" t="s">
        <v>68</v>
      </c>
      <c r="B1184">
        <v>109114</v>
      </c>
      <c r="C1184">
        <v>109108</v>
      </c>
      <c r="D1184">
        <v>109107</v>
      </c>
      <c r="E1184">
        <v>109009</v>
      </c>
      <c r="F1184">
        <v>6129.19</v>
      </c>
      <c r="G1184">
        <v>0</v>
      </c>
      <c r="H1184">
        <v>1839.31</v>
      </c>
      <c r="I1184">
        <v>0.37596499999999999</v>
      </c>
      <c r="J1184">
        <v>0.62708900000000001</v>
      </c>
      <c r="K1184">
        <v>0</v>
      </c>
      <c r="L1184" t="s">
        <v>42</v>
      </c>
    </row>
    <row r="1185" spans="1:12" x14ac:dyDescent="0.25">
      <c r="A1185" t="s">
        <v>68</v>
      </c>
      <c r="B1185">
        <v>108672</v>
      </c>
      <c r="C1185">
        <v>108667</v>
      </c>
      <c r="D1185">
        <v>108666</v>
      </c>
      <c r="E1185">
        <v>108569</v>
      </c>
      <c r="F1185">
        <v>6083.29</v>
      </c>
      <c r="G1185">
        <v>0</v>
      </c>
      <c r="H1185">
        <v>1832.2</v>
      </c>
      <c r="I1185">
        <v>0.37592199999999998</v>
      </c>
      <c r="J1185">
        <v>0.62980100000000006</v>
      </c>
      <c r="K1185">
        <v>0</v>
      </c>
      <c r="L1185" t="s">
        <v>42</v>
      </c>
    </row>
    <row r="1186" spans="1:12" x14ac:dyDescent="0.25">
      <c r="A1186" t="s">
        <v>68</v>
      </c>
      <c r="B1186">
        <v>110396</v>
      </c>
      <c r="C1186">
        <v>110391</v>
      </c>
      <c r="D1186">
        <v>110390</v>
      </c>
      <c r="E1186">
        <v>110291</v>
      </c>
      <c r="F1186">
        <v>6260.53</v>
      </c>
      <c r="G1186">
        <v>0</v>
      </c>
      <c r="H1186">
        <v>1859.38</v>
      </c>
      <c r="I1186">
        <v>0.375695</v>
      </c>
      <c r="J1186">
        <v>0.62954699999999997</v>
      </c>
      <c r="K1186">
        <v>0</v>
      </c>
      <c r="L1186" t="s">
        <v>42</v>
      </c>
    </row>
    <row r="1187" spans="1:12" x14ac:dyDescent="0.25">
      <c r="A1187" t="s">
        <v>68</v>
      </c>
      <c r="B1187">
        <v>109853</v>
      </c>
      <c r="C1187">
        <v>109847</v>
      </c>
      <c r="D1187">
        <v>109847</v>
      </c>
      <c r="E1187">
        <v>109748</v>
      </c>
      <c r="F1187">
        <v>6186.46</v>
      </c>
      <c r="G1187">
        <v>0</v>
      </c>
      <c r="H1187">
        <v>1851.11</v>
      </c>
      <c r="I1187">
        <v>0.36474600000000001</v>
      </c>
      <c r="J1187">
        <v>0.62774300000000005</v>
      </c>
      <c r="K1187">
        <v>0</v>
      </c>
      <c r="L1187" t="s">
        <v>42</v>
      </c>
    </row>
    <row r="1188" spans="1:12" x14ac:dyDescent="0.25">
      <c r="A1188" t="s">
        <v>68</v>
      </c>
      <c r="B1188">
        <v>109166</v>
      </c>
      <c r="C1188">
        <v>109161</v>
      </c>
      <c r="D1188">
        <v>109160</v>
      </c>
      <c r="E1188">
        <v>109062</v>
      </c>
      <c r="F1188">
        <v>6151.07</v>
      </c>
      <c r="G1188">
        <v>0</v>
      </c>
      <c r="H1188">
        <v>1841.58</v>
      </c>
      <c r="I1188">
        <v>0.37584299999999998</v>
      </c>
      <c r="J1188">
        <v>0.61912199999999995</v>
      </c>
      <c r="K1188">
        <v>0</v>
      </c>
      <c r="L1188" t="s">
        <v>42</v>
      </c>
    </row>
    <row r="1189" spans="1:12" x14ac:dyDescent="0.25">
      <c r="A1189" t="s">
        <v>68</v>
      </c>
      <c r="B1189">
        <v>106074</v>
      </c>
      <c r="C1189">
        <v>106069</v>
      </c>
      <c r="D1189">
        <v>106069</v>
      </c>
      <c r="E1189">
        <v>105974</v>
      </c>
      <c r="F1189">
        <v>6050.58</v>
      </c>
      <c r="G1189">
        <v>0</v>
      </c>
      <c r="H1189">
        <v>1788.64</v>
      </c>
      <c r="I1189">
        <v>0.37595000000000001</v>
      </c>
      <c r="J1189">
        <v>0.62240300000000004</v>
      </c>
      <c r="K1189">
        <v>0</v>
      </c>
      <c r="L1189" t="s">
        <v>42</v>
      </c>
    </row>
    <row r="1190" spans="1:12" x14ac:dyDescent="0.25">
      <c r="A1190" t="s">
        <v>68</v>
      </c>
      <c r="B1190">
        <v>107487</v>
      </c>
      <c r="C1190">
        <v>107482</v>
      </c>
      <c r="D1190">
        <v>107481</v>
      </c>
      <c r="E1190">
        <v>107385</v>
      </c>
      <c r="F1190">
        <v>6107.07</v>
      </c>
      <c r="G1190">
        <v>0</v>
      </c>
      <c r="H1190">
        <v>1812.52</v>
      </c>
      <c r="I1190">
        <v>0.37582199999999999</v>
      </c>
      <c r="J1190">
        <v>0.61911499999999997</v>
      </c>
      <c r="K1190">
        <v>0</v>
      </c>
      <c r="L1190" t="s">
        <v>42</v>
      </c>
    </row>
    <row r="1191" spans="1:12" x14ac:dyDescent="0.25">
      <c r="A1191" t="s">
        <v>68</v>
      </c>
      <c r="B1191">
        <v>110145</v>
      </c>
      <c r="C1191">
        <v>110140</v>
      </c>
      <c r="D1191">
        <v>110139</v>
      </c>
      <c r="E1191">
        <v>110040</v>
      </c>
      <c r="F1191">
        <v>6330.28</v>
      </c>
      <c r="G1191">
        <v>0</v>
      </c>
      <c r="H1191">
        <v>1856.05</v>
      </c>
      <c r="I1191">
        <v>0.374533</v>
      </c>
      <c r="J1191">
        <v>0.62584899999999999</v>
      </c>
      <c r="K1191">
        <v>0</v>
      </c>
      <c r="L1191" t="s">
        <v>42</v>
      </c>
    </row>
    <row r="1192" spans="1:12" x14ac:dyDescent="0.25">
      <c r="A1192" t="s">
        <v>68</v>
      </c>
      <c r="B1192">
        <v>108684</v>
      </c>
      <c r="C1192">
        <v>108678</v>
      </c>
      <c r="D1192">
        <v>108678</v>
      </c>
      <c r="E1192">
        <v>108580</v>
      </c>
      <c r="F1192">
        <v>6116.07</v>
      </c>
      <c r="G1192">
        <v>0</v>
      </c>
      <c r="H1192">
        <v>1833.71</v>
      </c>
      <c r="I1192">
        <v>0.37572299999999997</v>
      </c>
      <c r="J1192">
        <v>0.62489899999999998</v>
      </c>
      <c r="K1192">
        <v>0</v>
      </c>
      <c r="L1192" t="s">
        <v>42</v>
      </c>
    </row>
    <row r="1193" spans="1:12" x14ac:dyDescent="0.25">
      <c r="A1193" t="s">
        <v>68</v>
      </c>
      <c r="B1193">
        <v>108609</v>
      </c>
      <c r="C1193">
        <v>108603</v>
      </c>
      <c r="D1193">
        <v>108603</v>
      </c>
      <c r="E1193">
        <v>108505</v>
      </c>
      <c r="F1193">
        <v>6124</v>
      </c>
      <c r="G1193">
        <v>0</v>
      </c>
      <c r="H1193">
        <v>1831.81</v>
      </c>
      <c r="I1193">
        <v>0.37573299999999998</v>
      </c>
      <c r="J1193">
        <v>0.62978100000000004</v>
      </c>
      <c r="K1193">
        <v>0</v>
      </c>
      <c r="L1193" t="s">
        <v>42</v>
      </c>
    </row>
    <row r="1194" spans="1:12" x14ac:dyDescent="0.25">
      <c r="A1194" t="s">
        <v>68</v>
      </c>
      <c r="B1194">
        <v>109362</v>
      </c>
      <c r="C1194">
        <v>109357</v>
      </c>
      <c r="D1194">
        <v>109356</v>
      </c>
      <c r="E1194">
        <v>109258</v>
      </c>
      <c r="F1194">
        <v>6174.13</v>
      </c>
      <c r="G1194">
        <v>0</v>
      </c>
      <c r="H1194">
        <v>1844.47</v>
      </c>
      <c r="I1194">
        <v>0.37573400000000001</v>
      </c>
      <c r="J1194">
        <v>0.61912100000000003</v>
      </c>
      <c r="K1194">
        <v>0</v>
      </c>
      <c r="L1194" t="s">
        <v>42</v>
      </c>
    </row>
    <row r="1195" spans="1:12" x14ac:dyDescent="0.25">
      <c r="A1195" t="s">
        <v>68</v>
      </c>
      <c r="B1195">
        <v>107286</v>
      </c>
      <c r="C1195">
        <v>107281</v>
      </c>
      <c r="D1195">
        <v>107280</v>
      </c>
      <c r="E1195">
        <v>107184</v>
      </c>
      <c r="F1195">
        <v>6096.13</v>
      </c>
      <c r="G1195">
        <v>0</v>
      </c>
      <c r="H1195">
        <v>1809.37</v>
      </c>
      <c r="I1195">
        <v>0.37582300000000002</v>
      </c>
      <c r="J1195">
        <v>0.62810299999999997</v>
      </c>
      <c r="K1195">
        <v>0</v>
      </c>
      <c r="L1195" t="s">
        <v>42</v>
      </c>
    </row>
    <row r="1196" spans="1:12" x14ac:dyDescent="0.25">
      <c r="A1196" t="s">
        <v>68</v>
      </c>
      <c r="B1196">
        <v>107843</v>
      </c>
      <c r="C1196">
        <v>107838</v>
      </c>
      <c r="D1196">
        <v>107838</v>
      </c>
      <c r="E1196">
        <v>107741</v>
      </c>
      <c r="F1196">
        <v>6137.15</v>
      </c>
      <c r="G1196">
        <v>0</v>
      </c>
      <c r="H1196">
        <v>1818.1</v>
      </c>
      <c r="I1196">
        <v>0.375782</v>
      </c>
      <c r="J1196">
        <v>0.622363</v>
      </c>
      <c r="K1196">
        <v>0</v>
      </c>
      <c r="L1196" t="s">
        <v>42</v>
      </c>
    </row>
    <row r="1197" spans="1:12" x14ac:dyDescent="0.25">
      <c r="A1197" t="s">
        <v>68</v>
      </c>
      <c r="B1197">
        <v>109806</v>
      </c>
      <c r="C1197">
        <v>109800</v>
      </c>
      <c r="D1197">
        <v>109800</v>
      </c>
      <c r="E1197">
        <v>109701</v>
      </c>
      <c r="F1197">
        <v>6223.51</v>
      </c>
      <c r="G1197">
        <v>0</v>
      </c>
      <c r="H1197">
        <v>1852.1</v>
      </c>
      <c r="I1197">
        <v>0.37948300000000001</v>
      </c>
      <c r="J1197">
        <v>0.619116</v>
      </c>
      <c r="K1197">
        <v>0</v>
      </c>
      <c r="L1197" t="s">
        <v>42</v>
      </c>
    </row>
    <row r="1198" spans="1:12" x14ac:dyDescent="0.25">
      <c r="A1198" t="s">
        <v>68</v>
      </c>
      <c r="B1198">
        <v>108374</v>
      </c>
      <c r="C1198">
        <v>108369</v>
      </c>
      <c r="D1198">
        <v>108368</v>
      </c>
      <c r="E1198">
        <v>108271</v>
      </c>
      <c r="F1198">
        <v>6221.54</v>
      </c>
      <c r="G1198">
        <v>0</v>
      </c>
      <c r="H1198">
        <v>1826.19</v>
      </c>
      <c r="I1198">
        <v>0.37573499999999999</v>
      </c>
      <c r="J1198">
        <v>0.62878999999999996</v>
      </c>
      <c r="K1198">
        <v>0</v>
      </c>
      <c r="L1198" t="s">
        <v>42</v>
      </c>
    </row>
    <row r="1199" spans="1:12" x14ac:dyDescent="0.25">
      <c r="A1199" t="s">
        <v>68</v>
      </c>
      <c r="B1199">
        <v>109693</v>
      </c>
      <c r="C1199">
        <v>109688</v>
      </c>
      <c r="D1199">
        <v>109687</v>
      </c>
      <c r="E1199">
        <v>109589</v>
      </c>
      <c r="F1199">
        <v>6191.59</v>
      </c>
      <c r="G1199">
        <v>0</v>
      </c>
      <c r="H1199">
        <v>1850.1</v>
      </c>
      <c r="I1199">
        <v>0.37592199999999998</v>
      </c>
      <c r="J1199">
        <v>0.62715500000000002</v>
      </c>
      <c r="K1199">
        <v>0</v>
      </c>
      <c r="L1199" t="s">
        <v>42</v>
      </c>
    </row>
    <row r="1200" spans="1:12" x14ac:dyDescent="0.25">
      <c r="A1200" t="s">
        <v>68</v>
      </c>
      <c r="B1200">
        <v>108332</v>
      </c>
      <c r="C1200">
        <v>108326</v>
      </c>
      <c r="D1200">
        <v>108325</v>
      </c>
      <c r="E1200">
        <v>108228</v>
      </c>
      <c r="F1200">
        <v>6120.08</v>
      </c>
      <c r="G1200">
        <v>0</v>
      </c>
      <c r="H1200">
        <v>1828.37</v>
      </c>
      <c r="I1200">
        <v>0.37582199999999999</v>
      </c>
      <c r="J1200">
        <v>0.62927500000000003</v>
      </c>
      <c r="K1200">
        <v>0</v>
      </c>
      <c r="L1200" t="s">
        <v>42</v>
      </c>
    </row>
    <row r="1201" spans="1:12" x14ac:dyDescent="0.25">
      <c r="A1201" t="s">
        <v>68</v>
      </c>
      <c r="B1201">
        <v>109419</v>
      </c>
      <c r="C1201">
        <v>109414</v>
      </c>
      <c r="D1201">
        <v>109414</v>
      </c>
      <c r="E1201">
        <v>109316</v>
      </c>
      <c r="F1201">
        <v>6199.27</v>
      </c>
      <c r="G1201">
        <v>0</v>
      </c>
      <c r="H1201">
        <v>1846.63</v>
      </c>
      <c r="I1201">
        <v>0.37569000000000002</v>
      </c>
      <c r="J1201">
        <v>0.62583999999999995</v>
      </c>
      <c r="K1201">
        <v>0</v>
      </c>
      <c r="L1201" t="s">
        <v>42</v>
      </c>
    </row>
    <row r="1202" spans="1:12" x14ac:dyDescent="0.25">
      <c r="A1202" t="s">
        <v>68</v>
      </c>
      <c r="B1202">
        <v>107902</v>
      </c>
      <c r="C1202">
        <v>107897</v>
      </c>
      <c r="D1202">
        <v>107896</v>
      </c>
      <c r="E1202">
        <v>107799</v>
      </c>
      <c r="F1202">
        <v>6058.95</v>
      </c>
      <c r="G1202">
        <v>0</v>
      </c>
      <c r="H1202">
        <v>1820.93</v>
      </c>
      <c r="I1202">
        <v>0.37579299999999999</v>
      </c>
      <c r="J1202">
        <v>0.61912100000000003</v>
      </c>
      <c r="K1202">
        <v>0</v>
      </c>
      <c r="L1202" t="s">
        <v>42</v>
      </c>
    </row>
    <row r="1203" spans="1:12" x14ac:dyDescent="0.25">
      <c r="A1203" t="s">
        <v>68</v>
      </c>
      <c r="B1203">
        <v>108421</v>
      </c>
      <c r="C1203">
        <v>108416</v>
      </c>
      <c r="D1203">
        <v>108416</v>
      </c>
      <c r="E1203">
        <v>108319</v>
      </c>
      <c r="F1203">
        <v>6151.48</v>
      </c>
      <c r="G1203">
        <v>0</v>
      </c>
      <c r="H1203">
        <v>1828.43</v>
      </c>
      <c r="I1203">
        <v>0.37571399999999999</v>
      </c>
      <c r="J1203">
        <v>0.61912199999999995</v>
      </c>
      <c r="K1203">
        <v>0</v>
      </c>
      <c r="L1203" t="s">
        <v>42</v>
      </c>
    </row>
    <row r="1204" spans="1:12" x14ac:dyDescent="0.25">
      <c r="A1204" t="s">
        <v>68</v>
      </c>
      <c r="B1204">
        <v>109514</v>
      </c>
      <c r="C1204">
        <v>109509</v>
      </c>
      <c r="D1204">
        <v>109508</v>
      </c>
      <c r="E1204">
        <v>109410</v>
      </c>
      <c r="F1204">
        <v>6192.29</v>
      </c>
      <c r="G1204">
        <v>0</v>
      </c>
      <c r="H1204">
        <v>1846.79</v>
      </c>
      <c r="I1204">
        <v>0.37579000000000001</v>
      </c>
      <c r="J1204">
        <v>0.62951999999999997</v>
      </c>
      <c r="K1204">
        <v>0</v>
      </c>
      <c r="L1204" t="s">
        <v>42</v>
      </c>
    </row>
    <row r="1205" spans="1:12" x14ac:dyDescent="0.25">
      <c r="A1205" t="s">
        <v>68</v>
      </c>
      <c r="B1205">
        <v>109237</v>
      </c>
      <c r="C1205">
        <v>109232</v>
      </c>
      <c r="D1205">
        <v>109231</v>
      </c>
      <c r="E1205">
        <v>109133</v>
      </c>
      <c r="F1205">
        <v>6212.6</v>
      </c>
      <c r="G1205">
        <v>0</v>
      </c>
      <c r="H1205">
        <v>1841.61</v>
      </c>
      <c r="I1205">
        <v>0.37569200000000003</v>
      </c>
      <c r="J1205">
        <v>0.61912</v>
      </c>
      <c r="K1205">
        <v>0</v>
      </c>
      <c r="L1205" t="s">
        <v>42</v>
      </c>
    </row>
    <row r="1206" spans="1:12" x14ac:dyDescent="0.25">
      <c r="A1206" t="s">
        <v>68</v>
      </c>
      <c r="B1206">
        <v>109307</v>
      </c>
      <c r="C1206">
        <v>109302</v>
      </c>
      <c r="D1206">
        <v>109301</v>
      </c>
      <c r="E1206">
        <v>109203</v>
      </c>
      <c r="F1206">
        <v>6150.72</v>
      </c>
      <c r="G1206">
        <v>0</v>
      </c>
      <c r="H1206">
        <v>1843.64</v>
      </c>
      <c r="I1206">
        <v>0.37608599999999998</v>
      </c>
      <c r="J1206">
        <v>0.62389499999999998</v>
      </c>
      <c r="K1206">
        <v>0</v>
      </c>
      <c r="L1206" t="s">
        <v>42</v>
      </c>
    </row>
    <row r="1207" spans="1:12" x14ac:dyDescent="0.25">
      <c r="A1207" t="s">
        <v>68</v>
      </c>
      <c r="B1207">
        <v>108446</v>
      </c>
      <c r="C1207">
        <v>108441</v>
      </c>
      <c r="D1207">
        <v>108440</v>
      </c>
      <c r="E1207">
        <v>108343</v>
      </c>
      <c r="F1207">
        <v>6158.16</v>
      </c>
      <c r="G1207">
        <v>0</v>
      </c>
      <c r="H1207">
        <v>1828.46</v>
      </c>
      <c r="I1207">
        <v>0.37569000000000002</v>
      </c>
      <c r="J1207">
        <v>0.62930299999999995</v>
      </c>
      <c r="K1207">
        <v>0</v>
      </c>
      <c r="L1207" t="s">
        <v>42</v>
      </c>
    </row>
    <row r="1208" spans="1:12" x14ac:dyDescent="0.25">
      <c r="A1208" t="s">
        <v>68</v>
      </c>
      <c r="B1208">
        <v>108633</v>
      </c>
      <c r="C1208">
        <v>108628</v>
      </c>
      <c r="D1208">
        <v>108627</v>
      </c>
      <c r="E1208">
        <v>108529</v>
      </c>
      <c r="F1208">
        <v>6137.41</v>
      </c>
      <c r="G1208">
        <v>0</v>
      </c>
      <c r="H1208">
        <v>1832.24</v>
      </c>
      <c r="I1208">
        <v>0.37569999999999998</v>
      </c>
      <c r="J1208">
        <v>0.62252700000000005</v>
      </c>
      <c r="K1208">
        <v>0</v>
      </c>
      <c r="L1208" t="s">
        <v>42</v>
      </c>
    </row>
    <row r="1209" spans="1:12" x14ac:dyDescent="0.25">
      <c r="A1209" t="s">
        <v>68</v>
      </c>
      <c r="B1209">
        <v>108282</v>
      </c>
      <c r="C1209">
        <v>108277</v>
      </c>
      <c r="D1209">
        <v>108276</v>
      </c>
      <c r="E1209">
        <v>108179</v>
      </c>
      <c r="F1209">
        <v>6105.66</v>
      </c>
      <c r="G1209">
        <v>0</v>
      </c>
      <c r="H1209">
        <v>1826.47</v>
      </c>
      <c r="I1209">
        <v>0.37641599999999997</v>
      </c>
      <c r="J1209">
        <v>0.61912199999999995</v>
      </c>
      <c r="K1209">
        <v>0</v>
      </c>
      <c r="L1209" t="s">
        <v>42</v>
      </c>
    </row>
    <row r="1210" spans="1:12" x14ac:dyDescent="0.25">
      <c r="A1210" t="s">
        <v>68</v>
      </c>
      <c r="B1210">
        <v>107619</v>
      </c>
      <c r="C1210">
        <v>107614</v>
      </c>
      <c r="D1210">
        <v>107613</v>
      </c>
      <c r="E1210">
        <v>107516</v>
      </c>
      <c r="F1210">
        <v>6059.44</v>
      </c>
      <c r="G1210">
        <v>0</v>
      </c>
      <c r="H1210">
        <v>1815.56</v>
      </c>
      <c r="I1210">
        <v>0.37569799999999998</v>
      </c>
      <c r="J1210">
        <v>0.62825600000000004</v>
      </c>
      <c r="K1210">
        <v>0</v>
      </c>
      <c r="L1210" t="s">
        <v>42</v>
      </c>
    </row>
    <row r="1211" spans="1:12" x14ac:dyDescent="0.25">
      <c r="A1211" t="s">
        <v>68</v>
      </c>
      <c r="B1211">
        <v>108890</v>
      </c>
      <c r="C1211">
        <v>108885</v>
      </c>
      <c r="D1211">
        <v>108885</v>
      </c>
      <c r="E1211">
        <v>108787</v>
      </c>
      <c r="F1211">
        <v>6181.9</v>
      </c>
      <c r="G1211">
        <v>0</v>
      </c>
      <c r="H1211">
        <v>1837.2</v>
      </c>
      <c r="I1211">
        <v>0.37585099999999999</v>
      </c>
      <c r="J1211">
        <v>0.61912100000000003</v>
      </c>
      <c r="K1211">
        <v>0</v>
      </c>
      <c r="L1211" t="s">
        <v>42</v>
      </c>
    </row>
    <row r="1212" spans="1:12" x14ac:dyDescent="0.25">
      <c r="A1212" t="s">
        <v>68</v>
      </c>
      <c r="B1212">
        <v>109853</v>
      </c>
      <c r="C1212">
        <v>109848</v>
      </c>
      <c r="D1212">
        <v>109847</v>
      </c>
      <c r="E1212">
        <v>109749</v>
      </c>
      <c r="F1212">
        <v>6171.63</v>
      </c>
      <c r="G1212">
        <v>0</v>
      </c>
      <c r="H1212">
        <v>1853.38</v>
      </c>
      <c r="I1212">
        <v>0.37570399999999998</v>
      </c>
      <c r="J1212">
        <v>0.61912</v>
      </c>
      <c r="K1212">
        <v>0</v>
      </c>
      <c r="L1212" t="s">
        <v>42</v>
      </c>
    </row>
    <row r="1213" spans="1:12" x14ac:dyDescent="0.25">
      <c r="A1213" t="s">
        <v>68</v>
      </c>
      <c r="B1213">
        <v>109415</v>
      </c>
      <c r="C1213">
        <v>109410</v>
      </c>
      <c r="D1213">
        <v>109409</v>
      </c>
      <c r="E1213">
        <v>109311</v>
      </c>
      <c r="F1213">
        <v>6173.05</v>
      </c>
      <c r="G1213">
        <v>0</v>
      </c>
      <c r="H1213">
        <v>1845.41</v>
      </c>
      <c r="I1213">
        <v>0.37135200000000002</v>
      </c>
      <c r="J1213">
        <v>0.62790900000000005</v>
      </c>
      <c r="K1213">
        <v>0</v>
      </c>
      <c r="L1213" t="s">
        <v>42</v>
      </c>
    </row>
    <row r="1214" spans="1:12" x14ac:dyDescent="0.25">
      <c r="A1214" t="s">
        <v>68</v>
      </c>
      <c r="B1214">
        <v>109261</v>
      </c>
      <c r="C1214">
        <v>109256</v>
      </c>
      <c r="D1214">
        <v>109256</v>
      </c>
      <c r="E1214">
        <v>109157</v>
      </c>
      <c r="F1214">
        <v>6203.14</v>
      </c>
      <c r="G1214">
        <v>0</v>
      </c>
      <c r="H1214">
        <v>1841.98</v>
      </c>
      <c r="I1214">
        <v>0.37569000000000002</v>
      </c>
      <c r="J1214">
        <v>0.62950399999999995</v>
      </c>
      <c r="K1214">
        <v>0</v>
      </c>
      <c r="L1214" t="s">
        <v>42</v>
      </c>
    </row>
    <row r="1215" spans="1:12" x14ac:dyDescent="0.25">
      <c r="A1215" t="s">
        <v>68</v>
      </c>
      <c r="B1215">
        <v>109704</v>
      </c>
      <c r="C1215">
        <v>109699</v>
      </c>
      <c r="D1215">
        <v>109698</v>
      </c>
      <c r="E1215">
        <v>109600</v>
      </c>
      <c r="F1215">
        <v>6246</v>
      </c>
      <c r="G1215">
        <v>0</v>
      </c>
      <c r="H1215">
        <v>1849.13</v>
      </c>
      <c r="I1215">
        <v>0.37628200000000001</v>
      </c>
      <c r="J1215">
        <v>0.61912199999999995</v>
      </c>
      <c r="K1215">
        <v>0</v>
      </c>
      <c r="L1215" t="s">
        <v>42</v>
      </c>
    </row>
    <row r="1216" spans="1:12" x14ac:dyDescent="0.25">
      <c r="A1216" t="s">
        <v>68</v>
      </c>
      <c r="B1216">
        <v>113959</v>
      </c>
      <c r="C1216">
        <v>113954</v>
      </c>
      <c r="D1216">
        <v>113953</v>
      </c>
      <c r="E1216">
        <v>113851</v>
      </c>
      <c r="F1216">
        <v>6386.94</v>
      </c>
      <c r="G1216">
        <v>0</v>
      </c>
      <c r="H1216">
        <v>1921.91</v>
      </c>
      <c r="I1216">
        <v>0.37570799999999999</v>
      </c>
      <c r="J1216">
        <v>0.61912199999999995</v>
      </c>
      <c r="K1216">
        <v>0</v>
      </c>
      <c r="L1216" t="s">
        <v>42</v>
      </c>
    </row>
    <row r="1217" spans="1:25" x14ac:dyDescent="0.25">
      <c r="A1217" t="s">
        <v>68</v>
      </c>
      <c r="B1217">
        <v>110506</v>
      </c>
      <c r="C1217">
        <v>110501</v>
      </c>
      <c r="D1217">
        <v>110500</v>
      </c>
      <c r="E1217">
        <v>110401</v>
      </c>
      <c r="F1217">
        <v>6240.82</v>
      </c>
      <c r="G1217">
        <v>0</v>
      </c>
      <c r="H1217">
        <v>1863.13</v>
      </c>
      <c r="I1217">
        <v>0.37574299999999999</v>
      </c>
      <c r="J1217">
        <v>0.62954299999999996</v>
      </c>
      <c r="K1217">
        <v>0</v>
      </c>
      <c r="L1217" t="s">
        <v>42</v>
      </c>
    </row>
    <row r="1218" spans="1:25" x14ac:dyDescent="0.25">
      <c r="A1218" t="s">
        <v>68</v>
      </c>
      <c r="B1218">
        <v>107882</v>
      </c>
      <c r="C1218">
        <v>107876</v>
      </c>
      <c r="D1218">
        <v>107876</v>
      </c>
      <c r="E1218">
        <v>107779</v>
      </c>
      <c r="F1218">
        <v>6116.26</v>
      </c>
      <c r="G1218">
        <v>0</v>
      </c>
      <c r="H1218">
        <v>1819.16</v>
      </c>
      <c r="I1218">
        <v>0.37580200000000002</v>
      </c>
      <c r="J1218">
        <v>0.62304800000000005</v>
      </c>
      <c r="K1218">
        <v>0</v>
      </c>
      <c r="L1218" t="s">
        <v>42</v>
      </c>
    </row>
    <row r="1219" spans="1:25" x14ac:dyDescent="0.25">
      <c r="A1219" t="s">
        <v>68</v>
      </c>
      <c r="B1219">
        <v>110526</v>
      </c>
      <c r="C1219">
        <v>110521</v>
      </c>
      <c r="D1219">
        <v>110520</v>
      </c>
      <c r="E1219">
        <v>110421</v>
      </c>
      <c r="F1219">
        <v>6220.17</v>
      </c>
      <c r="G1219">
        <v>0</v>
      </c>
      <c r="H1219">
        <v>1864.24</v>
      </c>
      <c r="I1219">
        <v>0.37575500000000001</v>
      </c>
      <c r="J1219">
        <v>0.61912</v>
      </c>
      <c r="K1219">
        <v>0</v>
      </c>
      <c r="L1219" t="s">
        <v>42</v>
      </c>
    </row>
    <row r="1220" spans="1:25" x14ac:dyDescent="0.25">
      <c r="A1220" t="s">
        <v>68</v>
      </c>
      <c r="B1220">
        <v>109352</v>
      </c>
      <c r="C1220">
        <v>109347</v>
      </c>
      <c r="D1220">
        <v>109346</v>
      </c>
      <c r="E1220">
        <v>109248</v>
      </c>
      <c r="F1220">
        <v>6190.12</v>
      </c>
      <c r="G1220">
        <v>0</v>
      </c>
      <c r="H1220">
        <v>1843.93</v>
      </c>
      <c r="I1220">
        <v>0.37633299999999997</v>
      </c>
      <c r="J1220">
        <v>0.62392499999999995</v>
      </c>
      <c r="K1220">
        <v>0</v>
      </c>
      <c r="L1220" t="s">
        <v>42</v>
      </c>
    </row>
    <row r="1221" spans="1:25" x14ac:dyDescent="0.25">
      <c r="A1221" t="s">
        <v>68</v>
      </c>
      <c r="B1221">
        <v>108744</v>
      </c>
      <c r="C1221">
        <v>108739</v>
      </c>
      <c r="D1221">
        <v>108738</v>
      </c>
      <c r="E1221">
        <v>108641</v>
      </c>
      <c r="F1221">
        <v>6178.4</v>
      </c>
      <c r="G1221">
        <v>0</v>
      </c>
      <c r="H1221">
        <v>1833.33</v>
      </c>
      <c r="I1221">
        <v>0.375691</v>
      </c>
      <c r="J1221">
        <v>0.61912199999999995</v>
      </c>
      <c r="K1221">
        <v>0</v>
      </c>
      <c r="L1221" t="s">
        <v>42</v>
      </c>
    </row>
    <row r="1222" spans="1:25" x14ac:dyDescent="0.25">
      <c r="A1222" t="s">
        <v>68</v>
      </c>
      <c r="B1222">
        <v>107522</v>
      </c>
      <c r="C1222">
        <v>107517</v>
      </c>
      <c r="D1222">
        <v>107517</v>
      </c>
      <c r="E1222">
        <v>107420</v>
      </c>
      <c r="F1222">
        <v>6121.18</v>
      </c>
      <c r="G1222">
        <v>0</v>
      </c>
      <c r="H1222">
        <v>1813.81</v>
      </c>
      <c r="I1222">
        <v>0.375888</v>
      </c>
      <c r="J1222">
        <v>0.61912199999999995</v>
      </c>
      <c r="K1222">
        <v>0</v>
      </c>
      <c r="L1222" t="s">
        <v>42</v>
      </c>
    </row>
    <row r="1223" spans="1:25" x14ac:dyDescent="0.25">
      <c r="A1223" t="s">
        <v>68</v>
      </c>
      <c r="B1223">
        <v>109042</v>
      </c>
      <c r="C1223">
        <v>109037</v>
      </c>
      <c r="D1223">
        <v>109037</v>
      </c>
      <c r="E1223">
        <v>108939</v>
      </c>
      <c r="F1223">
        <v>6198.77</v>
      </c>
      <c r="G1223">
        <v>0</v>
      </c>
      <c r="H1223">
        <v>1838.54</v>
      </c>
      <c r="I1223">
        <v>0.37653700000000001</v>
      </c>
      <c r="J1223">
        <v>0.62979600000000002</v>
      </c>
      <c r="K1223">
        <v>0</v>
      </c>
      <c r="L1223" t="s">
        <v>42</v>
      </c>
    </row>
    <row r="1224" spans="1:25" x14ac:dyDescent="0.25">
      <c r="A1224" t="s">
        <v>68</v>
      </c>
      <c r="B1224">
        <v>108746</v>
      </c>
      <c r="C1224">
        <v>108741</v>
      </c>
      <c r="D1224">
        <v>108740</v>
      </c>
      <c r="E1224">
        <v>108643</v>
      </c>
      <c r="F1224">
        <v>6196.35</v>
      </c>
      <c r="G1224">
        <v>0</v>
      </c>
      <c r="H1224">
        <v>1834.35</v>
      </c>
      <c r="I1224">
        <v>0.37569399999999997</v>
      </c>
      <c r="J1224">
        <v>0.62976900000000002</v>
      </c>
      <c r="K1224">
        <v>0</v>
      </c>
      <c r="L1224" t="s">
        <v>42</v>
      </c>
    </row>
    <row r="1225" spans="1:25" x14ac:dyDescent="0.25">
      <c r="A1225" t="s">
        <v>68</v>
      </c>
      <c r="B1225">
        <v>108833</v>
      </c>
      <c r="C1225">
        <v>108828</v>
      </c>
      <c r="D1225">
        <v>108828</v>
      </c>
      <c r="E1225">
        <v>108730</v>
      </c>
      <c r="F1225">
        <v>6156.97</v>
      </c>
      <c r="G1225">
        <v>0</v>
      </c>
      <c r="H1225">
        <v>1835.52</v>
      </c>
      <c r="I1225">
        <v>0.37592799999999998</v>
      </c>
      <c r="J1225">
        <v>0.61912</v>
      </c>
      <c r="K1225">
        <v>0</v>
      </c>
      <c r="L1225" t="s">
        <v>42</v>
      </c>
    </row>
    <row r="1226" spans="1:25" x14ac:dyDescent="0.25">
      <c r="A1226" t="s">
        <v>68</v>
      </c>
      <c r="B1226">
        <v>108486</v>
      </c>
      <c r="C1226">
        <v>108481</v>
      </c>
      <c r="D1226">
        <v>108480</v>
      </c>
      <c r="E1226">
        <v>108383</v>
      </c>
      <c r="F1226">
        <v>6102.03</v>
      </c>
      <c r="G1226">
        <v>0</v>
      </c>
      <c r="H1226">
        <v>1830.32</v>
      </c>
      <c r="I1226">
        <v>0.37569000000000002</v>
      </c>
      <c r="J1226">
        <v>0.62474399999999997</v>
      </c>
      <c r="K1226">
        <v>0</v>
      </c>
      <c r="L1226" t="s">
        <v>42</v>
      </c>
    </row>
    <row r="1227" spans="1:25" x14ac:dyDescent="0.25">
      <c r="A1227" t="s">
        <v>68</v>
      </c>
      <c r="B1227">
        <v>110340</v>
      </c>
      <c r="C1227">
        <v>110335</v>
      </c>
      <c r="D1227">
        <v>110334</v>
      </c>
      <c r="E1227">
        <v>110235</v>
      </c>
      <c r="F1227">
        <v>6304.79</v>
      </c>
      <c r="G1227">
        <v>0</v>
      </c>
      <c r="H1227">
        <v>1859.02</v>
      </c>
      <c r="I1227">
        <v>0.37599700000000003</v>
      </c>
      <c r="J1227">
        <v>0.628807</v>
      </c>
      <c r="K1227">
        <v>0</v>
      </c>
      <c r="L1227" t="s">
        <v>42</v>
      </c>
    </row>
    <row r="1228" spans="1:25" x14ac:dyDescent="0.25">
      <c r="A1228" t="s">
        <v>68</v>
      </c>
      <c r="B1228">
        <v>112945</v>
      </c>
      <c r="C1228">
        <v>112940</v>
      </c>
      <c r="D1228">
        <v>112939</v>
      </c>
      <c r="E1228">
        <v>112838</v>
      </c>
      <c r="F1228">
        <v>6407.01</v>
      </c>
      <c r="G1228">
        <v>0</v>
      </c>
      <c r="H1228">
        <v>1903.78</v>
      </c>
      <c r="I1228">
        <v>0.37611099999999997</v>
      </c>
      <c r="J1228">
        <v>0.62134599999999995</v>
      </c>
      <c r="K1228">
        <v>0</v>
      </c>
      <c r="L1228" t="s">
        <v>42</v>
      </c>
    </row>
    <row r="1229" spans="1:25" x14ac:dyDescent="0.25">
      <c r="A1229" t="s">
        <v>68</v>
      </c>
      <c r="B1229">
        <v>117690</v>
      </c>
      <c r="C1229">
        <v>117684</v>
      </c>
      <c r="D1229">
        <v>117683</v>
      </c>
      <c r="E1229">
        <v>117578</v>
      </c>
      <c r="F1229">
        <v>6577.72</v>
      </c>
      <c r="G1229">
        <v>0</v>
      </c>
      <c r="H1229">
        <v>1984.62</v>
      </c>
      <c r="I1229">
        <v>0.37569799999999998</v>
      </c>
      <c r="J1229">
        <v>0.61910900000000002</v>
      </c>
      <c r="K1229">
        <v>0</v>
      </c>
      <c r="L1229" t="s">
        <v>42</v>
      </c>
    </row>
    <row r="1230" spans="1:25" x14ac:dyDescent="0.25">
      <c r="A1230" t="s">
        <v>68</v>
      </c>
      <c r="B1230">
        <v>113965</v>
      </c>
      <c r="C1230">
        <v>113959</v>
      </c>
      <c r="D1230">
        <v>113959</v>
      </c>
      <c r="E1230">
        <v>113856</v>
      </c>
      <c r="F1230">
        <v>6367.27</v>
      </c>
      <c r="G1230">
        <v>0</v>
      </c>
      <c r="H1230">
        <v>1922.38</v>
      </c>
      <c r="I1230">
        <v>0.37604700000000002</v>
      </c>
      <c r="J1230">
        <v>0.62971600000000005</v>
      </c>
      <c r="K1230">
        <v>0</v>
      </c>
      <c r="L1230" t="s">
        <v>42</v>
      </c>
    </row>
    <row r="1231" spans="1:25" x14ac:dyDescent="0.25">
      <c r="A1231" t="s">
        <v>68</v>
      </c>
      <c r="B1231">
        <v>115819</v>
      </c>
      <c r="C1231">
        <v>115814</v>
      </c>
      <c r="D1231">
        <v>115813</v>
      </c>
      <c r="E1231">
        <v>115709</v>
      </c>
      <c r="F1231">
        <v>6436.28</v>
      </c>
      <c r="G1231">
        <v>0</v>
      </c>
      <c r="H1231">
        <v>1953.99</v>
      </c>
      <c r="I1231">
        <v>0.37569000000000002</v>
      </c>
      <c r="J1231">
        <v>0.62773599999999996</v>
      </c>
      <c r="K1231">
        <v>0</v>
      </c>
      <c r="L1231" t="s">
        <v>42</v>
      </c>
      <c r="R1231" t="s">
        <v>65</v>
      </c>
      <c r="U1231" t="s">
        <v>64</v>
      </c>
      <c r="X1231" t="s">
        <v>62</v>
      </c>
    </row>
    <row r="1232" spans="1:25" x14ac:dyDescent="0.25">
      <c r="A1232" t="s">
        <v>68</v>
      </c>
      <c r="B1232">
        <v>115846</v>
      </c>
      <c r="C1232">
        <v>115841</v>
      </c>
      <c r="D1232">
        <v>115840</v>
      </c>
      <c r="E1232">
        <v>115737</v>
      </c>
      <c r="F1232">
        <v>6515.15</v>
      </c>
      <c r="G1232">
        <v>0</v>
      </c>
      <c r="H1232">
        <v>1952.65</v>
      </c>
      <c r="I1232">
        <v>0.375801</v>
      </c>
      <c r="J1232">
        <v>0.62200900000000003</v>
      </c>
      <c r="K1232">
        <v>0</v>
      </c>
      <c r="L1232" t="s">
        <v>42</v>
      </c>
      <c r="R1232">
        <f>AVERAGE(B1183:B1232)</f>
        <v>109667.38</v>
      </c>
      <c r="S1232">
        <f>AVERAGE(C1183:C1232)</f>
        <v>109662.2</v>
      </c>
      <c r="U1232">
        <f>_xlfn.VAR.P(B1183:B1232)</f>
        <v>5034946.8355999999</v>
      </c>
      <c r="V1232">
        <f>_xlfn.VAR.P(C1183:C1232)</f>
        <v>5034669.84</v>
      </c>
      <c r="X1232">
        <f>1.96*SQRT(U1232)/50</f>
        <v>87.959653850253332</v>
      </c>
      <c r="Y1232">
        <f>1.96*SQRT(V1232)/50</f>
        <v>87.95723428426794</v>
      </c>
    </row>
    <row r="1233" spans="1:15" x14ac:dyDescent="0.25">
      <c r="A1233" t="s">
        <v>68</v>
      </c>
      <c r="B1233">
        <v>5483373.1121690003</v>
      </c>
      <c r="C1233" t="s">
        <v>36</v>
      </c>
    </row>
    <row r="1234" spans="1:15" x14ac:dyDescent="0.25">
      <c r="A1234" t="s">
        <v>136</v>
      </c>
      <c r="B1234">
        <v>117810</v>
      </c>
      <c r="C1234">
        <v>117691</v>
      </c>
      <c r="D1234">
        <v>117690</v>
      </c>
      <c r="E1234">
        <v>117581</v>
      </c>
      <c r="F1234">
        <v>4810.99</v>
      </c>
      <c r="G1234">
        <v>6782.33</v>
      </c>
      <c r="H1234">
        <v>1932.94</v>
      </c>
      <c r="I1234">
        <v>2056.4699999999998</v>
      </c>
      <c r="J1234">
        <v>2219.11</v>
      </c>
      <c r="K1234">
        <v>105542</v>
      </c>
      <c r="L1234">
        <v>0.36797200000000002</v>
      </c>
      <c r="M1234">
        <v>0.61912199999999995</v>
      </c>
      <c r="N1234">
        <v>0</v>
      </c>
      <c r="O1234" t="s">
        <v>42</v>
      </c>
    </row>
    <row r="1235" spans="1:15" x14ac:dyDescent="0.25">
      <c r="A1235" t="s">
        <v>136</v>
      </c>
      <c r="B1235">
        <v>115543</v>
      </c>
      <c r="C1235">
        <v>115418</v>
      </c>
      <c r="D1235">
        <v>115418</v>
      </c>
      <c r="E1235">
        <v>115311</v>
      </c>
      <c r="F1235">
        <v>4704.83</v>
      </c>
      <c r="G1235">
        <v>6684.41</v>
      </c>
      <c r="H1235">
        <v>1895.8</v>
      </c>
      <c r="I1235">
        <v>2018.1</v>
      </c>
      <c r="J1235">
        <v>2204.17</v>
      </c>
      <c r="K1235">
        <v>103479</v>
      </c>
      <c r="L1235">
        <v>0.37569799999999998</v>
      </c>
      <c r="M1235">
        <v>0.63272200000000001</v>
      </c>
      <c r="N1235">
        <v>0</v>
      </c>
      <c r="O1235" t="s">
        <v>42</v>
      </c>
    </row>
    <row r="1236" spans="1:15" x14ac:dyDescent="0.25">
      <c r="A1236" t="s">
        <v>136</v>
      </c>
      <c r="B1236">
        <v>120498</v>
      </c>
      <c r="C1236">
        <v>120381</v>
      </c>
      <c r="D1236">
        <v>120380</v>
      </c>
      <c r="E1236">
        <v>120269</v>
      </c>
      <c r="F1236">
        <v>4903.46</v>
      </c>
      <c r="G1236">
        <v>6959.69</v>
      </c>
      <c r="H1236">
        <v>1976.6</v>
      </c>
      <c r="I1236">
        <v>2104.4899999999998</v>
      </c>
      <c r="J1236">
        <v>2291.52</v>
      </c>
      <c r="K1236">
        <v>107952</v>
      </c>
      <c r="L1236">
        <v>0.37570999999999999</v>
      </c>
      <c r="M1236">
        <v>0.62978900000000004</v>
      </c>
      <c r="N1236">
        <v>0</v>
      </c>
      <c r="O1236" t="s">
        <v>42</v>
      </c>
    </row>
    <row r="1237" spans="1:15" x14ac:dyDescent="0.25">
      <c r="A1237" t="s">
        <v>136</v>
      </c>
      <c r="B1237">
        <v>119796</v>
      </c>
      <c r="C1237">
        <v>119678</v>
      </c>
      <c r="D1237">
        <v>119678</v>
      </c>
      <c r="E1237">
        <v>119567</v>
      </c>
      <c r="F1237">
        <v>4874.57</v>
      </c>
      <c r="G1237">
        <v>6920.98</v>
      </c>
      <c r="H1237">
        <v>1964.95</v>
      </c>
      <c r="I1237">
        <v>2091.41</v>
      </c>
      <c r="J1237">
        <v>2279.15</v>
      </c>
      <c r="K1237">
        <v>107334</v>
      </c>
      <c r="L1237">
        <v>0.37589699999999998</v>
      </c>
      <c r="M1237">
        <v>0.62966200000000005</v>
      </c>
      <c r="N1237">
        <v>7</v>
      </c>
      <c r="O1237" t="s">
        <v>42</v>
      </c>
    </row>
    <row r="1238" spans="1:15" x14ac:dyDescent="0.25">
      <c r="A1238" t="s">
        <v>136</v>
      </c>
      <c r="B1238">
        <v>113372</v>
      </c>
      <c r="C1238">
        <v>113253</v>
      </c>
      <c r="D1238">
        <v>113253</v>
      </c>
      <c r="E1238">
        <v>113147</v>
      </c>
      <c r="F1238">
        <v>4616.29</v>
      </c>
      <c r="G1238">
        <v>6601.06</v>
      </c>
      <c r="H1238">
        <v>1858.44</v>
      </c>
      <c r="I1238">
        <v>1978.1</v>
      </c>
      <c r="J1238">
        <v>2212.21</v>
      </c>
      <c r="K1238">
        <v>101488</v>
      </c>
      <c r="L1238">
        <v>0.36835400000000001</v>
      </c>
      <c r="M1238">
        <v>0.624332</v>
      </c>
      <c r="N1238">
        <v>0</v>
      </c>
      <c r="O1238" t="s">
        <v>42</v>
      </c>
    </row>
    <row r="1239" spans="1:15" x14ac:dyDescent="0.25">
      <c r="A1239" t="s">
        <v>136</v>
      </c>
      <c r="B1239">
        <v>111632</v>
      </c>
      <c r="C1239">
        <v>111508</v>
      </c>
      <c r="D1239">
        <v>111507</v>
      </c>
      <c r="E1239">
        <v>111403</v>
      </c>
      <c r="F1239">
        <v>4559.4399999999996</v>
      </c>
      <c r="G1239">
        <v>6453.85</v>
      </c>
      <c r="H1239">
        <v>1830.83</v>
      </c>
      <c r="I1239">
        <v>1946.52</v>
      </c>
      <c r="J1239">
        <v>2129.16</v>
      </c>
      <c r="K1239">
        <v>99973.5</v>
      </c>
      <c r="L1239">
        <v>0.37570900000000002</v>
      </c>
      <c r="M1239">
        <v>0.62704800000000005</v>
      </c>
      <c r="N1239">
        <v>0</v>
      </c>
      <c r="O1239" t="s">
        <v>42</v>
      </c>
    </row>
    <row r="1240" spans="1:15" x14ac:dyDescent="0.25">
      <c r="A1240" t="s">
        <v>136</v>
      </c>
      <c r="B1240">
        <v>115472</v>
      </c>
      <c r="C1240">
        <v>115349</v>
      </c>
      <c r="D1240">
        <v>115348</v>
      </c>
      <c r="E1240">
        <v>115241</v>
      </c>
      <c r="F1240">
        <v>4701.28</v>
      </c>
      <c r="G1240">
        <v>6652.19</v>
      </c>
      <c r="H1240">
        <v>1891.81</v>
      </c>
      <c r="I1240">
        <v>2012.39</v>
      </c>
      <c r="J1240">
        <v>2187.86</v>
      </c>
      <c r="K1240">
        <v>103491</v>
      </c>
      <c r="L1240">
        <v>0.37569900000000001</v>
      </c>
      <c r="M1240">
        <v>0.62979499999999999</v>
      </c>
      <c r="N1240">
        <v>0</v>
      </c>
      <c r="O1240" t="s">
        <v>42</v>
      </c>
    </row>
    <row r="1241" spans="1:15" x14ac:dyDescent="0.25">
      <c r="A1241" t="s">
        <v>136</v>
      </c>
      <c r="B1241">
        <v>118668</v>
      </c>
      <c r="C1241">
        <v>118545</v>
      </c>
      <c r="D1241">
        <v>118544</v>
      </c>
      <c r="E1241">
        <v>118434</v>
      </c>
      <c r="F1241">
        <v>4833.09</v>
      </c>
      <c r="G1241">
        <v>6837.95</v>
      </c>
      <c r="H1241">
        <v>1945.4</v>
      </c>
      <c r="I1241">
        <v>2069.4699999999998</v>
      </c>
      <c r="J1241">
        <v>2244.5100000000002</v>
      </c>
      <c r="K1241">
        <v>106361</v>
      </c>
      <c r="L1241">
        <v>0.37569000000000002</v>
      </c>
      <c r="M1241">
        <v>0.62843700000000002</v>
      </c>
      <c r="N1241">
        <v>0</v>
      </c>
      <c r="O1241" t="s">
        <v>42</v>
      </c>
    </row>
    <row r="1242" spans="1:15" x14ac:dyDescent="0.25">
      <c r="A1242" t="s">
        <v>136</v>
      </c>
      <c r="B1242">
        <v>118864</v>
      </c>
      <c r="C1242">
        <v>118744</v>
      </c>
      <c r="D1242">
        <v>118743</v>
      </c>
      <c r="E1242">
        <v>118633</v>
      </c>
      <c r="F1242">
        <v>4845.78</v>
      </c>
      <c r="G1242">
        <v>6873.49</v>
      </c>
      <c r="H1242">
        <v>1947.9</v>
      </c>
      <c r="I1242">
        <v>2071.5500000000002</v>
      </c>
      <c r="J1242">
        <v>2275.6799999999998</v>
      </c>
      <c r="K1242">
        <v>106498</v>
      </c>
      <c r="L1242">
        <v>0.3674</v>
      </c>
      <c r="M1242">
        <v>0.61911899999999997</v>
      </c>
      <c r="N1242">
        <v>0</v>
      </c>
      <c r="O1242" t="s">
        <v>42</v>
      </c>
    </row>
    <row r="1243" spans="1:15" x14ac:dyDescent="0.25">
      <c r="A1243" t="s">
        <v>136</v>
      </c>
      <c r="B1243">
        <v>113836</v>
      </c>
      <c r="C1243">
        <v>113713</v>
      </c>
      <c r="D1243">
        <v>113712</v>
      </c>
      <c r="E1243">
        <v>113606</v>
      </c>
      <c r="F1243">
        <v>4627.92</v>
      </c>
      <c r="G1243">
        <v>6578.06</v>
      </c>
      <c r="H1243">
        <v>1866.85</v>
      </c>
      <c r="I1243">
        <v>1986.07</v>
      </c>
      <c r="J1243">
        <v>2169.48</v>
      </c>
      <c r="K1243">
        <v>101952</v>
      </c>
      <c r="L1243">
        <v>0.37583699999999998</v>
      </c>
      <c r="M1243">
        <v>0.61910900000000002</v>
      </c>
      <c r="N1243">
        <v>0</v>
      </c>
      <c r="O1243" t="s">
        <v>42</v>
      </c>
    </row>
    <row r="1244" spans="1:15" x14ac:dyDescent="0.25">
      <c r="A1244" t="s">
        <v>136</v>
      </c>
      <c r="B1244">
        <v>117134</v>
      </c>
      <c r="C1244">
        <v>117011</v>
      </c>
      <c r="D1244">
        <v>117010</v>
      </c>
      <c r="E1244">
        <v>116902</v>
      </c>
      <c r="F1244">
        <v>4766.42</v>
      </c>
      <c r="G1244">
        <v>6763</v>
      </c>
      <c r="H1244">
        <v>1921.16</v>
      </c>
      <c r="I1244">
        <v>2045.32</v>
      </c>
      <c r="J1244">
        <v>2224.79</v>
      </c>
      <c r="K1244">
        <v>104992</v>
      </c>
      <c r="L1244">
        <v>0.37895800000000002</v>
      </c>
      <c r="M1244">
        <v>0.62980400000000003</v>
      </c>
      <c r="N1244">
        <v>0</v>
      </c>
      <c r="O1244" t="s">
        <v>42</v>
      </c>
    </row>
    <row r="1245" spans="1:15" x14ac:dyDescent="0.25">
      <c r="A1245" t="s">
        <v>136</v>
      </c>
      <c r="B1245">
        <v>117087</v>
      </c>
      <c r="C1245">
        <v>116966</v>
      </c>
      <c r="D1245">
        <v>116966</v>
      </c>
      <c r="E1245">
        <v>116857</v>
      </c>
      <c r="F1245">
        <v>4777.18</v>
      </c>
      <c r="G1245">
        <v>6758.91</v>
      </c>
      <c r="H1245">
        <v>1919.15</v>
      </c>
      <c r="I1245">
        <v>2041.88</v>
      </c>
      <c r="J1245">
        <v>2215.69</v>
      </c>
      <c r="K1245">
        <v>104962</v>
      </c>
      <c r="L1245">
        <v>0.37571100000000002</v>
      </c>
      <c r="M1245">
        <v>0.61912199999999995</v>
      </c>
      <c r="N1245">
        <v>20</v>
      </c>
      <c r="O1245" t="s">
        <v>42</v>
      </c>
    </row>
    <row r="1246" spans="1:15" x14ac:dyDescent="0.25">
      <c r="A1246" t="s">
        <v>136</v>
      </c>
      <c r="B1246">
        <v>118381</v>
      </c>
      <c r="C1246">
        <v>118240</v>
      </c>
      <c r="D1246">
        <v>118239</v>
      </c>
      <c r="E1246">
        <v>118128</v>
      </c>
      <c r="F1246">
        <v>4832.49</v>
      </c>
      <c r="G1246">
        <v>6856.09</v>
      </c>
      <c r="H1246">
        <v>1936.31</v>
      </c>
      <c r="I1246">
        <v>2061.63</v>
      </c>
      <c r="J1246">
        <v>2281.9499999999998</v>
      </c>
      <c r="K1246">
        <v>106013</v>
      </c>
      <c r="L1246">
        <v>0.37581199999999998</v>
      </c>
      <c r="M1246">
        <v>0.62671200000000005</v>
      </c>
      <c r="N1246">
        <v>0</v>
      </c>
      <c r="O1246" t="s">
        <v>42</v>
      </c>
    </row>
    <row r="1247" spans="1:15" x14ac:dyDescent="0.25">
      <c r="A1247" t="s">
        <v>136</v>
      </c>
      <c r="B1247">
        <v>120345</v>
      </c>
      <c r="C1247">
        <v>120226</v>
      </c>
      <c r="D1247">
        <v>120225</v>
      </c>
      <c r="E1247">
        <v>120114</v>
      </c>
      <c r="F1247">
        <v>4904.22</v>
      </c>
      <c r="G1247">
        <v>6971.21</v>
      </c>
      <c r="H1247">
        <v>1968.84</v>
      </c>
      <c r="I1247">
        <v>2093.9899999999998</v>
      </c>
      <c r="J1247">
        <v>2328.0700000000002</v>
      </c>
      <c r="K1247">
        <v>107859</v>
      </c>
      <c r="L1247">
        <v>0.37569200000000003</v>
      </c>
      <c r="M1247">
        <v>0.62932900000000003</v>
      </c>
      <c r="N1247">
        <v>0</v>
      </c>
      <c r="O1247" t="s">
        <v>42</v>
      </c>
    </row>
    <row r="1248" spans="1:15" x14ac:dyDescent="0.25">
      <c r="A1248" t="s">
        <v>136</v>
      </c>
      <c r="B1248">
        <v>117605</v>
      </c>
      <c r="C1248">
        <v>117481</v>
      </c>
      <c r="D1248">
        <v>117480</v>
      </c>
      <c r="E1248">
        <v>117371</v>
      </c>
      <c r="F1248">
        <v>4786.67</v>
      </c>
      <c r="G1248">
        <v>6790.41</v>
      </c>
      <c r="H1248">
        <v>1924.85</v>
      </c>
      <c r="I1248">
        <v>2047.45</v>
      </c>
      <c r="J1248">
        <v>2251.73</v>
      </c>
      <c r="K1248">
        <v>105405</v>
      </c>
      <c r="L1248">
        <v>0.37570599999999998</v>
      </c>
      <c r="M1248">
        <v>0.62624800000000003</v>
      </c>
      <c r="N1248">
        <v>0</v>
      </c>
      <c r="O1248" t="s">
        <v>42</v>
      </c>
    </row>
    <row r="1249" spans="1:15" x14ac:dyDescent="0.25">
      <c r="A1249" t="s">
        <v>136</v>
      </c>
      <c r="B1249">
        <v>119931</v>
      </c>
      <c r="C1249">
        <v>119791</v>
      </c>
      <c r="D1249">
        <v>119790</v>
      </c>
      <c r="E1249">
        <v>119679</v>
      </c>
      <c r="F1249">
        <v>4879.51</v>
      </c>
      <c r="G1249">
        <v>6895.44</v>
      </c>
      <c r="H1249">
        <v>1965.05</v>
      </c>
      <c r="I1249">
        <v>2089.31</v>
      </c>
      <c r="J1249">
        <v>2263.59</v>
      </c>
      <c r="K1249">
        <v>107497</v>
      </c>
      <c r="L1249">
        <v>0.37589600000000001</v>
      </c>
      <c r="M1249">
        <v>0.61912199999999995</v>
      </c>
      <c r="N1249">
        <v>0</v>
      </c>
      <c r="O1249" t="s">
        <v>42</v>
      </c>
    </row>
    <row r="1250" spans="1:15" x14ac:dyDescent="0.25">
      <c r="A1250" t="s">
        <v>136</v>
      </c>
      <c r="B1250">
        <v>116177</v>
      </c>
      <c r="C1250">
        <v>116054</v>
      </c>
      <c r="D1250">
        <v>116054</v>
      </c>
      <c r="E1250">
        <v>115946</v>
      </c>
      <c r="F1250">
        <v>4719.09</v>
      </c>
      <c r="G1250">
        <v>6673.03</v>
      </c>
      <c r="H1250">
        <v>1902.96</v>
      </c>
      <c r="I1250">
        <v>2023.32</v>
      </c>
      <c r="J1250">
        <v>2185.4699999999998</v>
      </c>
      <c r="K1250">
        <v>104162</v>
      </c>
      <c r="L1250">
        <v>0.37570100000000001</v>
      </c>
      <c r="M1250">
        <v>0.61912100000000003</v>
      </c>
      <c r="N1250">
        <v>0</v>
      </c>
      <c r="O1250" t="s">
        <v>42</v>
      </c>
    </row>
    <row r="1251" spans="1:15" x14ac:dyDescent="0.25">
      <c r="A1251" t="s">
        <v>136</v>
      </c>
      <c r="B1251">
        <v>119867</v>
      </c>
      <c r="C1251">
        <v>119742</v>
      </c>
      <c r="D1251">
        <v>119742</v>
      </c>
      <c r="E1251">
        <v>119630</v>
      </c>
      <c r="F1251">
        <v>4885.37</v>
      </c>
      <c r="G1251">
        <v>6916.27</v>
      </c>
      <c r="H1251">
        <v>1962.15</v>
      </c>
      <c r="I1251">
        <v>2086.17</v>
      </c>
      <c r="J1251">
        <v>2290.91</v>
      </c>
      <c r="K1251">
        <v>107472</v>
      </c>
      <c r="L1251">
        <v>0.37569000000000002</v>
      </c>
      <c r="M1251">
        <v>0.62844800000000001</v>
      </c>
      <c r="N1251">
        <v>0</v>
      </c>
      <c r="O1251" t="s">
        <v>42</v>
      </c>
    </row>
    <row r="1252" spans="1:15" x14ac:dyDescent="0.25">
      <c r="A1252" t="s">
        <v>136</v>
      </c>
      <c r="B1252">
        <v>119365</v>
      </c>
      <c r="C1252">
        <v>119242</v>
      </c>
      <c r="D1252">
        <v>119241</v>
      </c>
      <c r="E1252">
        <v>119131</v>
      </c>
      <c r="F1252">
        <v>4860.3900000000003</v>
      </c>
      <c r="G1252">
        <v>6887.81</v>
      </c>
      <c r="H1252">
        <v>1954.3</v>
      </c>
      <c r="I1252">
        <v>2078.19</v>
      </c>
      <c r="J1252">
        <v>2281.0500000000002</v>
      </c>
      <c r="K1252">
        <v>107010</v>
      </c>
      <c r="L1252">
        <v>0.37569000000000002</v>
      </c>
      <c r="M1252">
        <v>0.62948400000000004</v>
      </c>
      <c r="N1252">
        <v>0</v>
      </c>
      <c r="O1252" t="s">
        <v>42</v>
      </c>
    </row>
    <row r="1253" spans="1:15" x14ac:dyDescent="0.25">
      <c r="A1253" t="s">
        <v>136</v>
      </c>
      <c r="B1253">
        <v>117259</v>
      </c>
      <c r="C1253">
        <v>117135</v>
      </c>
      <c r="D1253">
        <v>117134</v>
      </c>
      <c r="E1253">
        <v>117025</v>
      </c>
      <c r="F1253">
        <v>4772.24</v>
      </c>
      <c r="G1253">
        <v>6771.14</v>
      </c>
      <c r="H1253">
        <v>1922</v>
      </c>
      <c r="I1253">
        <v>2042.17</v>
      </c>
      <c r="J1253">
        <v>2240.7199999999998</v>
      </c>
      <c r="K1253">
        <v>105072</v>
      </c>
      <c r="L1253">
        <v>0.37606099999999998</v>
      </c>
      <c r="M1253">
        <v>0.61912</v>
      </c>
      <c r="N1253">
        <v>0</v>
      </c>
      <c r="O1253" t="s">
        <v>42</v>
      </c>
    </row>
    <row r="1254" spans="1:15" x14ac:dyDescent="0.25">
      <c r="A1254" t="s">
        <v>136</v>
      </c>
      <c r="B1254">
        <v>119594</v>
      </c>
      <c r="C1254">
        <v>119460</v>
      </c>
      <c r="D1254">
        <v>119459</v>
      </c>
      <c r="E1254">
        <v>119348</v>
      </c>
      <c r="F1254">
        <v>4871.3999999999996</v>
      </c>
      <c r="G1254">
        <v>6900.11</v>
      </c>
      <c r="H1254">
        <v>1957.45</v>
      </c>
      <c r="I1254">
        <v>2083.65</v>
      </c>
      <c r="J1254">
        <v>2282.73</v>
      </c>
      <c r="K1254">
        <v>107188</v>
      </c>
      <c r="L1254">
        <v>0.37569200000000003</v>
      </c>
      <c r="M1254">
        <v>0.62977000000000005</v>
      </c>
      <c r="N1254">
        <v>0</v>
      </c>
      <c r="O1254" t="s">
        <v>42</v>
      </c>
    </row>
    <row r="1255" spans="1:15" x14ac:dyDescent="0.25">
      <c r="A1255" t="s">
        <v>136</v>
      </c>
      <c r="B1255">
        <v>118531</v>
      </c>
      <c r="C1255">
        <v>118390</v>
      </c>
      <c r="D1255">
        <v>118389</v>
      </c>
      <c r="E1255">
        <v>118280</v>
      </c>
      <c r="F1255">
        <v>4818.74</v>
      </c>
      <c r="G1255">
        <v>6839.6</v>
      </c>
      <c r="H1255">
        <v>1940.89</v>
      </c>
      <c r="I1255">
        <v>2064.12</v>
      </c>
      <c r="J1255">
        <v>2262.9499999999998</v>
      </c>
      <c r="K1255">
        <v>106224</v>
      </c>
      <c r="L1255">
        <v>0.37676100000000001</v>
      </c>
      <c r="M1255">
        <v>0.62644500000000003</v>
      </c>
      <c r="N1255">
        <v>0</v>
      </c>
      <c r="O1255" t="s">
        <v>42</v>
      </c>
    </row>
    <row r="1256" spans="1:15" x14ac:dyDescent="0.25">
      <c r="A1256" t="s">
        <v>136</v>
      </c>
      <c r="B1256">
        <v>116237</v>
      </c>
      <c r="C1256">
        <v>116113</v>
      </c>
      <c r="D1256">
        <v>116112</v>
      </c>
      <c r="E1256">
        <v>116005</v>
      </c>
      <c r="F1256">
        <v>4729.3599999999997</v>
      </c>
      <c r="G1256">
        <v>6705.82</v>
      </c>
      <c r="H1256">
        <v>1903.32</v>
      </c>
      <c r="I1256">
        <v>2024.04</v>
      </c>
      <c r="J1256">
        <v>2217.02</v>
      </c>
      <c r="K1256">
        <v>104156</v>
      </c>
      <c r="L1256">
        <v>0.37574299999999999</v>
      </c>
      <c r="M1256">
        <v>0.62889099999999998</v>
      </c>
      <c r="N1256">
        <v>0</v>
      </c>
      <c r="O1256" t="s">
        <v>42</v>
      </c>
    </row>
    <row r="1257" spans="1:15" x14ac:dyDescent="0.25">
      <c r="A1257" t="s">
        <v>136</v>
      </c>
      <c r="B1257">
        <v>115729</v>
      </c>
      <c r="C1257">
        <v>115606</v>
      </c>
      <c r="D1257">
        <v>115605</v>
      </c>
      <c r="E1257">
        <v>115498</v>
      </c>
      <c r="F1257">
        <v>4706.1499999999996</v>
      </c>
      <c r="G1257">
        <v>6673.11</v>
      </c>
      <c r="H1257">
        <v>1894.98</v>
      </c>
      <c r="I1257">
        <v>2015.82</v>
      </c>
      <c r="J1257">
        <v>2203.0300000000002</v>
      </c>
      <c r="K1257">
        <v>103720</v>
      </c>
      <c r="L1257">
        <v>0.37620799999999999</v>
      </c>
      <c r="M1257">
        <v>0.61912199999999995</v>
      </c>
      <c r="N1257">
        <v>0</v>
      </c>
      <c r="O1257" t="s">
        <v>42</v>
      </c>
    </row>
    <row r="1258" spans="1:15" x14ac:dyDescent="0.25">
      <c r="A1258" t="s">
        <v>136</v>
      </c>
      <c r="B1258">
        <v>116693</v>
      </c>
      <c r="C1258">
        <v>116569</v>
      </c>
      <c r="D1258">
        <v>116568</v>
      </c>
      <c r="E1258">
        <v>116460</v>
      </c>
      <c r="F1258">
        <v>4751.2700000000004</v>
      </c>
      <c r="G1258">
        <v>6725.05</v>
      </c>
      <c r="H1258">
        <v>1911.37</v>
      </c>
      <c r="I1258">
        <v>2033.3</v>
      </c>
      <c r="J1258">
        <v>2212.4699999999998</v>
      </c>
      <c r="K1258">
        <v>104580</v>
      </c>
      <c r="L1258">
        <v>0.36446299999999998</v>
      </c>
      <c r="M1258">
        <v>0.623776</v>
      </c>
      <c r="N1258">
        <v>4</v>
      </c>
      <c r="O1258" t="s">
        <v>42</v>
      </c>
    </row>
    <row r="1259" spans="1:15" x14ac:dyDescent="0.25">
      <c r="A1259" t="s">
        <v>136</v>
      </c>
      <c r="B1259">
        <v>116135</v>
      </c>
      <c r="C1259">
        <v>116010</v>
      </c>
      <c r="D1259">
        <v>116009</v>
      </c>
      <c r="E1259">
        <v>115902</v>
      </c>
      <c r="F1259">
        <v>4723.08</v>
      </c>
      <c r="G1259">
        <v>6685.77</v>
      </c>
      <c r="H1259">
        <v>1901.85</v>
      </c>
      <c r="I1259">
        <v>2023.05</v>
      </c>
      <c r="J1259">
        <v>2199.09</v>
      </c>
      <c r="K1259">
        <v>104088</v>
      </c>
      <c r="L1259">
        <v>0.37588700000000003</v>
      </c>
      <c r="M1259">
        <v>0.61911799999999995</v>
      </c>
      <c r="N1259">
        <v>0</v>
      </c>
      <c r="O1259" t="s">
        <v>42</v>
      </c>
    </row>
    <row r="1260" spans="1:15" x14ac:dyDescent="0.25">
      <c r="A1260" t="s">
        <v>136</v>
      </c>
      <c r="B1260">
        <v>115852</v>
      </c>
      <c r="C1260">
        <v>115728</v>
      </c>
      <c r="D1260">
        <v>115728</v>
      </c>
      <c r="E1260">
        <v>115621</v>
      </c>
      <c r="F1260">
        <v>4715.79</v>
      </c>
      <c r="G1260">
        <v>6659.37</v>
      </c>
      <c r="H1260">
        <v>1897.42</v>
      </c>
      <c r="I1260">
        <v>2019.34</v>
      </c>
      <c r="J1260">
        <v>2181.63</v>
      </c>
      <c r="K1260">
        <v>103838</v>
      </c>
      <c r="L1260">
        <v>0.37573600000000001</v>
      </c>
      <c r="M1260">
        <v>0.623367</v>
      </c>
      <c r="N1260">
        <v>0</v>
      </c>
      <c r="O1260" t="s">
        <v>42</v>
      </c>
    </row>
    <row r="1261" spans="1:15" x14ac:dyDescent="0.25">
      <c r="A1261" t="s">
        <v>136</v>
      </c>
      <c r="B1261">
        <v>114168</v>
      </c>
      <c r="C1261">
        <v>114050</v>
      </c>
      <c r="D1261">
        <v>114049</v>
      </c>
      <c r="E1261">
        <v>113944</v>
      </c>
      <c r="F1261">
        <v>4649.75</v>
      </c>
      <c r="G1261">
        <v>6559.43</v>
      </c>
      <c r="H1261">
        <v>1870.27</v>
      </c>
      <c r="I1261">
        <v>1989.79</v>
      </c>
      <c r="J1261">
        <v>2147.42</v>
      </c>
      <c r="K1261">
        <v>102349</v>
      </c>
      <c r="L1261">
        <v>0.37622499999999998</v>
      </c>
      <c r="M1261">
        <v>0.62563800000000003</v>
      </c>
      <c r="N1261">
        <v>0</v>
      </c>
      <c r="O1261" t="s">
        <v>42</v>
      </c>
    </row>
    <row r="1262" spans="1:15" x14ac:dyDescent="0.25">
      <c r="A1262" t="s">
        <v>136</v>
      </c>
      <c r="B1262">
        <v>115773</v>
      </c>
      <c r="C1262">
        <v>115654</v>
      </c>
      <c r="D1262">
        <v>115653</v>
      </c>
      <c r="E1262">
        <v>115547</v>
      </c>
      <c r="F1262">
        <v>4701.3999999999996</v>
      </c>
      <c r="G1262">
        <v>6682.11</v>
      </c>
      <c r="H1262">
        <v>1897.83</v>
      </c>
      <c r="I1262">
        <v>2016.31</v>
      </c>
      <c r="J1262">
        <v>2208.13</v>
      </c>
      <c r="K1262">
        <v>103785</v>
      </c>
      <c r="L1262">
        <v>0.37660500000000002</v>
      </c>
      <c r="M1262">
        <v>0.61911899999999997</v>
      </c>
      <c r="N1262">
        <v>0</v>
      </c>
      <c r="O1262" t="s">
        <v>42</v>
      </c>
    </row>
    <row r="1263" spans="1:15" x14ac:dyDescent="0.25">
      <c r="A1263" t="s">
        <v>136</v>
      </c>
      <c r="B1263">
        <v>117423</v>
      </c>
      <c r="C1263">
        <v>117304</v>
      </c>
      <c r="D1263">
        <v>117303</v>
      </c>
      <c r="E1263">
        <v>117194</v>
      </c>
      <c r="F1263">
        <v>4776.7700000000004</v>
      </c>
      <c r="G1263">
        <v>6773.11</v>
      </c>
      <c r="H1263">
        <v>1923.11</v>
      </c>
      <c r="I1263">
        <v>2045.66</v>
      </c>
      <c r="J1263">
        <v>2238.21</v>
      </c>
      <c r="K1263">
        <v>105247</v>
      </c>
      <c r="L1263">
        <v>0.37575799999999998</v>
      </c>
      <c r="M1263">
        <v>0.61912199999999995</v>
      </c>
      <c r="N1263">
        <v>0</v>
      </c>
      <c r="O1263" t="s">
        <v>42</v>
      </c>
    </row>
    <row r="1264" spans="1:15" x14ac:dyDescent="0.25">
      <c r="A1264" t="s">
        <v>136</v>
      </c>
      <c r="B1264">
        <v>119043</v>
      </c>
      <c r="C1264">
        <v>118917</v>
      </c>
      <c r="D1264">
        <v>118917</v>
      </c>
      <c r="E1264">
        <v>118807</v>
      </c>
      <c r="F1264">
        <v>4844.6099999999997</v>
      </c>
      <c r="G1264">
        <v>6861.55</v>
      </c>
      <c r="H1264">
        <v>1949.81</v>
      </c>
      <c r="I1264">
        <v>2074.0500000000002</v>
      </c>
      <c r="J1264">
        <v>2263.06</v>
      </c>
      <c r="K1264">
        <v>106704</v>
      </c>
      <c r="L1264">
        <v>0.375695</v>
      </c>
      <c r="M1264">
        <v>0.62849999999999995</v>
      </c>
      <c r="N1264">
        <v>0</v>
      </c>
      <c r="O1264" t="s">
        <v>42</v>
      </c>
    </row>
    <row r="1265" spans="1:15" x14ac:dyDescent="0.25">
      <c r="A1265" t="s">
        <v>136</v>
      </c>
      <c r="B1265">
        <v>119458</v>
      </c>
      <c r="C1265">
        <v>119337</v>
      </c>
      <c r="D1265">
        <v>119336</v>
      </c>
      <c r="E1265">
        <v>119226</v>
      </c>
      <c r="F1265">
        <v>4857.82</v>
      </c>
      <c r="G1265">
        <v>6883.08</v>
      </c>
      <c r="H1265">
        <v>1957.24</v>
      </c>
      <c r="I1265">
        <v>2082.15</v>
      </c>
      <c r="J1265">
        <v>2267.73</v>
      </c>
      <c r="K1265">
        <v>107091</v>
      </c>
      <c r="L1265">
        <v>0.37577899999999997</v>
      </c>
      <c r="M1265">
        <v>0.61911099999999997</v>
      </c>
      <c r="N1265">
        <v>0</v>
      </c>
      <c r="O1265" t="s">
        <v>42</v>
      </c>
    </row>
    <row r="1266" spans="1:15" x14ac:dyDescent="0.25">
      <c r="A1266" t="s">
        <v>136</v>
      </c>
      <c r="B1266">
        <v>120323</v>
      </c>
      <c r="C1266">
        <v>120204</v>
      </c>
      <c r="D1266">
        <v>120204</v>
      </c>
      <c r="E1266">
        <v>120092</v>
      </c>
      <c r="F1266">
        <v>4901.91</v>
      </c>
      <c r="G1266">
        <v>6931.21</v>
      </c>
      <c r="H1266">
        <v>1970.76</v>
      </c>
      <c r="I1266">
        <v>2096.4899999999998</v>
      </c>
      <c r="J1266">
        <v>2284.5300000000002</v>
      </c>
      <c r="K1266">
        <v>107897</v>
      </c>
      <c r="L1266">
        <v>0.37912899999999999</v>
      </c>
      <c r="M1266">
        <v>0.62829500000000005</v>
      </c>
      <c r="N1266">
        <v>0</v>
      </c>
      <c r="O1266" t="s">
        <v>42</v>
      </c>
    </row>
    <row r="1267" spans="1:15" x14ac:dyDescent="0.25">
      <c r="A1267" t="s">
        <v>136</v>
      </c>
      <c r="B1267">
        <v>118789</v>
      </c>
      <c r="C1267">
        <v>118664</v>
      </c>
      <c r="D1267">
        <v>118664</v>
      </c>
      <c r="E1267">
        <v>118554</v>
      </c>
      <c r="F1267">
        <v>4833.4399999999996</v>
      </c>
      <c r="G1267">
        <v>6845.34</v>
      </c>
      <c r="H1267">
        <v>1946.54</v>
      </c>
      <c r="I1267">
        <v>2071.65</v>
      </c>
      <c r="J1267">
        <v>2254.5100000000002</v>
      </c>
      <c r="K1267">
        <v>106486</v>
      </c>
      <c r="L1267">
        <v>0.375807</v>
      </c>
      <c r="M1267">
        <v>0.62749200000000005</v>
      </c>
      <c r="N1267">
        <v>0</v>
      </c>
      <c r="O1267" t="s">
        <v>42</v>
      </c>
    </row>
    <row r="1268" spans="1:15" x14ac:dyDescent="0.25">
      <c r="A1268" t="s">
        <v>136</v>
      </c>
      <c r="B1268">
        <v>114867</v>
      </c>
      <c r="C1268">
        <v>114746</v>
      </c>
      <c r="D1268">
        <v>114746</v>
      </c>
      <c r="E1268">
        <v>114640</v>
      </c>
      <c r="F1268">
        <v>4676.3100000000004</v>
      </c>
      <c r="G1268">
        <v>6616.25</v>
      </c>
      <c r="H1268">
        <v>1882.37</v>
      </c>
      <c r="I1268">
        <v>2002.75</v>
      </c>
      <c r="J1268">
        <v>2175.5</v>
      </c>
      <c r="K1268">
        <v>102932</v>
      </c>
      <c r="L1268">
        <v>0.37569000000000002</v>
      </c>
      <c r="M1268">
        <v>0.62976699999999997</v>
      </c>
      <c r="N1268">
        <v>0</v>
      </c>
      <c r="O1268" t="s">
        <v>42</v>
      </c>
    </row>
    <row r="1269" spans="1:15" x14ac:dyDescent="0.25">
      <c r="A1269" t="s">
        <v>136</v>
      </c>
      <c r="B1269">
        <v>115693</v>
      </c>
      <c r="C1269">
        <v>115561</v>
      </c>
      <c r="D1269">
        <v>115560</v>
      </c>
      <c r="E1269">
        <v>115454</v>
      </c>
      <c r="F1269">
        <v>4695.34</v>
      </c>
      <c r="G1269">
        <v>6656.17</v>
      </c>
      <c r="H1269">
        <v>1896.03</v>
      </c>
      <c r="I1269">
        <v>2016.46</v>
      </c>
      <c r="J1269">
        <v>2184.1799999999998</v>
      </c>
      <c r="K1269">
        <v>103678</v>
      </c>
      <c r="L1269">
        <v>0.37654199999999999</v>
      </c>
      <c r="M1269">
        <v>0.629799</v>
      </c>
      <c r="N1269">
        <v>0</v>
      </c>
      <c r="O1269" t="s">
        <v>42</v>
      </c>
    </row>
    <row r="1270" spans="1:15" x14ac:dyDescent="0.25">
      <c r="A1270" t="s">
        <v>136</v>
      </c>
      <c r="B1270">
        <v>118287</v>
      </c>
      <c r="C1270">
        <v>118167</v>
      </c>
      <c r="D1270">
        <v>118166</v>
      </c>
      <c r="E1270">
        <v>118057</v>
      </c>
      <c r="F1270">
        <v>4818.74</v>
      </c>
      <c r="G1270">
        <v>6792.52</v>
      </c>
      <c r="H1270">
        <v>1937.14</v>
      </c>
      <c r="I1270">
        <v>2061.84</v>
      </c>
      <c r="J1270">
        <v>2222.7199999999998</v>
      </c>
      <c r="K1270">
        <v>106070</v>
      </c>
      <c r="L1270">
        <v>0.375718</v>
      </c>
      <c r="M1270">
        <v>0.62726499999999996</v>
      </c>
      <c r="N1270">
        <v>0</v>
      </c>
      <c r="O1270" t="s">
        <v>42</v>
      </c>
    </row>
    <row r="1271" spans="1:15" x14ac:dyDescent="0.25">
      <c r="A1271" t="s">
        <v>136</v>
      </c>
      <c r="B1271">
        <v>117497</v>
      </c>
      <c r="C1271">
        <v>117374</v>
      </c>
      <c r="D1271">
        <v>117373</v>
      </c>
      <c r="E1271">
        <v>117265</v>
      </c>
      <c r="F1271">
        <v>4782.67</v>
      </c>
      <c r="G1271">
        <v>6749.08</v>
      </c>
      <c r="H1271">
        <v>1925.25</v>
      </c>
      <c r="I1271">
        <v>2050.1</v>
      </c>
      <c r="J1271">
        <v>2207.25</v>
      </c>
      <c r="K1271">
        <v>105360</v>
      </c>
      <c r="L1271">
        <v>0.37625399999999998</v>
      </c>
      <c r="M1271">
        <v>0.62773699999999999</v>
      </c>
      <c r="N1271">
        <v>0</v>
      </c>
      <c r="O1271" t="s">
        <v>42</v>
      </c>
    </row>
    <row r="1272" spans="1:15" x14ac:dyDescent="0.25">
      <c r="A1272" t="s">
        <v>136</v>
      </c>
      <c r="B1272">
        <v>114888</v>
      </c>
      <c r="C1272">
        <v>114764</v>
      </c>
      <c r="D1272">
        <v>114763</v>
      </c>
      <c r="E1272">
        <v>114656</v>
      </c>
      <c r="F1272">
        <v>4669.7700000000004</v>
      </c>
      <c r="G1272">
        <v>6633.82</v>
      </c>
      <c r="H1272">
        <v>1881.83</v>
      </c>
      <c r="I1272">
        <v>2003.21</v>
      </c>
      <c r="J1272">
        <v>2193.21</v>
      </c>
      <c r="K1272">
        <v>102945</v>
      </c>
      <c r="L1272">
        <v>0.37583800000000001</v>
      </c>
      <c r="M1272">
        <v>0.62397100000000005</v>
      </c>
      <c r="N1272">
        <v>0</v>
      </c>
      <c r="O1272" t="s">
        <v>42</v>
      </c>
    </row>
    <row r="1273" spans="1:15" x14ac:dyDescent="0.25">
      <c r="A1273" t="s">
        <v>136</v>
      </c>
      <c r="B1273">
        <v>118412</v>
      </c>
      <c r="C1273">
        <v>118292</v>
      </c>
      <c r="D1273">
        <v>118291</v>
      </c>
      <c r="E1273">
        <v>118182</v>
      </c>
      <c r="F1273">
        <v>4826.2700000000004</v>
      </c>
      <c r="G1273">
        <v>6828.37</v>
      </c>
      <c r="H1273">
        <v>1938.76</v>
      </c>
      <c r="I1273">
        <v>2062.96</v>
      </c>
      <c r="J1273">
        <v>2255.75</v>
      </c>
      <c r="K1273">
        <v>106130</v>
      </c>
      <c r="L1273">
        <v>0.37691999999999998</v>
      </c>
      <c r="M1273">
        <v>0.61911700000000003</v>
      </c>
      <c r="N1273">
        <v>0</v>
      </c>
      <c r="O1273" t="s">
        <v>42</v>
      </c>
    </row>
    <row r="1274" spans="1:15" x14ac:dyDescent="0.25">
      <c r="A1274" t="s">
        <v>136</v>
      </c>
      <c r="B1274">
        <v>115393</v>
      </c>
      <c r="C1274">
        <v>115270</v>
      </c>
      <c r="D1274">
        <v>115269</v>
      </c>
      <c r="E1274">
        <v>115163</v>
      </c>
      <c r="F1274">
        <v>4698.05</v>
      </c>
      <c r="G1274">
        <v>6654.54</v>
      </c>
      <c r="H1274">
        <v>1890.13</v>
      </c>
      <c r="I1274">
        <v>2011</v>
      </c>
      <c r="J1274">
        <v>2196.1999999999998</v>
      </c>
      <c r="K1274">
        <v>103425</v>
      </c>
      <c r="L1274">
        <v>0.37571199999999999</v>
      </c>
      <c r="M1274">
        <v>0.62783</v>
      </c>
      <c r="N1274">
        <v>0</v>
      </c>
      <c r="O1274" t="s">
        <v>42</v>
      </c>
    </row>
    <row r="1275" spans="1:15" x14ac:dyDescent="0.25">
      <c r="A1275" t="s">
        <v>136</v>
      </c>
      <c r="B1275">
        <v>115639</v>
      </c>
      <c r="C1275">
        <v>115519</v>
      </c>
      <c r="D1275">
        <v>115519</v>
      </c>
      <c r="E1275">
        <v>115412</v>
      </c>
      <c r="F1275">
        <v>4705.84</v>
      </c>
      <c r="G1275">
        <v>6662.74</v>
      </c>
      <c r="H1275">
        <v>1894.71</v>
      </c>
      <c r="I1275">
        <v>2014.53</v>
      </c>
      <c r="J1275">
        <v>2193.92</v>
      </c>
      <c r="K1275">
        <v>103651</v>
      </c>
      <c r="L1275">
        <v>0.375691</v>
      </c>
      <c r="M1275">
        <v>0.62943499999999997</v>
      </c>
      <c r="N1275">
        <v>0</v>
      </c>
      <c r="O1275" t="s">
        <v>42</v>
      </c>
    </row>
    <row r="1276" spans="1:15" x14ac:dyDescent="0.25">
      <c r="A1276" t="s">
        <v>136</v>
      </c>
      <c r="B1276">
        <v>114491</v>
      </c>
      <c r="C1276">
        <v>114371</v>
      </c>
      <c r="D1276">
        <v>114370</v>
      </c>
      <c r="E1276">
        <v>114264</v>
      </c>
      <c r="F1276">
        <v>4670.74</v>
      </c>
      <c r="G1276">
        <v>6588.69</v>
      </c>
      <c r="H1276">
        <v>1875.82</v>
      </c>
      <c r="I1276">
        <v>1994.59</v>
      </c>
      <c r="J1276">
        <v>2164.2199999999998</v>
      </c>
      <c r="K1276">
        <v>102604</v>
      </c>
      <c r="L1276">
        <v>0.364454</v>
      </c>
      <c r="M1276">
        <v>0.61912199999999995</v>
      </c>
      <c r="N1276">
        <v>0</v>
      </c>
      <c r="O1276" t="s">
        <v>42</v>
      </c>
    </row>
    <row r="1277" spans="1:15" x14ac:dyDescent="0.25">
      <c r="A1277" t="s">
        <v>136</v>
      </c>
      <c r="B1277">
        <v>115005</v>
      </c>
      <c r="C1277">
        <v>114882</v>
      </c>
      <c r="D1277">
        <v>114881</v>
      </c>
      <c r="E1277">
        <v>114775</v>
      </c>
      <c r="F1277">
        <v>4678.66</v>
      </c>
      <c r="G1277">
        <v>6606.59</v>
      </c>
      <c r="H1277">
        <v>1884.03</v>
      </c>
      <c r="I1277">
        <v>2004.69</v>
      </c>
      <c r="J1277">
        <v>2161.65</v>
      </c>
      <c r="K1277">
        <v>103099</v>
      </c>
      <c r="L1277">
        <v>0.37576399999999999</v>
      </c>
      <c r="M1277">
        <v>0.61912199999999995</v>
      </c>
      <c r="N1277">
        <v>0</v>
      </c>
      <c r="O1277" t="s">
        <v>42</v>
      </c>
    </row>
    <row r="1278" spans="1:15" x14ac:dyDescent="0.25">
      <c r="A1278" t="s">
        <v>136</v>
      </c>
      <c r="B1278">
        <v>115161</v>
      </c>
      <c r="C1278">
        <v>115040</v>
      </c>
      <c r="D1278">
        <v>115040</v>
      </c>
      <c r="E1278">
        <v>114934</v>
      </c>
      <c r="F1278">
        <v>4683.49</v>
      </c>
      <c r="G1278">
        <v>6648.57</v>
      </c>
      <c r="H1278">
        <v>1886.27</v>
      </c>
      <c r="I1278">
        <v>2006.01</v>
      </c>
      <c r="J1278">
        <v>2200.23</v>
      </c>
      <c r="K1278">
        <v>103197</v>
      </c>
      <c r="L1278">
        <v>0.375691</v>
      </c>
      <c r="M1278">
        <v>0.62712699999999999</v>
      </c>
      <c r="N1278">
        <v>0</v>
      </c>
      <c r="O1278" t="s">
        <v>42</v>
      </c>
    </row>
    <row r="1279" spans="1:15" x14ac:dyDescent="0.25">
      <c r="A1279" t="s">
        <v>136</v>
      </c>
      <c r="B1279">
        <v>115305</v>
      </c>
      <c r="C1279">
        <v>115172</v>
      </c>
      <c r="D1279">
        <v>115171</v>
      </c>
      <c r="E1279">
        <v>115065</v>
      </c>
      <c r="F1279">
        <v>4696.1400000000003</v>
      </c>
      <c r="G1279">
        <v>6652.85</v>
      </c>
      <c r="H1279">
        <v>1888.24</v>
      </c>
      <c r="I1279">
        <v>2008.32</v>
      </c>
      <c r="J1279">
        <v>2199.14</v>
      </c>
      <c r="K1279">
        <v>103340</v>
      </c>
      <c r="L1279">
        <v>0.36757200000000001</v>
      </c>
      <c r="M1279">
        <v>0.62567300000000003</v>
      </c>
      <c r="N1279">
        <v>0</v>
      </c>
      <c r="O1279" t="s">
        <v>42</v>
      </c>
    </row>
    <row r="1280" spans="1:15" x14ac:dyDescent="0.25">
      <c r="A1280" t="s">
        <v>136</v>
      </c>
      <c r="B1280">
        <v>115548</v>
      </c>
      <c r="C1280">
        <v>115428</v>
      </c>
      <c r="D1280">
        <v>115427</v>
      </c>
      <c r="E1280">
        <v>115321</v>
      </c>
      <c r="F1280">
        <v>4700.5200000000004</v>
      </c>
      <c r="G1280">
        <v>6663.3</v>
      </c>
      <c r="H1280">
        <v>1892.79</v>
      </c>
      <c r="I1280">
        <v>2013.12</v>
      </c>
      <c r="J1280">
        <v>2198.02</v>
      </c>
      <c r="K1280">
        <v>103568</v>
      </c>
      <c r="L1280">
        <v>0.375865</v>
      </c>
      <c r="M1280">
        <v>0.61912199999999995</v>
      </c>
      <c r="N1280">
        <v>0</v>
      </c>
      <c r="O1280" t="s">
        <v>42</v>
      </c>
    </row>
    <row r="1281" spans="1:25" x14ac:dyDescent="0.25">
      <c r="A1281" t="s">
        <v>136</v>
      </c>
      <c r="B1281">
        <v>115908</v>
      </c>
      <c r="C1281">
        <v>115775</v>
      </c>
      <c r="D1281">
        <v>115775</v>
      </c>
      <c r="E1281">
        <v>115668</v>
      </c>
      <c r="F1281">
        <v>4710.3500000000004</v>
      </c>
      <c r="G1281">
        <v>6678.6</v>
      </c>
      <c r="H1281">
        <v>1899.36</v>
      </c>
      <c r="I1281">
        <v>2019.53</v>
      </c>
      <c r="J1281">
        <v>2199.65</v>
      </c>
      <c r="K1281">
        <v>103888</v>
      </c>
      <c r="L1281">
        <v>0.37620700000000001</v>
      </c>
      <c r="M1281">
        <v>0.62285999999999997</v>
      </c>
      <c r="N1281">
        <v>0</v>
      </c>
      <c r="O1281" t="s">
        <v>42</v>
      </c>
    </row>
    <row r="1282" spans="1:25" x14ac:dyDescent="0.25">
      <c r="A1282" t="s">
        <v>136</v>
      </c>
      <c r="B1282">
        <v>115356</v>
      </c>
      <c r="C1282">
        <v>115233</v>
      </c>
      <c r="D1282">
        <v>115233</v>
      </c>
      <c r="E1282">
        <v>115126</v>
      </c>
      <c r="F1282">
        <v>4699.08</v>
      </c>
      <c r="G1282">
        <v>6634.96</v>
      </c>
      <c r="H1282">
        <v>1889.46</v>
      </c>
      <c r="I1282">
        <v>2009.38</v>
      </c>
      <c r="J1282">
        <v>2178.37</v>
      </c>
      <c r="K1282">
        <v>103406</v>
      </c>
      <c r="L1282">
        <v>0.37592900000000001</v>
      </c>
      <c r="M1282">
        <v>0.62542900000000001</v>
      </c>
      <c r="N1282">
        <v>0</v>
      </c>
      <c r="O1282" t="s">
        <v>42</v>
      </c>
    </row>
    <row r="1283" spans="1:25" x14ac:dyDescent="0.25">
      <c r="A1283" t="s">
        <v>136</v>
      </c>
      <c r="B1283">
        <v>115426</v>
      </c>
      <c r="C1283">
        <v>115302</v>
      </c>
      <c r="D1283">
        <v>115302</v>
      </c>
      <c r="E1283">
        <v>115195</v>
      </c>
      <c r="F1283">
        <v>4697.1000000000004</v>
      </c>
      <c r="G1283">
        <v>6633.42</v>
      </c>
      <c r="H1283">
        <v>1890.83</v>
      </c>
      <c r="I1283">
        <v>2011.7</v>
      </c>
      <c r="J1283">
        <v>2172.4499999999998</v>
      </c>
      <c r="K1283">
        <v>103488</v>
      </c>
      <c r="L1283">
        <v>0.375724</v>
      </c>
      <c r="M1283">
        <v>0.62913300000000005</v>
      </c>
      <c r="N1283">
        <v>0</v>
      </c>
      <c r="O1283" t="s">
        <v>42</v>
      </c>
    </row>
    <row r="1284" spans="1:25" x14ac:dyDescent="0.25">
      <c r="A1284" t="s">
        <v>136</v>
      </c>
      <c r="B1284">
        <v>114312</v>
      </c>
      <c r="C1284">
        <v>114189</v>
      </c>
      <c r="D1284">
        <v>114189</v>
      </c>
      <c r="E1284">
        <v>114083</v>
      </c>
      <c r="F1284">
        <v>4655.24</v>
      </c>
      <c r="G1284">
        <v>6599.24</v>
      </c>
      <c r="H1284">
        <v>1872.09</v>
      </c>
      <c r="I1284">
        <v>1991.65</v>
      </c>
      <c r="J1284">
        <v>2182.4699999999998</v>
      </c>
      <c r="K1284">
        <v>102387</v>
      </c>
      <c r="L1284">
        <v>0.37573000000000001</v>
      </c>
      <c r="M1284">
        <v>0.62773999999999996</v>
      </c>
      <c r="N1284">
        <v>0</v>
      </c>
      <c r="O1284" t="s">
        <v>42</v>
      </c>
    </row>
    <row r="1285" spans="1:25" x14ac:dyDescent="0.25">
      <c r="A1285" t="s">
        <v>136</v>
      </c>
      <c r="B1285">
        <v>114890</v>
      </c>
      <c r="C1285">
        <v>114771</v>
      </c>
      <c r="D1285">
        <v>114770</v>
      </c>
      <c r="E1285">
        <v>114665</v>
      </c>
      <c r="F1285">
        <v>4681.3100000000004</v>
      </c>
      <c r="G1285">
        <v>6626.51</v>
      </c>
      <c r="H1285">
        <v>1881.46</v>
      </c>
      <c r="I1285">
        <v>2002.12</v>
      </c>
      <c r="J1285">
        <v>2188.3000000000002</v>
      </c>
      <c r="K1285">
        <v>102971</v>
      </c>
      <c r="L1285">
        <v>0.37574299999999999</v>
      </c>
      <c r="M1285">
        <v>0.62695500000000004</v>
      </c>
      <c r="N1285">
        <v>0</v>
      </c>
      <c r="O1285" t="s">
        <v>42</v>
      </c>
    </row>
    <row r="1286" spans="1:25" x14ac:dyDescent="0.25">
      <c r="A1286" t="s">
        <v>136</v>
      </c>
      <c r="B1286">
        <v>115864</v>
      </c>
      <c r="C1286">
        <v>115745</v>
      </c>
      <c r="D1286">
        <v>115744</v>
      </c>
      <c r="E1286">
        <v>115637</v>
      </c>
      <c r="F1286">
        <v>4723.74</v>
      </c>
      <c r="G1286">
        <v>6676.96</v>
      </c>
      <c r="H1286">
        <v>1897.74</v>
      </c>
      <c r="I1286">
        <v>2019</v>
      </c>
      <c r="J1286">
        <v>2201.5300000000002</v>
      </c>
      <c r="K1286">
        <v>103857</v>
      </c>
      <c r="L1286">
        <v>0.37572699999999998</v>
      </c>
      <c r="M1286">
        <v>0.62812000000000001</v>
      </c>
      <c r="N1286">
        <v>0</v>
      </c>
      <c r="O1286" t="s">
        <v>42</v>
      </c>
    </row>
    <row r="1287" spans="1:25" x14ac:dyDescent="0.25">
      <c r="A1287" t="s">
        <v>136</v>
      </c>
      <c r="B1287">
        <v>116122</v>
      </c>
      <c r="C1287">
        <v>115989</v>
      </c>
      <c r="D1287">
        <v>115989</v>
      </c>
      <c r="E1287">
        <v>115881</v>
      </c>
      <c r="F1287">
        <v>4735.22</v>
      </c>
      <c r="G1287">
        <v>6686.33</v>
      </c>
      <c r="H1287">
        <v>1901.5</v>
      </c>
      <c r="I1287">
        <v>2023.33</v>
      </c>
      <c r="J1287">
        <v>2200.56</v>
      </c>
      <c r="K1287">
        <v>104066</v>
      </c>
      <c r="L1287">
        <v>0.37592500000000001</v>
      </c>
      <c r="M1287">
        <v>0.61912199999999995</v>
      </c>
      <c r="N1287">
        <v>0</v>
      </c>
      <c r="O1287" t="s">
        <v>42</v>
      </c>
      <c r="R1287" t="s">
        <v>65</v>
      </c>
      <c r="U1287" t="s">
        <v>64</v>
      </c>
      <c r="X1287" t="s">
        <v>62</v>
      </c>
    </row>
    <row r="1288" spans="1:25" x14ac:dyDescent="0.25">
      <c r="A1288" t="s">
        <v>136</v>
      </c>
      <c r="B1288">
        <v>115350</v>
      </c>
      <c r="C1288">
        <v>115225</v>
      </c>
      <c r="D1288">
        <v>115224</v>
      </c>
      <c r="E1288">
        <v>115117</v>
      </c>
      <c r="F1288">
        <v>4696.84</v>
      </c>
      <c r="G1288">
        <v>6636.62</v>
      </c>
      <c r="H1288">
        <v>1889.79</v>
      </c>
      <c r="I1288">
        <v>2009.94</v>
      </c>
      <c r="J1288">
        <v>2179.58</v>
      </c>
      <c r="K1288">
        <v>103401</v>
      </c>
      <c r="L1288">
        <v>0.37569000000000002</v>
      </c>
      <c r="M1288">
        <v>0.61912199999999995</v>
      </c>
      <c r="N1288">
        <v>0</v>
      </c>
      <c r="O1288" t="s">
        <v>42</v>
      </c>
      <c r="R1288">
        <f>AVERAGE(B1239:B1288)</f>
        <v>116695.7</v>
      </c>
      <c r="S1288">
        <f>AVERAGE(C1239:C1288)</f>
        <v>116571.36</v>
      </c>
      <c r="U1288">
        <f>_xlfn.VAR.P(B1239:B1288)</f>
        <v>3750807.6099999989</v>
      </c>
      <c r="V1288">
        <f>_xlfn.VAR.P(C1239:C1288)</f>
        <v>3746376.1103999978</v>
      </c>
      <c r="X1288">
        <f>1.96*SQRT(U1288)/50</f>
        <v>75.918647286621209</v>
      </c>
      <c r="Y1288">
        <f>1.96*SQRT(V1288)/50</f>
        <v>75.873785896612887</v>
      </c>
    </row>
    <row r="1289" spans="1:25" x14ac:dyDescent="0.25">
      <c r="A1289" t="s">
        <v>137</v>
      </c>
      <c r="B1289">
        <v>5834789.1883330001</v>
      </c>
      <c r="C1289" t="s">
        <v>36</v>
      </c>
    </row>
    <row r="1290" spans="1:25" x14ac:dyDescent="0.25">
      <c r="A1290" t="s">
        <v>138</v>
      </c>
      <c r="B1290">
        <v>114202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0.37577300000000002</v>
      </c>
      <c r="L1290">
        <v>0.629687</v>
      </c>
      <c r="M1290">
        <v>0</v>
      </c>
      <c r="N1290" t="s">
        <v>42</v>
      </c>
    </row>
    <row r="1291" spans="1:25" x14ac:dyDescent="0.25">
      <c r="A1291" t="s">
        <v>138</v>
      </c>
      <c r="B1291">
        <v>114041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0.375691</v>
      </c>
      <c r="L1291">
        <v>0.62936199999999998</v>
      </c>
      <c r="M1291">
        <v>0</v>
      </c>
      <c r="N1291" t="s">
        <v>42</v>
      </c>
    </row>
    <row r="1292" spans="1:25" x14ac:dyDescent="0.25">
      <c r="A1292" t="s">
        <v>138</v>
      </c>
      <c r="B1292">
        <v>113635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0.36716799999999999</v>
      </c>
      <c r="L1292">
        <v>0.62906899999999999</v>
      </c>
      <c r="M1292">
        <v>0</v>
      </c>
      <c r="N1292" t="s">
        <v>42</v>
      </c>
    </row>
    <row r="1293" spans="1:25" x14ac:dyDescent="0.25">
      <c r="A1293" t="s">
        <v>138</v>
      </c>
      <c r="B1293">
        <v>115049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0.37569000000000002</v>
      </c>
      <c r="L1293">
        <v>0.62970899999999996</v>
      </c>
      <c r="M1293">
        <v>0</v>
      </c>
      <c r="N1293" t="s">
        <v>42</v>
      </c>
    </row>
    <row r="1294" spans="1:25" x14ac:dyDescent="0.25">
      <c r="A1294" t="s">
        <v>138</v>
      </c>
      <c r="B1294">
        <v>113789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0.37570100000000001</v>
      </c>
      <c r="L1294">
        <v>0.61912199999999995</v>
      </c>
      <c r="M1294">
        <v>0</v>
      </c>
      <c r="N1294" t="s">
        <v>42</v>
      </c>
    </row>
    <row r="1295" spans="1:25" x14ac:dyDescent="0.25">
      <c r="A1295" t="s">
        <v>138</v>
      </c>
      <c r="B1295">
        <v>115472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0.367811</v>
      </c>
      <c r="L1295">
        <v>0.61912100000000003</v>
      </c>
      <c r="M1295">
        <v>0</v>
      </c>
      <c r="N1295" t="s">
        <v>42</v>
      </c>
    </row>
    <row r="1296" spans="1:25" x14ac:dyDescent="0.25">
      <c r="A1296" t="s">
        <v>138</v>
      </c>
      <c r="B1296">
        <v>114452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0.37616899999999998</v>
      </c>
      <c r="L1296">
        <v>0.61909999999999998</v>
      </c>
      <c r="M1296">
        <v>0</v>
      </c>
      <c r="N1296" t="s">
        <v>42</v>
      </c>
    </row>
    <row r="1297" spans="1:14" x14ac:dyDescent="0.25">
      <c r="A1297" t="s">
        <v>138</v>
      </c>
      <c r="B1297">
        <v>112828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0.375724</v>
      </c>
      <c r="L1297">
        <v>0.62938099999999997</v>
      </c>
      <c r="M1297">
        <v>0</v>
      </c>
      <c r="N1297" t="s">
        <v>42</v>
      </c>
    </row>
    <row r="1298" spans="1:14" x14ac:dyDescent="0.25">
      <c r="A1298" t="s">
        <v>138</v>
      </c>
      <c r="B1298">
        <v>116407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0.375718</v>
      </c>
      <c r="L1298">
        <v>0.619116</v>
      </c>
      <c r="M1298">
        <v>0</v>
      </c>
      <c r="N1298" t="s">
        <v>42</v>
      </c>
    </row>
    <row r="1299" spans="1:14" x14ac:dyDescent="0.25">
      <c r="A1299" t="s">
        <v>138</v>
      </c>
      <c r="B1299">
        <v>112258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0.376357</v>
      </c>
      <c r="L1299">
        <v>0.62079899999999999</v>
      </c>
      <c r="M1299">
        <v>0</v>
      </c>
      <c r="N1299" t="s">
        <v>42</v>
      </c>
    </row>
    <row r="1300" spans="1:14" x14ac:dyDescent="0.25">
      <c r="A1300" t="s">
        <v>138</v>
      </c>
      <c r="B1300">
        <v>113633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0.37595099999999998</v>
      </c>
      <c r="L1300">
        <v>0.61912</v>
      </c>
      <c r="M1300">
        <v>0</v>
      </c>
      <c r="N1300" t="s">
        <v>42</v>
      </c>
    </row>
    <row r="1301" spans="1:14" x14ac:dyDescent="0.25">
      <c r="A1301" t="s">
        <v>138</v>
      </c>
      <c r="B1301">
        <v>113849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0.37607699999999999</v>
      </c>
      <c r="L1301">
        <v>0.61912100000000003</v>
      </c>
      <c r="M1301">
        <v>0</v>
      </c>
      <c r="N1301" t="s">
        <v>42</v>
      </c>
    </row>
    <row r="1302" spans="1:14" x14ac:dyDescent="0.25">
      <c r="A1302" t="s">
        <v>138</v>
      </c>
      <c r="B1302">
        <v>114138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0.37569200000000003</v>
      </c>
      <c r="L1302">
        <v>0.61912100000000003</v>
      </c>
      <c r="M1302">
        <v>0</v>
      </c>
      <c r="N1302" t="s">
        <v>42</v>
      </c>
    </row>
    <row r="1303" spans="1:14" x14ac:dyDescent="0.25">
      <c r="A1303" t="s">
        <v>138</v>
      </c>
      <c r="B1303">
        <v>114172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0.37573400000000001</v>
      </c>
      <c r="L1303">
        <v>0.62951500000000005</v>
      </c>
      <c r="M1303">
        <v>0</v>
      </c>
      <c r="N1303" t="s">
        <v>42</v>
      </c>
    </row>
    <row r="1304" spans="1:14" x14ac:dyDescent="0.25">
      <c r="A1304" t="s">
        <v>138</v>
      </c>
      <c r="B1304">
        <v>113608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0.37569000000000002</v>
      </c>
      <c r="L1304">
        <v>0.61912199999999995</v>
      </c>
      <c r="M1304">
        <v>1</v>
      </c>
      <c r="N1304" t="s">
        <v>42</v>
      </c>
    </row>
    <row r="1305" spans="1:14" x14ac:dyDescent="0.25">
      <c r="A1305" t="s">
        <v>138</v>
      </c>
      <c r="B1305">
        <v>113080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0.37602200000000002</v>
      </c>
      <c r="L1305">
        <v>0.623726</v>
      </c>
      <c r="M1305">
        <v>0</v>
      </c>
      <c r="N1305" t="s">
        <v>42</v>
      </c>
    </row>
    <row r="1306" spans="1:14" x14ac:dyDescent="0.25">
      <c r="A1306" t="s">
        <v>138</v>
      </c>
      <c r="B1306">
        <v>113826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0.375778</v>
      </c>
      <c r="L1306">
        <v>0.61926099999999995</v>
      </c>
      <c r="M1306">
        <v>0</v>
      </c>
      <c r="N1306" t="s">
        <v>42</v>
      </c>
    </row>
    <row r="1307" spans="1:14" x14ac:dyDescent="0.25">
      <c r="A1307" t="s">
        <v>138</v>
      </c>
      <c r="B1307">
        <v>114473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0.37771199999999999</v>
      </c>
      <c r="L1307">
        <v>0.62978100000000004</v>
      </c>
      <c r="M1307">
        <v>0</v>
      </c>
      <c r="N1307" t="s">
        <v>42</v>
      </c>
    </row>
    <row r="1308" spans="1:14" x14ac:dyDescent="0.25">
      <c r="A1308" t="s">
        <v>138</v>
      </c>
      <c r="B1308">
        <v>114144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0.37579299999999999</v>
      </c>
      <c r="L1308">
        <v>0.61911700000000003</v>
      </c>
      <c r="M1308">
        <v>0</v>
      </c>
      <c r="N1308" t="s">
        <v>42</v>
      </c>
    </row>
    <row r="1309" spans="1:14" x14ac:dyDescent="0.25">
      <c r="A1309" t="s">
        <v>138</v>
      </c>
      <c r="B1309">
        <v>114488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0.37590899999999999</v>
      </c>
      <c r="L1309">
        <v>0.62975899999999996</v>
      </c>
      <c r="M1309">
        <v>0</v>
      </c>
      <c r="N1309" t="s">
        <v>42</v>
      </c>
    </row>
    <row r="1310" spans="1:14" x14ac:dyDescent="0.25">
      <c r="A1310" t="s">
        <v>138</v>
      </c>
      <c r="B1310">
        <v>114696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0.37575900000000001</v>
      </c>
      <c r="L1310">
        <v>0.62434900000000004</v>
      </c>
      <c r="M1310">
        <v>0</v>
      </c>
      <c r="N1310" t="s">
        <v>42</v>
      </c>
    </row>
    <row r="1311" spans="1:14" x14ac:dyDescent="0.25">
      <c r="A1311" t="s">
        <v>138</v>
      </c>
      <c r="B1311">
        <v>113079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0.37581599999999998</v>
      </c>
      <c r="L1311">
        <v>0.62814300000000001</v>
      </c>
      <c r="M1311">
        <v>0</v>
      </c>
      <c r="N1311" t="s">
        <v>42</v>
      </c>
    </row>
    <row r="1312" spans="1:14" x14ac:dyDescent="0.25">
      <c r="A1312" t="s">
        <v>138</v>
      </c>
      <c r="B1312">
        <v>111641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0.37580000000000002</v>
      </c>
      <c r="L1312">
        <v>0.62875999999999999</v>
      </c>
      <c r="M1312">
        <v>0</v>
      </c>
      <c r="N1312" t="s">
        <v>42</v>
      </c>
    </row>
    <row r="1313" spans="1:14" x14ac:dyDescent="0.25">
      <c r="A1313" t="s">
        <v>138</v>
      </c>
      <c r="B1313">
        <v>113163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0.37574999999999997</v>
      </c>
      <c r="L1313">
        <v>0.62705599999999995</v>
      </c>
      <c r="M1313">
        <v>0</v>
      </c>
      <c r="N1313" t="s">
        <v>42</v>
      </c>
    </row>
    <row r="1314" spans="1:14" x14ac:dyDescent="0.25">
      <c r="A1314" t="s">
        <v>138</v>
      </c>
      <c r="B1314">
        <v>114002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0.375718</v>
      </c>
      <c r="L1314">
        <v>0.62797499999999995</v>
      </c>
      <c r="M1314">
        <v>0</v>
      </c>
      <c r="N1314" t="s">
        <v>42</v>
      </c>
    </row>
    <row r="1315" spans="1:14" x14ac:dyDescent="0.25">
      <c r="A1315" t="s">
        <v>138</v>
      </c>
      <c r="B1315">
        <v>113345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0.37596000000000002</v>
      </c>
      <c r="L1315">
        <v>0.61912100000000003</v>
      </c>
      <c r="M1315">
        <v>0</v>
      </c>
      <c r="N1315" t="s">
        <v>42</v>
      </c>
    </row>
    <row r="1316" spans="1:14" x14ac:dyDescent="0.25">
      <c r="A1316" t="s">
        <v>138</v>
      </c>
      <c r="B1316">
        <v>112567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0.37628899999999998</v>
      </c>
      <c r="L1316">
        <v>0.61908200000000002</v>
      </c>
      <c r="M1316">
        <v>0</v>
      </c>
      <c r="N1316" t="s">
        <v>42</v>
      </c>
    </row>
    <row r="1317" spans="1:14" x14ac:dyDescent="0.25">
      <c r="A1317" t="s">
        <v>138</v>
      </c>
      <c r="B1317">
        <v>114420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0.619309</v>
      </c>
      <c r="M1317">
        <v>0</v>
      </c>
      <c r="N1317" t="s">
        <v>42</v>
      </c>
    </row>
    <row r="1318" spans="1:14" x14ac:dyDescent="0.25">
      <c r="A1318" t="s">
        <v>138</v>
      </c>
      <c r="B1318">
        <v>112524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0.37588300000000002</v>
      </c>
      <c r="L1318">
        <v>0.62022500000000003</v>
      </c>
      <c r="M1318">
        <v>0</v>
      </c>
      <c r="N1318" t="s">
        <v>42</v>
      </c>
    </row>
    <row r="1319" spans="1:14" x14ac:dyDescent="0.25">
      <c r="A1319" t="s">
        <v>138</v>
      </c>
      <c r="B1319">
        <v>116359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0.37807099999999999</v>
      </c>
      <c r="L1319">
        <v>0.61912100000000003</v>
      </c>
      <c r="M1319">
        <v>0</v>
      </c>
      <c r="N1319" t="s">
        <v>42</v>
      </c>
    </row>
    <row r="1320" spans="1:14" x14ac:dyDescent="0.25">
      <c r="A1320" t="s">
        <v>138</v>
      </c>
      <c r="B1320">
        <v>110793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0.37571100000000002</v>
      </c>
      <c r="L1320">
        <v>0.61912199999999995</v>
      </c>
      <c r="M1320">
        <v>0</v>
      </c>
      <c r="N1320" t="s">
        <v>42</v>
      </c>
    </row>
    <row r="1321" spans="1:14" x14ac:dyDescent="0.25">
      <c r="A1321" t="s">
        <v>138</v>
      </c>
      <c r="B1321">
        <v>115960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0.37569000000000002</v>
      </c>
      <c r="L1321">
        <v>0.61912</v>
      </c>
      <c r="M1321">
        <v>0</v>
      </c>
      <c r="N1321" t="s">
        <v>42</v>
      </c>
    </row>
    <row r="1322" spans="1:14" x14ac:dyDescent="0.25">
      <c r="A1322" t="s">
        <v>138</v>
      </c>
      <c r="B1322">
        <v>112017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0.37594100000000003</v>
      </c>
      <c r="L1322">
        <v>0.61912199999999995</v>
      </c>
      <c r="M1322">
        <v>0</v>
      </c>
      <c r="N1322" t="s">
        <v>42</v>
      </c>
    </row>
    <row r="1323" spans="1:14" x14ac:dyDescent="0.25">
      <c r="A1323" t="s">
        <v>138</v>
      </c>
      <c r="B1323">
        <v>114794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0.37569399999999997</v>
      </c>
      <c r="L1323">
        <v>0.61912100000000003</v>
      </c>
      <c r="M1323">
        <v>0</v>
      </c>
      <c r="N1323" t="s">
        <v>42</v>
      </c>
    </row>
    <row r="1324" spans="1:14" x14ac:dyDescent="0.25">
      <c r="A1324" t="s">
        <v>138</v>
      </c>
      <c r="B1324">
        <v>111177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0.36825400000000003</v>
      </c>
      <c r="L1324">
        <v>0.61912199999999995</v>
      </c>
      <c r="M1324">
        <v>0</v>
      </c>
      <c r="N1324" t="s">
        <v>42</v>
      </c>
    </row>
    <row r="1325" spans="1:14" x14ac:dyDescent="0.25">
      <c r="A1325" t="s">
        <v>138</v>
      </c>
      <c r="B1325">
        <v>111717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0.37574000000000002</v>
      </c>
      <c r="L1325">
        <v>0.619116</v>
      </c>
      <c r="M1325">
        <v>0</v>
      </c>
      <c r="N1325" t="s">
        <v>42</v>
      </c>
    </row>
    <row r="1326" spans="1:14" x14ac:dyDescent="0.25">
      <c r="A1326" t="s">
        <v>138</v>
      </c>
      <c r="B1326">
        <v>111822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0.375718</v>
      </c>
      <c r="L1326">
        <v>0.62962700000000005</v>
      </c>
      <c r="M1326">
        <v>0</v>
      </c>
      <c r="N1326" t="s">
        <v>42</v>
      </c>
    </row>
    <row r="1327" spans="1:14" x14ac:dyDescent="0.25">
      <c r="A1327" t="s">
        <v>138</v>
      </c>
      <c r="B1327">
        <v>111715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0.375695</v>
      </c>
      <c r="L1327">
        <v>0.62464900000000001</v>
      </c>
      <c r="M1327">
        <v>0</v>
      </c>
      <c r="N1327" t="s">
        <v>42</v>
      </c>
    </row>
    <row r="1328" spans="1:14" x14ac:dyDescent="0.25">
      <c r="A1328" t="s">
        <v>138</v>
      </c>
      <c r="B1328">
        <v>110614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0.37604700000000002</v>
      </c>
      <c r="L1328">
        <v>0.62882800000000005</v>
      </c>
      <c r="M1328">
        <v>0</v>
      </c>
      <c r="N1328" t="s">
        <v>42</v>
      </c>
    </row>
    <row r="1329" spans="1:25" x14ac:dyDescent="0.25">
      <c r="A1329" t="s">
        <v>138</v>
      </c>
      <c r="B1329">
        <v>112683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0.375722</v>
      </c>
      <c r="L1329">
        <v>0.62973800000000002</v>
      </c>
      <c r="M1329">
        <v>0</v>
      </c>
      <c r="N1329" t="s">
        <v>42</v>
      </c>
    </row>
    <row r="1330" spans="1:25" x14ac:dyDescent="0.25">
      <c r="A1330" t="s">
        <v>138</v>
      </c>
      <c r="B1330">
        <v>113019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0.37077199999999999</v>
      </c>
      <c r="L1330">
        <v>0.62868999999999997</v>
      </c>
      <c r="M1330">
        <v>0</v>
      </c>
      <c r="N1330" t="s">
        <v>42</v>
      </c>
    </row>
    <row r="1331" spans="1:25" x14ac:dyDescent="0.25">
      <c r="A1331" t="s">
        <v>138</v>
      </c>
      <c r="B1331">
        <v>111664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0.37572</v>
      </c>
      <c r="L1331">
        <v>0.61912199999999995</v>
      </c>
      <c r="M1331">
        <v>0</v>
      </c>
      <c r="N1331" t="s">
        <v>42</v>
      </c>
    </row>
    <row r="1332" spans="1:25" x14ac:dyDescent="0.25">
      <c r="A1332" t="s">
        <v>138</v>
      </c>
      <c r="B1332">
        <v>112435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0.37569000000000002</v>
      </c>
      <c r="L1332">
        <v>0.62677300000000002</v>
      </c>
      <c r="M1332">
        <v>0</v>
      </c>
      <c r="N1332" t="s">
        <v>42</v>
      </c>
    </row>
    <row r="1333" spans="1:25" x14ac:dyDescent="0.25">
      <c r="A1333" t="s">
        <v>138</v>
      </c>
      <c r="B1333">
        <v>111257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0.375697</v>
      </c>
      <c r="L1333">
        <v>0.62743499999999996</v>
      </c>
      <c r="M1333">
        <v>0</v>
      </c>
      <c r="N1333" t="s">
        <v>42</v>
      </c>
    </row>
    <row r="1334" spans="1:25" x14ac:dyDescent="0.25">
      <c r="A1334" t="s">
        <v>138</v>
      </c>
      <c r="B1334">
        <v>111205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0.37576700000000002</v>
      </c>
      <c r="L1334">
        <v>0.61912199999999995</v>
      </c>
      <c r="M1334">
        <v>0</v>
      </c>
      <c r="N1334" t="s">
        <v>42</v>
      </c>
    </row>
    <row r="1335" spans="1:25" x14ac:dyDescent="0.25">
      <c r="A1335" t="s">
        <v>138</v>
      </c>
      <c r="B1335">
        <v>111838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0.37570199999999998</v>
      </c>
      <c r="L1335">
        <v>0.62775700000000001</v>
      </c>
      <c r="M1335">
        <v>0</v>
      </c>
      <c r="N1335" t="s">
        <v>42</v>
      </c>
    </row>
    <row r="1336" spans="1:25" x14ac:dyDescent="0.25">
      <c r="A1336" t="s">
        <v>138</v>
      </c>
      <c r="B1336">
        <v>111776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0.3644</v>
      </c>
      <c r="L1336">
        <v>0.62495500000000004</v>
      </c>
      <c r="M1336">
        <v>0</v>
      </c>
      <c r="N1336" t="s">
        <v>42</v>
      </c>
    </row>
    <row r="1337" spans="1:25" x14ac:dyDescent="0.25">
      <c r="A1337" t="s">
        <v>138</v>
      </c>
      <c r="B1337">
        <v>110899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0.37622899999999998</v>
      </c>
      <c r="L1337">
        <v>0.62834500000000004</v>
      </c>
      <c r="M1337">
        <v>0</v>
      </c>
      <c r="N1337" t="s">
        <v>42</v>
      </c>
    </row>
    <row r="1338" spans="1:25" x14ac:dyDescent="0.25">
      <c r="A1338" t="s">
        <v>138</v>
      </c>
      <c r="B1338">
        <v>110288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0.37569900000000001</v>
      </c>
      <c r="L1338">
        <v>0.62978900000000004</v>
      </c>
      <c r="M1338">
        <v>0</v>
      </c>
      <c r="N1338" t="s">
        <v>42</v>
      </c>
    </row>
    <row r="1339" spans="1:25" x14ac:dyDescent="0.25">
      <c r="A1339" t="s">
        <v>138</v>
      </c>
      <c r="B1339">
        <v>111178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0.376135</v>
      </c>
      <c r="L1339">
        <v>0.61910900000000002</v>
      </c>
      <c r="M1339">
        <v>0</v>
      </c>
      <c r="N1339" t="s">
        <v>42</v>
      </c>
    </row>
    <row r="1340" spans="1:25" x14ac:dyDescent="0.25">
      <c r="A1340" t="s">
        <v>138</v>
      </c>
      <c r="B1340">
        <v>112326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0.375803</v>
      </c>
      <c r="L1340">
        <v>0.61912199999999995</v>
      </c>
      <c r="M1340">
        <v>0</v>
      </c>
      <c r="N1340" t="s">
        <v>42</v>
      </c>
    </row>
    <row r="1341" spans="1:25" x14ac:dyDescent="0.25">
      <c r="A1341" t="s">
        <v>138</v>
      </c>
      <c r="B1341">
        <v>111522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0.37569000000000002</v>
      </c>
      <c r="L1341">
        <v>0.61912199999999995</v>
      </c>
      <c r="M1341">
        <v>0</v>
      </c>
      <c r="N1341" t="s">
        <v>42</v>
      </c>
    </row>
    <row r="1342" spans="1:25" x14ac:dyDescent="0.25">
      <c r="A1342" t="s">
        <v>138</v>
      </c>
      <c r="B1342">
        <v>112194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0.37588500000000002</v>
      </c>
      <c r="L1342">
        <v>0.61912199999999995</v>
      </c>
      <c r="M1342">
        <v>0</v>
      </c>
      <c r="N1342" t="s">
        <v>42</v>
      </c>
    </row>
    <row r="1343" spans="1:25" x14ac:dyDescent="0.25">
      <c r="A1343" t="s">
        <v>138</v>
      </c>
      <c r="B1343">
        <v>112399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0.375697</v>
      </c>
      <c r="L1343">
        <v>0.61910200000000004</v>
      </c>
      <c r="M1343">
        <v>0</v>
      </c>
      <c r="N1343" t="s">
        <v>42</v>
      </c>
      <c r="R1343" t="s">
        <v>65</v>
      </c>
      <c r="U1343" t="s">
        <v>64</v>
      </c>
      <c r="X1343" t="s">
        <v>62</v>
      </c>
    </row>
    <row r="1344" spans="1:25" x14ac:dyDescent="0.25">
      <c r="A1344" t="s">
        <v>138</v>
      </c>
      <c r="B1344">
        <v>112273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0.375695</v>
      </c>
      <c r="L1344">
        <v>0.62639800000000001</v>
      </c>
      <c r="M1344">
        <v>0</v>
      </c>
      <c r="N1344" t="s">
        <v>42</v>
      </c>
      <c r="R1344">
        <f>AVERAGE(B1295:B1344)</f>
        <v>112923.78</v>
      </c>
      <c r="S1344">
        <f>AVERAGE(C1295:C1344)</f>
        <v>0</v>
      </c>
      <c r="U1344">
        <f>_xlfn.VAR.P(B1295:B1344)</f>
        <v>2246977.5315999999</v>
      </c>
      <c r="V1344">
        <f>_xlfn.VAR.P(C1295:C1344)</f>
        <v>0</v>
      </c>
      <c r="X1344">
        <f>1.96*SQRT(U1344)/50</f>
        <v>58.760493140866544</v>
      </c>
      <c r="Y1344">
        <f>1.96*SQRT(V1344)/50</f>
        <v>0</v>
      </c>
    </row>
    <row r="1345" spans="1:13" x14ac:dyDescent="0.25">
      <c r="A1345" t="s">
        <v>139</v>
      </c>
      <c r="B1345">
        <v>5646194.6557390001</v>
      </c>
      <c r="C1345" t="s">
        <v>36</v>
      </c>
    </row>
    <row r="1346" spans="1:13" x14ac:dyDescent="0.25">
      <c r="A1346" t="s">
        <v>140</v>
      </c>
      <c r="B1346">
        <v>107921</v>
      </c>
      <c r="C1346">
        <v>107916</v>
      </c>
      <c r="D1346">
        <v>107915</v>
      </c>
      <c r="E1346">
        <v>107811</v>
      </c>
      <c r="F1346">
        <v>4600.53</v>
      </c>
      <c r="G1346">
        <v>0</v>
      </c>
      <c r="H1346">
        <v>1863.6</v>
      </c>
      <c r="I1346">
        <v>0</v>
      </c>
      <c r="J1346">
        <v>0.37901400000000002</v>
      </c>
      <c r="K1346">
        <v>0.61889400000000006</v>
      </c>
      <c r="L1346">
        <v>0</v>
      </c>
      <c r="M1346" t="s">
        <v>42</v>
      </c>
    </row>
    <row r="1347" spans="1:13" x14ac:dyDescent="0.25">
      <c r="A1347" t="s">
        <v>140</v>
      </c>
      <c r="B1347">
        <v>108512</v>
      </c>
      <c r="C1347">
        <v>108507</v>
      </c>
      <c r="D1347">
        <v>108507</v>
      </c>
      <c r="E1347">
        <v>108401</v>
      </c>
      <c r="F1347">
        <v>4626.67</v>
      </c>
      <c r="G1347">
        <v>0</v>
      </c>
      <c r="H1347">
        <v>1873.64</v>
      </c>
      <c r="I1347">
        <v>0</v>
      </c>
      <c r="J1347">
        <v>0.376168</v>
      </c>
      <c r="K1347">
        <v>0.61912100000000003</v>
      </c>
      <c r="L1347">
        <v>0</v>
      </c>
      <c r="M1347" t="s">
        <v>42</v>
      </c>
    </row>
    <row r="1348" spans="1:13" x14ac:dyDescent="0.25">
      <c r="A1348" t="s">
        <v>140</v>
      </c>
      <c r="B1348">
        <v>106275</v>
      </c>
      <c r="C1348">
        <v>106269</v>
      </c>
      <c r="D1348">
        <v>106269</v>
      </c>
      <c r="E1348">
        <v>106166</v>
      </c>
      <c r="F1348">
        <v>4521.99</v>
      </c>
      <c r="G1348">
        <v>0</v>
      </c>
      <c r="H1348">
        <v>1835.82</v>
      </c>
      <c r="I1348">
        <v>0</v>
      </c>
      <c r="J1348">
        <v>0.37729699999999999</v>
      </c>
      <c r="K1348">
        <v>0.61910900000000002</v>
      </c>
      <c r="L1348">
        <v>0</v>
      </c>
      <c r="M1348" t="s">
        <v>42</v>
      </c>
    </row>
    <row r="1349" spans="1:13" x14ac:dyDescent="0.25">
      <c r="A1349" t="s">
        <v>140</v>
      </c>
      <c r="B1349">
        <v>112252</v>
      </c>
      <c r="C1349">
        <v>112247</v>
      </c>
      <c r="D1349">
        <v>112246</v>
      </c>
      <c r="E1349">
        <v>112138</v>
      </c>
      <c r="F1349">
        <v>4783.2</v>
      </c>
      <c r="G1349">
        <v>0</v>
      </c>
      <c r="H1349">
        <v>1938.67</v>
      </c>
      <c r="I1349">
        <v>0</v>
      </c>
      <c r="J1349">
        <v>0.376247</v>
      </c>
      <c r="K1349">
        <v>0.61909000000000003</v>
      </c>
      <c r="L1349">
        <v>0</v>
      </c>
      <c r="M1349" t="s">
        <v>42</v>
      </c>
    </row>
    <row r="1350" spans="1:13" x14ac:dyDescent="0.25">
      <c r="A1350" t="s">
        <v>140</v>
      </c>
      <c r="B1350">
        <v>109140</v>
      </c>
      <c r="C1350">
        <v>109135</v>
      </c>
      <c r="D1350">
        <v>109134</v>
      </c>
      <c r="E1350">
        <v>109028</v>
      </c>
      <c r="F1350">
        <v>4656.66</v>
      </c>
      <c r="G1350">
        <v>0</v>
      </c>
      <c r="H1350">
        <v>1885.23</v>
      </c>
      <c r="I1350">
        <v>0</v>
      </c>
      <c r="J1350">
        <v>0.376085</v>
      </c>
      <c r="K1350">
        <v>0.61912199999999995</v>
      </c>
      <c r="L1350">
        <v>0</v>
      </c>
      <c r="M1350" t="s">
        <v>42</v>
      </c>
    </row>
    <row r="1351" spans="1:13" x14ac:dyDescent="0.25">
      <c r="A1351" t="s">
        <v>140</v>
      </c>
      <c r="B1351">
        <v>110942</v>
      </c>
      <c r="C1351">
        <v>110937</v>
      </c>
      <c r="D1351">
        <v>110937</v>
      </c>
      <c r="E1351">
        <v>110830</v>
      </c>
      <c r="F1351">
        <v>4718.32</v>
      </c>
      <c r="G1351">
        <v>0</v>
      </c>
      <c r="H1351">
        <v>1915.44</v>
      </c>
      <c r="I1351">
        <v>0</v>
      </c>
      <c r="J1351">
        <v>0.38205699999999998</v>
      </c>
      <c r="K1351">
        <v>0.61911499999999997</v>
      </c>
      <c r="L1351">
        <v>0</v>
      </c>
      <c r="M1351" t="s">
        <v>42</v>
      </c>
    </row>
    <row r="1352" spans="1:13" x14ac:dyDescent="0.25">
      <c r="A1352" t="s">
        <v>140</v>
      </c>
      <c r="B1352">
        <v>109865</v>
      </c>
      <c r="C1352">
        <v>109860</v>
      </c>
      <c r="D1352">
        <v>109859</v>
      </c>
      <c r="E1352">
        <v>109753</v>
      </c>
      <c r="F1352">
        <v>4673.6099999999997</v>
      </c>
      <c r="G1352">
        <v>0</v>
      </c>
      <c r="H1352">
        <v>1897.53</v>
      </c>
      <c r="I1352">
        <v>0</v>
      </c>
      <c r="J1352">
        <v>0.37757499999999999</v>
      </c>
      <c r="K1352">
        <v>0.62107699999999999</v>
      </c>
      <c r="L1352">
        <v>0</v>
      </c>
      <c r="M1352" t="s">
        <v>42</v>
      </c>
    </row>
    <row r="1353" spans="1:13" x14ac:dyDescent="0.25">
      <c r="A1353" t="s">
        <v>140</v>
      </c>
      <c r="B1353">
        <v>108474</v>
      </c>
      <c r="C1353">
        <v>108470</v>
      </c>
      <c r="D1353">
        <v>108469</v>
      </c>
      <c r="E1353">
        <v>108364</v>
      </c>
      <c r="F1353">
        <v>4622.74</v>
      </c>
      <c r="G1353">
        <v>0</v>
      </c>
      <c r="H1353">
        <v>1873.14</v>
      </c>
      <c r="I1353">
        <v>0</v>
      </c>
      <c r="J1353">
        <v>0.37649199999999999</v>
      </c>
      <c r="K1353">
        <v>0.61912199999999995</v>
      </c>
      <c r="L1353">
        <v>0</v>
      </c>
      <c r="M1353" t="s">
        <v>42</v>
      </c>
    </row>
    <row r="1354" spans="1:13" x14ac:dyDescent="0.25">
      <c r="A1354" t="s">
        <v>140</v>
      </c>
      <c r="B1354">
        <v>108227</v>
      </c>
      <c r="C1354">
        <v>108222</v>
      </c>
      <c r="D1354">
        <v>108221</v>
      </c>
      <c r="E1354">
        <v>108116</v>
      </c>
      <c r="F1354">
        <v>4623.47</v>
      </c>
      <c r="G1354">
        <v>0</v>
      </c>
      <c r="H1354">
        <v>1868.74</v>
      </c>
      <c r="I1354">
        <v>0</v>
      </c>
      <c r="J1354">
        <v>0.37585600000000002</v>
      </c>
      <c r="K1354">
        <v>0.61929500000000004</v>
      </c>
      <c r="L1354">
        <v>0</v>
      </c>
      <c r="M1354" t="s">
        <v>42</v>
      </c>
    </row>
    <row r="1355" spans="1:13" x14ac:dyDescent="0.25">
      <c r="A1355" t="s">
        <v>140</v>
      </c>
      <c r="B1355">
        <v>108326</v>
      </c>
      <c r="C1355">
        <v>108321</v>
      </c>
      <c r="D1355">
        <v>108321</v>
      </c>
      <c r="E1355">
        <v>108216</v>
      </c>
      <c r="F1355">
        <v>4616.9799999999996</v>
      </c>
      <c r="G1355">
        <v>0</v>
      </c>
      <c r="H1355">
        <v>1870.52</v>
      </c>
      <c r="I1355">
        <v>0</v>
      </c>
      <c r="J1355">
        <v>0.382797</v>
      </c>
      <c r="K1355">
        <v>0.628861</v>
      </c>
      <c r="L1355">
        <v>0</v>
      </c>
      <c r="M1355" t="s">
        <v>42</v>
      </c>
    </row>
    <row r="1356" spans="1:13" x14ac:dyDescent="0.25">
      <c r="A1356" t="s">
        <v>140</v>
      </c>
      <c r="B1356">
        <v>107927</v>
      </c>
      <c r="C1356">
        <v>107922</v>
      </c>
      <c r="D1356">
        <v>107921</v>
      </c>
      <c r="E1356">
        <v>107817</v>
      </c>
      <c r="F1356">
        <v>4591.6099999999997</v>
      </c>
      <c r="G1356">
        <v>0</v>
      </c>
      <c r="H1356">
        <v>1863.86</v>
      </c>
      <c r="I1356">
        <v>0</v>
      </c>
      <c r="J1356">
        <v>0.376392</v>
      </c>
      <c r="K1356">
        <v>0.61912199999999995</v>
      </c>
      <c r="L1356">
        <v>0</v>
      </c>
      <c r="M1356" t="s">
        <v>42</v>
      </c>
    </row>
    <row r="1357" spans="1:13" x14ac:dyDescent="0.25">
      <c r="A1357" t="s">
        <v>140</v>
      </c>
      <c r="B1357">
        <v>109112</v>
      </c>
      <c r="C1357">
        <v>109106</v>
      </c>
      <c r="D1357">
        <v>109106</v>
      </c>
      <c r="E1357">
        <v>108999</v>
      </c>
      <c r="F1357">
        <v>4646.2</v>
      </c>
      <c r="G1357">
        <v>0</v>
      </c>
      <c r="H1357">
        <v>1884.09</v>
      </c>
      <c r="I1357">
        <v>0</v>
      </c>
      <c r="J1357">
        <v>0.38578000000000001</v>
      </c>
      <c r="K1357">
        <v>0.61912199999999995</v>
      </c>
      <c r="L1357">
        <v>0</v>
      </c>
      <c r="M1357" t="s">
        <v>42</v>
      </c>
    </row>
    <row r="1358" spans="1:13" x14ac:dyDescent="0.25">
      <c r="A1358" t="s">
        <v>140</v>
      </c>
      <c r="B1358">
        <v>110657</v>
      </c>
      <c r="C1358">
        <v>110652</v>
      </c>
      <c r="D1358">
        <v>110651</v>
      </c>
      <c r="E1358">
        <v>110544</v>
      </c>
      <c r="F1358">
        <v>4711.78</v>
      </c>
      <c r="G1358">
        <v>0</v>
      </c>
      <c r="H1358">
        <v>1910.52</v>
      </c>
      <c r="I1358">
        <v>0</v>
      </c>
      <c r="J1358">
        <v>0.38578800000000002</v>
      </c>
      <c r="K1358">
        <v>0.618973</v>
      </c>
      <c r="L1358">
        <v>0</v>
      </c>
      <c r="M1358" t="s">
        <v>42</v>
      </c>
    </row>
    <row r="1359" spans="1:13" x14ac:dyDescent="0.25">
      <c r="A1359" t="s">
        <v>140</v>
      </c>
      <c r="B1359">
        <v>109057</v>
      </c>
      <c r="C1359">
        <v>109052</v>
      </c>
      <c r="D1359">
        <v>109051</v>
      </c>
      <c r="E1359">
        <v>108946</v>
      </c>
      <c r="F1359">
        <v>4643.4399999999996</v>
      </c>
      <c r="G1359">
        <v>0</v>
      </c>
      <c r="H1359">
        <v>1883.09</v>
      </c>
      <c r="I1359">
        <v>0</v>
      </c>
      <c r="J1359">
        <v>0.37615300000000002</v>
      </c>
      <c r="K1359">
        <v>0.619112</v>
      </c>
      <c r="L1359">
        <v>0</v>
      </c>
      <c r="M1359" t="s">
        <v>42</v>
      </c>
    </row>
    <row r="1360" spans="1:13" x14ac:dyDescent="0.25">
      <c r="A1360" t="s">
        <v>140</v>
      </c>
      <c r="B1360">
        <v>110884</v>
      </c>
      <c r="C1360">
        <v>110879</v>
      </c>
      <c r="D1360">
        <v>110878</v>
      </c>
      <c r="E1360">
        <v>110771</v>
      </c>
      <c r="F1360">
        <v>4729.3100000000004</v>
      </c>
      <c r="G1360">
        <v>0</v>
      </c>
      <c r="H1360">
        <v>1914.61</v>
      </c>
      <c r="I1360">
        <v>0</v>
      </c>
      <c r="J1360">
        <v>0.37906600000000001</v>
      </c>
      <c r="K1360">
        <v>0.61855899999999997</v>
      </c>
      <c r="L1360">
        <v>0</v>
      </c>
      <c r="M1360" t="s">
        <v>42</v>
      </c>
    </row>
    <row r="1361" spans="1:13" x14ac:dyDescent="0.25">
      <c r="A1361" t="s">
        <v>140</v>
      </c>
      <c r="B1361">
        <v>109902</v>
      </c>
      <c r="C1361">
        <v>109896</v>
      </c>
      <c r="D1361">
        <v>109896</v>
      </c>
      <c r="E1361">
        <v>109789</v>
      </c>
      <c r="F1361">
        <v>4674.8</v>
      </c>
      <c r="G1361">
        <v>0</v>
      </c>
      <c r="H1361">
        <v>1898.58</v>
      </c>
      <c r="I1361">
        <v>0</v>
      </c>
      <c r="J1361">
        <v>0.38578000000000001</v>
      </c>
      <c r="K1361">
        <v>0.618398</v>
      </c>
      <c r="L1361">
        <v>0</v>
      </c>
      <c r="M1361" t="s">
        <v>42</v>
      </c>
    </row>
    <row r="1362" spans="1:13" x14ac:dyDescent="0.25">
      <c r="A1362" t="s">
        <v>140</v>
      </c>
      <c r="B1362">
        <v>107960</v>
      </c>
      <c r="C1362">
        <v>107955</v>
      </c>
      <c r="D1362">
        <v>107954</v>
      </c>
      <c r="E1362">
        <v>107849</v>
      </c>
      <c r="F1362">
        <v>4602.46</v>
      </c>
      <c r="G1362">
        <v>0</v>
      </c>
      <c r="H1362">
        <v>1864.94</v>
      </c>
      <c r="I1362">
        <v>0</v>
      </c>
      <c r="J1362">
        <v>0.37689600000000001</v>
      </c>
      <c r="K1362">
        <v>0.61904800000000004</v>
      </c>
      <c r="L1362">
        <v>0</v>
      </c>
      <c r="M1362" t="s">
        <v>42</v>
      </c>
    </row>
    <row r="1363" spans="1:13" x14ac:dyDescent="0.25">
      <c r="A1363" t="s">
        <v>140</v>
      </c>
      <c r="B1363">
        <v>106882</v>
      </c>
      <c r="C1363">
        <v>106877</v>
      </c>
      <c r="D1363">
        <v>106876</v>
      </c>
      <c r="E1363">
        <v>106772</v>
      </c>
      <c r="F1363">
        <v>4555.2299999999996</v>
      </c>
      <c r="G1363">
        <v>0</v>
      </c>
      <c r="H1363">
        <v>1846.06</v>
      </c>
      <c r="I1363">
        <v>0</v>
      </c>
      <c r="J1363">
        <v>0.37569000000000002</v>
      </c>
      <c r="K1363">
        <v>0.61882199999999998</v>
      </c>
      <c r="L1363">
        <v>0</v>
      </c>
      <c r="M1363" t="s">
        <v>42</v>
      </c>
    </row>
    <row r="1364" spans="1:13" x14ac:dyDescent="0.25">
      <c r="A1364" t="s">
        <v>140</v>
      </c>
      <c r="B1364">
        <v>108050</v>
      </c>
      <c r="C1364">
        <v>108045</v>
      </c>
      <c r="D1364">
        <v>108045</v>
      </c>
      <c r="E1364">
        <v>107940</v>
      </c>
      <c r="F1364">
        <v>4602.5</v>
      </c>
      <c r="G1364">
        <v>0</v>
      </c>
      <c r="H1364">
        <v>1865.64</v>
      </c>
      <c r="I1364">
        <v>0</v>
      </c>
      <c r="J1364">
        <v>0.37608200000000003</v>
      </c>
      <c r="K1364">
        <v>0.619112</v>
      </c>
      <c r="L1364">
        <v>0</v>
      </c>
      <c r="M1364" t="s">
        <v>42</v>
      </c>
    </row>
    <row r="1365" spans="1:13" x14ac:dyDescent="0.25">
      <c r="A1365" t="s">
        <v>140</v>
      </c>
      <c r="B1365">
        <v>108541</v>
      </c>
      <c r="C1365">
        <v>108536</v>
      </c>
      <c r="D1365">
        <v>108536</v>
      </c>
      <c r="E1365">
        <v>108431</v>
      </c>
      <c r="F1365">
        <v>4619.55</v>
      </c>
      <c r="G1365">
        <v>0</v>
      </c>
      <c r="H1365">
        <v>1874.83</v>
      </c>
      <c r="I1365">
        <v>0</v>
      </c>
      <c r="J1365">
        <v>0.37595800000000001</v>
      </c>
      <c r="K1365">
        <v>0.61909499999999995</v>
      </c>
      <c r="L1365">
        <v>0</v>
      </c>
      <c r="M1365" t="s">
        <v>42</v>
      </c>
    </row>
    <row r="1366" spans="1:13" x14ac:dyDescent="0.25">
      <c r="A1366" t="s">
        <v>140</v>
      </c>
      <c r="B1366">
        <v>107015</v>
      </c>
      <c r="C1366">
        <v>107010</v>
      </c>
      <c r="D1366">
        <v>107010</v>
      </c>
      <c r="E1366">
        <v>106906</v>
      </c>
      <c r="F1366">
        <v>4566.34</v>
      </c>
      <c r="G1366">
        <v>0</v>
      </c>
      <c r="H1366">
        <v>1849.5</v>
      </c>
      <c r="I1366">
        <v>0</v>
      </c>
      <c r="J1366">
        <v>0.37571599999999999</v>
      </c>
      <c r="K1366">
        <v>0.61864399999999997</v>
      </c>
      <c r="L1366">
        <v>0</v>
      </c>
      <c r="M1366" t="s">
        <v>42</v>
      </c>
    </row>
    <row r="1367" spans="1:13" x14ac:dyDescent="0.25">
      <c r="A1367" t="s">
        <v>140</v>
      </c>
      <c r="B1367">
        <v>109238</v>
      </c>
      <c r="C1367">
        <v>109233</v>
      </c>
      <c r="D1367">
        <v>109233</v>
      </c>
      <c r="E1367">
        <v>109127</v>
      </c>
      <c r="F1367">
        <v>4650.12</v>
      </c>
      <c r="G1367">
        <v>0</v>
      </c>
      <c r="H1367">
        <v>1886.91</v>
      </c>
      <c r="I1367">
        <v>0</v>
      </c>
      <c r="J1367">
        <v>0.375913</v>
      </c>
      <c r="K1367">
        <v>0.61902999999999997</v>
      </c>
      <c r="L1367">
        <v>0</v>
      </c>
      <c r="M1367" t="s">
        <v>42</v>
      </c>
    </row>
    <row r="1368" spans="1:13" x14ac:dyDescent="0.25">
      <c r="A1368" t="s">
        <v>140</v>
      </c>
      <c r="B1368">
        <v>108360</v>
      </c>
      <c r="C1368">
        <v>108355</v>
      </c>
      <c r="D1368">
        <v>108354</v>
      </c>
      <c r="E1368">
        <v>108249</v>
      </c>
      <c r="F1368">
        <v>4621.58</v>
      </c>
      <c r="G1368">
        <v>0</v>
      </c>
      <c r="H1368">
        <v>1871.43</v>
      </c>
      <c r="I1368">
        <v>0</v>
      </c>
      <c r="J1368">
        <v>0.375695</v>
      </c>
      <c r="K1368">
        <v>0.61806399999999995</v>
      </c>
      <c r="L1368">
        <v>0</v>
      </c>
      <c r="M1368" t="s">
        <v>42</v>
      </c>
    </row>
    <row r="1369" spans="1:13" x14ac:dyDescent="0.25">
      <c r="A1369" t="s">
        <v>140</v>
      </c>
      <c r="B1369">
        <v>109577</v>
      </c>
      <c r="C1369">
        <v>109572</v>
      </c>
      <c r="D1369">
        <v>109571</v>
      </c>
      <c r="E1369">
        <v>109465</v>
      </c>
      <c r="F1369">
        <v>4665.92</v>
      </c>
      <c r="G1369">
        <v>0</v>
      </c>
      <c r="H1369">
        <v>1892.55</v>
      </c>
      <c r="I1369">
        <v>0</v>
      </c>
      <c r="J1369">
        <v>0.37641999999999998</v>
      </c>
      <c r="K1369">
        <v>0.61904400000000004</v>
      </c>
      <c r="L1369">
        <v>0</v>
      </c>
      <c r="M1369" t="s">
        <v>42</v>
      </c>
    </row>
    <row r="1370" spans="1:13" x14ac:dyDescent="0.25">
      <c r="A1370" t="s">
        <v>140</v>
      </c>
      <c r="B1370">
        <v>108788</v>
      </c>
      <c r="C1370">
        <v>108782</v>
      </c>
      <c r="D1370">
        <v>108782</v>
      </c>
      <c r="E1370">
        <v>108676</v>
      </c>
      <c r="F1370">
        <v>4634.9799999999996</v>
      </c>
      <c r="G1370">
        <v>0</v>
      </c>
      <c r="H1370">
        <v>1878.49</v>
      </c>
      <c r="I1370">
        <v>0</v>
      </c>
      <c r="J1370">
        <v>0.37681199999999998</v>
      </c>
      <c r="K1370">
        <v>0.61910399999999999</v>
      </c>
      <c r="L1370">
        <v>0</v>
      </c>
      <c r="M1370" t="s">
        <v>42</v>
      </c>
    </row>
    <row r="1371" spans="1:13" x14ac:dyDescent="0.25">
      <c r="A1371" t="s">
        <v>140</v>
      </c>
      <c r="B1371">
        <v>109533</v>
      </c>
      <c r="C1371">
        <v>109528</v>
      </c>
      <c r="D1371">
        <v>109527</v>
      </c>
      <c r="E1371">
        <v>109421</v>
      </c>
      <c r="F1371">
        <v>4680.54</v>
      </c>
      <c r="G1371">
        <v>0</v>
      </c>
      <c r="H1371">
        <v>1891.07</v>
      </c>
      <c r="I1371">
        <v>0</v>
      </c>
      <c r="J1371">
        <v>0.37830399999999997</v>
      </c>
      <c r="K1371">
        <v>0.619085</v>
      </c>
      <c r="L1371">
        <v>0</v>
      </c>
      <c r="M1371" t="s">
        <v>42</v>
      </c>
    </row>
    <row r="1372" spans="1:13" x14ac:dyDescent="0.25">
      <c r="A1372" t="s">
        <v>140</v>
      </c>
      <c r="B1372">
        <v>108392</v>
      </c>
      <c r="C1372">
        <v>108387</v>
      </c>
      <c r="D1372">
        <v>108387</v>
      </c>
      <c r="E1372">
        <v>108281</v>
      </c>
      <c r="F1372">
        <v>4614.41</v>
      </c>
      <c r="G1372">
        <v>0</v>
      </c>
      <c r="H1372">
        <v>1872.44</v>
      </c>
      <c r="I1372">
        <v>0</v>
      </c>
      <c r="J1372">
        <v>0.38578099999999999</v>
      </c>
      <c r="K1372">
        <v>0.61910500000000002</v>
      </c>
      <c r="L1372">
        <v>0</v>
      </c>
      <c r="M1372" t="s">
        <v>42</v>
      </c>
    </row>
    <row r="1373" spans="1:13" x14ac:dyDescent="0.25">
      <c r="A1373" t="s">
        <v>140</v>
      </c>
      <c r="B1373">
        <v>108706</v>
      </c>
      <c r="C1373">
        <v>108701</v>
      </c>
      <c r="D1373">
        <v>108701</v>
      </c>
      <c r="E1373">
        <v>108595</v>
      </c>
      <c r="F1373">
        <v>4635.63</v>
      </c>
      <c r="G1373">
        <v>0</v>
      </c>
      <c r="H1373">
        <v>1877.55</v>
      </c>
      <c r="I1373">
        <v>0</v>
      </c>
      <c r="J1373">
        <v>0.37620700000000001</v>
      </c>
      <c r="K1373">
        <v>0.61912100000000003</v>
      </c>
      <c r="L1373">
        <v>0</v>
      </c>
      <c r="M1373" t="s">
        <v>42</v>
      </c>
    </row>
    <row r="1374" spans="1:13" x14ac:dyDescent="0.25">
      <c r="A1374" t="s">
        <v>140</v>
      </c>
      <c r="B1374">
        <v>110263</v>
      </c>
      <c r="C1374">
        <v>110258</v>
      </c>
      <c r="D1374">
        <v>110257</v>
      </c>
      <c r="E1374">
        <v>110150</v>
      </c>
      <c r="F1374">
        <v>4694.26</v>
      </c>
      <c r="G1374">
        <v>0</v>
      </c>
      <c r="H1374">
        <v>1904.84</v>
      </c>
      <c r="I1374">
        <v>0</v>
      </c>
      <c r="J1374">
        <v>0.379413</v>
      </c>
      <c r="K1374">
        <v>0.61911000000000005</v>
      </c>
      <c r="L1374">
        <v>0</v>
      </c>
      <c r="M1374" t="s">
        <v>42</v>
      </c>
    </row>
    <row r="1375" spans="1:13" x14ac:dyDescent="0.25">
      <c r="A1375" t="s">
        <v>140</v>
      </c>
      <c r="B1375">
        <v>109322</v>
      </c>
      <c r="C1375">
        <v>109317</v>
      </c>
      <c r="D1375">
        <v>109316</v>
      </c>
      <c r="E1375">
        <v>109211</v>
      </c>
      <c r="F1375">
        <v>4656.9799999999996</v>
      </c>
      <c r="G1375">
        <v>0</v>
      </c>
      <c r="H1375">
        <v>1887.21</v>
      </c>
      <c r="I1375">
        <v>0</v>
      </c>
      <c r="J1375">
        <v>0.38578000000000001</v>
      </c>
      <c r="K1375">
        <v>0.61911700000000003</v>
      </c>
      <c r="L1375">
        <v>0</v>
      </c>
      <c r="M1375" t="s">
        <v>42</v>
      </c>
    </row>
    <row r="1376" spans="1:13" x14ac:dyDescent="0.25">
      <c r="A1376" t="s">
        <v>140</v>
      </c>
      <c r="B1376">
        <v>107184</v>
      </c>
      <c r="C1376">
        <v>107179</v>
      </c>
      <c r="D1376">
        <v>107178</v>
      </c>
      <c r="E1376">
        <v>107074</v>
      </c>
      <c r="F1376">
        <v>4566.28</v>
      </c>
      <c r="G1376">
        <v>0</v>
      </c>
      <c r="H1376">
        <v>1851.32</v>
      </c>
      <c r="I1376">
        <v>0</v>
      </c>
      <c r="J1376">
        <v>0.375718</v>
      </c>
      <c r="K1376">
        <v>0.61899800000000005</v>
      </c>
      <c r="L1376">
        <v>0</v>
      </c>
      <c r="M1376" t="s">
        <v>42</v>
      </c>
    </row>
    <row r="1377" spans="1:13" x14ac:dyDescent="0.25">
      <c r="A1377" t="s">
        <v>140</v>
      </c>
      <c r="B1377">
        <v>110008</v>
      </c>
      <c r="C1377">
        <v>110003</v>
      </c>
      <c r="D1377">
        <v>110002</v>
      </c>
      <c r="E1377">
        <v>109896</v>
      </c>
      <c r="F1377">
        <v>4686.29</v>
      </c>
      <c r="G1377">
        <v>0</v>
      </c>
      <c r="H1377">
        <v>1899.82</v>
      </c>
      <c r="I1377">
        <v>0</v>
      </c>
      <c r="J1377">
        <v>0.37648300000000001</v>
      </c>
      <c r="K1377">
        <v>0.62978699999999999</v>
      </c>
      <c r="L1377">
        <v>0</v>
      </c>
      <c r="M1377" t="s">
        <v>42</v>
      </c>
    </row>
    <row r="1378" spans="1:13" x14ac:dyDescent="0.25">
      <c r="A1378" t="s">
        <v>140</v>
      </c>
      <c r="B1378">
        <v>109302</v>
      </c>
      <c r="C1378">
        <v>109297</v>
      </c>
      <c r="D1378">
        <v>109296</v>
      </c>
      <c r="E1378">
        <v>109190</v>
      </c>
      <c r="F1378">
        <v>4654.34</v>
      </c>
      <c r="G1378">
        <v>0</v>
      </c>
      <c r="H1378">
        <v>1887.62</v>
      </c>
      <c r="I1378">
        <v>0</v>
      </c>
      <c r="J1378">
        <v>0.37793900000000002</v>
      </c>
      <c r="K1378">
        <v>0.619062</v>
      </c>
      <c r="L1378">
        <v>0</v>
      </c>
      <c r="M1378" t="s">
        <v>42</v>
      </c>
    </row>
    <row r="1379" spans="1:13" x14ac:dyDescent="0.25">
      <c r="A1379" t="s">
        <v>140</v>
      </c>
      <c r="B1379">
        <v>109436</v>
      </c>
      <c r="C1379">
        <v>109432</v>
      </c>
      <c r="D1379">
        <v>109431</v>
      </c>
      <c r="E1379">
        <v>109325</v>
      </c>
      <c r="F1379">
        <v>4661.49</v>
      </c>
      <c r="G1379">
        <v>0</v>
      </c>
      <c r="H1379">
        <v>1889.66</v>
      </c>
      <c r="I1379">
        <v>0</v>
      </c>
      <c r="J1379">
        <v>0.38577899999999998</v>
      </c>
      <c r="K1379">
        <v>0.62979099999999999</v>
      </c>
      <c r="L1379">
        <v>0</v>
      </c>
      <c r="M1379" t="s">
        <v>42</v>
      </c>
    </row>
    <row r="1380" spans="1:13" x14ac:dyDescent="0.25">
      <c r="A1380" t="s">
        <v>140</v>
      </c>
      <c r="B1380">
        <v>110134</v>
      </c>
      <c r="C1380">
        <v>110129</v>
      </c>
      <c r="D1380">
        <v>110129</v>
      </c>
      <c r="E1380">
        <v>110022</v>
      </c>
      <c r="F1380">
        <v>4691.53</v>
      </c>
      <c r="G1380">
        <v>0</v>
      </c>
      <c r="H1380">
        <v>1901.98</v>
      </c>
      <c r="I1380">
        <v>0</v>
      </c>
      <c r="J1380">
        <v>0.37700099999999998</v>
      </c>
      <c r="K1380">
        <v>0.61910399999999999</v>
      </c>
      <c r="L1380">
        <v>0</v>
      </c>
      <c r="M1380" t="s">
        <v>42</v>
      </c>
    </row>
    <row r="1381" spans="1:13" x14ac:dyDescent="0.25">
      <c r="A1381" t="s">
        <v>140</v>
      </c>
      <c r="B1381">
        <v>109041</v>
      </c>
      <c r="C1381">
        <v>109036</v>
      </c>
      <c r="D1381">
        <v>109036</v>
      </c>
      <c r="E1381">
        <v>108930</v>
      </c>
      <c r="F1381">
        <v>4641.82</v>
      </c>
      <c r="G1381">
        <v>0</v>
      </c>
      <c r="H1381">
        <v>1883.24</v>
      </c>
      <c r="I1381">
        <v>0</v>
      </c>
      <c r="J1381">
        <v>0.38275500000000001</v>
      </c>
      <c r="K1381">
        <v>0.619112</v>
      </c>
      <c r="L1381">
        <v>0</v>
      </c>
      <c r="M1381" t="s">
        <v>42</v>
      </c>
    </row>
    <row r="1382" spans="1:13" x14ac:dyDescent="0.25">
      <c r="A1382" t="s">
        <v>140</v>
      </c>
      <c r="B1382">
        <v>109189</v>
      </c>
      <c r="C1382">
        <v>109184</v>
      </c>
      <c r="D1382">
        <v>109183</v>
      </c>
      <c r="E1382">
        <v>109077</v>
      </c>
      <c r="F1382">
        <v>4652.5200000000004</v>
      </c>
      <c r="G1382">
        <v>0</v>
      </c>
      <c r="H1382">
        <v>1886.04</v>
      </c>
      <c r="I1382">
        <v>0</v>
      </c>
      <c r="J1382">
        <v>0.38577899999999998</v>
      </c>
      <c r="K1382">
        <v>0.61869799999999997</v>
      </c>
      <c r="L1382">
        <v>0</v>
      </c>
      <c r="M1382" t="s">
        <v>42</v>
      </c>
    </row>
    <row r="1383" spans="1:13" x14ac:dyDescent="0.25">
      <c r="A1383" t="s">
        <v>140</v>
      </c>
      <c r="B1383">
        <v>107660</v>
      </c>
      <c r="C1383">
        <v>107654</v>
      </c>
      <c r="D1383">
        <v>107654</v>
      </c>
      <c r="E1383">
        <v>107550</v>
      </c>
      <c r="F1383">
        <v>4581.88</v>
      </c>
      <c r="G1383">
        <v>0</v>
      </c>
      <c r="H1383">
        <v>1859.43</v>
      </c>
      <c r="I1383">
        <v>0</v>
      </c>
      <c r="J1383">
        <v>0.38577899999999998</v>
      </c>
      <c r="K1383">
        <v>0.623228</v>
      </c>
      <c r="L1383">
        <v>0</v>
      </c>
      <c r="M1383" t="s">
        <v>42</v>
      </c>
    </row>
    <row r="1384" spans="1:13" x14ac:dyDescent="0.25">
      <c r="A1384" t="s">
        <v>140</v>
      </c>
      <c r="B1384">
        <v>108504</v>
      </c>
      <c r="C1384">
        <v>108499</v>
      </c>
      <c r="D1384">
        <v>108498</v>
      </c>
      <c r="E1384">
        <v>108394</v>
      </c>
      <c r="F1384">
        <v>4619.87</v>
      </c>
      <c r="G1384">
        <v>0</v>
      </c>
      <c r="H1384">
        <v>1873.56</v>
      </c>
      <c r="I1384">
        <v>0</v>
      </c>
      <c r="J1384">
        <v>0.38096600000000003</v>
      </c>
      <c r="K1384">
        <v>0.61907599999999996</v>
      </c>
      <c r="L1384">
        <v>0</v>
      </c>
      <c r="M1384" t="s">
        <v>42</v>
      </c>
    </row>
    <row r="1385" spans="1:13" x14ac:dyDescent="0.25">
      <c r="A1385" t="s">
        <v>140</v>
      </c>
      <c r="B1385">
        <v>108710</v>
      </c>
      <c r="C1385">
        <v>108705</v>
      </c>
      <c r="D1385">
        <v>108704</v>
      </c>
      <c r="E1385">
        <v>108598</v>
      </c>
      <c r="F1385">
        <v>4623.3500000000004</v>
      </c>
      <c r="G1385">
        <v>0</v>
      </c>
      <c r="H1385">
        <v>1876.88</v>
      </c>
      <c r="I1385">
        <v>0</v>
      </c>
      <c r="J1385">
        <v>0.37732500000000002</v>
      </c>
      <c r="K1385">
        <v>0.62386399999999997</v>
      </c>
      <c r="L1385">
        <v>0</v>
      </c>
      <c r="M1385" t="s">
        <v>42</v>
      </c>
    </row>
    <row r="1386" spans="1:13" x14ac:dyDescent="0.25">
      <c r="A1386" t="s">
        <v>140</v>
      </c>
      <c r="B1386">
        <v>109630</v>
      </c>
      <c r="C1386">
        <v>109625</v>
      </c>
      <c r="D1386">
        <v>109625</v>
      </c>
      <c r="E1386">
        <v>109518</v>
      </c>
      <c r="F1386">
        <v>4669.9399999999996</v>
      </c>
      <c r="G1386">
        <v>0</v>
      </c>
      <c r="H1386">
        <v>1893.01</v>
      </c>
      <c r="I1386">
        <v>0</v>
      </c>
      <c r="J1386">
        <v>0.385793</v>
      </c>
      <c r="K1386">
        <v>0.61874399999999996</v>
      </c>
      <c r="L1386">
        <v>0</v>
      </c>
      <c r="M1386" t="s">
        <v>42</v>
      </c>
    </row>
    <row r="1387" spans="1:13" x14ac:dyDescent="0.25">
      <c r="A1387" t="s">
        <v>140</v>
      </c>
      <c r="B1387">
        <v>109341</v>
      </c>
      <c r="C1387">
        <v>109336</v>
      </c>
      <c r="D1387">
        <v>109335</v>
      </c>
      <c r="E1387">
        <v>109229</v>
      </c>
      <c r="F1387">
        <v>4662.32</v>
      </c>
      <c r="G1387">
        <v>0</v>
      </c>
      <c r="H1387">
        <v>1887.71</v>
      </c>
      <c r="I1387">
        <v>0</v>
      </c>
      <c r="J1387">
        <v>0.37590699999999999</v>
      </c>
      <c r="K1387">
        <v>0.61859200000000003</v>
      </c>
      <c r="L1387">
        <v>0</v>
      </c>
      <c r="M1387" t="s">
        <v>42</v>
      </c>
    </row>
    <row r="1388" spans="1:13" x14ac:dyDescent="0.25">
      <c r="A1388" t="s">
        <v>140</v>
      </c>
      <c r="B1388">
        <v>109135</v>
      </c>
      <c r="C1388">
        <v>109130</v>
      </c>
      <c r="D1388">
        <v>109129</v>
      </c>
      <c r="E1388">
        <v>109023</v>
      </c>
      <c r="F1388">
        <v>4651.78</v>
      </c>
      <c r="G1388">
        <v>0</v>
      </c>
      <c r="H1388">
        <v>1884.18</v>
      </c>
      <c r="I1388">
        <v>0</v>
      </c>
      <c r="J1388">
        <v>0.37584899999999999</v>
      </c>
      <c r="K1388">
        <v>0.61911400000000005</v>
      </c>
      <c r="L1388">
        <v>0</v>
      </c>
      <c r="M1388" t="s">
        <v>42</v>
      </c>
    </row>
    <row r="1389" spans="1:13" x14ac:dyDescent="0.25">
      <c r="A1389" t="s">
        <v>140</v>
      </c>
      <c r="B1389">
        <v>107898</v>
      </c>
      <c r="C1389">
        <v>107893</v>
      </c>
      <c r="D1389">
        <v>107892</v>
      </c>
      <c r="E1389">
        <v>107788</v>
      </c>
      <c r="F1389">
        <v>4595.34</v>
      </c>
      <c r="G1389">
        <v>0</v>
      </c>
      <c r="H1389">
        <v>1863.53</v>
      </c>
      <c r="I1389">
        <v>0</v>
      </c>
      <c r="J1389">
        <v>0.37695099999999998</v>
      </c>
      <c r="K1389">
        <v>0.61909099999999995</v>
      </c>
      <c r="L1389">
        <v>0</v>
      </c>
      <c r="M1389" t="s">
        <v>42</v>
      </c>
    </row>
    <row r="1390" spans="1:13" x14ac:dyDescent="0.25">
      <c r="A1390" t="s">
        <v>140</v>
      </c>
      <c r="B1390">
        <v>107619</v>
      </c>
      <c r="C1390">
        <v>107614</v>
      </c>
      <c r="D1390">
        <v>107613</v>
      </c>
      <c r="E1390">
        <v>107509</v>
      </c>
      <c r="F1390">
        <v>4587.2</v>
      </c>
      <c r="G1390">
        <v>0</v>
      </c>
      <c r="H1390">
        <v>1858.64</v>
      </c>
      <c r="I1390">
        <v>0</v>
      </c>
      <c r="J1390">
        <v>0.37589400000000001</v>
      </c>
      <c r="K1390">
        <v>0.61910299999999996</v>
      </c>
      <c r="L1390">
        <v>0</v>
      </c>
      <c r="M1390" t="s">
        <v>42</v>
      </c>
    </row>
    <row r="1391" spans="1:13" x14ac:dyDescent="0.25">
      <c r="A1391" t="s">
        <v>140</v>
      </c>
      <c r="B1391">
        <v>108687</v>
      </c>
      <c r="C1391">
        <v>108682</v>
      </c>
      <c r="D1391">
        <v>108682</v>
      </c>
      <c r="E1391">
        <v>108576</v>
      </c>
      <c r="F1391">
        <v>4630.93</v>
      </c>
      <c r="G1391">
        <v>0</v>
      </c>
      <c r="H1391">
        <v>1876.56</v>
      </c>
      <c r="I1391">
        <v>0</v>
      </c>
      <c r="J1391">
        <v>0.37714599999999998</v>
      </c>
      <c r="K1391">
        <v>0.61905600000000005</v>
      </c>
      <c r="L1391">
        <v>0</v>
      </c>
      <c r="M1391" t="s">
        <v>42</v>
      </c>
    </row>
    <row r="1392" spans="1:13" x14ac:dyDescent="0.25">
      <c r="A1392" t="s">
        <v>140</v>
      </c>
      <c r="B1392">
        <v>108423</v>
      </c>
      <c r="C1392">
        <v>108418</v>
      </c>
      <c r="D1392">
        <v>108417</v>
      </c>
      <c r="E1392">
        <v>108312</v>
      </c>
      <c r="F1392">
        <v>4628.22</v>
      </c>
      <c r="G1392">
        <v>0</v>
      </c>
      <c r="H1392">
        <v>1872.03</v>
      </c>
      <c r="I1392">
        <v>0</v>
      </c>
      <c r="J1392">
        <v>0.37569999999999998</v>
      </c>
      <c r="K1392">
        <v>0.628521</v>
      </c>
      <c r="L1392">
        <v>0</v>
      </c>
      <c r="M1392" t="s">
        <v>42</v>
      </c>
    </row>
    <row r="1393" spans="1:25" x14ac:dyDescent="0.25">
      <c r="A1393" t="s">
        <v>140</v>
      </c>
      <c r="B1393">
        <v>110332</v>
      </c>
      <c r="C1393">
        <v>110326</v>
      </c>
      <c r="D1393">
        <v>110325</v>
      </c>
      <c r="E1393">
        <v>110218</v>
      </c>
      <c r="F1393">
        <v>4696</v>
      </c>
      <c r="G1393">
        <v>0</v>
      </c>
      <c r="H1393">
        <v>1905.62</v>
      </c>
      <c r="I1393">
        <v>0</v>
      </c>
      <c r="J1393">
        <v>0.37687399999999999</v>
      </c>
      <c r="K1393">
        <v>0.61894700000000002</v>
      </c>
      <c r="L1393">
        <v>0</v>
      </c>
      <c r="M1393" t="s">
        <v>42</v>
      </c>
    </row>
    <row r="1394" spans="1:25" x14ac:dyDescent="0.25">
      <c r="A1394" t="s">
        <v>140</v>
      </c>
      <c r="B1394">
        <v>111365</v>
      </c>
      <c r="C1394">
        <v>111360</v>
      </c>
      <c r="D1394">
        <v>111359</v>
      </c>
      <c r="E1394">
        <v>111251</v>
      </c>
      <c r="F1394">
        <v>4745.17</v>
      </c>
      <c r="G1394">
        <v>0</v>
      </c>
      <c r="H1394">
        <v>1923.59</v>
      </c>
      <c r="I1394">
        <v>0</v>
      </c>
      <c r="J1394">
        <v>0.375695</v>
      </c>
      <c r="K1394">
        <v>0.619116</v>
      </c>
      <c r="L1394">
        <v>0</v>
      </c>
      <c r="M1394" t="s">
        <v>42</v>
      </c>
    </row>
    <row r="1395" spans="1:25" x14ac:dyDescent="0.25">
      <c r="A1395" t="s">
        <v>140</v>
      </c>
      <c r="B1395">
        <v>109208</v>
      </c>
      <c r="C1395">
        <v>109203</v>
      </c>
      <c r="D1395">
        <v>109202</v>
      </c>
      <c r="E1395">
        <v>109096</v>
      </c>
      <c r="F1395">
        <v>4646.8</v>
      </c>
      <c r="G1395">
        <v>0</v>
      </c>
      <c r="H1395">
        <v>1886.57</v>
      </c>
      <c r="I1395">
        <v>0</v>
      </c>
      <c r="J1395">
        <v>0.38242300000000001</v>
      </c>
      <c r="K1395">
        <v>0.61899300000000002</v>
      </c>
      <c r="L1395">
        <v>0</v>
      </c>
      <c r="M1395" t="s">
        <v>42</v>
      </c>
    </row>
    <row r="1396" spans="1:25" x14ac:dyDescent="0.25">
      <c r="A1396" t="s">
        <v>140</v>
      </c>
      <c r="B1396">
        <v>109579</v>
      </c>
      <c r="C1396">
        <v>109574</v>
      </c>
      <c r="D1396">
        <v>109573</v>
      </c>
      <c r="E1396">
        <v>109467</v>
      </c>
      <c r="F1396">
        <v>4665.71</v>
      </c>
      <c r="G1396">
        <v>0</v>
      </c>
      <c r="H1396">
        <v>1891.99</v>
      </c>
      <c r="I1396">
        <v>0</v>
      </c>
      <c r="J1396">
        <v>0.38325999999999999</v>
      </c>
      <c r="K1396">
        <v>0.61892499999999995</v>
      </c>
      <c r="L1396">
        <v>0</v>
      </c>
      <c r="M1396" t="s">
        <v>42</v>
      </c>
    </row>
    <row r="1397" spans="1:25" x14ac:dyDescent="0.25">
      <c r="A1397" t="s">
        <v>140</v>
      </c>
      <c r="B1397">
        <v>109018</v>
      </c>
      <c r="C1397">
        <v>109013</v>
      </c>
      <c r="D1397">
        <v>109012</v>
      </c>
      <c r="E1397">
        <v>108907</v>
      </c>
      <c r="F1397">
        <v>4643.68</v>
      </c>
      <c r="G1397">
        <v>0</v>
      </c>
      <c r="H1397">
        <v>1882.43</v>
      </c>
      <c r="I1397">
        <v>0</v>
      </c>
      <c r="J1397">
        <v>0.37747000000000003</v>
      </c>
      <c r="K1397">
        <v>0.61912199999999995</v>
      </c>
      <c r="L1397">
        <v>0</v>
      </c>
      <c r="M1397" t="s">
        <v>42</v>
      </c>
    </row>
    <row r="1398" spans="1:25" x14ac:dyDescent="0.25">
      <c r="A1398" t="s">
        <v>140</v>
      </c>
      <c r="B1398">
        <v>108166</v>
      </c>
      <c r="C1398">
        <v>108161</v>
      </c>
      <c r="D1398">
        <v>108160</v>
      </c>
      <c r="E1398">
        <v>108055</v>
      </c>
      <c r="F1398">
        <v>4613.71</v>
      </c>
      <c r="G1398">
        <v>0</v>
      </c>
      <c r="H1398">
        <v>1867.39</v>
      </c>
      <c r="I1398">
        <v>0</v>
      </c>
      <c r="J1398">
        <v>0.37651499999999999</v>
      </c>
      <c r="K1398">
        <v>0.61911000000000005</v>
      </c>
      <c r="L1398">
        <v>0</v>
      </c>
      <c r="M1398" t="s">
        <v>42</v>
      </c>
    </row>
    <row r="1399" spans="1:25" x14ac:dyDescent="0.25">
      <c r="A1399" t="s">
        <v>140</v>
      </c>
      <c r="B1399">
        <v>108363</v>
      </c>
      <c r="C1399">
        <v>108358</v>
      </c>
      <c r="D1399">
        <v>108357</v>
      </c>
      <c r="E1399">
        <v>108252</v>
      </c>
      <c r="F1399">
        <v>4615.74</v>
      </c>
      <c r="G1399">
        <v>0</v>
      </c>
      <c r="H1399">
        <v>1871.32</v>
      </c>
      <c r="I1399">
        <v>0</v>
      </c>
      <c r="J1399">
        <v>0.37744</v>
      </c>
      <c r="K1399">
        <v>0.61910299999999996</v>
      </c>
      <c r="L1399">
        <v>0</v>
      </c>
      <c r="M1399" t="s">
        <v>42</v>
      </c>
      <c r="R1399" t="s">
        <v>65</v>
      </c>
      <c r="U1399" t="s">
        <v>64</v>
      </c>
      <c r="X1399" t="s">
        <v>62</v>
      </c>
    </row>
    <row r="1400" spans="1:25" x14ac:dyDescent="0.25">
      <c r="A1400" t="s">
        <v>140</v>
      </c>
      <c r="B1400">
        <v>108048</v>
      </c>
      <c r="C1400">
        <v>108043</v>
      </c>
      <c r="D1400">
        <v>108042</v>
      </c>
      <c r="E1400">
        <v>107937</v>
      </c>
      <c r="F1400">
        <v>4605.8</v>
      </c>
      <c r="G1400">
        <v>0</v>
      </c>
      <c r="H1400">
        <v>1865.62</v>
      </c>
      <c r="I1400">
        <v>0</v>
      </c>
      <c r="J1400">
        <v>0.37612299999999999</v>
      </c>
      <c r="K1400">
        <v>0.61912</v>
      </c>
      <c r="L1400">
        <v>0</v>
      </c>
      <c r="M1400" t="s">
        <v>42</v>
      </c>
      <c r="R1400">
        <f>AVERAGE(B1351:B1400)</f>
        <v>108959.6</v>
      </c>
      <c r="S1400">
        <f>AVERAGE(C1351:C1400)</f>
        <v>108954.54</v>
      </c>
      <c r="U1400">
        <f>_xlfn.VAR.P(B1351:B1400)</f>
        <v>996569.04000000015</v>
      </c>
      <c r="V1400">
        <f>_xlfn.VAR.P(C1351:C1400)</f>
        <v>996528.9683999999</v>
      </c>
      <c r="X1400">
        <f>1.96*SQRT(U1400)/50</f>
        <v>39.132695404553978</v>
      </c>
      <c r="Y1400">
        <f>1.96*SQRT(V1400)/50</f>
        <v>39.131908642464346</v>
      </c>
    </row>
    <row r="1401" spans="1:25" x14ac:dyDescent="0.25">
      <c r="A1401" t="s">
        <v>141</v>
      </c>
      <c r="B1401">
        <v>5447985.7616720004</v>
      </c>
      <c r="C1401" t="s">
        <v>36</v>
      </c>
    </row>
    <row r="1455" spans="18:25" x14ac:dyDescent="0.25">
      <c r="R1455" t="s">
        <v>65</v>
      </c>
      <c r="U1455" t="s">
        <v>64</v>
      </c>
      <c r="X1455" t="s">
        <v>62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65</v>
      </c>
      <c r="U1511" t="s">
        <v>64</v>
      </c>
      <c r="X1511" t="s">
        <v>62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65</v>
      </c>
      <c r="U1567" t="s">
        <v>64</v>
      </c>
      <c r="X1567" t="s">
        <v>62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65</v>
      </c>
      <c r="U1623" t="s">
        <v>64</v>
      </c>
      <c r="X1623" t="s">
        <v>62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65</v>
      </c>
      <c r="U1679" t="s">
        <v>64</v>
      </c>
      <c r="X1679" t="s">
        <v>62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65</v>
      </c>
      <c r="U1735" t="s">
        <v>64</v>
      </c>
      <c r="X1735" t="s">
        <v>62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65</v>
      </c>
      <c r="U1791" t="s">
        <v>64</v>
      </c>
      <c r="X1791" t="s">
        <v>62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65</v>
      </c>
      <c r="U1847" t="s">
        <v>64</v>
      </c>
      <c r="X1847" t="s">
        <v>62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65</v>
      </c>
      <c r="U1903" t="s">
        <v>64</v>
      </c>
      <c r="X1903" t="s">
        <v>62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65</v>
      </c>
      <c r="U1959" t="s">
        <v>64</v>
      </c>
      <c r="X1959" t="s">
        <v>62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65</v>
      </c>
      <c r="U2015" t="s">
        <v>64</v>
      </c>
      <c r="X2015" t="s">
        <v>62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65</v>
      </c>
      <c r="U2071" t="s">
        <v>64</v>
      </c>
      <c r="X2071" t="s">
        <v>62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65</v>
      </c>
      <c r="U2127" t="s">
        <v>64</v>
      </c>
      <c r="X2127" t="s">
        <v>62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65</v>
      </c>
      <c r="U2183" t="s">
        <v>64</v>
      </c>
      <c r="X2183" t="s">
        <v>62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65</v>
      </c>
      <c r="U2239" t="s">
        <v>64</v>
      </c>
      <c r="X2239" t="s">
        <v>62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65</v>
      </c>
      <c r="U2295" t="s">
        <v>64</v>
      </c>
      <c r="X2295" t="s">
        <v>62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65</v>
      </c>
      <c r="U2351" t="s">
        <v>64</v>
      </c>
      <c r="X2351" t="s">
        <v>62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65</v>
      </c>
      <c r="U2407" t="s">
        <v>64</v>
      </c>
      <c r="X2407" t="s">
        <v>62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65</v>
      </c>
      <c r="U2463" t="s">
        <v>64</v>
      </c>
      <c r="X2463" t="s">
        <v>62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65</v>
      </c>
      <c r="U2519" t="s">
        <v>64</v>
      </c>
      <c r="X2519" t="s">
        <v>62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65</v>
      </c>
      <c r="U2575" t="s">
        <v>64</v>
      </c>
      <c r="X2575" t="s">
        <v>62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55</v>
      </c>
      <c r="E2" t="s">
        <v>51</v>
      </c>
      <c r="F2" t="s">
        <v>52</v>
      </c>
      <c r="G2" t="s">
        <v>53</v>
      </c>
      <c r="H2" t="s">
        <v>54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11.343042000000011</v>
      </c>
      <c r="E3">
        <f ca="1">OFFSET('2688p trace'!$S$56,(A3-1)*56,0)-OFFSET('2688p stat'!$H$1,A3*20,0)</f>
        <v>23.453703999999998</v>
      </c>
      <c r="F3">
        <f ca="1">OFFSET('2688p stat'!$H$1,A3*20,0)-OFFSET('2688p stat'!$K$1,A3*20,0)</f>
        <v>1.2219889999999998</v>
      </c>
      <c r="G3">
        <f ca="1">OFFSET('2688p stat'!$K$1,A3*20,0)-OFFSET('2688p stat'!$N$1,A3*20,0)</f>
        <v>1.2119510000000002</v>
      </c>
      <c r="H3">
        <f ca="1">OFFSET('2688p stat'!$N$1,A3*20,0)</f>
        <v>1.2132799999999999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1360.0471192798441</v>
      </c>
      <c r="E4" s="5">
        <f ca="1">OFFSET('2688p trace'!$V$56,(A4-1)*56,0)</f>
        <v>6.1024418158240019</v>
      </c>
      <c r="F4" s="5">
        <f ca="1">OFFSET('2688p stat'!$H$1,A4*20,1)</f>
        <v>2.0282999999999999E-2</v>
      </c>
      <c r="G4" s="5">
        <f ca="1">OFFSET('2688p stat'!$K$1,A4*20,1)</f>
        <v>9.6959999999999998E-3</v>
      </c>
      <c r="H4" s="5">
        <f ca="1">OFFSET('2688p stat'!$N$1,A4*20,1)</f>
        <v>3.065E-3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22.544439999999998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13.260073637999966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120.56199999997625</v>
      </c>
      <c r="E7">
        <f ca="1">OFFSET('2688p trace'!$S$56,(A7-1)*56,0)-OFFSET('2688p stat'!$H$1,A7*20,0)</f>
        <v>28.300938000014867</v>
      </c>
      <c r="F7">
        <f ca="1">OFFSET('2688p stat'!$H$1,A7*20,0)-OFFSET('2688p stat'!$K$1,A7*20,0)</f>
        <v>1.2696870000072522</v>
      </c>
      <c r="G7">
        <f ca="1">OFFSET('2688p stat'!$K$1,A7*20,0)-OFFSET('2688p stat'!$N$1,A7*20,0)</f>
        <v>88316.483810000005</v>
      </c>
      <c r="H7">
        <f ca="1">OFFSET('2688p stat'!$N$1,A7*20,0)</f>
        <v>1.5155650000000001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997705.08177600056</v>
      </c>
      <c r="E8" s="5">
        <f ca="1">OFFSET('2688p trace'!$V$56,(A8-1)*56,0)</f>
        <v>974249.98610000277</v>
      </c>
      <c r="F8" s="5">
        <f ca="1">OFFSET('2688p stat'!$H$1,A8*20,1)</f>
        <v>974155.93693900004</v>
      </c>
      <c r="G8" s="5">
        <f ca="1">OFFSET('2688p stat'!$K$1,A8*20,1)</f>
        <v>974148.44092299999</v>
      </c>
      <c r="H8" s="5">
        <f ca="1">OFFSET('2688p stat'!$N$1,A8*20,1)</f>
        <v>6.0000000000000002E-5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408.45579999999927</v>
      </c>
      <c r="E9">
        <f ca="1">OFFSET('2688p trace'!$S$56,(A9-1)*56,0)-OFFSET('2688p stat'!$H$1,A9*20,0)</f>
        <v>24.190344999999979</v>
      </c>
      <c r="F9">
        <f ca="1">OFFSET('2688p stat'!$H$1,A9*20,0)-OFFSET('2688p stat'!$K$1,A9*20,0)</f>
        <v>6.0870990000003076</v>
      </c>
      <c r="G9">
        <f ca="1">OFFSET('2688p stat'!$K$1,A9*20,0)-OFFSET('2688p stat'!$N$1,A9*20,0)</f>
        <v>2639.1982469999998</v>
      </c>
      <c r="H9">
        <f ca="1">OFFSET('2688p stat'!$N$1,A9*20,0)</f>
        <v>251.621509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116717.23367700959</v>
      </c>
      <c r="E10" s="5">
        <f ca="1">OFFSET('2688p trace'!$V$56,(A10-1)*56,0)</f>
        <v>38.13264016000025</v>
      </c>
      <c r="F10" s="5">
        <f ca="1">OFFSET('2688p stat'!$H$1,A10*20,1)</f>
        <v>35.878709999999998</v>
      </c>
      <c r="G10" s="5">
        <f ca="1">OFFSET('2688p stat'!$K$1,A10*20,1)</f>
        <v>35.347185000000003</v>
      </c>
      <c r="H10" s="5">
        <f ca="1">OFFSET('2688p stat'!$N$1,A10*20,1)</f>
        <v>0.200103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183.59999999999127</v>
      </c>
      <c r="E11">
        <f ca="1">OFFSET('2688p trace'!$S$56,(A11-1)*56,0)-OFFSET('2688p stat'!$H$1,A11*20,0)</f>
        <v>25.040781000003335</v>
      </c>
      <c r="F11">
        <f ca="1">OFFSET('2688p stat'!$H$1,A11*20,0)-OFFSET('2688p stat'!$K$1,A11*20,0)</f>
        <v>1.1953130000038072</v>
      </c>
      <c r="G11">
        <f ca="1">OFFSET('2688p stat'!$K$1,A11*20,0)-OFFSET('2688p stat'!$N$1,A11*20,0)</f>
        <v>109696.882247</v>
      </c>
      <c r="H11">
        <f ca="1">OFFSET('2688p stat'!$N$1,A11*20,0)</f>
        <v>1.181659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19106.489999999983</v>
      </c>
      <c r="E12" s="5">
        <f ca="1">OFFSET('2688p trace'!$V$56,(A12-1)*56,0)</f>
        <v>226.53000000000017</v>
      </c>
      <c r="F12" s="5">
        <f ca="1">OFFSET('2688p stat'!$H$1,A12*20,1)</f>
        <v>225.89141100000001</v>
      </c>
      <c r="G12" s="5">
        <f ca="1">OFFSET('2688p stat'!$K$1,A12*20,1)</f>
        <v>225.90894299999999</v>
      </c>
      <c r="H12" s="5">
        <f ca="1">OFFSET('2688p stat'!$N$1,A12*20,1)</f>
        <v>9.2999999999999997E-5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38.070399999999836</v>
      </c>
      <c r="E13">
        <f ca="1">OFFSET('2688p trace'!$S$56,(A13-1)*56,0)-OFFSET('2688p stat'!$H$1,A13*20,0)</f>
        <v>23.833920000000035</v>
      </c>
      <c r="F13">
        <f ca="1">OFFSET('2688p stat'!$H$1,A13*20,0)-OFFSET('2688p stat'!$K$1,A13*20,0)</f>
        <v>6.1340970000001107</v>
      </c>
      <c r="G13">
        <f ca="1">OFFSET('2688p stat'!$K$1,A13*20,0)-OFFSET('2688p stat'!$N$1,A13*20,0)</f>
        <v>1722.1228619999999</v>
      </c>
      <c r="H13">
        <f ca="1">OFFSET('2688p stat'!$N$1,A13*20,0)</f>
        <v>253.37712099999999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28644.678449439998</v>
      </c>
      <c r="E14" s="5">
        <f ca="1">OFFSET('2688p trace'!$V$56,(A14-1)*56,0)</f>
        <v>16.485859999999853</v>
      </c>
      <c r="F14" s="5">
        <f ca="1">OFFSET('2688p stat'!$H$1,A14*20,1)</f>
        <v>18.237302</v>
      </c>
      <c r="G14" s="5">
        <f ca="1">OFFSET('2688p stat'!$K$1,A14*20,1)</f>
        <v>18.450389999999999</v>
      </c>
      <c r="H14" s="5">
        <f ca="1">OFFSET('2688p stat'!$N$1,A14*20,1)</f>
        <v>0.31254599999999999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113.75399999999536</v>
      </c>
      <c r="E15">
        <f ca="1">OFFSET('2688p trace'!$S$56,(A15-1)*56,0)-OFFSET('2688p stat'!$H$1,A15*20,0)</f>
        <v>24.476344000000609</v>
      </c>
      <c r="F15">
        <f ca="1">OFFSET('2688p stat'!$H$1,A15*20,0)-OFFSET('2688p stat'!$K$1,A15*20,0)</f>
        <v>94.98037099999965</v>
      </c>
      <c r="G15">
        <f ca="1">OFFSET('2688p stat'!$K$1,A15*20,0)-OFFSET('2688p stat'!$N$1,A15*20,0)</f>
        <v>3958.3387110000003</v>
      </c>
      <c r="H15">
        <f ca="1">OFFSET('2688p stat'!$N$1,A15*20,0)</f>
        <v>7509.9585740000002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123383.33033599996</v>
      </c>
      <c r="E16" s="5">
        <f ca="1">OFFSET('2688p trace'!$V$56,(A16-1)*56,0)</f>
        <v>20355.375684000013</v>
      </c>
      <c r="F16" s="5">
        <f ca="1">OFFSET('2688p stat'!$H$1,A16*20,1)</f>
        <v>20329.869697999999</v>
      </c>
      <c r="G16" s="5">
        <f ca="1">OFFSET('2688p stat'!$K$1,A16*20,1)</f>
        <v>19567.437301000002</v>
      </c>
      <c r="H16" s="5">
        <f ca="1">OFFSET('2688p stat'!$N$1,A16*20,1)</f>
        <v>19320.044604999999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11657.105999999998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83642.430964000043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>
        <f ca="1">OFFSET('2688p stat'!$A$1,A19*20,0)</f>
        <v>0</v>
      </c>
      <c r="D19">
        <f ca="1">OFFSET('2688p trace'!$R$56,(A19-1)*56,0)-OFFSET('2688p trace'!$S$56,(A19-1)*56,0)</f>
        <v>96.587999999997919</v>
      </c>
      <c r="E19">
        <f ca="1">OFFSET('2688p trace'!$S$56,(A19-1)*56,0)-OFFSET('2688p stat'!$H$1,A19*20,0)</f>
        <v>10511.392000000002</v>
      </c>
      <c r="F19">
        <f ca="1">OFFSET('2688p stat'!$H$1,A19*20,0)-OFFSET('2688p stat'!$K$1,A19*20,0)</f>
        <v>0</v>
      </c>
      <c r="G19">
        <f ca="1">OFFSET('2688p stat'!$K$1,A19*20,0)-OFFSET('2688p stat'!$N$1,A19*20,0)</f>
        <v>0</v>
      </c>
      <c r="H19">
        <f ca="1">OFFSET('2688p stat'!$N$1,A19*20,0)</f>
        <v>0</v>
      </c>
    </row>
    <row r="20" spans="1:12" x14ac:dyDescent="0.25">
      <c r="A20">
        <v>9</v>
      </c>
      <c r="C20">
        <f ca="1">OFFSET('2688p stat'!$A$1,A20*20,0)</f>
        <v>0</v>
      </c>
      <c r="D20" s="5">
        <f ca="1">OFFSET('2688p trace'!$U$56,(A20-1)*56,0)</f>
        <v>105291.91759999994</v>
      </c>
      <c r="E20" s="5">
        <f ca="1">OFFSET('2688p trace'!$V$56,(A20-1)*56,0)</f>
        <v>29713.783535999992</v>
      </c>
      <c r="F20" s="5">
        <f ca="1">OFFSET('2688p stat'!$H$1,A20*20,1)</f>
        <v>0</v>
      </c>
      <c r="G20" s="5">
        <f ca="1">OFFSET('2688p stat'!$K$1,A20*20,1)</f>
        <v>0</v>
      </c>
      <c r="H20" s="5">
        <f ca="1">OFFSET('2688p stat'!$N$1,A20*20,1)</f>
        <v>0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45.713074000000006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9426.9377773071265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13.99317000000001</v>
      </c>
      <c r="E25">
        <f ca="1">OFFSET('2688p trace'!$S$56,(A25-1)*56,0)-OFFSET('2688p stat'!$H$1,A25*20,0)</f>
        <v>23.166664999999988</v>
      </c>
      <c r="F25">
        <f ca="1">OFFSET('2688p stat'!$H$1,A25*20,0)-OFFSET('2688p stat'!$K$1,A25*20,0)</f>
        <v>1.265933</v>
      </c>
      <c r="G25">
        <f ca="1">OFFSET('2688p stat'!$K$1,A25*20,0)-OFFSET('2688p stat'!$N$1,A25*20,0)</f>
        <v>1.253498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0.14543135944399987</v>
      </c>
      <c r="E26" s="5">
        <f ca="1">OFFSET('2688p trace'!$V$56,(A26-1)*56,0)</f>
        <v>2.2234071840000098E-3</v>
      </c>
      <c r="F26" s="5">
        <f ca="1">OFFSET('2688p stat'!$H$1,A26*20,1)</f>
        <v>7.2000000000000002E-5</v>
      </c>
      <c r="G26" s="5">
        <f ca="1">OFFSET('2688p stat'!$K$1,A26*20,1)</f>
        <v>1.1900000000000001E-4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12.377110000000002</v>
      </c>
      <c r="E27">
        <f ca="1">OFFSET('2688p trace'!$S$56,(A27-1)*56,0)-OFFSET('2688p stat'!$H$1,A27*20,0)</f>
        <v>22.198523000000005</v>
      </c>
      <c r="F27">
        <f ca="1">OFFSET('2688p stat'!$H$1,A27*20,0)-OFFSET('2688p stat'!$K$1,A27*20,0)</f>
        <v>1.261709</v>
      </c>
      <c r="G27">
        <f ca="1">OFFSET('2688p stat'!$K$1,A27*20,0)-OFFSET('2688p stat'!$N$1,A27*20,0)</f>
        <v>1.256054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0.39706438758399981</v>
      </c>
      <c r="E28" s="5">
        <f ca="1">OFFSET('2688p trace'!$V$56,(A28-1)*56,0)</f>
        <v>1.679277203999996E-3</v>
      </c>
      <c r="F28" s="5">
        <f ca="1">OFFSET('2688p stat'!$H$1,A28*20,1)</f>
        <v>1E-4</v>
      </c>
      <c r="G28" s="5">
        <f ca="1">OFFSET('2688p stat'!$K$1,A28*20,1)</f>
        <v>1.7799999999999999E-4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55</v>
      </c>
      <c r="E30" t="s">
        <v>51</v>
      </c>
      <c r="F30" t="s">
        <v>52</v>
      </c>
      <c r="G30" t="s">
        <v>53</v>
      </c>
      <c r="H30" t="s">
        <v>54</v>
      </c>
      <c r="J30" t="s">
        <v>69</v>
      </c>
      <c r="K30" t="s">
        <v>72</v>
      </c>
      <c r="L30" t="s">
        <v>76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11.343042000000011</v>
      </c>
      <c r="E31" s="5">
        <f ca="1">OFFSET('2688p trace'!$S$56,(A31-1)*56,0)-OFFSET('2688p stat'!$H$1,A31*20,0)</f>
        <v>23.453703999999998</v>
      </c>
      <c r="F31" s="5">
        <f ca="1">OFFSET('2688p stat'!$H$1,A31*20,0)-OFFSET('2688p stat'!$K$1,A31*20,0)</f>
        <v>1.2219889999999998</v>
      </c>
      <c r="G31" s="5">
        <f ca="1">OFFSET('2688p stat'!$K$1,A31*20,0)-OFFSET('2688p stat'!$N$1,A31*20,0)</f>
        <v>1.2119510000000002</v>
      </c>
      <c r="H31" s="5">
        <f ca="1">OFFSET('2688p stat'!$N$1,A31*20,0)</f>
        <v>1.2132799999999999</v>
      </c>
      <c r="I31" s="5"/>
      <c r="J31" s="5">
        <f ca="1">SUM(E31:H31)</f>
        <v>27.100923999999999</v>
      </c>
      <c r="K31" s="10">
        <f ca="1">G31/J31</f>
        <v>4.4719914346831875E-2</v>
      </c>
      <c r="L31">
        <f t="shared" ref="L31:L59" ca="1" si="0">$K$29*POWER(K31,2)*SQRT(G139/(POWER(G31,2)*$L$29)+J139/(POWER(J31,2)*$L$29))</f>
        <v>6.7789930504635716E-5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22.544439999999998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120.56199999997625</v>
      </c>
      <c r="E33" s="5">
        <f ca="1">OFFSET('2688p trace'!$S$56,(A33-1)*56,0)-OFFSET('2688p stat'!$H$1,A33*20,0)</f>
        <v>28.300938000014867</v>
      </c>
      <c r="F33" s="5">
        <f ca="1">OFFSET('2688p stat'!$H$1,A33*20,0)-OFFSET('2688p stat'!$K$1,A33*20,0)</f>
        <v>1.2696870000072522</v>
      </c>
      <c r="G33" s="5">
        <f ca="1">OFFSET('2688p stat'!$K$1,A33*20,0)-OFFSET('2688p stat'!$N$1,A33*20,0)</f>
        <v>88316.483810000005</v>
      </c>
      <c r="H33" s="5">
        <f ca="1">OFFSET('2688p stat'!$N$1,A33*20,0)</f>
        <v>1.5155650000000001</v>
      </c>
      <c r="I33" s="5"/>
      <c r="J33" s="5">
        <f t="shared" ca="1" si="1"/>
        <v>88347.570000000022</v>
      </c>
      <c r="K33" s="10">
        <f t="shared" ca="1" si="2"/>
        <v>0.99964813757752458</v>
      </c>
      <c r="L33">
        <f t="shared" ca="1" si="0"/>
        <v>6.1895295921101838E-3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408.45579999999927</v>
      </c>
      <c r="E34" s="5">
        <f ca="1">OFFSET('2688p trace'!$S$56,(A34-1)*56,0)-OFFSET('2688p stat'!$H$1,A34*20,0)</f>
        <v>24.190344999999979</v>
      </c>
      <c r="F34" s="5">
        <f ca="1">OFFSET('2688p stat'!$H$1,A34*20,0)-OFFSET('2688p stat'!$K$1,A34*20,0)</f>
        <v>6.0870990000003076</v>
      </c>
      <c r="G34" s="5">
        <f ca="1">OFFSET('2688p stat'!$K$1,A34*20,0)-OFFSET('2688p stat'!$N$1,A34*20,0)</f>
        <v>2639.1982469999998</v>
      </c>
      <c r="H34" s="5">
        <f ca="1">OFFSET('2688p stat'!$N$1,A34*20,0)</f>
        <v>251.621509</v>
      </c>
      <c r="I34" s="5"/>
      <c r="J34" s="5">
        <f t="shared" ca="1" si="1"/>
        <v>2921.0972000000002</v>
      </c>
      <c r="K34" s="10">
        <f t="shared" ca="1" si="2"/>
        <v>0.90349552455837479</v>
      </c>
      <c r="L34">
        <f t="shared" ca="1" si="0"/>
        <v>9.5768829405589232E-4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183.59999999999127</v>
      </c>
      <c r="E35" s="5">
        <f ca="1">OFFSET('2688p trace'!$S$56,(A35-1)*56,0)-OFFSET('2688p stat'!$H$1,A35*20,0)</f>
        <v>25.040781000003335</v>
      </c>
      <c r="F35" s="5">
        <f ca="1">OFFSET('2688p stat'!$H$1,A35*20,0)-OFFSET('2688p stat'!$K$1,A35*20,0)</f>
        <v>1.1953130000038072</v>
      </c>
      <c r="G35" s="5">
        <f ca="1">OFFSET('2688p stat'!$K$1,A35*20,0)-OFFSET('2688p stat'!$N$1,A35*20,0)</f>
        <v>109696.882247</v>
      </c>
      <c r="H35" s="5">
        <f ca="1">OFFSET('2688p stat'!$N$1,A35*20,0)</f>
        <v>1.181659</v>
      </c>
      <c r="I35" s="5"/>
      <c r="J35" s="5">
        <f t="shared" ca="1" si="1"/>
        <v>109724.3</v>
      </c>
      <c r="K35" s="10">
        <f t="shared" ca="1" si="2"/>
        <v>0.99975012141339703</v>
      </c>
      <c r="L35">
        <f t="shared" ca="1" si="0"/>
        <v>7.5931156178791337E-5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38.070399999999836</v>
      </c>
      <c r="E36" s="5">
        <f ca="1">OFFSET('2688p trace'!$S$56,(A36-1)*56,0)-OFFSET('2688p stat'!$H$1,A36*20,0)</f>
        <v>23.833920000000035</v>
      </c>
      <c r="F36" s="5">
        <f ca="1">OFFSET('2688p stat'!$H$1,A36*20,0)-OFFSET('2688p stat'!$K$1,A36*20,0)</f>
        <v>6.1340970000001107</v>
      </c>
      <c r="G36" s="5">
        <f ca="1">OFFSET('2688p stat'!$K$1,A36*20,0)-OFFSET('2688p stat'!$N$1,A36*20,0)</f>
        <v>1722.1228619999999</v>
      </c>
      <c r="H36" s="5">
        <f ca="1">OFFSET('2688p stat'!$N$1,A36*20,0)</f>
        <v>253.37712099999999</v>
      </c>
      <c r="I36" s="5"/>
      <c r="J36" s="5">
        <f t="shared" ca="1" si="1"/>
        <v>2005.4680000000001</v>
      </c>
      <c r="K36" s="10">
        <f t="shared" ca="1" si="2"/>
        <v>0.85871370772308497</v>
      </c>
      <c r="L36">
        <f t="shared" ca="1" si="0"/>
        <v>9.0304052175399876E-4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113.75399999999536</v>
      </c>
      <c r="E37" s="5">
        <f ca="1">OFFSET('2688p trace'!$S$56,(A37-1)*56,0)-OFFSET('2688p stat'!$H$1,A37*20,0)</f>
        <v>24.476344000000609</v>
      </c>
      <c r="F37" s="5">
        <f ca="1">OFFSET('2688p stat'!$H$1,A37*20,0)-OFFSET('2688p stat'!$K$1,A37*20,0)</f>
        <v>94.98037099999965</v>
      </c>
      <c r="G37" s="5">
        <f ca="1">OFFSET('2688p stat'!$K$1,A37*20,0)-OFFSET('2688p stat'!$N$1,A37*20,0)</f>
        <v>3958.3387110000003</v>
      </c>
      <c r="H37" s="5">
        <f ca="1">OFFSET('2688p stat'!$N$1,A37*20,0)</f>
        <v>7509.9585740000002</v>
      </c>
      <c r="I37" s="5"/>
      <c r="J37" s="5">
        <f t="shared" ca="1" si="1"/>
        <v>11587.754000000001</v>
      </c>
      <c r="K37" s="10">
        <f t="shared" ca="1" si="2"/>
        <v>0.3415967158950734</v>
      </c>
      <c r="L37">
        <f t="shared" ca="1" si="0"/>
        <v>1.3879643272294399E-3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11657.105999999998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>
        <f ca="1">OFFSET('2688p stat'!$A$1,A39*20,0)</f>
        <v>0</v>
      </c>
      <c r="D39" s="5">
        <f ca="1">OFFSET('2688p trace'!$R$56,(A39-1)*56,0)-OFFSET('2688p trace'!$S$56,(A39-1)*56,0)</f>
        <v>96.587999999997919</v>
      </c>
      <c r="E39" s="5">
        <f ca="1">OFFSET('2688p trace'!$S$56,(A39-1)*56,0)-OFFSET('2688p stat'!$H$1,A39*20,0)</f>
        <v>10511.392000000002</v>
      </c>
      <c r="F39" s="5">
        <f ca="1">OFFSET('2688p stat'!$H$1,A39*20,0)-OFFSET('2688p stat'!$K$1,A39*20,0)</f>
        <v>0</v>
      </c>
      <c r="G39" s="5">
        <f ca="1">OFFSET('2688p stat'!$K$1,A39*20,0)-OFFSET('2688p stat'!$N$1,A39*20,0)</f>
        <v>0</v>
      </c>
      <c r="H39" s="5">
        <f ca="1">OFFSET('2688p stat'!$N$1,A39*20,0)</f>
        <v>0</v>
      </c>
      <c r="I39" s="5"/>
      <c r="J39" s="5">
        <f t="shared" ca="1" si="1"/>
        <v>10511.392000000002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45.713074000000006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13.99317000000001</v>
      </c>
      <c r="E42" s="5">
        <f ca="1">OFFSET('2688p trace'!$S$56,(A42-1)*56,0)-OFFSET('2688p stat'!$H$1,A42*20,0)</f>
        <v>23.166664999999988</v>
      </c>
      <c r="F42" s="5">
        <f ca="1">OFFSET('2688p stat'!$H$1,A42*20,0)-OFFSET('2688p stat'!$K$1,A42*20,0)</f>
        <v>1.265933</v>
      </c>
      <c r="G42" s="5">
        <f ca="1">OFFSET('2688p stat'!$K$1,A42*20,0)-OFFSET('2688p stat'!$N$1,A42*20,0)</f>
        <v>1.253498</v>
      </c>
      <c r="H42" s="5">
        <f ca="1">OFFSET('2688p stat'!$N$1,A42*20,0)</f>
        <v>0</v>
      </c>
      <c r="I42" s="5"/>
      <c r="J42" s="5">
        <f t="shared" ca="1" si="1"/>
        <v>25.686095999999988</v>
      </c>
      <c r="K42" s="10">
        <f t="shared" ca="1" si="2"/>
        <v>4.8800642962636309E-2</v>
      </c>
      <c r="L42">
        <f t="shared" ca="1" si="0"/>
        <v>5.8819136580807914E-6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12.377110000000002</v>
      </c>
      <c r="E43" s="5">
        <f ca="1">OFFSET('2688p trace'!$S$56,(A43-1)*56,0)-OFFSET('2688p stat'!$H$1,A43*20,0)</f>
        <v>22.198523000000005</v>
      </c>
      <c r="F43" s="5">
        <f ca="1">OFFSET('2688p stat'!$H$1,A43*20,0)-OFFSET('2688p stat'!$K$1,A43*20,0)</f>
        <v>1.261709</v>
      </c>
      <c r="G43" s="5">
        <f ca="1">OFFSET('2688p stat'!$K$1,A43*20,0)-OFFSET('2688p stat'!$N$1,A43*20,0)</f>
        <v>1.256054</v>
      </c>
      <c r="H43" s="5">
        <f ca="1">OFFSET('2688p stat'!$N$1,A43*20,0)</f>
        <v>0</v>
      </c>
      <c r="I43" s="5"/>
      <c r="J43" s="5">
        <f t="shared" ca="1" si="1"/>
        <v>24.716286000000004</v>
      </c>
      <c r="K43" s="10">
        <f t="shared" ca="1" si="2"/>
        <v>5.0818881121540663E-2</v>
      </c>
      <c r="L43">
        <f t="shared" ca="1" si="0"/>
        <v>7.7108720541371937E-6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479.55159999999842</v>
      </c>
      <c r="E44" s="5">
        <f ca="1">OFFSET('2688p trace'!$S$56,(A44-1)*56,0)-OFFSET('2688p stat'!$H$1,A44*20,0)</f>
        <v>22.457640000000993</v>
      </c>
      <c r="F44" s="5">
        <f ca="1">OFFSET('2688p stat'!$H$1,A44*20,0)-OFFSET('2688p stat'!$K$1,A44*20,0)</f>
        <v>250.44160599999987</v>
      </c>
      <c r="G44" s="5">
        <f ca="1">OFFSET('2688p stat'!$K$1,A44*20,0)-OFFSET('2688p stat'!$N$1,A44*20,0)</f>
        <v>2634.5023540000002</v>
      </c>
      <c r="H44" s="5">
        <f ca="1">OFFSET('2688p stat'!$N$1,A44*20,0)</f>
        <v>0</v>
      </c>
      <c r="I44" s="5"/>
      <c r="J44" s="5">
        <f t="shared" ca="1" si="1"/>
        <v>2907.4016000000011</v>
      </c>
      <c r="K44" s="10">
        <f t="shared" ca="1" si="2"/>
        <v>0.90613637758196164</v>
      </c>
      <c r="L44">
        <f t="shared" ca="1" si="0"/>
        <v>8.6197967288210216E-4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16.481600000000753</v>
      </c>
      <c r="E45" s="5">
        <f ca="1">OFFSET('2688p trace'!$S$56,(A45-1)*56,0)-OFFSET('2688p stat'!$H$1,A45*20,0)</f>
        <v>22.085826999999654</v>
      </c>
      <c r="F45" s="5">
        <f ca="1">OFFSET('2688p stat'!$H$1,A45*20,0)-OFFSET('2688p stat'!$K$1,A45*20,0)</f>
        <v>251.79532399999994</v>
      </c>
      <c r="G45" s="5">
        <f ca="1">OFFSET('2688p stat'!$K$1,A45*20,0)-OFFSET('2688p stat'!$N$1,A45*20,0)</f>
        <v>1711.1174490000001</v>
      </c>
      <c r="H45" s="5">
        <f ca="1">OFFSET('2688p stat'!$N$1,A45*20,0)</f>
        <v>0</v>
      </c>
      <c r="I45" s="5"/>
      <c r="J45" s="5">
        <f t="shared" ca="1" si="1"/>
        <v>1984.9985999999997</v>
      </c>
      <c r="K45" s="10">
        <f t="shared" ca="1" si="2"/>
        <v>0.86202451175532335</v>
      </c>
      <c r="L45">
        <f t="shared" ca="1" si="0"/>
        <v>6.8951304887642504E-4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224.52000000000407</v>
      </c>
      <c r="E46" s="5">
        <f ca="1">OFFSET('2688p trace'!$S$56,(A46-1)*56,0)-OFFSET('2688p stat'!$H$1,A46*20,0)</f>
        <v>23.64093700000376</v>
      </c>
      <c r="F46" s="5">
        <f ca="1">OFFSET('2688p stat'!$H$1,A46*20,0)-OFFSET('2688p stat'!$K$1,A46*20,0)</f>
        <v>1.1885939999920083</v>
      </c>
      <c r="G46" s="5">
        <f ca="1">OFFSET('2688p stat'!$K$1,A46*20,0)-OFFSET('2688p stat'!$N$1,A46*20,0)</f>
        <v>109693.370469</v>
      </c>
      <c r="H46" s="5">
        <f ca="1">OFFSET('2688p stat'!$N$1,A46*20,0)</f>
        <v>0</v>
      </c>
      <c r="I46" s="5"/>
      <c r="J46" s="5">
        <f t="shared" ca="1" si="1"/>
        <v>109718.2</v>
      </c>
      <c r="K46" s="10">
        <f t="shared" ca="1" si="2"/>
        <v>0.99977369724439524</v>
      </c>
      <c r="L46">
        <f t="shared" ca="1" si="0"/>
        <v>8.9865165051739021E-5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124.10000000000582</v>
      </c>
      <c r="E47" s="5">
        <f ca="1">OFFSET('2688p trace'!$S$56,(A47-1)*56,0)-OFFSET('2688p stat'!$H$1,A47*20,0)</f>
        <v>0.73249999999825377</v>
      </c>
      <c r="F47" s="5">
        <f ca="1">OFFSET('2688p stat'!$H$1,A47*20,0)-OFFSET('2688p stat'!$K$1,A47*20,0)</f>
        <v>96.552968999996665</v>
      </c>
      <c r="G47" s="5">
        <f ca="1">OFFSET('2688p stat'!$K$1,A47*20,0)-OFFSET('2688p stat'!$N$1,A47*20,0)</f>
        <v>106460.010156</v>
      </c>
      <c r="H47" s="5">
        <f ca="1">OFFSET('2688p stat'!$N$1,A47*20,0)</f>
        <v>7878.0643749999999</v>
      </c>
      <c r="I47" s="5"/>
      <c r="J47" s="5">
        <f t="shared" ca="1" si="1"/>
        <v>114435.36</v>
      </c>
      <c r="K47" s="10">
        <f t="shared" ca="1" si="2"/>
        <v>0.93030694495128086</v>
      </c>
      <c r="L47">
        <f t="shared" ca="1" si="0"/>
        <v>7.2426519518422354E-3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5.2400000000052387</v>
      </c>
      <c r="E48" s="5">
        <f ca="1">OFFSET('2688p trace'!$S$56,(A48-1)*56,0)-OFFSET('2688p stat'!$H$1,A48*20,0)</f>
        <v>0.72843800000555348</v>
      </c>
      <c r="F48" s="5">
        <f ca="1">OFFSET('2688p stat'!$H$1,A48*20,0)-OFFSET('2688p stat'!$K$1,A48*20,0)</f>
        <v>96.271873999998206</v>
      </c>
      <c r="G48" s="5">
        <f ca="1">OFFSET('2688p stat'!$K$1,A48*20,0)-OFFSET('2688p stat'!$N$1,A48*20,0)</f>
        <v>102612.82576199999</v>
      </c>
      <c r="H48" s="5">
        <f ca="1">OFFSET('2688p stat'!$N$1,A48*20,0)</f>
        <v>6144.1739260000004</v>
      </c>
      <c r="I48" s="5"/>
      <c r="J48" s="5">
        <f t="shared" ca="1" si="1"/>
        <v>108854</v>
      </c>
      <c r="K48" s="10">
        <f t="shared" ca="1" si="2"/>
        <v>0.94266472304187254</v>
      </c>
      <c r="L48">
        <f t="shared" ca="1" si="0"/>
        <v>6.4506220330583369E-3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2770.7600000000093</v>
      </c>
      <c r="E49" s="5">
        <f ca="1">OFFSET('2688p trace'!$S$56,(A49-1)*56,0)-OFFSET('2688p stat'!$H$1,A49*20,0)</f>
        <v>34.411874999990687</v>
      </c>
      <c r="F49" s="5">
        <f ca="1">OFFSET('2688p stat'!$H$1,A49*20,0)-OFFSET('2688p stat'!$K$1,A49*20,0)</f>
        <v>184.96812500001397</v>
      </c>
      <c r="G49" s="5">
        <f ca="1">OFFSET('2688p stat'!$K$1,A49*20,0)-OFFSET('2688p stat'!$N$1,A49*20,0)</f>
        <v>201837.232793</v>
      </c>
      <c r="H49" s="5">
        <f ca="1">OFFSET('2688p stat'!$N$1,A49*20,0)</f>
        <v>12324.287206999999</v>
      </c>
      <c r="I49" s="5"/>
      <c r="J49" s="5">
        <f t="shared" ca="1" si="1"/>
        <v>214380.9</v>
      </c>
      <c r="K49" s="10">
        <f t="shared" ca="1" si="2"/>
        <v>0.9414888770081663</v>
      </c>
      <c r="L49">
        <f t="shared" ca="1" si="0"/>
        <v>5.312879039291141E-3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8.4400000000023283</v>
      </c>
      <c r="E50" s="5">
        <f ca="1">OFFSET('2688p trace'!$S$56,(A50-1)*56,0)-OFFSET('2688p stat'!$H$1,A50*20,0)</f>
        <v>16.569375000020955</v>
      </c>
      <c r="F50" s="5">
        <f ca="1">OFFSET('2688p stat'!$H$1,A50*20,0)-OFFSET('2688p stat'!$K$1,A50*20,0)</f>
        <v>160.65093799997703</v>
      </c>
      <c r="G50" s="5">
        <f ca="1">OFFSET('2688p stat'!$K$1,A50*20,0)-OFFSET('2688p stat'!$N$1,A50*20,0)</f>
        <v>190306.45556600002</v>
      </c>
      <c r="H50" s="5">
        <f ca="1">OFFSET('2688p stat'!$N$1,A50*20,0)</f>
        <v>10491.084121</v>
      </c>
      <c r="I50" s="5"/>
      <c r="J50" s="5">
        <f t="shared" ca="1" si="1"/>
        <v>200974.76</v>
      </c>
      <c r="K50" s="10">
        <f t="shared" ca="1" si="2"/>
        <v>0.94691719281565512</v>
      </c>
      <c r="L50">
        <f t="shared" ca="1" si="0"/>
        <v>5.0388540034320226E-3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123.95999999999185</v>
      </c>
      <c r="E51" s="5">
        <f ca="1">OFFSET('2688p trace'!$S$56,(A51-1)*56,0)-OFFSET('2688p stat'!$H$1,A51*20,0)</f>
        <v>0.68703100000857376</v>
      </c>
      <c r="F51" s="5">
        <f ca="1">OFFSET('2688p stat'!$H$1,A51*20,0)-OFFSET('2688p stat'!$K$1,A51*20,0)</f>
        <v>99.512969000003068</v>
      </c>
      <c r="G51" s="5">
        <f ca="1">OFFSET('2688p stat'!$K$1,A51*20,0)-OFFSET('2688p stat'!$N$1,A51*20,0)</f>
        <v>107347.009131</v>
      </c>
      <c r="H51" s="5">
        <f ca="1">OFFSET('2688p stat'!$N$1,A51*20,0)</f>
        <v>8178.8908689999998</v>
      </c>
      <c r="I51" s="5"/>
      <c r="J51" s="5">
        <f t="shared" ca="1" si="1"/>
        <v>115626.1</v>
      </c>
      <c r="K51" s="10">
        <f t="shared" ca="1" si="2"/>
        <v>0.92839773313291718</v>
      </c>
      <c r="L51">
        <f t="shared" ca="1" si="0"/>
        <v>7.7648621700506714E-3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5.180000000007567</v>
      </c>
      <c r="E52" s="5">
        <f ca="1">OFFSET('2688p trace'!$S$56,(A52-1)*56,0)-OFFSET('2688p stat'!$H$1,A52*20,0)</f>
        <v>0.63812499999767169</v>
      </c>
      <c r="F52" s="5">
        <f ca="1">OFFSET('2688p stat'!$H$1,A52*20,0)-OFFSET('2688p stat'!$K$1,A52*20,0)</f>
        <v>98.318125000005239</v>
      </c>
      <c r="G52" s="5">
        <f ca="1">OFFSET('2688p stat'!$K$1,A52*20,0)-OFFSET('2688p stat'!$N$1,A52*20,0)</f>
        <v>103363.62861299999</v>
      </c>
      <c r="H52" s="5">
        <f ca="1">OFFSET('2688p stat'!$N$1,A52*20,0)</f>
        <v>6199.6151369999998</v>
      </c>
      <c r="I52" s="5"/>
      <c r="J52" s="5">
        <f t="shared" ca="1" si="1"/>
        <v>109662.2</v>
      </c>
      <c r="K52" s="10">
        <f t="shared" ca="1" si="2"/>
        <v>0.94256387901209349</v>
      </c>
      <c r="L52">
        <f t="shared" ca="1" si="0"/>
        <v>1.0232553352608222E-2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124.33999999999651</v>
      </c>
      <c r="E53" s="5">
        <f ca="1">OFFSET('2688p trace'!$S$56,(A53-1)*56,0)-OFFSET('2688p stat'!$H$1,A53*20,0)</f>
        <v>0.68171900000015739</v>
      </c>
      <c r="F53" s="5">
        <f ca="1">OFFSET('2688p stat'!$H$1,A53*20,0)-OFFSET('2688p stat'!$K$1,A53*20,0)</f>
        <v>107.90953099999751</v>
      </c>
      <c r="G53" s="5">
        <f ca="1">OFFSET('2688p stat'!$K$1,A53*20,0)-OFFSET('2688p stat'!$N$1,A53*20,0)</f>
        <v>111712.08928700001</v>
      </c>
      <c r="H53" s="5">
        <f ca="1">OFFSET('2688p stat'!$N$1,A53*20,0)</f>
        <v>4750.6794630000004</v>
      </c>
      <c r="I53" s="5"/>
      <c r="J53" s="5">
        <f t="shared" ca="1" si="1"/>
        <v>116571.36000000002</v>
      </c>
      <c r="K53" s="10">
        <f t="shared" ca="1" si="2"/>
        <v>0.95831505514733628</v>
      </c>
      <c r="L53">
        <f t="shared" ca="1" si="0"/>
        <v>8.5444503305496175E-3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112923.78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5.0600000000122236</v>
      </c>
      <c r="E55" s="5">
        <f ca="1">OFFSET('2688p trace'!$S$56,(A55-1)*56,0)-OFFSET('2688p stat'!$H$1,A55*20,0)</f>
        <v>0.67531299999973271</v>
      </c>
      <c r="F55" s="5">
        <f ca="1">OFFSET('2688p stat'!$H$1,A55*20,0)-OFFSET('2688p stat'!$K$1,A55*20,0)</f>
        <v>105.62843699999212</v>
      </c>
      <c r="G55" s="5">
        <f ca="1">OFFSET('2688p stat'!$K$1,A55*20,0)-OFFSET('2688p stat'!$N$1,A55*20,0)</f>
        <v>104206.42681600001</v>
      </c>
      <c r="H55" s="5">
        <f ca="1">OFFSET('2688p stat'!$N$1,A55*20,0)</f>
        <v>4641.8094339999998</v>
      </c>
      <c r="I55" s="5"/>
      <c r="J55" s="5">
        <f t="shared" ca="1" si="1"/>
        <v>108954.54</v>
      </c>
      <c r="K55" s="10">
        <f t="shared" ca="1" si="2"/>
        <v>0.9564211534094863</v>
      </c>
      <c r="L55">
        <f t="shared" ca="1" si="0"/>
        <v>4.6988249865363039E-3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66</v>
      </c>
    </row>
    <row r="84" spans="1:10" x14ac:dyDescent="0.25">
      <c r="D84" t="s">
        <v>55</v>
      </c>
      <c r="E84" t="s">
        <v>51</v>
      </c>
      <c r="F84" t="s">
        <v>52</v>
      </c>
      <c r="G84" t="s">
        <v>53</v>
      </c>
      <c r="H84" t="s">
        <v>54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38.44396600000001</v>
      </c>
      <c r="E85" s="5">
        <f ca="1">OFFSET('2688p trace'!$S$56,(A85-1)*56,0)</f>
        <v>27.100923999999999</v>
      </c>
      <c r="F85" s="5">
        <f ca="1">OFFSET('2688p stat'!$H$1,A85*20,0)</f>
        <v>3.6472199999999999</v>
      </c>
      <c r="G85" s="5">
        <f ca="1">OFFSET('2688p stat'!$K$1,A85*20,0)</f>
        <v>2.4252310000000001</v>
      </c>
      <c r="H85" s="5">
        <f ca="1">OFFSET('2688p stat'!$N$1,A85*20,0)</f>
        <v>1.2132799999999999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22.544439999999998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88468.131999999998</v>
      </c>
      <c r="E87" s="5">
        <f ca="1">OFFSET('2688p trace'!$S$56,(A87-1)*56,0)</f>
        <v>88347.570000000022</v>
      </c>
      <c r="F87" s="5">
        <f ca="1">OFFSET('2688p stat'!$H$1,A87*20,0)</f>
        <v>88319.269062000007</v>
      </c>
      <c r="G87" s="5">
        <f ca="1">OFFSET('2688p stat'!$K$1,A87*20,0)</f>
        <v>88317.999374999999</v>
      </c>
      <c r="H87" s="5">
        <f ca="1">OFFSET('2688p stat'!$N$1,A87*20,0)</f>
        <v>1.5155650000000001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3329.5529999999994</v>
      </c>
      <c r="E88" s="5">
        <f ca="1">OFFSET('2688p trace'!$S$56,(A88-1)*56,0)</f>
        <v>2921.0972000000002</v>
      </c>
      <c r="F88" s="5">
        <f ca="1">OFFSET('2688p stat'!$H$1,A88*20,0)</f>
        <v>2896.9068550000002</v>
      </c>
      <c r="G88" s="5">
        <f ca="1">OFFSET('2688p stat'!$K$1,A88*20,0)</f>
        <v>2890.8197559999999</v>
      </c>
      <c r="H88" s="5">
        <f ca="1">OFFSET('2688p stat'!$N$1,A88*20,0)</f>
        <v>251.621509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109907.9</v>
      </c>
      <c r="E89" s="5">
        <f ca="1">OFFSET('2688p trace'!$S$56,(A89-1)*56,0)</f>
        <v>109724.3</v>
      </c>
      <c r="F89" s="5">
        <f ca="1">OFFSET('2688p stat'!$H$1,A89*20,0)</f>
        <v>109699.259219</v>
      </c>
      <c r="G89" s="5">
        <f ca="1">OFFSET('2688p stat'!$K$1,A89*20,0)</f>
        <v>109698.063906</v>
      </c>
      <c r="H89" s="5">
        <f ca="1">OFFSET('2688p stat'!$N$1,A89*20,0)</f>
        <v>1.181659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2043.5383999999999</v>
      </c>
      <c r="E90" s="5">
        <f ca="1">OFFSET('2688p trace'!$S$56,(A90-1)*56,0)</f>
        <v>2005.4680000000001</v>
      </c>
      <c r="F90" s="5">
        <f ca="1">OFFSET('2688p stat'!$H$1,A90*20,0)</f>
        <v>1981.63408</v>
      </c>
      <c r="G90" s="5">
        <f ca="1">OFFSET('2688p stat'!$K$1,A90*20,0)</f>
        <v>1975.4999829999999</v>
      </c>
      <c r="H90" s="5">
        <f ca="1">OFFSET('2688p stat'!$N$1,A90*20,0)</f>
        <v>253.37712099999999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11701.507999999996</v>
      </c>
      <c r="E91" s="5">
        <f ca="1">OFFSET('2688p trace'!$S$56,(A91-1)*56,0)</f>
        <v>11587.754000000001</v>
      </c>
      <c r="F91" s="5">
        <f ca="1">OFFSET('2688p stat'!$H$1,A91*20,0)</f>
        <v>11563.277656</v>
      </c>
      <c r="G91" s="5">
        <f ca="1">OFFSET('2688p stat'!$K$1,A91*20,0)</f>
        <v>11468.297285000001</v>
      </c>
      <c r="H91" s="5">
        <f ca="1">OFFSET('2688p stat'!$N$1,A91*20,0)</f>
        <v>7509.9585740000002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11657.105999999998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>
        <f ca="1">OFFSET('2688p stat'!$A$1,A93*20,0)</f>
        <v>0</v>
      </c>
      <c r="D93" s="5">
        <f ca="1">OFFSET('2688p trace'!$R$56,(A93-1)*56,0)</f>
        <v>10607.98</v>
      </c>
      <c r="E93" s="5">
        <f ca="1">OFFSET('2688p trace'!$S$56,(A93-1)*56,0)</f>
        <v>10511.392000000002</v>
      </c>
      <c r="F93" s="5">
        <f ca="1">OFFSET('2688p stat'!$H$1,A93*20,0)</f>
        <v>0</v>
      </c>
      <c r="G93" s="5">
        <f ca="1">OFFSET('2688p stat'!$K$1,A93*20,0)</f>
        <v>0</v>
      </c>
      <c r="H93" s="5">
        <f ca="1">OFFSET('2688p stat'!$N$1,A93*20,0)</f>
        <v>0</v>
      </c>
    </row>
    <row r="94" spans="1:10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45.713074000000006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39.679265999999998</v>
      </c>
      <c r="E96" s="5">
        <f ca="1">OFFSET('2688p trace'!$S$56,(A96-1)*56,0)</f>
        <v>25.686095999999988</v>
      </c>
      <c r="F96" s="5">
        <f ca="1">OFFSET('2688p stat'!$H$1,A96*20,0)</f>
        <v>2.519431</v>
      </c>
      <c r="G96" s="5">
        <f ca="1">OFFSET('2688p stat'!$K$1,A96*20,0)</f>
        <v>1.253498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37.093396000000006</v>
      </c>
      <c r="E97" s="5">
        <f ca="1">OFFSET('2688p trace'!$S$56,(A97-1)*56,0)</f>
        <v>24.716286000000004</v>
      </c>
      <c r="F97" s="5">
        <f ca="1">OFFSET('2688p stat'!$H$1,A97*20,0)</f>
        <v>2.517763</v>
      </c>
      <c r="G97" s="5">
        <f ca="1">OFFSET('2688p stat'!$K$1,A97*20,0)</f>
        <v>1.256054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3386.9531999999995</v>
      </c>
      <c r="E98" s="5">
        <f ca="1">OFFSET('2688p trace'!$S$56,(A98-1)*56,0)</f>
        <v>2907.4016000000011</v>
      </c>
      <c r="F98" s="5">
        <f ca="1">OFFSET('2688p stat'!$H$1,A98*20,0)</f>
        <v>2884.9439600000001</v>
      </c>
      <c r="G98" s="5">
        <f ca="1">OFFSET('2688p stat'!$K$1,A98*20,0)</f>
        <v>2634.5023540000002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2001.4802000000004</v>
      </c>
      <c r="E99" s="5">
        <f ca="1">OFFSET('2688p trace'!$S$56,(A99-1)*56,0)</f>
        <v>1984.9985999999997</v>
      </c>
      <c r="F99" s="5">
        <f ca="1">OFFSET('2688p stat'!$H$1,A99*20,0)</f>
        <v>1962.912773</v>
      </c>
      <c r="G99" s="5">
        <f ca="1">OFFSET('2688p stat'!$K$1,A99*20,0)</f>
        <v>1711.1174490000001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109942.72</v>
      </c>
      <c r="E100" s="5">
        <f ca="1">OFFSET('2688p trace'!$S$56,(A100-1)*56,0)</f>
        <v>109718.2</v>
      </c>
      <c r="F100" s="5">
        <f ca="1">OFFSET('2688p stat'!$H$1,A100*20,0)</f>
        <v>109694.55906299999</v>
      </c>
      <c r="G100" s="5">
        <f ca="1">OFFSET('2688p stat'!$K$1,A100*20,0)</f>
        <v>109693.370469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114559.46</v>
      </c>
      <c r="E101" s="5">
        <f ca="1">OFFSET('2688p trace'!$S$56,(A101-1)*56,0)</f>
        <v>114435.36</v>
      </c>
      <c r="F101" s="5">
        <f ca="1">OFFSET('2688p stat'!$H$1,A101*20,0)</f>
        <v>114434.6275</v>
      </c>
      <c r="G101" s="5">
        <f ca="1">OFFSET('2688p stat'!$K$1,A101*20,0)</f>
        <v>114338.07453100001</v>
      </c>
      <c r="H101" s="5">
        <f ca="1">OFFSET('2688p stat'!$N$1,A101*20,0)</f>
        <v>7878.0643749999999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108859.24</v>
      </c>
      <c r="E102" s="5">
        <f ca="1">OFFSET('2688p trace'!$S$56,(A102-1)*56,0)</f>
        <v>108854</v>
      </c>
      <c r="F102" s="5">
        <f ca="1">OFFSET('2688p stat'!$H$1,A102*20,0)</f>
        <v>108853.27156199999</v>
      </c>
      <c r="G102" s="5">
        <f ca="1">OFFSET('2688p stat'!$K$1,A102*20,0)</f>
        <v>108756.999688</v>
      </c>
      <c r="H102" s="5">
        <f ca="1">OFFSET('2688p stat'!$N$1,A102*20,0)</f>
        <v>6144.1739260000004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217151.66</v>
      </c>
      <c r="E103" s="5">
        <f ca="1">OFFSET('2688p trace'!$S$56,(A103-1)*56,0)</f>
        <v>214380.9</v>
      </c>
      <c r="F103" s="5">
        <f ca="1">OFFSET('2688p stat'!$H$1,A103*20,0)</f>
        <v>214346.488125</v>
      </c>
      <c r="G103" s="5">
        <f ca="1">OFFSET('2688p stat'!$K$1,A103*20,0)</f>
        <v>214161.52</v>
      </c>
      <c r="H103" s="5">
        <f ca="1">OFFSET('2688p stat'!$N$1,A103*20,0)</f>
        <v>12324.287206999999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200983.2</v>
      </c>
      <c r="E104" s="5">
        <f ca="1">OFFSET('2688p trace'!$S$56,(A104-1)*56,0)</f>
        <v>200974.76</v>
      </c>
      <c r="F104" s="5">
        <f ca="1">OFFSET('2688p stat'!$H$1,A104*20,0)</f>
        <v>200958.19062499999</v>
      </c>
      <c r="G104" s="5">
        <f ca="1">OFFSET('2688p stat'!$K$1,A104*20,0)</f>
        <v>200797.53968700001</v>
      </c>
      <c r="H104" s="5">
        <f ca="1">OFFSET('2688p stat'!$N$1,A104*20,0)</f>
        <v>10491.084121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115750.06</v>
      </c>
      <c r="E105" s="5">
        <f ca="1">OFFSET('2688p trace'!$S$56,(A105-1)*56,0)</f>
        <v>115626.1</v>
      </c>
      <c r="F105" s="5">
        <f ca="1">OFFSET('2688p stat'!$H$1,A105*20,0)</f>
        <v>115625.412969</v>
      </c>
      <c r="G105" s="5">
        <f ca="1">OFFSET('2688p stat'!$K$1,A105*20,0)</f>
        <v>115525.9</v>
      </c>
      <c r="H105" s="5">
        <f ca="1">OFFSET('2688p stat'!$N$1,A105*20,0)</f>
        <v>8178.8908689999998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109667.38</v>
      </c>
      <c r="E106" s="5">
        <f ca="1">OFFSET('2688p trace'!$S$56,(A106-1)*56,0)</f>
        <v>109662.2</v>
      </c>
      <c r="F106" s="5">
        <f ca="1">OFFSET('2688p stat'!$H$1,A106*20,0)</f>
        <v>109661.561875</v>
      </c>
      <c r="G106" s="5">
        <f ca="1">OFFSET('2688p stat'!$K$1,A106*20,0)</f>
        <v>109563.24374999999</v>
      </c>
      <c r="H106" s="5">
        <f ca="1">OFFSET('2688p stat'!$N$1,A106*20,0)</f>
        <v>6199.6151369999998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116695.7</v>
      </c>
      <c r="E107" s="5">
        <f ca="1">OFFSET('2688p trace'!$S$56,(A107-1)*56,0)</f>
        <v>116571.36</v>
      </c>
      <c r="F107" s="5">
        <f ca="1">OFFSET('2688p stat'!$H$1,A107*20,0)</f>
        <v>116570.678281</v>
      </c>
      <c r="G107" s="5">
        <f ca="1">OFFSET('2688p stat'!$K$1,A107*20,0)</f>
        <v>116462.76875</v>
      </c>
      <c r="H107" s="5">
        <f ca="1">OFFSET('2688p stat'!$N$1,A107*20,0)</f>
        <v>4750.6794630000004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112923.78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108959.6</v>
      </c>
      <c r="E109" s="5">
        <f ca="1">OFFSET('2688p trace'!$S$56,(A109-1)*56,0)</f>
        <v>108954.54</v>
      </c>
      <c r="F109" s="5">
        <f ca="1">OFFSET('2688p stat'!$H$1,A109*20,0)</f>
        <v>108953.86468699999</v>
      </c>
      <c r="G109" s="5">
        <f ca="1">OFFSET('2688p stat'!$K$1,A109*20,0)</f>
        <v>108848.23625</v>
      </c>
      <c r="H109" s="5">
        <f ca="1">OFFSET('2688p stat'!$N$1,A109*20,0)</f>
        <v>4641.8094339999998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70</v>
      </c>
      <c r="J137" t="s">
        <v>69</v>
      </c>
    </row>
    <row r="138" spans="1:10" x14ac:dyDescent="0.25">
      <c r="D138" t="s">
        <v>55</v>
      </c>
      <c r="E138" t="s">
        <v>51</v>
      </c>
      <c r="F138" t="s">
        <v>52</v>
      </c>
      <c r="G138" t="s">
        <v>53</v>
      </c>
      <c r="H138" t="s">
        <v>54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1360.0471192798441</v>
      </c>
      <c r="E139" s="5">
        <f ca="1">OFFSET('2688p trace'!$V$56,(A31-1)*56,0)</f>
        <v>6.1024418158240019</v>
      </c>
      <c r="F139" s="5">
        <f ca="1">OFFSET('2688p stat'!$H$1,A139*20,1)</f>
        <v>2.0282999999999999E-2</v>
      </c>
      <c r="G139" s="5">
        <f ca="1">OFFSET('2688p stat'!$K$1,A139*20,1)</f>
        <v>9.6959999999999998E-3</v>
      </c>
      <c r="H139" s="5">
        <f ca="1">OFFSET('2688p stat'!$N$1,A139*20,1)</f>
        <v>3.065E-3</v>
      </c>
      <c r="J139" s="5">
        <f t="shared" ref="J139:J187" ca="1" si="5">SUM(E139:H139)</f>
        <v>6.1354858158240022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13.260073637999966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997705.08177600056</v>
      </c>
      <c r="E141" s="5">
        <f ca="1">OFFSET('2688p trace'!$V$56,(A33-1)*56,0)</f>
        <v>974249.98610000277</v>
      </c>
      <c r="F141" s="5">
        <f ca="1">OFFSET('2688p stat'!$H$1,A141*20,1)</f>
        <v>974155.93693900004</v>
      </c>
      <c r="G141" s="5">
        <f ca="1">OFFSET('2688p stat'!$K$1,A141*20,1)</f>
        <v>974148.44092299999</v>
      </c>
      <c r="H141" s="5">
        <f ca="1">OFFSET('2688p stat'!$N$1,A141*20,1)</f>
        <v>6.0000000000000002E-5</v>
      </c>
      <c r="J141" s="5">
        <f t="shared" ca="1" si="5"/>
        <v>2922554.364022003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116717.23367700959</v>
      </c>
      <c r="E142" s="5">
        <f ca="1">OFFSET('2688p trace'!$V$56,(A34-1)*56,0)</f>
        <v>38.13264016000025</v>
      </c>
      <c r="F142" s="5">
        <f ca="1">OFFSET('2688p stat'!$H$1,A142*20,1)</f>
        <v>35.878709999999998</v>
      </c>
      <c r="G142" s="5">
        <f ca="1">OFFSET('2688p stat'!$K$1,A142*20,1)</f>
        <v>35.347185000000003</v>
      </c>
      <c r="H142" s="5">
        <f ca="1">OFFSET('2688p stat'!$N$1,A142*20,1)</f>
        <v>0.200103</v>
      </c>
      <c r="J142" s="5">
        <f t="shared" ca="1" si="5"/>
        <v>109.55863816000026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19106.489999999983</v>
      </c>
      <c r="E143" s="5">
        <f ca="1">OFFSET('2688p trace'!$V$56,(A35-1)*56,0)</f>
        <v>226.53000000000017</v>
      </c>
      <c r="F143" s="5">
        <f ca="1">OFFSET('2688p stat'!$H$1,A143*20,1)</f>
        <v>225.89141100000001</v>
      </c>
      <c r="G143" s="5">
        <f ca="1">OFFSET('2688p stat'!$K$1,A143*20,1)</f>
        <v>225.90894299999999</v>
      </c>
      <c r="H143" s="5">
        <f ca="1">OFFSET('2688p stat'!$N$1,A143*20,1)</f>
        <v>9.2999999999999997E-5</v>
      </c>
      <c r="J143" s="5">
        <f t="shared" ca="1" si="5"/>
        <v>678.33044700000016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28644.678449439998</v>
      </c>
      <c r="E144" s="5">
        <f ca="1">OFFSET('2688p trace'!$V$56,(A36-1)*56,0)</f>
        <v>16.485859999999853</v>
      </c>
      <c r="F144" s="5">
        <f ca="1">OFFSET('2688p stat'!$H$1,A144*20,1)</f>
        <v>18.237302</v>
      </c>
      <c r="G144" s="5">
        <f ca="1">OFFSET('2688p stat'!$K$1,A144*20,1)</f>
        <v>18.450389999999999</v>
      </c>
      <c r="H144" s="5">
        <f ca="1">OFFSET('2688p stat'!$N$1,A144*20,1)</f>
        <v>0.31254599999999999</v>
      </c>
      <c r="J144" s="5">
        <f t="shared" ca="1" si="5"/>
        <v>53.486097999999849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123383.33033599996</v>
      </c>
      <c r="E145" s="5">
        <f ca="1">OFFSET('2688p trace'!$V$56,(A37-1)*56,0)</f>
        <v>20355.375684000013</v>
      </c>
      <c r="F145" s="5">
        <f ca="1">OFFSET('2688p stat'!$H$1,A145*20,1)</f>
        <v>20329.869697999999</v>
      </c>
      <c r="G145" s="5">
        <f ca="1">OFFSET('2688p stat'!$K$1,A145*20,1)</f>
        <v>19567.437301000002</v>
      </c>
      <c r="H145" s="5">
        <f ca="1">OFFSET('2688p stat'!$N$1,A145*20,1)</f>
        <v>19320.044604999999</v>
      </c>
      <c r="J145" s="5">
        <f t="shared" ca="1" si="5"/>
        <v>79572.727288000009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83642.430964000043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>
        <f ca="1">OFFSET('2688p stat'!$A$1,A147*20,0)</f>
        <v>0</v>
      </c>
      <c r="D147" s="5">
        <f ca="1">OFFSET('2688p trace'!$U$56,(A39-1)*56,0)</f>
        <v>105291.91759999994</v>
      </c>
      <c r="E147" s="5">
        <f ca="1">OFFSET('2688p trace'!$V$56,(A39-1)*56,0)</f>
        <v>29713.783535999992</v>
      </c>
      <c r="F147" s="5">
        <f ca="1">OFFSET('2688p stat'!$H$1,A147*20,1)</f>
        <v>0</v>
      </c>
      <c r="G147" s="5">
        <f ca="1">OFFSET('2688p stat'!$K$1,A147*20,1)</f>
        <v>0</v>
      </c>
      <c r="H147" s="5">
        <f ca="1">OFFSET('2688p stat'!$N$1,A147*20,1)</f>
        <v>0</v>
      </c>
      <c r="J147" s="5">
        <f t="shared" ca="1" si="5"/>
        <v>29713.783535999992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5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9426.9377773071265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0.14543135944399987</v>
      </c>
      <c r="E150" s="5">
        <f ca="1">OFFSET('2688p trace'!$V$56,(A42-1)*56,0)</f>
        <v>2.2234071840000098E-3</v>
      </c>
      <c r="F150" s="5">
        <f ca="1">OFFSET('2688p stat'!$H$1,A150*20,1)</f>
        <v>7.2000000000000002E-5</v>
      </c>
      <c r="G150" s="5">
        <f ca="1">OFFSET('2688p stat'!$K$1,A150*20,1)</f>
        <v>1.1900000000000001E-4</v>
      </c>
      <c r="H150" s="5">
        <f ca="1">OFFSET('2688p stat'!$N$1,A150*20,1)</f>
        <v>0</v>
      </c>
      <c r="J150" s="5">
        <f t="shared" ca="1" si="5"/>
        <v>2.41440718400001E-3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0.39706438758399981</v>
      </c>
      <c r="E151" s="5">
        <f ca="1">OFFSET('2688p trace'!$V$56,(A43-1)*56,0)</f>
        <v>1.679277203999996E-3</v>
      </c>
      <c r="F151" s="5">
        <f ca="1">OFFSET('2688p stat'!$H$1,A151*20,1)</f>
        <v>1E-4</v>
      </c>
      <c r="G151" s="5">
        <f ca="1">OFFSET('2688p stat'!$K$1,A151*20,1)</f>
        <v>1.7799999999999999E-4</v>
      </c>
      <c r="H151" s="5">
        <f ca="1">OFFSET('2688p stat'!$N$1,A151*20,1)</f>
        <v>0</v>
      </c>
      <c r="J151" s="5">
        <f t="shared" ca="1" si="5"/>
        <v>1.957277203999996E-3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397306.53412976227</v>
      </c>
      <c r="E152" s="5">
        <f ca="1">OFFSET('2688p trace'!$V$56,(A44-1)*56,0)</f>
        <v>31.897689440000082</v>
      </c>
      <c r="F152" s="5">
        <f ca="1">OFFSET('2688p stat'!$H$1,A152*20,1)</f>
        <v>30.251819000000001</v>
      </c>
      <c r="G152" s="5">
        <f ca="1">OFFSET('2688p stat'!$K$1,A152*20,1)</f>
        <v>26.647756999999999</v>
      </c>
      <c r="H152" s="5">
        <f ca="1">OFFSET('2688p stat'!$N$1,A152*20,1)</f>
        <v>0</v>
      </c>
      <c r="J152" s="5">
        <f t="shared" ca="1" si="5"/>
        <v>88.797265440000075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206.88934995999989</v>
      </c>
      <c r="E153" s="5">
        <f ca="1">OFFSET('2688p trace'!$V$56,(A45-1)*56,0)</f>
        <v>10.60147604</v>
      </c>
      <c r="F153" s="5">
        <f ca="1">OFFSET('2688p stat'!$H$1,A153*20,1)</f>
        <v>10.071047</v>
      </c>
      <c r="G153" s="5">
        <f ca="1">OFFSET('2688p stat'!$K$1,A153*20,1)</f>
        <v>10.010908000000001</v>
      </c>
      <c r="H153" s="5">
        <f ca="1">OFFSET('2688p stat'!$N$1,A153*20,1)</f>
        <v>0</v>
      </c>
      <c r="J153" s="5">
        <f t="shared" ca="1" si="5"/>
        <v>30.683431040000002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16017.081600000007</v>
      </c>
      <c r="E154" s="5">
        <f ca="1">OFFSET('2688p trace'!$V$56,(A46-1)*56,0)</f>
        <v>312.92000000000019</v>
      </c>
      <c r="F154" s="5">
        <f ca="1">OFFSET('2688p stat'!$H$1,A154*20,1)</f>
        <v>317.86840100000001</v>
      </c>
      <c r="G154" s="5">
        <f ca="1">OFFSET('2688p stat'!$K$1,A154*20,1)</f>
        <v>317.76336500000002</v>
      </c>
      <c r="H154" s="5">
        <f ca="1">OFFSET('2688p stat'!$N$1,A154*20,1)</f>
        <v>0</v>
      </c>
      <c r="J154" s="5">
        <f t="shared" ca="1" si="5"/>
        <v>948.55176600000027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2698091.5283999997</v>
      </c>
      <c r="E155" s="5">
        <f ca="1">OFFSET('2688p trace'!$V$56,(A47-1)*56,0)</f>
        <v>2697771.9104000004</v>
      </c>
      <c r="F155" s="5">
        <f ca="1">OFFSET('2688p stat'!$H$1,A155*20,1)</f>
        <v>2697818.9804380001</v>
      </c>
      <c r="G155" s="5">
        <f ca="1">OFFSET('2688p stat'!$K$1,A155*20,1)</f>
        <v>2694175.6628990001</v>
      </c>
      <c r="H155" s="5">
        <f ca="1">OFFSET('2688p stat'!$N$1,A155*20,1)</f>
        <v>733541.46313199995</v>
      </c>
      <c r="J155" s="5">
        <f t="shared" ca="1" si="5"/>
        <v>8823308.0168690011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1969984.5023999999</v>
      </c>
      <c r="E156" s="5">
        <f ca="1">OFFSET('2688p trace'!$V$56,(A48-1)*56,0)</f>
        <v>1970339.08</v>
      </c>
      <c r="F156" s="5">
        <f ca="1">OFFSET('2688p stat'!$H$1,A156*20,1)</f>
        <v>1970025.1545299999</v>
      </c>
      <c r="G156" s="5">
        <f ca="1">OFFSET('2688p stat'!$K$1,A156*20,1)</f>
        <v>1966492.9615120001</v>
      </c>
      <c r="H156" s="5">
        <f ca="1">OFFSET('2688p stat'!$N$1,A156*20,1)</f>
        <v>6984.0959460000004</v>
      </c>
      <c r="J156" s="5">
        <f t="shared" ca="1" si="5"/>
        <v>5913841.2919880003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5279857.8644000012</v>
      </c>
      <c r="E157" s="5">
        <f ca="1">OFFSET('2688p trace'!$V$56,(A49-1)*56,0)</f>
        <v>5209948.2899999991</v>
      </c>
      <c r="F157" s="5">
        <f ca="1">OFFSET('2688p stat'!$H$1,A157*20,1)</f>
        <v>5205139.3679809999</v>
      </c>
      <c r="G157" s="5">
        <f ca="1">OFFSET('2688p stat'!$K$1,A157*20,1)</f>
        <v>5195717.6579670003</v>
      </c>
      <c r="H157" s="5">
        <f ca="1">OFFSET('2688p stat'!$N$1,A157*20,1)</f>
        <v>17247.672123</v>
      </c>
      <c r="J157" s="5">
        <f t="shared" ca="1" si="5"/>
        <v>15628052.988070998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4035973.5599999996</v>
      </c>
      <c r="E158" s="5">
        <f ca="1">OFFSET('2688p trace'!$V$56,(A50-1)*56,0)</f>
        <v>4035795.1024000007</v>
      </c>
      <c r="F158" s="5">
        <f ca="1">OFFSET('2688p stat'!$H$1,A158*20,1)</f>
        <v>4034119.0782619999</v>
      </c>
      <c r="G158" s="5">
        <f ca="1">OFFSET('2688p stat'!$K$1,A158*20,1)</f>
        <v>4027627.7029570001</v>
      </c>
      <c r="H158" s="5">
        <f ca="1">OFFSET('2688p stat'!$N$1,A158*20,1)</f>
        <v>12455.709068</v>
      </c>
      <c r="J158" s="5">
        <f t="shared" ca="1" si="5"/>
        <v>12109997.592687001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3366134.7364000012</v>
      </c>
      <c r="E159" s="5">
        <f ca="1">OFFSET('2688p trace'!$V$56,(A51-1)*56,0)</f>
        <v>3359239.1700000004</v>
      </c>
      <c r="F159" s="5">
        <f ca="1">OFFSET('2688p stat'!$H$1,A159*20,1)</f>
        <v>3359274.6569349999</v>
      </c>
      <c r="G159" s="5">
        <f ca="1">OFFSET('2688p stat'!$K$1,A159*20,1)</f>
        <v>3353515.915298</v>
      </c>
      <c r="H159" s="5">
        <f ca="1">OFFSET('2688p stat'!$N$1,A159*20,1)</f>
        <v>159380.517055</v>
      </c>
      <c r="J159" s="5">
        <f t="shared" ca="1" si="5"/>
        <v>10231410.259288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5034946.8355999999</v>
      </c>
      <c r="E160" s="5">
        <f ca="1">OFFSET('2688p trace'!$V$56,(A52-1)*56,0)</f>
        <v>5034669.84</v>
      </c>
      <c r="F160" s="5">
        <f ca="1">OFFSET('2688p stat'!$H$1,A160*20,1)</f>
        <v>5034469.75012</v>
      </c>
      <c r="G160" s="5">
        <f ca="1">OFFSET('2688p stat'!$K$1,A160*20,1)</f>
        <v>5025377.4991210001</v>
      </c>
      <c r="H160" s="5">
        <f ca="1">OFFSET('2688p stat'!$N$1,A160*20,1)</f>
        <v>12304.083123</v>
      </c>
      <c r="J160" s="5">
        <f t="shared" ca="1" si="5"/>
        <v>15106821.172363998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3750807.6099999989</v>
      </c>
      <c r="E161" s="5">
        <f ca="1">OFFSET('2688p trace'!$V$56,(A53-1)*56,0)</f>
        <v>3746376.1103999978</v>
      </c>
      <c r="F161" s="5">
        <f ca="1">OFFSET('2688p stat'!$H$1,A161*20,1)</f>
        <v>3746414.8322049999</v>
      </c>
      <c r="G161" s="5">
        <f ca="1">OFFSET('2688p stat'!$K$1,A161*20,1)</f>
        <v>3739285.6376740001</v>
      </c>
      <c r="H161" s="5">
        <f ca="1">OFFSET('2688p stat'!$N$1,A161*20,1)</f>
        <v>6308.4003480000001</v>
      </c>
      <c r="J161" s="5">
        <f t="shared" ca="1" si="5"/>
        <v>11238384.980626998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2246977.5315999999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996569.04000000015</v>
      </c>
      <c r="E163" s="5">
        <f ca="1">OFFSET('2688p trace'!$V$56,(A55-1)*56,0)</f>
        <v>996528.9683999999</v>
      </c>
      <c r="F163" s="5">
        <f ca="1">OFFSET('2688p stat'!$H$1,A163*20,1)</f>
        <v>996544.716717</v>
      </c>
      <c r="G163" s="5">
        <f ca="1">OFFSET('2688p stat'!$K$1,A163*20,1)</f>
        <v>994694.381283</v>
      </c>
      <c r="H163" s="5">
        <f ca="1">OFFSET('2688p stat'!$N$1,A163*20,1)</f>
        <v>1729.886264</v>
      </c>
      <c r="J163" s="5">
        <f t="shared" ca="1" si="5"/>
        <v>2989497.952664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71</v>
      </c>
      <c r="D192">
        <v>1.96</v>
      </c>
      <c r="E192">
        <f>SQRT(E191)</f>
        <v>7.0710678118654755</v>
      </c>
    </row>
    <row r="193" spans="1:10" x14ac:dyDescent="0.25">
      <c r="D193" t="s">
        <v>55</v>
      </c>
      <c r="E193" t="s">
        <v>51</v>
      </c>
      <c r="F193" t="s">
        <v>52</v>
      </c>
      <c r="G193" t="s">
        <v>53</v>
      </c>
      <c r="H193" t="s">
        <v>54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10.22228645012988</v>
      </c>
      <c r="E194" s="8">
        <f t="shared" ca="1" si="6"/>
        <v>0.68473557640405225</v>
      </c>
      <c r="F194" s="8">
        <f t="shared" ca="1" si="6"/>
        <v>3.9476365790178811E-2</v>
      </c>
      <c r="G194" s="8">
        <f t="shared" ca="1" si="6"/>
        <v>2.7294011650909802E-2</v>
      </c>
      <c r="H194" s="8">
        <f t="shared" ca="1" si="6"/>
        <v>1.5345686038753692E-2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1.0093552287251566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0.68658695458142061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276.86761609659891</v>
      </c>
      <c r="E196" s="8">
        <f t="shared" ca="1" si="6"/>
        <v>273.59381376784711</v>
      </c>
      <c r="F196" s="8">
        <f t="shared" ca="1" si="6"/>
        <v>273.58060776834537</v>
      </c>
      <c r="G196" s="8">
        <f t="shared" ca="1" si="6"/>
        <v>273.57955518093075</v>
      </c>
      <c r="H196" s="8">
        <f t="shared" ca="1" si="6"/>
        <v>2.147072425420251E-3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94.697510515704693</v>
      </c>
      <c r="E197" s="8">
        <f t="shared" ca="1" si="6"/>
        <v>1.7116679025947583</v>
      </c>
      <c r="F197" s="8">
        <f t="shared" ca="1" si="6"/>
        <v>1.6603111294935053</v>
      </c>
      <c r="G197" s="8">
        <f t="shared" ca="1" si="6"/>
        <v>1.6479669043764198</v>
      </c>
      <c r="H197" s="8">
        <f t="shared" ca="1" si="6"/>
        <v>0.12399320020065616</v>
      </c>
      <c r="J197" s="8">
        <f t="shared" ca="1" si="7"/>
        <v>473.86252953418727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38.314355530009877</v>
      </c>
      <c r="E198" s="8">
        <f t="shared" ca="1" si="6"/>
        <v>4.1719004014957042</v>
      </c>
      <c r="F198" s="8">
        <f t="shared" ca="1" si="6"/>
        <v>4.1660159493156046</v>
      </c>
      <c r="G198" s="8">
        <f t="shared" ca="1" si="6"/>
        <v>4.1661776136617119</v>
      </c>
      <c r="H198" s="8">
        <f t="shared" ca="1" si="6"/>
        <v>2.6730836126092274E-3</v>
      </c>
      <c r="J198" s="8">
        <f t="shared" ca="1" si="7"/>
        <v>2.9013116494284339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46.91298258080991</v>
      </c>
      <c r="E199" s="8">
        <f t="shared" ca="1" si="6"/>
        <v>1.1254517295379616</v>
      </c>
      <c r="F199" s="8">
        <f t="shared" ca="1" si="6"/>
        <v>1.1837264832992458</v>
      </c>
      <c r="G199" s="8">
        <f t="shared" ca="1" si="6"/>
        <v>1.1906218394099779</v>
      </c>
      <c r="H199" s="8">
        <f t="shared" ca="1" si="6"/>
        <v>0.15496300936675178</v>
      </c>
      <c r="J199" s="8">
        <f t="shared" ca="1" si="7"/>
        <v>7.2192440673455556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97.364203054179768</v>
      </c>
      <c r="E200" s="8">
        <f t="shared" ca="1" si="6"/>
        <v>39.546734688885365</v>
      </c>
      <c r="F200" s="8">
        <f t="shared" ca="1" si="6"/>
        <v>39.521950212973245</v>
      </c>
      <c r="G200" s="8">
        <f t="shared" ca="1" si="6"/>
        <v>38.77377132431706</v>
      </c>
      <c r="H200" s="8">
        <f t="shared" ca="1" si="6"/>
        <v>38.527881684454954</v>
      </c>
      <c r="J200" s="8">
        <f t="shared" ca="1" si="7"/>
        <v>2.0271763321270271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80.164925346600626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78.190356074081251</v>
      </c>
    </row>
    <row r="202" spans="1:10" x14ac:dyDescent="0.25">
      <c r="A202">
        <v>9</v>
      </c>
      <c r="C202">
        <f ca="1">OFFSET('2688p stat'!$A$1,A202*20,0)</f>
        <v>0</v>
      </c>
      <c r="D202" s="8">
        <f t="shared" ca="1" si="6"/>
        <v>89.943252181824036</v>
      </c>
      <c r="E202" s="8">
        <f t="shared" ca="1" si="6"/>
        <v>47.780429221993721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0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6"/>
        <v>#DIV/0!</v>
      </c>
      <c r="E203" s="8" t="e">
        <f t="shared" ca="1" si="6"/>
        <v>#DIV/0!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47.780429221993721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26.912645416347704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 t="e">
        <f t="shared" ca="1" si="7"/>
        <v>#DIV/0!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0.10570611244767919</v>
      </c>
      <c r="E205" s="8">
        <f t="shared" ca="1" si="8"/>
        <v>1.3070149989999684E-2</v>
      </c>
      <c r="F205" s="8">
        <f t="shared" ca="1" si="8"/>
        <v>2.3519999999999995E-3</v>
      </c>
      <c r="G205" s="8">
        <f t="shared" ca="1" si="8"/>
        <v>3.0237407296261364E-3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0.17466325036152816</v>
      </c>
      <c r="E206" s="8">
        <f t="shared" ca="1" si="8"/>
        <v>1.1358795100613784E-2</v>
      </c>
      <c r="F206" s="8">
        <f t="shared" ca="1" si="8"/>
        <v>2.7718585822512662E-3</v>
      </c>
      <c r="G206" s="8">
        <f t="shared" ca="1" si="8"/>
        <v>3.698120603766189E-3</v>
      </c>
      <c r="H206" s="8">
        <f t="shared" ca="1" si="8"/>
        <v>0</v>
      </c>
      <c r="J206" s="8">
        <f t="shared" ca="1" si="7"/>
        <v>1.3619975505157443E-2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174.71650073836153</v>
      </c>
      <c r="E207" s="8">
        <f t="shared" ca="1" si="8"/>
        <v>1.5654913845352474</v>
      </c>
      <c r="F207" s="8">
        <f t="shared" ca="1" si="8"/>
        <v>1.5245680560106196</v>
      </c>
      <c r="G207" s="8">
        <f t="shared" ca="1" si="8"/>
        <v>1.4308740216469094</v>
      </c>
      <c r="H207" s="8">
        <f t="shared" ca="1" si="8"/>
        <v>0</v>
      </c>
      <c r="J207" s="8">
        <f t="shared" ca="1" si="7"/>
        <v>1.2263014398496305E-2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3.9869440096553537</v>
      </c>
      <c r="E208" s="8">
        <f t="shared" ca="1" si="8"/>
        <v>0.90251460215626422</v>
      </c>
      <c r="F208" s="8">
        <f t="shared" ca="1" si="8"/>
        <v>0.87964690819896596</v>
      </c>
      <c r="G208" s="8">
        <f t="shared" ca="1" si="8"/>
        <v>0.87701658106104241</v>
      </c>
      <c r="H208" s="8">
        <f t="shared" ca="1" si="8"/>
        <v>0</v>
      </c>
      <c r="J208" s="8">
        <f t="shared" ca="1" si="7"/>
        <v>2.6119861213808324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35.08025674779477</v>
      </c>
      <c r="E209" s="8">
        <f t="shared" ca="1" si="8"/>
        <v>4.903291694362065</v>
      </c>
      <c r="F209" s="8">
        <f t="shared" ca="1" si="8"/>
        <v>4.9419090426303871</v>
      </c>
      <c r="G209" s="8">
        <f t="shared" ca="1" si="8"/>
        <v>4.9410924763335489</v>
      </c>
      <c r="H209" s="8">
        <f t="shared" ca="1" si="8"/>
        <v>0</v>
      </c>
      <c r="J209" s="8">
        <f t="shared" ca="1" si="7"/>
        <v>1.5354052799392346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455.30184307778592</v>
      </c>
      <c r="E210" s="8">
        <f t="shared" ca="1" si="8"/>
        <v>455.27487457562694</v>
      </c>
      <c r="F210" s="8">
        <f t="shared" ca="1" si="8"/>
        <v>455.27884631839908</v>
      </c>
      <c r="G210" s="8">
        <f t="shared" ca="1" si="8"/>
        <v>454.97132275766126</v>
      </c>
      <c r="H210" s="8">
        <f t="shared" ca="1" si="8"/>
        <v>237.40146944650073</v>
      </c>
      <c r="J210" s="8">
        <f t="shared" ca="1" si="7"/>
        <v>8.5369273913576205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389.04736124075788</v>
      </c>
      <c r="E211" s="8">
        <f t="shared" ca="1" si="8"/>
        <v>389.08237199153598</v>
      </c>
      <c r="F211" s="8">
        <f t="shared" ca="1" si="8"/>
        <v>389.05137536429419</v>
      </c>
      <c r="G211" s="8">
        <f t="shared" ca="1" si="8"/>
        <v>388.70244045913836</v>
      </c>
      <c r="H211" s="8">
        <f t="shared" ca="1" si="8"/>
        <v>23.164672666003121</v>
      </c>
      <c r="J211" s="8">
        <f t="shared" ca="1" si="7"/>
        <v>823.35435964843168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636.91603798113044</v>
      </c>
      <c r="E212" s="8">
        <f t="shared" ca="1" si="8"/>
        <v>632.68534597956352</v>
      </c>
      <c r="F212" s="8">
        <f t="shared" ca="1" si="8"/>
        <v>632.39328579667585</v>
      </c>
      <c r="G212" s="8">
        <f t="shared" ca="1" si="8"/>
        <v>631.82068587291485</v>
      </c>
      <c r="H212" s="8">
        <f t="shared" ca="1" si="8"/>
        <v>36.402927692073561</v>
      </c>
      <c r="J212" s="8">
        <f t="shared" ca="1" si="7"/>
        <v>674.07140137082069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556.85897726616565</v>
      </c>
      <c r="E213" s="8">
        <f t="shared" ca="1" si="8"/>
        <v>556.84666588531968</v>
      </c>
      <c r="F213" s="8">
        <f t="shared" ca="1" si="8"/>
        <v>556.73102753576256</v>
      </c>
      <c r="G213" s="8">
        <f t="shared" ca="1" si="8"/>
        <v>556.28292412547785</v>
      </c>
      <c r="H213" s="8">
        <f t="shared" ca="1" si="8"/>
        <v>30.935368740530247</v>
      </c>
      <c r="J213" s="8">
        <f t="shared" ca="1" si="7"/>
        <v>1095.7803462279614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508.55369831226756</v>
      </c>
      <c r="E214" s="8">
        <f t="shared" ca="1" si="9"/>
        <v>508.03254217563665</v>
      </c>
      <c r="F214" s="8">
        <f t="shared" ca="1" si="9"/>
        <v>508.03522559132631</v>
      </c>
      <c r="G214" s="8">
        <f t="shared" ca="1" si="9"/>
        <v>507.59958117021324</v>
      </c>
      <c r="H214" s="8">
        <f t="shared" ca="1" si="9"/>
        <v>110.65949523818442</v>
      </c>
      <c r="J214" s="8">
        <f t="shared" ca="1" si="7"/>
        <v>964.59076039599699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621.96867708335537</v>
      </c>
      <c r="E215" s="8">
        <f t="shared" ca="1" si="9"/>
        <v>621.95156816819747</v>
      </c>
      <c r="F215" s="8">
        <f t="shared" ca="1" si="9"/>
        <v>621.93920912032854</v>
      </c>
      <c r="G215" s="8">
        <f t="shared" ca="1" si="9"/>
        <v>621.37734430252976</v>
      </c>
      <c r="H215" s="8">
        <f t="shared" ca="1" si="9"/>
        <v>30.746500849793232</v>
      </c>
      <c r="J215" s="8">
        <f t="shared" ca="1" si="7"/>
        <v>886.6226441060569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536.82590314879542</v>
      </c>
      <c r="E216" s="8">
        <f t="shared" ca="1" si="9"/>
        <v>536.50868521791199</v>
      </c>
      <c r="F216" s="8">
        <f t="shared" ca="1" si="9"/>
        <v>536.51145783475533</v>
      </c>
      <c r="G216" s="8">
        <f t="shared" ca="1" si="9"/>
        <v>536.00074077725753</v>
      </c>
      <c r="H216" s="8">
        <f t="shared" ca="1" si="9"/>
        <v>22.015608452585088</v>
      </c>
      <c r="J216" s="8">
        <f t="shared" ca="1" si="7"/>
        <v>1077.3519779139363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415.49943165772345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929.22957057528765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276.70994286667764</v>
      </c>
      <c r="E218" s="8">
        <f t="shared" ca="1" si="9"/>
        <v>276.70437961859005</v>
      </c>
      <c r="F218" s="8">
        <f t="shared" ca="1" si="9"/>
        <v>276.70656601316949</v>
      </c>
      <c r="G218" s="8">
        <f t="shared" ca="1" si="9"/>
        <v>276.44955905686567</v>
      </c>
      <c r="H218" s="8">
        <f t="shared" ca="1" si="9"/>
        <v>11.528686891213933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479.25891405281175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62</v>
      </c>
      <c r="D246">
        <v>1.96</v>
      </c>
      <c r="E246">
        <v>50</v>
      </c>
    </row>
    <row r="247" spans="1:10" x14ac:dyDescent="0.25">
      <c r="D247" t="s">
        <v>55</v>
      </c>
      <c r="E247" t="s">
        <v>51</v>
      </c>
      <c r="F247" t="s">
        <v>52</v>
      </c>
      <c r="G247" t="s">
        <v>53</v>
      </c>
      <c r="H247" t="s">
        <v>54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0.92023253958831719</v>
      </c>
      <c r="E248" s="9">
        <f t="shared" ca="1" si="31"/>
        <v>8.3087453876093571E-3</v>
      </c>
      <c r="F248" s="9">
        <f t="shared" ca="1" si="31"/>
        <v>1.5247838002103468E-3</v>
      </c>
      <c r="G248" s="9">
        <f t="shared" ca="1" si="31"/>
        <v>1.6484902584289732E-3</v>
      </c>
      <c r="H248" s="9">
        <f t="shared" ca="1" si="31"/>
        <v>2.0821326843714649E-3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2.6089576647822056E-2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1.2747601239744972E-4</v>
      </c>
      <c r="E250" s="9">
        <f t="shared" ca="1" si="31"/>
        <v>1.2481914138386349E-4</v>
      </c>
      <c r="F250" s="9">
        <f t="shared" ca="1" si="31"/>
        <v>1.2488709091001247E-4</v>
      </c>
      <c r="G250" s="9">
        <f t="shared" ca="1" si="31"/>
        <v>1.2488972074787896E-4</v>
      </c>
      <c r="H250" s="9">
        <f t="shared" ca="1" si="31"/>
        <v>2.6121740808465501E-5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1.0528418047275386E-2</v>
      </c>
      <c r="E251" s="9">
        <f t="shared" ca="1" si="31"/>
        <v>4.4689434419642894E-6</v>
      </c>
      <c r="F251" s="9">
        <f t="shared" ca="1" si="31"/>
        <v>4.275311440350905E-6</v>
      </c>
      <c r="G251" s="9">
        <f t="shared" ca="1" si="31"/>
        <v>4.2297315510155102E-6</v>
      </c>
      <c r="H251" s="9">
        <f t="shared" ca="1" si="31"/>
        <v>3.1605165924975134E-6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1.5816962738267746E-6</v>
      </c>
      <c r="E252" s="9">
        <f t="shared" ca="1" si="31"/>
        <v>1.8815687314775046E-8</v>
      </c>
      <c r="F252" s="9">
        <f t="shared" ca="1" si="31"/>
        <v>1.8771212598972206E-8</v>
      </c>
      <c r="G252" s="9">
        <f t="shared" ca="1" si="31"/>
        <v>1.8773078590871742E-8</v>
      </c>
      <c r="H252" s="9">
        <f t="shared" ca="1" si="31"/>
        <v>6.6603739631025506E-5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6.8592770656128611E-3</v>
      </c>
      <c r="E253" s="9">
        <f t="shared" ca="1" si="31"/>
        <v>4.0990209144585298E-6</v>
      </c>
      <c r="F253" s="9">
        <f t="shared" ca="1" si="31"/>
        <v>4.6442294130691588E-6</v>
      </c>
      <c r="G253" s="9">
        <f t="shared" ca="1" si="31"/>
        <v>4.727717197667523E-6</v>
      </c>
      <c r="H253" s="9">
        <f t="shared" ca="1" si="31"/>
        <v>4.8683203772388143E-6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9.0109964937756066E-4</v>
      </c>
      <c r="E254" s="9">
        <f t="shared" ca="1" si="31"/>
        <v>1.5159350294302202E-4</v>
      </c>
      <c r="F254" s="9">
        <f t="shared" ca="1" si="31"/>
        <v>1.5204519050779756E-4</v>
      </c>
      <c r="G254" s="9">
        <f t="shared" ca="1" si="31"/>
        <v>1.4877709216682008E-4</v>
      </c>
      <c r="H254" s="9">
        <f t="shared" ca="1" si="31"/>
        <v>3.4255715415074795E-4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6.1552423259866385E-4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>
        <f ca="1">OFFSET('2688p stat'!$A$1,A256*20,0)</f>
        <v>0</v>
      </c>
      <c r="D256" s="9">
        <f t="shared" ca="1" si="31"/>
        <v>9.3568496418392996E-4</v>
      </c>
      <c r="E256" s="9">
        <f t="shared" ca="1" si="31"/>
        <v>2.6892890915410084E-4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4.511176167901362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9.2369970326609436E-5</v>
      </c>
      <c r="E259" s="9">
        <f t="shared" ca="1" si="32"/>
        <v>3.3699449139609469E-6</v>
      </c>
      <c r="F259" s="9">
        <f t="shared" ca="1" si="32"/>
        <v>1.1342990252788717E-5</v>
      </c>
      <c r="G259" s="9">
        <f t="shared" ca="1" si="32"/>
        <v>7.5735530295878978E-5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2.8858100750503684E-4</v>
      </c>
      <c r="E260" s="9">
        <f t="shared" ca="1" si="32"/>
        <v>2.748881184616294E-6</v>
      </c>
      <c r="F260" s="9">
        <f t="shared" ca="1" si="32"/>
        <v>1.5775034071113254E-5</v>
      </c>
      <c r="G260" s="9">
        <f t="shared" ca="1" si="32"/>
        <v>1.1282449037900424E-4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3.4634371904918589E-2</v>
      </c>
      <c r="E261" s="9">
        <f t="shared" ca="1" si="32"/>
        <v>3.7735418876566246E-6</v>
      </c>
      <c r="F261" s="9">
        <f t="shared" ca="1" si="32"/>
        <v>3.6347682891930955E-6</v>
      </c>
      <c r="G261" s="9">
        <f t="shared" ca="1" si="32"/>
        <v>3.8394010335100831E-6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5.1645862994676552E-5</v>
      </c>
      <c r="E262" s="9">
        <f t="shared" ca="1" si="32"/>
        <v>2.6905801050038898E-6</v>
      </c>
      <c r="F262" s="9">
        <f t="shared" ca="1" si="32"/>
        <v>2.6138016070722776E-6</v>
      </c>
      <c r="G262" s="9">
        <f t="shared" ca="1" si="32"/>
        <v>3.4191159599900337E-6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1.3251054298277464E-6</v>
      </c>
      <c r="E263" s="9">
        <f t="shared" ca="1" si="32"/>
        <v>2.5994171107655369E-8</v>
      </c>
      <c r="F263" s="9">
        <f t="shared" ca="1" si="32"/>
        <v>2.6416616032526824E-8</v>
      </c>
      <c r="G263" s="9">
        <f t="shared" ca="1" si="32"/>
        <v>2.6408459255976703E-8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2.0558658033013552E-4</v>
      </c>
      <c r="E264" s="9">
        <f t="shared" ca="1" si="32"/>
        <v>2.0600831410991205E-4</v>
      </c>
      <c r="F264" s="9">
        <f t="shared" ca="1" si="32"/>
        <v>2.060145458776829E-4</v>
      </c>
      <c r="G264" s="9">
        <f t="shared" ca="1" si="32"/>
        <v>2.0608394532926558E-4</v>
      </c>
      <c r="H264" s="9">
        <f t="shared" ca="1" si="32"/>
        <v>1.181913291404809E-2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1.6623873050561081E-4</v>
      </c>
      <c r="E265" s="9">
        <f t="shared" ca="1" si="32"/>
        <v>1.6628465984595299E-4</v>
      </c>
      <c r="F265" s="9">
        <f t="shared" ca="1" si="32"/>
        <v>1.662603916236035E-4</v>
      </c>
      <c r="G265" s="9">
        <f t="shared" ca="1" si="32"/>
        <v>1.6625624221066379E-4</v>
      </c>
      <c r="H265" s="9">
        <f t="shared" ca="1" si="32"/>
        <v>1.8500488459976237E-4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1.1196851646922566E-4</v>
      </c>
      <c r="E266" s="9">
        <f t="shared" ca="1" si="32"/>
        <v>1.1336036437807369E-4</v>
      </c>
      <c r="F266" s="9">
        <f t="shared" ca="1" si="32"/>
        <v>1.1329209751877954E-4</v>
      </c>
      <c r="G266" s="9">
        <f t="shared" ca="1" si="32"/>
        <v>1.1328245748209148E-4</v>
      </c>
      <c r="H266" s="9">
        <f t="shared" ca="1" si="32"/>
        <v>1.1355515813775043E-4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9.9914564362317532E-5</v>
      </c>
      <c r="E267" s="9">
        <f t="shared" ca="1" si="32"/>
        <v>9.9918538159827846E-5</v>
      </c>
      <c r="F267" s="9">
        <f t="shared" ca="1" si="32"/>
        <v>9.9893513793416409E-5</v>
      </c>
      <c r="G267" s="9">
        <f t="shared" ca="1" si="32"/>
        <v>9.9892422397787034E-5</v>
      </c>
      <c r="H267" s="9">
        <f t="shared" ca="1" si="32"/>
        <v>1.1316906219346498E-4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2.5124015107956077E-4</v>
      </c>
      <c r="E268" s="9">
        <f t="shared" ca="1" si="33"/>
        <v>2.5126336454985222E-4</v>
      </c>
      <c r="F268" s="9">
        <f t="shared" ca="1" si="33"/>
        <v>2.512690048791401E-4</v>
      </c>
      <c r="G268" s="9">
        <f t="shared" ca="1" si="33"/>
        <v>2.5127058488115989E-4</v>
      </c>
      <c r="H268" s="9">
        <f t="shared" ca="1" si="33"/>
        <v>2.3825740347498039E-3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4.1863925891454746E-4</v>
      </c>
      <c r="E269" s="9">
        <f t="shared" ca="1" si="33"/>
        <v>4.1865577606022534E-4</v>
      </c>
      <c r="F269" s="9">
        <f t="shared" ca="1" si="33"/>
        <v>4.1864400984330431E-4</v>
      </c>
      <c r="G269" s="9">
        <f t="shared" ca="1" si="33"/>
        <v>4.1863827067898155E-4</v>
      </c>
      <c r="H269" s="9">
        <f t="shared" ca="1" si="33"/>
        <v>3.2012515112450775E-4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2.7543243497874247E-4</v>
      </c>
      <c r="E270" s="9">
        <f t="shared" ca="1" si="33"/>
        <v>2.7569421222810103E-4</v>
      </c>
      <c r="F270" s="9">
        <f t="shared" ca="1" si="33"/>
        <v>2.7570028637607474E-4</v>
      </c>
      <c r="G270" s="9">
        <f t="shared" ca="1" si="33"/>
        <v>2.756858146019772E-4</v>
      </c>
      <c r="H270" s="9">
        <f t="shared" ca="1" si="33"/>
        <v>2.795167187548768E-4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1.7620893050470954E-4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8.3941435232937514E-5</v>
      </c>
      <c r="E272" s="9">
        <f t="shared" ca="1" si="33"/>
        <v>8.3945856565939499E-5</v>
      </c>
      <c r="F272" s="9">
        <f t="shared" ca="1" si="33"/>
        <v>8.3948223815229049E-5</v>
      </c>
      <c r="G272" s="9">
        <f t="shared" ca="1" si="33"/>
        <v>8.3955059216989742E-5</v>
      </c>
      <c r="H272" s="9">
        <f t="shared" ca="1" si="33"/>
        <v>8.0286575936504553E-5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H18" sqref="H18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10</v>
      </c>
      <c r="E1" s="13">
        <v>20</v>
      </c>
      <c r="F1" s="13">
        <v>40</v>
      </c>
      <c r="G1" s="13">
        <v>80</v>
      </c>
      <c r="H1" s="13">
        <v>160</v>
      </c>
      <c r="I1" s="23">
        <v>320</v>
      </c>
      <c r="J1" s="23"/>
      <c r="L1" t="s">
        <v>74</v>
      </c>
      <c r="U1" t="s">
        <v>79</v>
      </c>
    </row>
    <row r="2" spans="1:28" ht="15.75" customHeight="1" x14ac:dyDescent="0.25">
      <c r="B2" t="s">
        <v>65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24">
        <v>1344</v>
      </c>
      <c r="J2" s="24">
        <v>2688</v>
      </c>
      <c r="L2" t="s">
        <v>65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65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669.17116000000021</v>
      </c>
      <c r="E3" s="15">
        <f ca="1">'84 end'!J31</f>
        <v>763.75401999999985</v>
      </c>
      <c r="F3" s="15">
        <f ca="1">'168 end'!J31</f>
        <v>820.00163999999995</v>
      </c>
      <c r="G3" s="15">
        <f ca="1">'336 end'!J31</f>
        <v>911.69394000000011</v>
      </c>
      <c r="H3" s="15">
        <f ca="1">'672 end'!J31</f>
        <v>1196.6824000000001</v>
      </c>
      <c r="I3" s="15">
        <f ca="1">'1344 end'!J31</f>
        <v>2771.1449999999986</v>
      </c>
      <c r="J3" s="15">
        <f ca="1">'2688 end'!J31</f>
        <v>27.100923999999999</v>
      </c>
      <c r="L3" s="19" t="str">
        <f ca="1">C3</f>
        <v>CUDA Time</v>
      </c>
      <c r="M3" s="20">
        <f ca="1">D$22/D3</f>
        <v>61.311306362934104</v>
      </c>
      <c r="N3" s="20">
        <f t="shared" ref="N3:S4" ca="1" si="0">E$22/E3</f>
        <v>101.04175163621403</v>
      </c>
      <c r="O3" s="20">
        <f t="shared" ca="1" si="0"/>
        <v>186.55067567913645</v>
      </c>
      <c r="P3" s="20">
        <f t="shared" ca="1" si="0"/>
        <v>332.25915705878219</v>
      </c>
      <c r="Q3" s="20">
        <f t="shared" ca="1" si="0"/>
        <v>548.60114931079454</v>
      </c>
      <c r="R3" s="5">
        <f t="shared" ca="1" si="0"/>
        <v>57.820792488303596</v>
      </c>
      <c r="S3" s="5">
        <f t="shared" ca="1" si="0"/>
        <v>7415.7899560915348</v>
      </c>
      <c r="U3" t="str">
        <f ca="1">L3</f>
        <v>CUDA Time</v>
      </c>
      <c r="V3" s="5">
        <f t="shared" ref="V3:AB3" ca="1" si="1">D3/D$2</f>
        <v>15.932646666666672</v>
      </c>
      <c r="W3" s="5">
        <f t="shared" ca="1" si="1"/>
        <v>9.0923097619047599</v>
      </c>
      <c r="X3" s="5">
        <f t="shared" ca="1" si="1"/>
        <v>4.8809621428571424</v>
      </c>
      <c r="Y3" s="5">
        <f t="shared" ca="1" si="1"/>
        <v>2.7133748214285718</v>
      </c>
      <c r="Z3" s="5">
        <f t="shared" ca="1" si="1"/>
        <v>1.7807773809523813</v>
      </c>
      <c r="AA3" s="5">
        <f t="shared" ca="1" si="1"/>
        <v>2.0618638392857132</v>
      </c>
      <c r="AB3" s="5">
        <f t="shared" ca="1" si="1"/>
        <v>1.0082188988095238E-2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>
        <f ca="1">'1344 end'!J32</f>
        <v>0</v>
      </c>
      <c r="J4" s="15">
        <f ca="1">'2688 end'!J32</f>
        <v>0</v>
      </c>
      <c r="L4" t="str">
        <f t="shared" ref="L4:L15" ca="1" si="2">C4</f>
        <v>CUDA</v>
      </c>
      <c r="M4" s="5" t="e">
        <f t="shared" ref="M4:M52" ca="1" si="3">D$22/D4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0</v>
      </c>
      <c r="W4" s="5">
        <f t="shared" ref="W4:W15" ca="1" si="6">E4/E$2</f>
        <v>0</v>
      </c>
      <c r="X4" s="5">
        <f t="shared" ref="X4:X15" ca="1" si="7">F4/F$2</f>
        <v>0</v>
      </c>
      <c r="Y4" s="5">
        <f t="shared" ref="Y4:Y15" ca="1" si="8">G4/G$2</f>
        <v>0</v>
      </c>
      <c r="Z4" s="5">
        <f t="shared" ref="Z4:Z15" ca="1" si="9">H4/H$2</f>
        <v>0</v>
      </c>
      <c r="AA4" s="5">
        <f t="shared" ref="AA4:AA15" ca="1" si="10">I4/I$2</f>
        <v>0</v>
      </c>
      <c r="AB4" s="5">
        <f t="shared" ref="AB4:AB15" ca="1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670.53433999999982</v>
      </c>
      <c r="E5" s="15">
        <f ca="1">'84 end'!J33</f>
        <v>767.69605999999999</v>
      </c>
      <c r="F5" s="15">
        <f ca="1">'168 end'!J33</f>
        <v>840.7338400000001</v>
      </c>
      <c r="G5" s="15">
        <f ca="1">'336 end'!J33</f>
        <v>957.64629999999988</v>
      </c>
      <c r="H5" s="15">
        <f ca="1">'672 end'!J33</f>
        <v>1265.3446000000001</v>
      </c>
      <c r="I5" s="15">
        <f ca="1">'1344 end'!J33</f>
        <v>69704.644</v>
      </c>
      <c r="J5" s="15">
        <f ca="1">'2688 end'!J33</f>
        <v>88347.570000000022</v>
      </c>
      <c r="L5" t="str">
        <f t="shared" ca="1" si="2"/>
        <v>CUDA non hash</v>
      </c>
      <c r="M5" s="5">
        <f ca="1">D$23/D5</f>
        <v>59.62969174703268</v>
      </c>
      <c r="N5" s="5">
        <f t="shared" ref="N5:S5" ca="1" si="12">E$23/E5</f>
        <v>97.913369517618733</v>
      </c>
      <c r="O5" s="5">
        <f t="shared" ca="1" si="12"/>
        <v>177.12043088452344</v>
      </c>
      <c r="P5" s="5">
        <f t="shared" ca="1" si="12"/>
        <v>319.05587689317031</v>
      </c>
      <c r="Q5" s="5">
        <f t="shared" ca="1" si="12"/>
        <v>512.94738208073898</v>
      </c>
      <c r="R5" s="5">
        <f t="shared" ca="1" si="12"/>
        <v>1.4288764748586908</v>
      </c>
      <c r="S5" s="5">
        <f t="shared" ca="1" si="12"/>
        <v>1.3087637837690382</v>
      </c>
      <c r="U5" t="str">
        <f t="shared" ca="1" si="4"/>
        <v>CUDA non hash</v>
      </c>
      <c r="V5" s="5">
        <f t="shared" ca="1" si="5"/>
        <v>15.965103333333328</v>
      </c>
      <c r="W5" s="5">
        <f t="shared" ca="1" si="6"/>
        <v>9.1392388095238086</v>
      </c>
      <c r="X5" s="5">
        <f t="shared" ca="1" si="7"/>
        <v>5.004368095238096</v>
      </c>
      <c r="Y5" s="5">
        <f t="shared" ca="1" si="8"/>
        <v>2.8501377976190474</v>
      </c>
      <c r="Z5" s="5">
        <f t="shared" ca="1" si="9"/>
        <v>1.882953273809524</v>
      </c>
      <c r="AA5" s="5">
        <f t="shared" ca="1" si="10"/>
        <v>51.863574404761906</v>
      </c>
      <c r="AB5" s="5">
        <f t="shared" ca="1" si="11"/>
        <v>32.867399553571438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850.10860000000014</v>
      </c>
      <c r="E6" s="15">
        <f ca="1">'84 end'!J34</f>
        <v>1117.9642000000001</v>
      </c>
      <c r="F6" s="15">
        <f ca="1">'168 end'!J34</f>
        <v>1696.1883999999995</v>
      </c>
      <c r="G6" s="15">
        <f ca="1">'336 end'!J34</f>
        <v>2915.8986000000009</v>
      </c>
      <c r="H6" s="15">
        <f ca="1">'672 end'!J34</f>
        <v>5443.3873999999987</v>
      </c>
      <c r="I6" s="15">
        <f ca="1">'1344 end'!J34</f>
        <v>1236.8269999999998</v>
      </c>
      <c r="J6" s="15">
        <f ca="1">'2688 end'!J34</f>
        <v>2921.0972000000002</v>
      </c>
      <c r="L6" s="19" t="str">
        <f t="shared" ca="1" si="2"/>
        <v>CUDA ant</v>
      </c>
      <c r="M6" s="5">
        <f t="shared" ca="1" si="3"/>
        <v>48.261784435541536</v>
      </c>
      <c r="N6" s="5">
        <f t="shared" ref="N6:N7" ca="1" si="13">E$22/E6</f>
        <v>69.028188916961753</v>
      </c>
      <c r="O6" s="5">
        <f t="shared" ref="O6:O7" ca="1" si="14">F$22/F6</f>
        <v>90.185653904955387</v>
      </c>
      <c r="P6" s="5">
        <f t="shared" ref="P6:P7" ca="1" si="15">G$22/G6</f>
        <v>103.88518311302042</v>
      </c>
      <c r="Q6" s="5">
        <f t="shared" ref="Q6:Q7" ca="1" si="16">H$22/H6</f>
        <v>120.60529441648781</v>
      </c>
      <c r="R6" s="5">
        <f t="shared" ref="R6:R7" ca="1" si="17">I$22/I6</f>
        <v>129.5490800249348</v>
      </c>
      <c r="S6" s="5">
        <f t="shared" ref="S6:S7" ca="1" si="18">J$22/J6</f>
        <v>68.801120346149389</v>
      </c>
      <c r="U6" t="str">
        <f t="shared" ca="1" si="4"/>
        <v>CUDA ant</v>
      </c>
      <c r="V6" s="5">
        <f t="shared" ca="1" si="5"/>
        <v>20.240680952380956</v>
      </c>
      <c r="W6" s="5">
        <f t="shared" ca="1" si="6"/>
        <v>13.30909761904762</v>
      </c>
      <c r="X6" s="5">
        <f t="shared" ca="1" si="7"/>
        <v>10.096359523809522</v>
      </c>
      <c r="Y6" s="5">
        <f t="shared" ca="1" si="8"/>
        <v>8.6782696428571455</v>
      </c>
      <c r="Z6" s="5">
        <f t="shared" ca="1" si="9"/>
        <v>8.1002788690476173</v>
      </c>
      <c r="AA6" s="5">
        <f t="shared" ca="1" si="10"/>
        <v>0.92025818452380936</v>
      </c>
      <c r="AB6" s="5">
        <f t="shared" ca="1" si="11"/>
        <v>1.0867177083333335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872.70811999999989</v>
      </c>
      <c r="E7" s="15">
        <f ca="1">'84 end'!J35</f>
        <v>1114.0472</v>
      </c>
      <c r="F7" s="15">
        <f ca="1">'168 end'!J35</f>
        <v>1583.7623999999994</v>
      </c>
      <c r="G7" s="15">
        <f ca="1">'336 end'!J35</f>
        <v>2548.5916000000007</v>
      </c>
      <c r="H7" s="15">
        <f ca="1">'672 end'!J35</f>
        <v>4763.2753999999995</v>
      </c>
      <c r="I7" s="15">
        <f ca="1">'1344 end'!J35</f>
        <v>1597.0519999999999</v>
      </c>
      <c r="J7" s="15">
        <f ca="1">'2688 end'!J35</f>
        <v>109724.3</v>
      </c>
      <c r="L7" t="str">
        <f t="shared" ca="1" si="2"/>
        <v>CUDA ant par</v>
      </c>
      <c r="M7" s="5">
        <f t="shared" ca="1" si="3"/>
        <v>47.012004425947147</v>
      </c>
      <c r="N7" s="5">
        <f t="shared" ca="1" si="13"/>
        <v>69.270892651586053</v>
      </c>
      <c r="O7" s="5">
        <f t="shared" ca="1" si="14"/>
        <v>96.587632084206604</v>
      </c>
      <c r="P7" s="5">
        <f t="shared" ca="1" si="15"/>
        <v>118.85727787849568</v>
      </c>
      <c r="Q7" s="5">
        <f t="shared" ca="1" si="16"/>
        <v>137.82561050322641</v>
      </c>
      <c r="R7" s="5">
        <f t="shared" ca="1" si="17"/>
        <v>100.32848022481421</v>
      </c>
      <c r="S7" s="5">
        <f t="shared" ca="1" si="18"/>
        <v>1.831634013614122</v>
      </c>
      <c r="U7" t="str">
        <f t="shared" ca="1" si="4"/>
        <v>CUDA ant par</v>
      </c>
      <c r="V7" s="5">
        <f t="shared" ca="1" si="5"/>
        <v>20.77876476190476</v>
      </c>
      <c r="W7" s="5">
        <f t="shared" ca="1" si="6"/>
        <v>13.262466666666667</v>
      </c>
      <c r="X7" s="5">
        <f t="shared" ca="1" si="7"/>
        <v>9.4271571428571388</v>
      </c>
      <c r="Y7" s="5">
        <f t="shared" ca="1" si="8"/>
        <v>7.5850940476190498</v>
      </c>
      <c r="Z7" s="5">
        <f t="shared" ca="1" si="9"/>
        <v>7.0882074404761894</v>
      </c>
      <c r="AA7" s="5">
        <f t="shared" ca="1" si="10"/>
        <v>1.1882827380952381</v>
      </c>
      <c r="AB7" s="5">
        <f t="shared" ca="1" si="11"/>
        <v>40.820052083333337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847.63865999999985</v>
      </c>
      <c r="E8" s="15">
        <f ca="1">'84 end'!J36</f>
        <v>1114.3178</v>
      </c>
      <c r="F8" s="15">
        <f ca="1">'168 end'!J36</f>
        <v>1729.3686000000002</v>
      </c>
      <c r="G8" s="15">
        <f ca="1">'336 end'!J36</f>
        <v>2910.4182000000001</v>
      </c>
      <c r="H8" s="15">
        <f ca="1">'672 end'!J36</f>
        <v>5430.6630000000005</v>
      </c>
      <c r="I8" s="15">
        <f ca="1">'1344 end'!J36</f>
        <v>1051.3399999999999</v>
      </c>
      <c r="J8" s="15">
        <f ca="1">'2688 end'!J36</f>
        <v>2005.4680000000001</v>
      </c>
      <c r="L8" t="str">
        <f t="shared" ca="1" si="2"/>
        <v>CUDA ant non hash</v>
      </c>
      <c r="M8" s="5">
        <f ca="1">D$23/D8</f>
        <v>47.170755519810768</v>
      </c>
      <c r="N8" s="5">
        <f t="shared" ref="N8:S8" ca="1" si="19">E$23/E8</f>
        <v>67.456257092904735</v>
      </c>
      <c r="O8" s="5">
        <f t="shared" ca="1" si="19"/>
        <v>86.10723011855309</v>
      </c>
      <c r="P8" s="5">
        <f t="shared" ca="1" si="19"/>
        <v>104.98239737505764</v>
      </c>
      <c r="Q8" s="5">
        <f t="shared" ca="1" si="19"/>
        <v>119.51675145373592</v>
      </c>
      <c r="R8" s="5">
        <f t="shared" ca="1" si="19"/>
        <v>94.735600281545459</v>
      </c>
      <c r="S8" s="5">
        <f t="shared" ca="1" si="19"/>
        <v>57.655420081497191</v>
      </c>
      <c r="U8" t="str">
        <f t="shared" ca="1" si="4"/>
        <v>CUDA ant non hash</v>
      </c>
      <c r="V8" s="5">
        <f t="shared" ca="1" si="5"/>
        <v>20.181872857142853</v>
      </c>
      <c r="W8" s="5">
        <f t="shared" ca="1" si="6"/>
        <v>13.265688095238096</v>
      </c>
      <c r="X8" s="5">
        <f t="shared" ca="1" si="7"/>
        <v>10.293860714285715</v>
      </c>
      <c r="Y8" s="5">
        <f t="shared" ca="1" si="8"/>
        <v>8.661958928571428</v>
      </c>
      <c r="Z8" s="5">
        <f t="shared" ca="1" si="9"/>
        <v>8.0813437500000003</v>
      </c>
      <c r="AA8" s="5">
        <f t="shared" ca="1" si="10"/>
        <v>0.78224702380952371</v>
      </c>
      <c r="AB8" s="5">
        <f t="shared" ca="1" si="11"/>
        <v>0.74608184523809529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364.18585999999976</v>
      </c>
      <c r="E9" s="15">
        <f ca="1">'84 end'!J37</f>
        <v>689.11309999999992</v>
      </c>
      <c r="F9" s="15">
        <f ca="1">'168 end'!J37</f>
        <v>1353.6616000000001</v>
      </c>
      <c r="G9" s="15">
        <f ca="1">'336 end'!J37</f>
        <v>2707.1387999999997</v>
      </c>
      <c r="H9" s="15">
        <f ca="1">'672 end'!J37</f>
        <v>5534.104800000001</v>
      </c>
      <c r="I9" s="15">
        <f ca="1">'1344 end'!J37</f>
        <v>19236.841999999997</v>
      </c>
      <c r="J9" s="15">
        <f ca="1">'2688 end'!J37</f>
        <v>11587.754000000001</v>
      </c>
      <c r="L9" s="19" t="str">
        <f t="shared" ca="1" si="2"/>
        <v>CUDA ant add CPU Time</v>
      </c>
      <c r="M9" s="20">
        <f t="shared" ca="1" si="3"/>
        <v>112.65609818019853</v>
      </c>
      <c r="N9" s="20">
        <f t="shared" ref="N9:N10" ca="1" si="20">E$22/E9</f>
        <v>111.98603538374185</v>
      </c>
      <c r="O9" s="20">
        <f t="shared" ref="O9:O10" ca="1" si="21">F$22/F9</f>
        <v>113.00598317925245</v>
      </c>
      <c r="P9" s="20">
        <f t="shared" ref="P9:P10" ca="1" si="22">G$22/G9</f>
        <v>111.89624263078052</v>
      </c>
      <c r="Q9" s="5">
        <f t="shared" ref="Q9:Q10" ca="1" si="23">H$22/H9</f>
        <v>118.62828112687708</v>
      </c>
      <c r="R9" s="5">
        <f t="shared" ref="R9:R10" ca="1" si="24">I$22/I9</f>
        <v>8.3293193342233618</v>
      </c>
      <c r="S9" s="5">
        <f t="shared" ref="S9:S10" ca="1" si="25">J$22/J9</f>
        <v>17.343719930540466</v>
      </c>
      <c r="U9" t="str">
        <f t="shared" ca="1" si="4"/>
        <v>CUDA ant add CPU Time</v>
      </c>
      <c r="V9" s="5">
        <f t="shared" ca="1" si="5"/>
        <v>8.6710919047618997</v>
      </c>
      <c r="W9" s="5">
        <f t="shared" ca="1" si="6"/>
        <v>8.2037273809523796</v>
      </c>
      <c r="X9" s="5">
        <f t="shared" ca="1" si="7"/>
        <v>8.0575095238095251</v>
      </c>
      <c r="Y9" s="5">
        <f t="shared" ca="1" si="8"/>
        <v>8.0569607142857134</v>
      </c>
      <c r="Z9" s="5">
        <f t="shared" ca="1" si="9"/>
        <v>8.2352750000000015</v>
      </c>
      <c r="AA9" s="5">
        <f t="shared" ca="1" si="10"/>
        <v>14.313126488095236</v>
      </c>
      <c r="AB9" s="5">
        <f t="shared" ca="1" si="11"/>
        <v>4.3109203869047619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t="shared" ca="1" si="3"/>
        <v>#DIV/0!</v>
      </c>
      <c r="N10" s="5" t="e">
        <f t="shared" ca="1" si="20"/>
        <v>#DIV/0!</v>
      </c>
      <c r="O10" s="5" t="e">
        <f t="shared" ca="1" si="21"/>
        <v>#DIV/0!</v>
      </c>
      <c r="P10" s="5" t="e">
        <f t="shared" ca="1" si="22"/>
        <v>#DIV/0!</v>
      </c>
      <c r="Q10" s="5" t="e">
        <f t="shared" ca="1" si="23"/>
        <v>#DIV/0!</v>
      </c>
      <c r="R10" s="5" t="e">
        <f t="shared" ca="1" si="24"/>
        <v>#DIV/0!</v>
      </c>
      <c r="S10" s="5" t="e">
        <f t="shared" ca="1" si="25"/>
        <v>#DIV/0!</v>
      </c>
      <c r="U10" t="str">
        <f t="shared" ca="1" si="4"/>
        <v>CUDA ant add CPU</v>
      </c>
      <c r="V10" s="5">
        <f t="shared" ca="1" si="5"/>
        <v>0</v>
      </c>
      <c r="W10" s="5">
        <f t="shared" ca="1" si="6"/>
        <v>0</v>
      </c>
      <c r="X10" s="5">
        <f t="shared" ca="1" si="7"/>
        <v>0</v>
      </c>
      <c r="Y10" s="5">
        <f t="shared" ca="1" si="8"/>
        <v>0</v>
      </c>
      <c r="Z10" s="5">
        <f t="shared" ca="1" si="9"/>
        <v>0</v>
      </c>
      <c r="AA10" s="5">
        <f t="shared" ca="1" si="10"/>
        <v>0</v>
      </c>
      <c r="AB10" s="5">
        <f t="shared" ca="1" si="11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365.20820000000015</v>
      </c>
      <c r="E11" s="15">
        <f ca="1">'84 end'!J39</f>
        <v>686.16019999999992</v>
      </c>
      <c r="F11" s="15">
        <f ca="1">'168 end'!J39</f>
        <v>1345.6112000000001</v>
      </c>
      <c r="G11" s="15">
        <f ca="1">'336 end'!J39</f>
        <v>2698.2040000000002</v>
      </c>
      <c r="H11" s="15">
        <f ca="1">'672 end'!J39</f>
        <v>5533.0612000000001</v>
      </c>
      <c r="I11" s="15">
        <f ca="1">'1344 end'!J39</f>
        <v>18585.627999999993</v>
      </c>
      <c r="J11" s="15">
        <f ca="1">'2688 end'!J39</f>
        <v>10511.392000000002</v>
      </c>
      <c r="L11" t="str">
        <f t="shared" ca="1" si="2"/>
        <v>CUDA ant add CPU non hash</v>
      </c>
      <c r="M11" s="5">
        <f ca="1">D$23/D11</f>
        <v>109.48208720395648</v>
      </c>
      <c r="N11" s="5">
        <f t="shared" ref="N11:S11" ca="1" si="26">E$23/E11</f>
        <v>109.54833579680081</v>
      </c>
      <c r="O11" s="5">
        <f t="shared" ca="1" si="26"/>
        <v>110.6643137334172</v>
      </c>
      <c r="P11" s="5">
        <f t="shared" ca="1" si="26"/>
        <v>113.23928064742324</v>
      </c>
      <c r="Q11" s="5">
        <f t="shared" ca="1" si="26"/>
        <v>117.30490166998332</v>
      </c>
      <c r="R11" s="5">
        <f t="shared" ca="1" si="26"/>
        <v>5.3589432651939468</v>
      </c>
      <c r="S11" s="5">
        <f t="shared" ca="1" si="26"/>
        <v>11.000074966284197</v>
      </c>
      <c r="U11" t="str">
        <f t="shared" ca="1" si="4"/>
        <v>CUDA ant add CPU non hash</v>
      </c>
      <c r="V11" s="5">
        <f t="shared" ca="1" si="5"/>
        <v>8.6954333333333373</v>
      </c>
      <c r="W11" s="5">
        <f t="shared" ca="1" si="6"/>
        <v>8.1685738095238083</v>
      </c>
      <c r="X11" s="5">
        <f t="shared" ca="1" si="7"/>
        <v>8.0095904761904766</v>
      </c>
      <c r="Y11" s="5">
        <f t="shared" ca="1" si="8"/>
        <v>8.0303690476190486</v>
      </c>
      <c r="Z11" s="5">
        <f t="shared" ca="1" si="9"/>
        <v>8.2337220238095234</v>
      </c>
      <c r="AA11" s="5">
        <f t="shared" ca="1" si="10"/>
        <v>13.828592261904756</v>
      </c>
      <c r="AB11" s="5">
        <f t="shared" ca="1" si="11"/>
        <v>3.910488095238096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2953.8824</v>
      </c>
      <c r="E12" s="15">
        <f ca="1">'84 end'!J40</f>
        <v>5100.8513999999986</v>
      </c>
      <c r="F12" s="15">
        <f ca="1">'168 end'!J40</f>
        <v>9573.604800000001</v>
      </c>
      <c r="G12" s="15">
        <f ca="1">'336 end'!J40</f>
        <v>19086.567999999996</v>
      </c>
      <c r="H12" s="15">
        <f ca="1">'672 end'!J40</f>
        <v>128332.68</v>
      </c>
      <c r="I12" s="15">
        <f ca="1">'1344 end'!J40</f>
        <v>86361.868000000002</v>
      </c>
      <c r="J12" s="15" t="e">
        <f ca="1">'2688 end'!J40</f>
        <v>#DIV/0!</v>
      </c>
      <c r="L12" t="str">
        <f t="shared" ca="1" si="2"/>
        <v>CUDA ant add CPU12</v>
      </c>
      <c r="M12" s="5">
        <f t="shared" ca="1" si="3"/>
        <v>13.889435137972997</v>
      </c>
      <c r="N12" s="5">
        <f t="shared" ref="N12:N14" ca="1" si="27">E$22/E12</f>
        <v>15.129051593230111</v>
      </c>
      <c r="O12" s="5">
        <f t="shared" ref="O12:O14" ca="1" si="28">F$22/F12</f>
        <v>15.978501640259891</v>
      </c>
      <c r="P12" s="5">
        <f t="shared" ref="P12:P14" ca="1" si="29">G$22/G12</f>
        <v>15.870776768248751</v>
      </c>
      <c r="Q12" s="5">
        <f t="shared" ref="Q12:Q14" ca="1" si="30">H$22/H12</f>
        <v>5.1156209003038038</v>
      </c>
      <c r="R12" s="5">
        <f t="shared" ref="R12:R14" ca="1" si="31">I$22/I12</f>
        <v>1.855330410407519</v>
      </c>
      <c r="S12" s="5" t="e">
        <f t="shared" ref="S12:S14" ca="1" si="32">J$22/J12</f>
        <v>#DIV/0!</v>
      </c>
      <c r="U12" t="str">
        <f t="shared" ca="1" si="4"/>
        <v>CUDA ant add CPU12</v>
      </c>
      <c r="V12" s="5">
        <f t="shared" ca="1" si="5"/>
        <v>70.330533333333335</v>
      </c>
      <c r="W12" s="5">
        <f t="shared" ca="1" si="6"/>
        <v>60.724421428571411</v>
      </c>
      <c r="X12" s="5">
        <f t="shared" ca="1" si="7"/>
        <v>56.98574285714286</v>
      </c>
      <c r="Y12" s="5">
        <f t="shared" ca="1" si="8"/>
        <v>56.805261904761892</v>
      </c>
      <c r="Z12" s="5">
        <f t="shared" ca="1" si="9"/>
        <v>190.97125</v>
      </c>
      <c r="AA12" s="5">
        <f t="shared" ca="1" si="10"/>
        <v>64.257342261904768</v>
      </c>
      <c r="AB12" s="5" t="e">
        <f t="shared" ca="1" si="11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>
        <f ca="1">'1344 end'!J41</f>
        <v>0</v>
      </c>
      <c r="J13" s="15">
        <f ca="1">'2688 end'!J41</f>
        <v>0</v>
      </c>
      <c r="L13" t="str">
        <f t="shared" ca="1" si="2"/>
        <v>CUDA opt</v>
      </c>
      <c r="M13" s="5" t="e">
        <f t="shared" ca="1" si="3"/>
        <v>#DIV/0!</v>
      </c>
      <c r="N13" s="5" t="e">
        <f t="shared" ca="1" si="27"/>
        <v>#DIV/0!</v>
      </c>
      <c r="O13" s="5" t="e">
        <f t="shared" ca="1" si="28"/>
        <v>#DIV/0!</v>
      </c>
      <c r="P13" s="5" t="e">
        <f t="shared" ca="1" si="29"/>
        <v>#DIV/0!</v>
      </c>
      <c r="Q13" s="5" t="e">
        <f t="shared" ca="1" si="30"/>
        <v>#DIV/0!</v>
      </c>
      <c r="R13" s="5" t="e">
        <f t="shared" ca="1" si="31"/>
        <v>#DIV/0!</v>
      </c>
      <c r="S13" s="5" t="e">
        <f t="shared" ca="1" si="32"/>
        <v>#DIV/0!</v>
      </c>
      <c r="U13" t="str">
        <f t="shared" ca="1" si="4"/>
        <v>CUDA opt</v>
      </c>
      <c r="V13" s="5">
        <f t="shared" ca="1" si="5"/>
        <v>0</v>
      </c>
      <c r="W13" s="5">
        <f t="shared" ca="1" si="6"/>
        <v>0</v>
      </c>
      <c r="X13" s="5">
        <f t="shared" ca="1" si="7"/>
        <v>0</v>
      </c>
      <c r="Y13" s="5">
        <f t="shared" ca="1" si="8"/>
        <v>0</v>
      </c>
      <c r="Z13" s="5">
        <f t="shared" ca="1" si="9"/>
        <v>0</v>
      </c>
      <c r="AA13" s="5">
        <f t="shared" ca="1" si="10"/>
        <v>0</v>
      </c>
      <c r="AB13" s="5">
        <f t="shared" ca="1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660.92798000000005</v>
      </c>
      <c r="E14" s="15">
        <f ca="1">'84 end'!J42</f>
        <v>699.27260000000024</v>
      </c>
      <c r="F14" s="15">
        <f ca="1">'168 end'!J42</f>
        <v>813.42439999999999</v>
      </c>
      <c r="G14" s="15">
        <f ca="1">'336 end'!J42</f>
        <v>906.01180000000022</v>
      </c>
      <c r="H14" s="15">
        <f ca="1">'672 end'!J42</f>
        <v>1182.2492000000002</v>
      </c>
      <c r="I14" s="15">
        <f ca="1">'1344 end'!J42</f>
        <v>2792.7014000000008</v>
      </c>
      <c r="J14" s="15">
        <f ca="1">'2688 end'!J42</f>
        <v>25.686095999999988</v>
      </c>
      <c r="L14" s="19" t="str">
        <f t="shared" ca="1" si="2"/>
        <v>CUDA opt Time</v>
      </c>
      <c r="M14" s="20">
        <f t="shared" ca="1" si="3"/>
        <v>62.075988975379744</v>
      </c>
      <c r="N14" s="20">
        <f t="shared" ca="1" si="27"/>
        <v>110.35902736643763</v>
      </c>
      <c r="O14" s="20">
        <f t="shared" ca="1" si="28"/>
        <v>188.05909928445715</v>
      </c>
      <c r="P14" s="20">
        <f t="shared" ca="1" si="29"/>
        <v>334.34295226618451</v>
      </c>
      <c r="Q14" s="20">
        <f t="shared" ca="1" si="30"/>
        <v>555.29861217076723</v>
      </c>
      <c r="R14" s="5">
        <f t="shared" ca="1" si="31"/>
        <v>57.374483358657656</v>
      </c>
      <c r="S14" s="5">
        <f t="shared" ca="1" si="32"/>
        <v>7824.2625893790982</v>
      </c>
      <c r="U14" t="str">
        <f t="shared" ca="1" si="4"/>
        <v>CUDA opt Time</v>
      </c>
      <c r="V14" s="5">
        <f t="shared" ca="1" si="5"/>
        <v>15.736380476190478</v>
      </c>
      <c r="W14" s="5">
        <f t="shared" ca="1" si="6"/>
        <v>8.3246738095238122</v>
      </c>
      <c r="X14" s="5">
        <f t="shared" ca="1" si="7"/>
        <v>4.8418119047619044</v>
      </c>
      <c r="Y14" s="5">
        <f t="shared" ca="1" si="8"/>
        <v>2.6964636904761909</v>
      </c>
      <c r="Z14" s="5">
        <f t="shared" ca="1" si="9"/>
        <v>1.7592994047619051</v>
      </c>
      <c r="AA14" s="5">
        <f t="shared" ca="1" si="10"/>
        <v>2.077902827380953</v>
      </c>
      <c r="AB14" s="5">
        <f t="shared" ca="1" si="11"/>
        <v>9.5558392857142821E-3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660.85874000000001</v>
      </c>
      <c r="E15" s="15">
        <f ca="1">'84 end'!J43</f>
        <v>697.11268000000007</v>
      </c>
      <c r="F15" s="15">
        <f ca="1">'168 end'!J43</f>
        <v>811.58208000000002</v>
      </c>
      <c r="G15" s="15">
        <f ca="1">'336 end'!J43</f>
        <v>904.54411999999968</v>
      </c>
      <c r="H15" s="15">
        <f ca="1">'672 end'!J43</f>
        <v>1172.6675999999998</v>
      </c>
      <c r="I15" s="15">
        <f ca="1">'1344 end'!J43</f>
        <v>2754.0906000000004</v>
      </c>
      <c r="J15" s="15">
        <f ca="1">'2688 end'!J43</f>
        <v>24.716286000000004</v>
      </c>
      <c r="L15" t="str">
        <f t="shared" ca="1" si="2"/>
        <v>CUDA opt non hash</v>
      </c>
      <c r="M15" s="5">
        <f ca="1">D$23/D15</f>
        <v>60.502727103223293</v>
      </c>
      <c r="N15" s="5">
        <f t="shared" ref="N15:S15" ca="1" si="33">E$23/E15</f>
        <v>107.82719947082299</v>
      </c>
      <c r="O15" s="5">
        <f t="shared" ca="1" si="33"/>
        <v>183.48253820488497</v>
      </c>
      <c r="P15" s="5">
        <f t="shared" ca="1" si="33"/>
        <v>337.78637574914546</v>
      </c>
      <c r="Q15" s="5">
        <f t="shared" ca="1" si="33"/>
        <v>553.48608591215452</v>
      </c>
      <c r="R15" s="5">
        <f t="shared" ca="1" si="33"/>
        <v>36.1641428934836</v>
      </c>
      <c r="S15" s="5">
        <f t="shared" ca="1" si="33"/>
        <v>4678.134085355704</v>
      </c>
      <c r="U15" t="str">
        <f t="shared" ca="1" si="4"/>
        <v>CUDA opt non hash</v>
      </c>
      <c r="V15" s="5">
        <f t="shared" ca="1" si="5"/>
        <v>15.734731904761905</v>
      </c>
      <c r="W15" s="5">
        <f t="shared" ca="1" si="6"/>
        <v>8.2989604761904765</v>
      </c>
      <c r="X15" s="5">
        <f t="shared" ca="1" si="7"/>
        <v>4.8308457142857142</v>
      </c>
      <c r="Y15" s="5">
        <f t="shared" ca="1" si="8"/>
        <v>2.6920955952380945</v>
      </c>
      <c r="Z15" s="5">
        <f t="shared" ca="1" si="9"/>
        <v>1.7450410714285711</v>
      </c>
      <c r="AA15" s="5">
        <f t="shared" ca="1" si="10"/>
        <v>2.049174553571429</v>
      </c>
      <c r="AB15" s="5">
        <f t="shared" ca="1" si="11"/>
        <v>9.1950468750000014E-3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823.69031999999993</v>
      </c>
      <c r="E16" s="15">
        <f ca="1">'84 end'!J44</f>
        <v>1082.7249999999992</v>
      </c>
      <c r="F16" s="15">
        <f ca="1">'168 end'!J44</f>
        <v>1638.2546</v>
      </c>
      <c r="G16" s="15">
        <f ca="1">'336 end'!J44</f>
        <v>2852.2134000000001</v>
      </c>
      <c r="H16" s="15">
        <f ca="1">'672 end'!J44</f>
        <v>5361.9578000000001</v>
      </c>
      <c r="I16" s="15">
        <f ca="1">'1344 end'!J44</f>
        <v>1253.8022000000001</v>
      </c>
      <c r="J16" s="15">
        <f ca="1">'2688 end'!J44</f>
        <v>2907.4016000000011</v>
      </c>
      <c r="L16" s="25" t="str">
        <f t="shared" ref="L16:L25" ca="1" si="34">C16</f>
        <v>CUDA opt ant</v>
      </c>
      <c r="M16" s="5">
        <f t="shared" ca="1" si="3"/>
        <v>49.809688184753725</v>
      </c>
      <c r="N16" s="5">
        <f t="shared" ref="N16" ca="1" si="35">E$22/E16</f>
        <v>71.274833406451393</v>
      </c>
      <c r="O16" s="5">
        <f t="shared" ref="O16" ca="1" si="36">F$22/F16</f>
        <v>93.374900336003932</v>
      </c>
      <c r="P16" s="5">
        <f t="shared" ref="P16" ca="1" si="37">G$22/G16</f>
        <v>106.20476714680605</v>
      </c>
      <c r="Q16" s="5">
        <f t="shared" ref="Q16" ca="1" si="38">H$22/H16</f>
        <v>122.43687184557848</v>
      </c>
      <c r="R16" s="5">
        <f t="shared" ref="R16" ca="1" si="39">I$22/I16</f>
        <v>127.79511792210923</v>
      </c>
      <c r="S16" s="5">
        <f t="shared" ref="S16" ca="1" si="40">J$22/J16</f>
        <v>69.125214762212394</v>
      </c>
      <c r="U16" t="str">
        <f t="shared" ref="U16:U25" ca="1" si="41">L16</f>
        <v>CUDA opt ant</v>
      </c>
      <c r="V16" s="5">
        <f t="shared" ref="V16:V25" ca="1" si="42">D16/D$2</f>
        <v>19.611674285714283</v>
      </c>
      <c r="W16" s="5">
        <f t="shared" ref="W16:W25" ca="1" si="43">E16/E$2</f>
        <v>12.889583333333324</v>
      </c>
      <c r="X16" s="5">
        <f t="shared" ref="X16:X25" ca="1" si="44">F16/F$2</f>
        <v>9.7515154761904768</v>
      </c>
      <c r="Y16" s="5">
        <f t="shared" ref="Y16:Y25" ca="1" si="45">G16/G$2</f>
        <v>8.4887303571428578</v>
      </c>
      <c r="Z16" s="5">
        <f t="shared" ref="Z16:Z25" ca="1" si="46">H16/H$2</f>
        <v>7.979103869047619</v>
      </c>
      <c r="AA16" s="5">
        <f t="shared" ref="AA16:AB25" ca="1" si="47">I16/I$2</f>
        <v>0.93288854166666668</v>
      </c>
      <c r="AB16" s="5">
        <f t="shared" ca="1" si="47"/>
        <v>1.0816226190476195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831.52739999999994</v>
      </c>
      <c r="E17" s="15">
        <f ca="1">'84 end'!J45</f>
        <v>1078.7039999999997</v>
      </c>
      <c r="F17" s="15">
        <f ca="1">'168 end'!J45</f>
        <v>1651.5815999999998</v>
      </c>
      <c r="G17" s="15">
        <f ca="1">'336 end'!J45</f>
        <v>2844.6152000000002</v>
      </c>
      <c r="H17" s="15">
        <f ca="1">'672 end'!J45</f>
        <v>5357.2050000000027</v>
      </c>
      <c r="I17" s="15">
        <f ca="1">'1344 end'!J45</f>
        <v>1065.7767999999999</v>
      </c>
      <c r="J17" s="15">
        <f ca="1">'2688 end'!J45</f>
        <v>1984.9985999999997</v>
      </c>
      <c r="L17" t="str">
        <f t="shared" ca="1" si="34"/>
        <v>CUDA opt ant non hash</v>
      </c>
      <c r="M17" s="5">
        <f ca="1">D$23/D17</f>
        <v>48.084712542244546</v>
      </c>
      <c r="N17" s="5">
        <f t="shared" ref="N17:S17" ca="1" si="48">E$23/E17</f>
        <v>69.683349649208694</v>
      </c>
      <c r="O17" s="5">
        <f t="shared" ca="1" si="48"/>
        <v>90.162750662758683</v>
      </c>
      <c r="P17" s="5">
        <f t="shared" ca="1" si="48"/>
        <v>107.41090042688374</v>
      </c>
      <c r="Q17" s="5">
        <f t="shared" ca="1" si="48"/>
        <v>121.15556526210956</v>
      </c>
      <c r="R17" s="5">
        <f t="shared" ca="1" si="48"/>
        <v>93.452330731913108</v>
      </c>
      <c r="S17" s="5">
        <f t="shared" ca="1" si="48"/>
        <v>58.249965516348489</v>
      </c>
      <c r="U17" t="str">
        <f t="shared" ca="1" si="41"/>
        <v>CUDA opt ant non hash</v>
      </c>
      <c r="V17" s="5">
        <f t="shared" ca="1" si="42"/>
        <v>19.798271428571429</v>
      </c>
      <c r="W17" s="5">
        <f t="shared" ca="1" si="43"/>
        <v>12.841714285714282</v>
      </c>
      <c r="X17" s="5">
        <f t="shared" ca="1" si="44"/>
        <v>9.830842857142855</v>
      </c>
      <c r="Y17" s="5">
        <f t="shared" ca="1" si="45"/>
        <v>8.4661166666666681</v>
      </c>
      <c r="Z17" s="5">
        <f t="shared" ca="1" si="46"/>
        <v>7.9720312500000041</v>
      </c>
      <c r="AA17" s="5">
        <f t="shared" ca="1" si="47"/>
        <v>0.79298869047619036</v>
      </c>
      <c r="AB17" s="5">
        <f t="shared" ca="1" si="47"/>
        <v>0.7384667410714284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889.82918000000018</v>
      </c>
      <c r="E18" s="15">
        <f ca="1">'84 end'!J46</f>
        <v>1134.7163999999998</v>
      </c>
      <c r="F18" s="15">
        <f ca="1">'168 end'!J46</f>
        <v>1600.5097999999998</v>
      </c>
      <c r="G18" s="15">
        <f ca="1">'336 end'!J46</f>
        <v>2568.7414000000003</v>
      </c>
      <c r="H18" s="15">
        <f ca="1">'672 end'!J46</f>
        <v>4775.8616000000002</v>
      </c>
      <c r="I18" s="15">
        <f ca="1">'1344 end'!J46</f>
        <v>1629.5512000000003</v>
      </c>
      <c r="J18" s="15">
        <f ca="1">'2688 end'!J46</f>
        <v>109718.2</v>
      </c>
      <c r="L18" t="str">
        <f t="shared" ca="1" si="34"/>
        <v>CUDA opt ant par</v>
      </c>
      <c r="M18" s="5">
        <f t="shared" ca="1" si="3"/>
        <v>46.107454017185638</v>
      </c>
      <c r="N18" s="5">
        <f t="shared" ref="N18:N20" ca="1" si="49">E$22/E18</f>
        <v>68.00910253874892</v>
      </c>
      <c r="O18" s="5">
        <f t="shared" ref="O18:O20" ca="1" si="50">F$22/F18</f>
        <v>95.576959291345801</v>
      </c>
      <c r="P18" s="5">
        <f t="shared" ref="P18:P20" ca="1" si="51">G$22/G18</f>
        <v>117.9249339773945</v>
      </c>
      <c r="Q18" s="5">
        <f t="shared" ref="Q18:Q20" ca="1" si="52">H$22/H18</f>
        <v>137.46238793854494</v>
      </c>
      <c r="R18" s="5">
        <f t="shared" ref="R18:R20" ca="1" si="53">I$22/I18</f>
        <v>98.327564055673705</v>
      </c>
      <c r="S18" s="5">
        <f t="shared" ref="S18:S20" ca="1" si="54">J$22/J18</f>
        <v>1.8317358469242115</v>
      </c>
      <c r="U18" t="str">
        <f t="shared" ca="1" si="41"/>
        <v>CUDA opt ant par</v>
      </c>
      <c r="V18" s="5">
        <f t="shared" ca="1" si="42"/>
        <v>21.186409047619051</v>
      </c>
      <c r="W18" s="5">
        <f t="shared" ca="1" si="43"/>
        <v>13.508528571428569</v>
      </c>
      <c r="X18" s="5">
        <f t="shared" ca="1" si="44"/>
        <v>9.526844047619047</v>
      </c>
      <c r="Y18" s="5">
        <f t="shared" ca="1" si="45"/>
        <v>7.6450636904761913</v>
      </c>
      <c r="Z18" s="5">
        <f t="shared" ca="1" si="46"/>
        <v>7.1069369047619046</v>
      </c>
      <c r="AA18" s="5">
        <f t="shared" ca="1" si="47"/>
        <v>1.2124636904761907</v>
      </c>
      <c r="AB18" s="5">
        <f t="shared" ca="1" si="47"/>
        <v>40.817782738095239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3869.9903999999992</v>
      </c>
      <c r="E19" s="15">
        <f ca="1">'84 end'!J47</f>
        <v>6012.4495999999999</v>
      </c>
      <c r="F19" s="15">
        <f ca="1">'168 end'!J47</f>
        <v>10630.313999999998</v>
      </c>
      <c r="G19" s="15">
        <f ca="1">'336 end'!J47</f>
        <v>20446.127999999997</v>
      </c>
      <c r="H19" s="18">
        <f ca="1">'672 end'!J47</f>
        <v>132975.79999999999</v>
      </c>
      <c r="I19" s="15">
        <f ca="1">'1344 end'!J47</f>
        <v>109870.3</v>
      </c>
      <c r="J19" s="15">
        <f ca="1">'2688 end'!J47</f>
        <v>114435.36</v>
      </c>
      <c r="L19" t="str">
        <f t="shared" ca="1" si="34"/>
        <v>non CUDA Time</v>
      </c>
      <c r="M19" s="5">
        <f t="shared" ca="1" si="3"/>
        <v>10.601514153626846</v>
      </c>
      <c r="N19" s="5">
        <f t="shared" ca="1" si="49"/>
        <v>12.835208464782811</v>
      </c>
      <c r="O19" s="5">
        <f t="shared" ca="1" si="50"/>
        <v>14.390154420650228</v>
      </c>
      <c r="P19" s="5">
        <f t="shared" ca="1" si="51"/>
        <v>14.815453566562825</v>
      </c>
      <c r="Q19" s="5">
        <f t="shared" ca="1" si="52"/>
        <v>4.9369986117774811</v>
      </c>
      <c r="R19" s="5">
        <f t="shared" ca="1" si="53"/>
        <v>1.4583540774895489</v>
      </c>
      <c r="S19" s="5">
        <f t="shared" ca="1" si="54"/>
        <v>1.7562295430363484</v>
      </c>
      <c r="U19" t="str">
        <f t="shared" ca="1" si="41"/>
        <v>non CUDA Time</v>
      </c>
      <c r="V19" s="5">
        <f t="shared" ca="1" si="42"/>
        <v>92.14262857142856</v>
      </c>
      <c r="W19" s="5">
        <f t="shared" ca="1" si="43"/>
        <v>71.576780952380958</v>
      </c>
      <c r="X19" s="5">
        <f t="shared" ca="1" si="44"/>
        <v>63.275678571428564</v>
      </c>
      <c r="Y19" s="5">
        <f t="shared" ca="1" si="45"/>
        <v>60.851571428571418</v>
      </c>
      <c r="Z19" s="5">
        <f t="shared" ca="1" si="46"/>
        <v>197.88065476190474</v>
      </c>
      <c r="AA19" s="5">
        <f t="shared" ca="1" si="47"/>
        <v>81.748735119047623</v>
      </c>
      <c r="AB19" s="5">
        <f t="shared" ca="1" si="47"/>
        <v>42.572678571428568</v>
      </c>
    </row>
    <row r="20" spans="1:28" x14ac:dyDescent="0.25">
      <c r="A20">
        <v>18</v>
      </c>
      <c r="C20" t="str">
        <f ca="1">OFFSET('42p stat'!$A$1,A20*20,0)</f>
        <v>non CUDA</v>
      </c>
      <c r="D20" s="15">
        <f ca="1">'42 end'!J48</f>
        <v>0</v>
      </c>
      <c r="E20" s="15">
        <f ca="1">'84 end'!J48</f>
        <v>0</v>
      </c>
      <c r="F20" s="15">
        <f ca="1">'168 end'!J48</f>
        <v>0</v>
      </c>
      <c r="G20" s="15">
        <f ca="1">'336 end'!J48</f>
        <v>0</v>
      </c>
      <c r="H20" s="18">
        <f ca="1">'672 end'!J48</f>
        <v>0</v>
      </c>
      <c r="I20" s="15">
        <f ca="1">'1344 end'!J48</f>
        <v>91274.320000000022</v>
      </c>
      <c r="J20" s="15">
        <f ca="1">'2688 end'!J48</f>
        <v>108854</v>
      </c>
      <c r="L20" t="str">
        <f t="shared" ca="1" si="34"/>
        <v>non CUDA</v>
      </c>
      <c r="M20" s="5" t="e">
        <f t="shared" ca="1" si="3"/>
        <v>#DIV/0!</v>
      </c>
      <c r="N20" s="5" t="e">
        <f t="shared" ca="1" si="49"/>
        <v>#DIV/0!</v>
      </c>
      <c r="O20" s="5" t="e">
        <f t="shared" ca="1" si="50"/>
        <v>#DIV/0!</v>
      </c>
      <c r="P20" s="5" t="e">
        <f t="shared" ca="1" si="51"/>
        <v>#DIV/0!</v>
      </c>
      <c r="Q20" s="5" t="e">
        <f t="shared" ca="1" si="52"/>
        <v>#DIV/0!</v>
      </c>
      <c r="R20" s="5">
        <f t="shared" ca="1" si="53"/>
        <v>1.7554751435014795</v>
      </c>
      <c r="S20" s="5">
        <f t="shared" ca="1" si="54"/>
        <v>1.8462781340143679</v>
      </c>
      <c r="U20" t="str">
        <f t="shared" ca="1" si="41"/>
        <v>non CUDA</v>
      </c>
      <c r="V20" s="5">
        <f t="shared" ca="1" si="42"/>
        <v>0</v>
      </c>
      <c r="W20" s="5">
        <f t="shared" ca="1" si="43"/>
        <v>0</v>
      </c>
      <c r="X20" s="5">
        <f t="shared" ca="1" si="44"/>
        <v>0</v>
      </c>
      <c r="Y20" s="5">
        <f t="shared" ca="1" si="45"/>
        <v>0</v>
      </c>
      <c r="Z20" s="5">
        <f t="shared" ca="1" si="46"/>
        <v>0</v>
      </c>
      <c r="AA20" s="5">
        <f t="shared" ca="1" si="47"/>
        <v>67.912440476190497</v>
      </c>
      <c r="AB20" s="5">
        <f t="shared" ca="1" si="47"/>
        <v>40.496279761904759</v>
      </c>
    </row>
    <row r="21" spans="1:28" x14ac:dyDescent="0.25">
      <c r="A21">
        <v>19</v>
      </c>
      <c r="C21" t="str">
        <f ca="1">OFFSET('42p stat'!$A$1,A21*20,0)</f>
        <v>non CUDA non hash</v>
      </c>
      <c r="D21" s="15">
        <f ca="1">'42 end'!J49</f>
        <v>2598.0210000000002</v>
      </c>
      <c r="E21" s="15">
        <f ca="1">'84 end'!J49</f>
        <v>4684.2808000000005</v>
      </c>
      <c r="F21" s="15">
        <f ca="1">'168 end'!J49</f>
        <v>9193.482</v>
      </c>
      <c r="G21" s="15">
        <f ca="1">'336 end'!J49</f>
        <v>18803.376000000004</v>
      </c>
      <c r="H21" s="18">
        <f ca="1">'672 end'!J49</f>
        <v>39079.074000000001</v>
      </c>
      <c r="I21" s="15">
        <f ca="1">'1344 end'!J49</f>
        <v>175394.76</v>
      </c>
      <c r="J21" s="15">
        <f ca="1">'2688 end'!J49</f>
        <v>214380.9</v>
      </c>
      <c r="L21" t="str">
        <f t="shared" ca="1" si="34"/>
        <v>non CUDA non hash</v>
      </c>
      <c r="M21" s="5">
        <f ca="1">D$23/D21</f>
        <v>15.390081912347895</v>
      </c>
      <c r="N21" s="5">
        <f t="shared" ref="N21:S21" ca="1" si="55">E$23/E21</f>
        <v>16.046798048485904</v>
      </c>
      <c r="O21" s="5">
        <f t="shared" ca="1" si="55"/>
        <v>16.197469032951826</v>
      </c>
      <c r="P21" s="5">
        <f t="shared" ca="1" si="55"/>
        <v>16.249352243980013</v>
      </c>
      <c r="Q21" s="5">
        <f t="shared" ca="1" si="55"/>
        <v>16.608766113547112</v>
      </c>
      <c r="R21" s="5">
        <f t="shared" ca="1" si="55"/>
        <v>0.5678580477546763</v>
      </c>
      <c r="S21" s="5">
        <f t="shared" ca="1" si="55"/>
        <v>0.53934888789066571</v>
      </c>
      <c r="U21" t="str">
        <f t="shared" ca="1" si="41"/>
        <v>non CUDA non hash</v>
      </c>
      <c r="V21" s="5">
        <f t="shared" ca="1" si="42"/>
        <v>61.857642857142864</v>
      </c>
      <c r="W21" s="5">
        <f t="shared" ca="1" si="43"/>
        <v>55.765247619047628</v>
      </c>
      <c r="X21" s="5">
        <f t="shared" ca="1" si="44"/>
        <v>54.723107142857145</v>
      </c>
      <c r="Y21" s="5">
        <f t="shared" ca="1" si="45"/>
        <v>55.962428571428582</v>
      </c>
      <c r="Z21" s="5">
        <f t="shared" ca="1" si="46"/>
        <v>58.153383928571429</v>
      </c>
      <c r="AA21" s="5">
        <f t="shared" ca="1" si="47"/>
        <v>130.50205357142858</v>
      </c>
      <c r="AB21" s="5">
        <f t="shared" ca="1" si="47"/>
        <v>79.754799107142858</v>
      </c>
    </row>
    <row r="22" spans="1:28" x14ac:dyDescent="0.25">
      <c r="A22">
        <v>20</v>
      </c>
      <c r="C22" t="str">
        <f ca="1">OFFSET('42p stat'!$A$1,A22*20,0)</f>
        <v>Classic ACO</v>
      </c>
      <c r="D22" s="15">
        <f ca="1">'42 end'!J50</f>
        <v>41027.758000000009</v>
      </c>
      <c r="E22" s="15">
        <f ca="1">'84 end'!J50</f>
        <v>77171.044000000024</v>
      </c>
      <c r="F22" s="15">
        <f ca="1">'168 end'!J50</f>
        <v>152971.85999999999</v>
      </c>
      <c r="G22" s="15">
        <f ca="1">'336 end'!J50</f>
        <v>302918.65999999997</v>
      </c>
      <c r="H22" s="18">
        <f ca="1">'672 end'!J50</f>
        <v>656501.34</v>
      </c>
      <c r="I22" s="15">
        <f ca="1">'1344 end'!J50</f>
        <v>160229.79999999999</v>
      </c>
      <c r="J22" s="15">
        <f ca="1">'2688 end'!J50</f>
        <v>200974.76</v>
      </c>
      <c r="L22" t="str">
        <f t="shared" ca="1" si="34"/>
        <v>Classic ACO</v>
      </c>
      <c r="M22" s="5">
        <f t="shared" ca="1" si="3"/>
        <v>1</v>
      </c>
      <c r="N22" s="5">
        <f t="shared" ref="N22" ca="1" si="56">E$22/E22</f>
        <v>1</v>
      </c>
      <c r="O22" s="5">
        <f t="shared" ref="O22" ca="1" si="57">F$22/F22</f>
        <v>1</v>
      </c>
      <c r="P22" s="5">
        <f t="shared" ref="P22" ca="1" si="58">G$22/G22</f>
        <v>1</v>
      </c>
      <c r="Q22" s="5">
        <f t="shared" ref="Q22" ca="1" si="59">H$22/H22</f>
        <v>1</v>
      </c>
      <c r="R22" s="5">
        <f t="shared" ref="R22" ca="1" si="60">I$22/I22</f>
        <v>1</v>
      </c>
      <c r="S22" s="5">
        <f t="shared" ref="S22" ca="1" si="61">J$22/J22</f>
        <v>1</v>
      </c>
      <c r="U22" t="str">
        <f t="shared" ca="1" si="41"/>
        <v>Classic ACO</v>
      </c>
      <c r="V22" s="5">
        <f t="shared" ca="1" si="42"/>
        <v>976.85138095238119</v>
      </c>
      <c r="W22" s="5">
        <f t="shared" ca="1" si="43"/>
        <v>918.70290476190507</v>
      </c>
      <c r="X22" s="5">
        <f t="shared" ca="1" si="44"/>
        <v>910.54678571428565</v>
      </c>
      <c r="Y22" s="5">
        <f t="shared" ca="1" si="45"/>
        <v>901.54363095238091</v>
      </c>
      <c r="Z22" s="5">
        <f t="shared" ca="1" si="46"/>
        <v>976.9365178571428</v>
      </c>
      <c r="AA22" s="5">
        <f t="shared" ca="1" si="47"/>
        <v>119.21860119047618</v>
      </c>
      <c r="AB22" s="5">
        <f t="shared" ca="1" si="47"/>
        <v>74.767395833333339</v>
      </c>
    </row>
    <row r="23" spans="1:28" x14ac:dyDescent="0.25">
      <c r="A23">
        <v>21</v>
      </c>
      <c r="C23" t="str">
        <f ca="1">OFFSET('42p stat'!$A$1,A23*20,0)</f>
        <v>Classic ACO non hash</v>
      </c>
      <c r="D23" s="15">
        <f ca="1">'42 end'!J51</f>
        <v>39983.755999999994</v>
      </c>
      <c r="E23" s="15">
        <f ca="1">'84 end'!J51</f>
        <v>75167.707999999999</v>
      </c>
      <c r="F23" s="15">
        <f ca="1">'168 end'!J51</f>
        <v>148911.14000000001</v>
      </c>
      <c r="G23" s="15">
        <f ca="1">'336 end'!J51</f>
        <v>305542.68</v>
      </c>
      <c r="H23" s="18">
        <f ca="1">'672 end'!J51</f>
        <v>649055.19999999995</v>
      </c>
      <c r="I23" s="15">
        <f ca="1">'1344 end'!J51</f>
        <v>99599.326000000001</v>
      </c>
      <c r="J23" s="15">
        <f ca="1">'2688 end'!J51</f>
        <v>115626.1</v>
      </c>
      <c r="L23" t="str">
        <f t="shared" ca="1" si="34"/>
        <v>Classic ACO non hash</v>
      </c>
      <c r="M23" s="5">
        <f ca="1">D$23/D23</f>
        <v>1</v>
      </c>
      <c r="N23" s="5">
        <f t="shared" ref="N23:S23" ca="1" si="62">E$23/E23</f>
        <v>1</v>
      </c>
      <c r="O23" s="5">
        <f t="shared" ca="1" si="62"/>
        <v>1</v>
      </c>
      <c r="P23" s="5">
        <f t="shared" ca="1" si="62"/>
        <v>1</v>
      </c>
      <c r="Q23" s="5">
        <f t="shared" ca="1" si="62"/>
        <v>1</v>
      </c>
      <c r="R23" s="5">
        <f t="shared" ca="1" si="62"/>
        <v>1</v>
      </c>
      <c r="S23" s="5">
        <f t="shared" ca="1" si="62"/>
        <v>1</v>
      </c>
      <c r="U23" t="str">
        <f t="shared" ca="1" si="41"/>
        <v>Classic ACO non hash</v>
      </c>
      <c r="V23" s="5">
        <f t="shared" ca="1" si="42"/>
        <v>951.99419047619028</v>
      </c>
      <c r="W23" s="5">
        <f t="shared" ca="1" si="43"/>
        <v>894.85366666666664</v>
      </c>
      <c r="X23" s="5">
        <f t="shared" ca="1" si="44"/>
        <v>886.37583333333339</v>
      </c>
      <c r="Y23" s="5">
        <f t="shared" ca="1" si="45"/>
        <v>909.35321428571422</v>
      </c>
      <c r="Z23" s="5">
        <f t="shared" ca="1" si="46"/>
        <v>965.85595238095232</v>
      </c>
      <c r="AA23" s="5">
        <f t="shared" ca="1" si="47"/>
        <v>74.106641369047622</v>
      </c>
      <c r="AB23" s="5">
        <f ca="1">J23/J$2</f>
        <v>43.015662202380952</v>
      </c>
    </row>
    <row r="24" spans="1:28" x14ac:dyDescent="0.25">
      <c r="A24">
        <v>22</v>
      </c>
      <c r="C24" t="str">
        <f ca="1">OFFSET('42p stat'!$A$1,A24*20,0)</f>
        <v>omp</v>
      </c>
      <c r="D24" s="15">
        <f ca="1">'42 end'!J52</f>
        <v>2872.2662</v>
      </c>
      <c r="E24" s="15">
        <f ca="1">'84 end'!J52</f>
        <v>5147.9461999999994</v>
      </c>
      <c r="F24" s="15">
        <f ca="1">'168 end'!J52</f>
        <v>9829.1981999999989</v>
      </c>
      <c r="G24" s="15">
        <f ca="1">'336 end'!J52</f>
        <v>19783.216000000004</v>
      </c>
      <c r="H24" s="18">
        <f ca="1">'672 end'!J52</f>
        <v>132146.12</v>
      </c>
      <c r="I24" s="15">
        <f ca="1">'1344 end'!J52</f>
        <v>90133.115999999995</v>
      </c>
      <c r="J24" s="15">
        <f ca="1">'2688 end'!J52</f>
        <v>109662.2</v>
      </c>
      <c r="L24" t="str">
        <f t="shared" ca="1" si="34"/>
        <v>omp</v>
      </c>
      <c r="M24" s="5">
        <f t="shared" ca="1" si="3"/>
        <v>14.284107092859292</v>
      </c>
      <c r="N24" s="5">
        <f t="shared" ref="N24" ca="1" si="63">E$22/E24</f>
        <v>14.9906469496515</v>
      </c>
      <c r="O24" s="5">
        <f t="shared" ref="O24" ca="1" si="64">F$22/F24</f>
        <v>15.563004925467878</v>
      </c>
      <c r="P24" s="5">
        <f t="shared" ref="P24" ca="1" si="65">G$22/G24</f>
        <v>15.311901765617881</v>
      </c>
      <c r="Q24" s="5">
        <f t="shared" ref="Q24" ca="1" si="66">H$22/H24</f>
        <v>4.9679955794388819</v>
      </c>
      <c r="R24" s="5">
        <f t="shared" ref="R24" ca="1" si="67">I$22/I24</f>
        <v>1.7777017716773489</v>
      </c>
      <c r="S24" s="5">
        <f t="shared" ref="S24" ca="1" si="68">J$22/J24</f>
        <v>1.8326712394972928</v>
      </c>
      <c r="U24" t="str">
        <f t="shared" ca="1" si="41"/>
        <v>omp</v>
      </c>
      <c r="V24" s="5">
        <f t="shared" ca="1" si="42"/>
        <v>68.387290476190472</v>
      </c>
      <c r="W24" s="5">
        <f t="shared" ca="1" si="43"/>
        <v>61.285073809523801</v>
      </c>
      <c r="X24" s="5">
        <f t="shared" ca="1" si="44"/>
        <v>58.507132142857138</v>
      </c>
      <c r="Y24" s="5">
        <f t="shared" ca="1" si="45"/>
        <v>58.878619047619061</v>
      </c>
      <c r="Z24" s="5">
        <f t="shared" ca="1" si="46"/>
        <v>196.64601190476191</v>
      </c>
      <c r="AA24" s="5">
        <f t="shared" ca="1" si="47"/>
        <v>67.06333035714286</v>
      </c>
      <c r="AB24" s="5">
        <f t="shared" ca="1" si="47"/>
        <v>40.796949404761904</v>
      </c>
    </row>
    <row r="25" spans="1:28" x14ac:dyDescent="0.25">
      <c r="A25">
        <v>23</v>
      </c>
      <c r="C25" t="str">
        <f ca="1">OFFSET('42p stat'!$A$1,A25*20,0)</f>
        <v>omp non hash</v>
      </c>
      <c r="D25" s="15">
        <f ca="1">'42 end'!J53</f>
        <v>2581.9632000000001</v>
      </c>
      <c r="E25" s="15">
        <f ca="1">'84 end'!J53</f>
        <v>4674.6510000000007</v>
      </c>
      <c r="F25" s="15">
        <f ca="1">'168 end'!J53</f>
        <v>9171.2101999999995</v>
      </c>
      <c r="G25" s="15">
        <f ca="1">'336 end'!J53</f>
        <v>19189.593999999997</v>
      </c>
      <c r="H25" s="18">
        <f ca="1">'672 end'!J53</f>
        <v>41000.816000000013</v>
      </c>
      <c r="I25" s="15">
        <f ca="1">'1344 end'!J53</f>
        <v>92479.415999999997</v>
      </c>
      <c r="J25" s="15">
        <f ca="1">'2688 end'!J53</f>
        <v>116571.36000000002</v>
      </c>
      <c r="L25" t="str">
        <f t="shared" ca="1" si="34"/>
        <v>omp non hash</v>
      </c>
      <c r="M25" s="5">
        <f ca="1">D$23/D25</f>
        <v>15.485796234431223</v>
      </c>
      <c r="N25" s="5">
        <f t="shared" ref="N25:S25" ca="1" si="69">E$23/E25</f>
        <v>16.079854517481625</v>
      </c>
      <c r="O25" s="5">
        <f t="shared" ca="1" si="69"/>
        <v>16.236803731747422</v>
      </c>
      <c r="P25" s="5">
        <f t="shared" ca="1" si="69"/>
        <v>15.922310810744618</v>
      </c>
      <c r="Q25" s="5">
        <f t="shared" ca="1" si="69"/>
        <v>15.830299572574354</v>
      </c>
      <c r="R25" s="5">
        <f t="shared" ca="1" si="69"/>
        <v>1.0769891323708187</v>
      </c>
      <c r="S25" s="5">
        <f t="shared" ca="1" si="69"/>
        <v>0.99189114719087079</v>
      </c>
      <c r="U25" t="str">
        <f t="shared" ca="1" si="41"/>
        <v>omp non hash</v>
      </c>
      <c r="V25" s="5">
        <f t="shared" ca="1" si="42"/>
        <v>61.47531428571429</v>
      </c>
      <c r="W25" s="5">
        <f t="shared" ca="1" si="43"/>
        <v>55.650607142857154</v>
      </c>
      <c r="X25" s="5">
        <f t="shared" ca="1" si="44"/>
        <v>54.590536904761905</v>
      </c>
      <c r="Y25" s="5">
        <f t="shared" ca="1" si="45"/>
        <v>57.111886904761896</v>
      </c>
      <c r="Z25" s="5">
        <f t="shared" ca="1" si="46"/>
        <v>61.013119047619071</v>
      </c>
      <c r="AA25" s="5">
        <f t="shared" ca="1" si="47"/>
        <v>68.809089285714279</v>
      </c>
      <c r="AB25" s="5">
        <f t="shared" ca="1" si="47"/>
        <v>43.367321428571437</v>
      </c>
    </row>
    <row r="26" spans="1:28" x14ac:dyDescent="0.25">
      <c r="A26">
        <v>24</v>
      </c>
      <c r="C26" t="str">
        <f ca="1">OFFSET('42p stat'!$A$1,A26*20,0)</f>
        <v>non CUDA transp Time</v>
      </c>
      <c r="D26" s="15">
        <f ca="1">'42 end'!J54</f>
        <v>3784.5215999999991</v>
      </c>
      <c r="E26" s="15">
        <f ca="1">'84 end'!J54</f>
        <v>5864.8744000000006</v>
      </c>
      <c r="F26" s="15">
        <f ca="1">'168 end'!J54</f>
        <v>10104.7958</v>
      </c>
      <c r="G26" s="15">
        <f ca="1">'336 end'!J54</f>
        <v>19878.400000000005</v>
      </c>
      <c r="H26" s="18">
        <f ca="1">'672 end'!J54</f>
        <v>145285.14000000001</v>
      </c>
      <c r="I26" s="15">
        <f ca="1">'1344 end'!J54</f>
        <v>0</v>
      </c>
      <c r="J26" s="15">
        <f ca="1">'2688 end'!J54</f>
        <v>0</v>
      </c>
      <c r="L26" t="str">
        <f t="shared" ref="L26:L52" ca="1" si="70">C26</f>
        <v>non CUDA transp Time</v>
      </c>
      <c r="M26" s="5">
        <f t="shared" ca="1" si="3"/>
        <v>10.840936407920097</v>
      </c>
      <c r="N26" s="5">
        <f t="shared" ref="N26:N27" ca="1" si="71">E$22/E26</f>
        <v>13.15817504975043</v>
      </c>
      <c r="O26" s="5">
        <f t="shared" ref="O26:O27" ca="1" si="72">F$22/F26</f>
        <v>15.138540454226694</v>
      </c>
      <c r="P26" s="5">
        <f t="shared" ref="P26:P27" ca="1" si="73">G$22/G26</f>
        <v>15.238583588216351</v>
      </c>
      <c r="Q26" s="5">
        <f t="shared" ref="Q26:Q27" ca="1" si="74">H$22/H26</f>
        <v>4.5187094839843907</v>
      </c>
      <c r="R26" s="5" t="e">
        <f t="shared" ref="R26:R27" ca="1" si="75">I$22/I26</f>
        <v>#DIV/0!</v>
      </c>
      <c r="S26" s="5" t="e">
        <f t="shared" ref="S26:S27" ca="1" si="76">J$22/J26</f>
        <v>#DIV/0!</v>
      </c>
      <c r="U26" t="str">
        <f t="shared" ref="U26:U52" ca="1" si="77">L26</f>
        <v>non CUDA transp Time</v>
      </c>
      <c r="V26" s="5">
        <f t="shared" ref="V26:V52" ca="1" si="78">D26/D$2</f>
        <v>90.107657142857121</v>
      </c>
      <c r="W26" s="5">
        <f t="shared" ref="W26:W52" ca="1" si="79">E26/E$2</f>
        <v>69.819933333333339</v>
      </c>
      <c r="X26" s="5">
        <f t="shared" ref="X26:X52" ca="1" si="80">F26/F$2</f>
        <v>60.147594047619044</v>
      </c>
      <c r="Y26" s="5">
        <f t="shared" ref="Y26:Y52" ca="1" si="81">G26/G$2</f>
        <v>59.161904761904779</v>
      </c>
      <c r="Z26" s="5">
        <f t="shared" ref="Z26:Z52" ca="1" si="82">H26/H$2</f>
        <v>216.19812500000003</v>
      </c>
      <c r="AA26" s="5">
        <f t="shared" ref="AA26:AA52" ca="1" si="83">I26/I$2</f>
        <v>0</v>
      </c>
      <c r="AB26" s="5">
        <f t="shared" ref="AB26:AB52" ca="1" si="84">J26/J$2</f>
        <v>0</v>
      </c>
    </row>
    <row r="27" spans="1:28" x14ac:dyDescent="0.25">
      <c r="A27">
        <v>25</v>
      </c>
      <c r="C27" t="str">
        <f ca="1">OFFSET('42p stat'!$A$1,A27*20,0)</f>
        <v>non CUDA transp</v>
      </c>
      <c r="D27" s="15">
        <f ca="1">'42 end'!J55</f>
        <v>0</v>
      </c>
      <c r="E27" s="15">
        <f ca="1">'84 end'!J55</f>
        <v>0</v>
      </c>
      <c r="F27" s="15">
        <f ca="1">'168 end'!J55</f>
        <v>0</v>
      </c>
      <c r="G27" s="15">
        <f ca="1">'336 end'!J55</f>
        <v>0</v>
      </c>
      <c r="H27" s="18">
        <f ca="1">'672 end'!J55</f>
        <v>0</v>
      </c>
      <c r="I27" s="15">
        <f ca="1">'1344 end'!J55</f>
        <v>81236.84199999999</v>
      </c>
      <c r="J27" s="15">
        <f ca="1">'2688 end'!J55</f>
        <v>108954.54</v>
      </c>
      <c r="L27" t="str">
        <f t="shared" ca="1" si="70"/>
        <v>non CUDA transp</v>
      </c>
      <c r="M27" s="5" t="e">
        <f t="shared" ca="1" si="3"/>
        <v>#DIV/0!</v>
      </c>
      <c r="N27" s="5" t="e">
        <f t="shared" ca="1" si="71"/>
        <v>#DIV/0!</v>
      </c>
      <c r="O27" s="5" t="e">
        <f t="shared" ca="1" si="72"/>
        <v>#DIV/0!</v>
      </c>
      <c r="P27" s="5" t="e">
        <f t="shared" ca="1" si="73"/>
        <v>#DIV/0!</v>
      </c>
      <c r="Q27" s="5" t="e">
        <f t="shared" ca="1" si="74"/>
        <v>#DIV/0!</v>
      </c>
      <c r="R27" s="5">
        <f t="shared" ca="1" si="75"/>
        <v>1.9723784929995187</v>
      </c>
      <c r="S27" s="5">
        <f t="shared" ca="1" si="76"/>
        <v>1.8445744436165765</v>
      </c>
      <c r="U27" t="str">
        <f t="shared" ca="1" si="77"/>
        <v>non CUDA transp</v>
      </c>
      <c r="V27" s="5">
        <f t="shared" ca="1" si="78"/>
        <v>0</v>
      </c>
      <c r="W27" s="5">
        <f t="shared" ca="1" si="79"/>
        <v>0</v>
      </c>
      <c r="X27" s="5">
        <f t="shared" ca="1" si="80"/>
        <v>0</v>
      </c>
      <c r="Y27" s="5">
        <f t="shared" ca="1" si="81"/>
        <v>0</v>
      </c>
      <c r="Z27" s="5">
        <f t="shared" ca="1" si="82"/>
        <v>0</v>
      </c>
      <c r="AA27" s="5">
        <f t="shared" ca="1" si="83"/>
        <v>60.444078869047608</v>
      </c>
      <c r="AB27" s="5">
        <f t="shared" ca="1" si="84"/>
        <v>40.533683035714283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2466.4012000000007</v>
      </c>
      <c r="E28" s="15">
        <f ca="1">'84 end'!J56</f>
        <v>4558.0859999999993</v>
      </c>
      <c r="F28" s="5">
        <f ca="1">'168 end'!J56</f>
        <v>8847.01</v>
      </c>
      <c r="G28" s="15">
        <f ca="1">'336 end'!J56</f>
        <v>18823.378000000004</v>
      </c>
      <c r="H28" s="18">
        <f ca="1">'672 end'!J56</f>
        <v>44480.40400000001</v>
      </c>
      <c r="I28" s="5" t="e">
        <f ca="1">'1344 end'!J56</f>
        <v>#DIV/0!</v>
      </c>
      <c r="J28" s="5" t="e">
        <f ca="1">'2688 end'!J56</f>
        <v>#DIV/0!</v>
      </c>
      <c r="L28" t="str">
        <f t="shared" ca="1" si="70"/>
        <v>non CUDA transp non hash</v>
      </c>
      <c r="M28" s="5">
        <f ca="1">D$23/D28</f>
        <v>16.211375505331404</v>
      </c>
      <c r="N28" s="5">
        <f t="shared" ref="N28:S28" ca="1" si="85">E$23/E28</f>
        <v>16.491068400201314</v>
      </c>
      <c r="O28" s="5">
        <f t="shared" ca="1" si="85"/>
        <v>16.8318041914726</v>
      </c>
      <c r="P28" s="5">
        <f t="shared" ca="1" si="85"/>
        <v>16.23208544183727</v>
      </c>
      <c r="Q28" s="5">
        <f t="shared" ca="1" si="85"/>
        <v>14.591935810654952</v>
      </c>
      <c r="R28" s="5" t="e">
        <f t="shared" ca="1" si="85"/>
        <v>#DIV/0!</v>
      </c>
      <c r="S28" s="5" t="e">
        <f t="shared" ca="1" si="85"/>
        <v>#DIV/0!</v>
      </c>
      <c r="U28" t="str">
        <f t="shared" ca="1" si="77"/>
        <v>non CUDA transp non hash</v>
      </c>
      <c r="V28" s="5">
        <f t="shared" ca="1" si="78"/>
        <v>58.723838095238115</v>
      </c>
      <c r="W28" s="5">
        <f t="shared" ca="1" si="79"/>
        <v>54.26292857142856</v>
      </c>
      <c r="X28" s="5">
        <f t="shared" ca="1" si="80"/>
        <v>52.66077380952381</v>
      </c>
      <c r="Y28" s="5">
        <f t="shared" ca="1" si="81"/>
        <v>56.021958333333345</v>
      </c>
      <c r="Z28" s="5">
        <f t="shared" ca="1" si="82"/>
        <v>66.191077380952393</v>
      </c>
      <c r="AA28" s="5" t="e">
        <f t="shared" ca="1" si="83"/>
        <v>#DIV/0!</v>
      </c>
      <c r="AB28" s="5" t="e">
        <f t="shared" ca="1" si="84"/>
        <v>#DIV/0!</v>
      </c>
    </row>
    <row r="29" spans="1:28" x14ac:dyDescent="0.25">
      <c r="A29">
        <v>27</v>
      </c>
      <c r="C29" t="str">
        <f ca="1">OFFSET('42p stat'!$A$1,A29*20,0)</f>
        <v>CUDA ant par global</v>
      </c>
      <c r="D29" s="5">
        <f ca="1">'42 end'!J57</f>
        <v>876.38958000000014</v>
      </c>
      <c r="E29" s="15">
        <f ca="1">'84 end'!J57</f>
        <v>1123.0184000000002</v>
      </c>
      <c r="F29" s="5">
        <f ca="1">'168 end'!J57</f>
        <v>1597.6329999999994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 t="str">
        <f t="shared" ca="1" si="70"/>
        <v>CUDA ant par global</v>
      </c>
      <c r="M29" s="5">
        <f t="shared" ca="1" si="3"/>
        <v>46.814520546901072</v>
      </c>
      <c r="N29" s="5">
        <f t="shared" ref="N29:N52" ca="1" si="86">E$23/E29</f>
        <v>66.933638843317254</v>
      </c>
      <c r="O29" s="5">
        <f t="shared" ref="O29:O52" ca="1" si="87">F$23/F29</f>
        <v>93.207351125070701</v>
      </c>
      <c r="P29" s="5" t="e">
        <f t="shared" ref="P29:P52" ca="1" si="88">G$23/G29</f>
        <v>#DIV/0!</v>
      </c>
      <c r="Q29" s="5" t="e">
        <f t="shared" ref="Q29:Q52" ca="1" si="89">H$23/H29</f>
        <v>#DIV/0!</v>
      </c>
      <c r="R29" s="5" t="e">
        <f t="shared" ref="R29:R52" ca="1" si="90">I$23/I29</f>
        <v>#DIV/0!</v>
      </c>
      <c r="S29" s="5" t="e">
        <f t="shared" ref="S29:S52" ca="1" si="91">J$23/J29</f>
        <v>#DIV/0!</v>
      </c>
      <c r="U29" t="str">
        <f t="shared" ca="1" si="77"/>
        <v>CUDA ant par global</v>
      </c>
      <c r="V29" s="5">
        <f t="shared" ca="1" si="78"/>
        <v>20.866418571428575</v>
      </c>
      <c r="W29" s="5">
        <f t="shared" ca="1" si="79"/>
        <v>13.369266666666668</v>
      </c>
      <c r="X29" s="5">
        <f t="shared" ca="1" si="80"/>
        <v>9.5097202380952339</v>
      </c>
      <c r="Y29" s="5" t="e">
        <f t="shared" ca="1" si="81"/>
        <v>#DIV/0!</v>
      </c>
      <c r="Z29" s="5" t="e">
        <f t="shared" ca="1" si="82"/>
        <v>#DIV/0!</v>
      </c>
      <c r="AA29" s="5" t="e">
        <f t="shared" ca="1" si="83"/>
        <v>#DIV/0!</v>
      </c>
      <c r="AB29" s="5" t="e">
        <f t="shared" ca="1" si="84"/>
        <v>#DIV/0!</v>
      </c>
    </row>
    <row r="30" spans="1:28" x14ac:dyDescent="0.25">
      <c r="A30">
        <v>28</v>
      </c>
      <c r="C30" t="str">
        <f ca="1">OFFSET('42p stat'!$A$1,A30*20,0)</f>
        <v>CUDA ant add CPU Time global</v>
      </c>
      <c r="D30" s="5">
        <f ca="1">'42 end'!J58</f>
        <v>365.45760000000007</v>
      </c>
      <c r="E30" s="15">
        <f ca="1">'84 end'!J58</f>
        <v>692.70049999999992</v>
      </c>
      <c r="F30" s="5">
        <f ca="1">'168 end'!J58</f>
        <v>1367.0483999999997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 t="str">
        <f t="shared" ca="1" si="70"/>
        <v>CUDA ant add CPU Time global</v>
      </c>
      <c r="M30" s="5">
        <f t="shared" ca="1" si="3"/>
        <v>112.26407112617169</v>
      </c>
      <c r="N30" s="5">
        <f t="shared" ca="1" si="86"/>
        <v>108.51400857946545</v>
      </c>
      <c r="O30" s="5">
        <f t="shared" ca="1" si="87"/>
        <v>108.92894501760146</v>
      </c>
      <c r="P30" s="5" t="e">
        <f t="shared" ca="1" si="88"/>
        <v>#DIV/0!</v>
      </c>
      <c r="Q30" s="5" t="e">
        <f t="shared" ca="1" si="89"/>
        <v>#DIV/0!</v>
      </c>
      <c r="R30" s="5" t="e">
        <f t="shared" ca="1" si="90"/>
        <v>#DIV/0!</v>
      </c>
      <c r="S30" s="5" t="e">
        <f t="shared" ca="1" si="91"/>
        <v>#DIV/0!</v>
      </c>
      <c r="U30" t="str">
        <f t="shared" ca="1" si="77"/>
        <v>CUDA ant add CPU Time global</v>
      </c>
      <c r="V30" s="5">
        <f t="shared" ca="1" si="78"/>
        <v>8.7013714285714308</v>
      </c>
      <c r="W30" s="5">
        <f t="shared" ca="1" si="79"/>
        <v>8.2464345238095227</v>
      </c>
      <c r="X30" s="5">
        <f t="shared" ca="1" si="80"/>
        <v>8.1371928571428551</v>
      </c>
      <c r="Y30" s="5" t="e">
        <f t="shared" ca="1" si="81"/>
        <v>#DIV/0!</v>
      </c>
      <c r="Z30" s="5" t="e">
        <f t="shared" ca="1" si="82"/>
        <v>#DIV/0!</v>
      </c>
      <c r="AA30" s="5" t="e">
        <f t="shared" ca="1" si="83"/>
        <v>#DIV/0!</v>
      </c>
      <c r="AB30" s="5" t="e">
        <f t="shared" ca="1" si="84"/>
        <v>#DIV/0!</v>
      </c>
    </row>
    <row r="31" spans="1:28" x14ac:dyDescent="0.25">
      <c r="A31">
        <v>29</v>
      </c>
      <c r="C31" t="str">
        <f ca="1">OFFSET('42p stat'!$A$1,A31*20,0)</f>
        <v>CUDA opt ant par global</v>
      </c>
      <c r="D31" s="5">
        <f ca="1">'42 end'!J59</f>
        <v>892.30645999999979</v>
      </c>
      <c r="E31" s="15">
        <f ca="1">'84 end'!J59</f>
        <v>1138.3116</v>
      </c>
      <c r="F31" s="5">
        <f ca="1">'168 end'!J59</f>
        <v>1609.1965999999998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 t="str">
        <f t="shared" ca="1" si="70"/>
        <v>CUDA opt ant par global</v>
      </c>
      <c r="M31" s="5">
        <f t="shared" ca="1" si="3"/>
        <v>45.979447464719712</v>
      </c>
      <c r="N31" s="5">
        <f t="shared" ca="1" si="86"/>
        <v>66.034386366615252</v>
      </c>
      <c r="O31" s="5">
        <f t="shared" ca="1" si="87"/>
        <v>92.537568125610036</v>
      </c>
      <c r="P31" s="5" t="e">
        <f t="shared" ca="1" si="88"/>
        <v>#DIV/0!</v>
      </c>
      <c r="Q31" s="5" t="e">
        <f t="shared" ca="1" si="89"/>
        <v>#DIV/0!</v>
      </c>
      <c r="R31" s="5" t="e">
        <f t="shared" ca="1" si="90"/>
        <v>#DIV/0!</v>
      </c>
      <c r="S31" s="5" t="e">
        <f t="shared" ca="1" si="91"/>
        <v>#DIV/0!</v>
      </c>
      <c r="U31" t="str">
        <f t="shared" ca="1" si="77"/>
        <v>CUDA opt ant par global</v>
      </c>
      <c r="V31" s="5">
        <f t="shared" ca="1" si="78"/>
        <v>21.245391904761899</v>
      </c>
      <c r="W31" s="5">
        <f t="shared" ca="1" si="79"/>
        <v>13.551328571428572</v>
      </c>
      <c r="X31" s="5">
        <f t="shared" ca="1" si="80"/>
        <v>9.5785511904761886</v>
      </c>
      <c r="Y31" s="5" t="e">
        <f t="shared" ca="1" si="81"/>
        <v>#DIV/0!</v>
      </c>
      <c r="Z31" s="5" t="e">
        <f t="shared" ca="1" si="82"/>
        <v>#DIV/0!</v>
      </c>
      <c r="AA31" s="5" t="e">
        <f t="shared" ca="1" si="83"/>
        <v>#DIV/0!</v>
      </c>
      <c r="AB31" s="5" t="e">
        <f t="shared" ca="1" si="8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70"/>
        <v>0</v>
      </c>
      <c r="M32" s="5" t="e">
        <f t="shared" ca="1" si="3"/>
        <v>#DIV/0!</v>
      </c>
      <c r="N32" s="5" t="e">
        <f t="shared" ca="1" si="86"/>
        <v>#DIV/0!</v>
      </c>
      <c r="O32" s="5" t="e">
        <f t="shared" ca="1" si="87"/>
        <v>#DIV/0!</v>
      </c>
      <c r="P32" s="5" t="e">
        <f t="shared" ca="1" si="88"/>
        <v>#DIV/0!</v>
      </c>
      <c r="Q32" s="5" t="e">
        <f t="shared" ca="1" si="89"/>
        <v>#DIV/0!</v>
      </c>
      <c r="R32" s="5" t="e">
        <f t="shared" ca="1" si="90"/>
        <v>#DIV/0!</v>
      </c>
      <c r="S32" s="5" t="e">
        <f t="shared" ca="1" si="91"/>
        <v>#DIV/0!</v>
      </c>
      <c r="U32">
        <f t="shared" ca="1" si="77"/>
        <v>0</v>
      </c>
      <c r="V32" s="5" t="e">
        <f t="shared" ca="1" si="78"/>
        <v>#DIV/0!</v>
      </c>
      <c r="W32" s="5" t="e">
        <f t="shared" ca="1" si="79"/>
        <v>#DIV/0!</v>
      </c>
      <c r="X32" s="5" t="e">
        <f t="shared" ca="1" si="80"/>
        <v>#DIV/0!</v>
      </c>
      <c r="Y32" s="5" t="e">
        <f t="shared" ca="1" si="81"/>
        <v>#DIV/0!</v>
      </c>
      <c r="Z32" s="5" t="e">
        <f t="shared" ca="1" si="82"/>
        <v>#DIV/0!</v>
      </c>
      <c r="AA32" s="5" t="e">
        <f t="shared" ca="1" si="83"/>
        <v>#DIV/0!</v>
      </c>
      <c r="AB32" s="5" t="e">
        <f t="shared" ca="1" si="8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70"/>
        <v>0</v>
      </c>
      <c r="M33" s="5" t="e">
        <f t="shared" ca="1" si="3"/>
        <v>#DIV/0!</v>
      </c>
      <c r="N33" s="5" t="e">
        <f t="shared" ca="1" si="86"/>
        <v>#DIV/0!</v>
      </c>
      <c r="O33" s="5" t="e">
        <f t="shared" ca="1" si="87"/>
        <v>#DIV/0!</v>
      </c>
      <c r="P33" s="5" t="e">
        <f t="shared" ca="1" si="88"/>
        <v>#DIV/0!</v>
      </c>
      <c r="Q33" s="5" t="e">
        <f t="shared" ca="1" si="89"/>
        <v>#DIV/0!</v>
      </c>
      <c r="R33" s="5" t="e">
        <f t="shared" ca="1" si="90"/>
        <v>#DIV/0!</v>
      </c>
      <c r="S33" s="5" t="e">
        <f t="shared" ca="1" si="91"/>
        <v>#DIV/0!</v>
      </c>
      <c r="U33">
        <f t="shared" ca="1" si="77"/>
        <v>0</v>
      </c>
      <c r="V33" s="5" t="e">
        <f t="shared" ca="1" si="78"/>
        <v>#DIV/0!</v>
      </c>
      <c r="W33" s="5" t="e">
        <f t="shared" ca="1" si="79"/>
        <v>#DIV/0!</v>
      </c>
      <c r="X33" s="5" t="e">
        <f t="shared" ca="1" si="80"/>
        <v>#DIV/0!</v>
      </c>
      <c r="Y33" s="5" t="e">
        <f t="shared" ca="1" si="81"/>
        <v>#DIV/0!</v>
      </c>
      <c r="Z33" s="5" t="e">
        <f t="shared" ca="1" si="82"/>
        <v>#DIV/0!</v>
      </c>
      <c r="AA33" s="5" t="e">
        <f t="shared" ca="1" si="83"/>
        <v>#DIV/0!</v>
      </c>
      <c r="AB33" s="5" t="e">
        <f t="shared" ca="1" si="8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70"/>
        <v>0</v>
      </c>
      <c r="M34" s="5" t="e">
        <f t="shared" ca="1" si="3"/>
        <v>#DIV/0!</v>
      </c>
      <c r="N34" s="5" t="e">
        <f t="shared" ca="1" si="86"/>
        <v>#DIV/0!</v>
      </c>
      <c r="O34" s="5" t="e">
        <f t="shared" ca="1" si="87"/>
        <v>#DIV/0!</v>
      </c>
      <c r="P34" s="5" t="e">
        <f t="shared" ca="1" si="88"/>
        <v>#DIV/0!</v>
      </c>
      <c r="Q34" s="5" t="e">
        <f t="shared" ca="1" si="89"/>
        <v>#DIV/0!</v>
      </c>
      <c r="R34" s="5" t="e">
        <f t="shared" ca="1" si="90"/>
        <v>#DIV/0!</v>
      </c>
      <c r="S34" s="5" t="e">
        <f t="shared" ca="1" si="91"/>
        <v>#DIV/0!</v>
      </c>
      <c r="U34">
        <f t="shared" ca="1" si="77"/>
        <v>0</v>
      </c>
      <c r="V34" s="5" t="e">
        <f t="shared" ca="1" si="78"/>
        <v>#DIV/0!</v>
      </c>
      <c r="W34" s="5" t="e">
        <f t="shared" ca="1" si="79"/>
        <v>#DIV/0!</v>
      </c>
      <c r="X34" s="5" t="e">
        <f t="shared" ca="1" si="80"/>
        <v>#DIV/0!</v>
      </c>
      <c r="Y34" s="5" t="e">
        <f t="shared" ca="1" si="81"/>
        <v>#DIV/0!</v>
      </c>
      <c r="Z34" s="5" t="e">
        <f t="shared" ca="1" si="82"/>
        <v>#DIV/0!</v>
      </c>
      <c r="AA34" s="5" t="e">
        <f t="shared" ca="1" si="83"/>
        <v>#DIV/0!</v>
      </c>
      <c r="AB34" s="5" t="e">
        <f t="shared" ca="1" si="8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70"/>
        <v>0</v>
      </c>
      <c r="M35" s="5" t="e">
        <f t="shared" ca="1" si="3"/>
        <v>#DIV/0!</v>
      </c>
      <c r="N35" s="5" t="e">
        <f t="shared" ca="1" si="86"/>
        <v>#DIV/0!</v>
      </c>
      <c r="O35" s="5" t="e">
        <f t="shared" ca="1" si="87"/>
        <v>#DIV/0!</v>
      </c>
      <c r="P35" s="5" t="e">
        <f t="shared" ca="1" si="88"/>
        <v>#DIV/0!</v>
      </c>
      <c r="Q35" s="5" t="e">
        <f t="shared" ca="1" si="89"/>
        <v>#DIV/0!</v>
      </c>
      <c r="R35" s="5" t="e">
        <f t="shared" ca="1" si="90"/>
        <v>#DIV/0!</v>
      </c>
      <c r="S35" s="5" t="e">
        <f t="shared" ca="1" si="91"/>
        <v>#DIV/0!</v>
      </c>
      <c r="U35">
        <f t="shared" ca="1" si="77"/>
        <v>0</v>
      </c>
      <c r="V35" s="5" t="e">
        <f t="shared" ca="1" si="78"/>
        <v>#DIV/0!</v>
      </c>
      <c r="W35" s="5" t="e">
        <f t="shared" ca="1" si="79"/>
        <v>#DIV/0!</v>
      </c>
      <c r="X35" s="5" t="e">
        <f t="shared" ca="1" si="80"/>
        <v>#DIV/0!</v>
      </c>
      <c r="Y35" s="5" t="e">
        <f t="shared" ca="1" si="81"/>
        <v>#DIV/0!</v>
      </c>
      <c r="Z35" s="5" t="e">
        <f t="shared" ca="1" si="82"/>
        <v>#DIV/0!</v>
      </c>
      <c r="AA35" s="5" t="e">
        <f t="shared" ca="1" si="83"/>
        <v>#DIV/0!</v>
      </c>
      <c r="AB35" s="5" t="e">
        <f t="shared" ca="1" si="8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70"/>
        <v>0</v>
      </c>
      <c r="M36" s="5" t="e">
        <f t="shared" ca="1" si="3"/>
        <v>#DIV/0!</v>
      </c>
      <c r="N36" s="5" t="e">
        <f t="shared" ca="1" si="86"/>
        <v>#DIV/0!</v>
      </c>
      <c r="O36" s="5" t="e">
        <f t="shared" ca="1" si="87"/>
        <v>#DIV/0!</v>
      </c>
      <c r="P36" s="5" t="e">
        <f t="shared" ca="1" si="88"/>
        <v>#DIV/0!</v>
      </c>
      <c r="Q36" s="5" t="e">
        <f t="shared" ca="1" si="89"/>
        <v>#DIV/0!</v>
      </c>
      <c r="R36" s="5" t="e">
        <f t="shared" ca="1" si="90"/>
        <v>#DIV/0!</v>
      </c>
      <c r="S36" s="5" t="e">
        <f t="shared" ca="1" si="91"/>
        <v>#DIV/0!</v>
      </c>
      <c r="U36">
        <f t="shared" ca="1" si="77"/>
        <v>0</v>
      </c>
      <c r="V36" s="5" t="e">
        <f t="shared" ca="1" si="78"/>
        <v>#DIV/0!</v>
      </c>
      <c r="W36" s="5" t="e">
        <f t="shared" ca="1" si="79"/>
        <v>#DIV/0!</v>
      </c>
      <c r="X36" s="5" t="e">
        <f t="shared" ca="1" si="80"/>
        <v>#DIV/0!</v>
      </c>
      <c r="Y36" s="5" t="e">
        <f t="shared" ca="1" si="81"/>
        <v>#DIV/0!</v>
      </c>
      <c r="Z36" s="5" t="e">
        <f t="shared" ca="1" si="82"/>
        <v>#DIV/0!</v>
      </c>
      <c r="AA36" s="5" t="e">
        <f t="shared" ca="1" si="83"/>
        <v>#DIV/0!</v>
      </c>
      <c r="AB36" s="5" t="e">
        <f t="shared" ca="1" si="8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70"/>
        <v>0</v>
      </c>
      <c r="M37" s="5" t="e">
        <f t="shared" ca="1" si="3"/>
        <v>#DIV/0!</v>
      </c>
      <c r="N37" s="5" t="e">
        <f t="shared" ca="1" si="86"/>
        <v>#DIV/0!</v>
      </c>
      <c r="O37" s="5" t="e">
        <f t="shared" ca="1" si="87"/>
        <v>#DIV/0!</v>
      </c>
      <c r="P37" s="5" t="e">
        <f t="shared" ca="1" si="88"/>
        <v>#DIV/0!</v>
      </c>
      <c r="Q37" s="5" t="e">
        <f t="shared" ca="1" si="89"/>
        <v>#DIV/0!</v>
      </c>
      <c r="R37" s="5" t="e">
        <f t="shared" ca="1" si="90"/>
        <v>#DIV/0!</v>
      </c>
      <c r="S37" s="5" t="e">
        <f t="shared" ca="1" si="91"/>
        <v>#DIV/0!</v>
      </c>
      <c r="U37">
        <f t="shared" ca="1" si="77"/>
        <v>0</v>
      </c>
      <c r="V37" s="5" t="e">
        <f t="shared" ca="1" si="78"/>
        <v>#DIV/0!</v>
      </c>
      <c r="W37" s="5" t="e">
        <f t="shared" ca="1" si="79"/>
        <v>#DIV/0!</v>
      </c>
      <c r="X37" s="5" t="e">
        <f t="shared" ca="1" si="80"/>
        <v>#DIV/0!</v>
      </c>
      <c r="Y37" s="5" t="e">
        <f t="shared" ca="1" si="81"/>
        <v>#DIV/0!</v>
      </c>
      <c r="Z37" s="5" t="e">
        <f t="shared" ca="1" si="82"/>
        <v>#DIV/0!</v>
      </c>
      <c r="AA37" s="5" t="e">
        <f t="shared" ca="1" si="83"/>
        <v>#DIV/0!</v>
      </c>
      <c r="AB37" s="5" t="e">
        <f t="shared" ca="1" si="8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70"/>
        <v>0</v>
      </c>
      <c r="M38" s="5" t="e">
        <f t="shared" ca="1" si="3"/>
        <v>#DIV/0!</v>
      </c>
      <c r="N38" s="5" t="e">
        <f t="shared" ca="1" si="86"/>
        <v>#DIV/0!</v>
      </c>
      <c r="O38" s="5" t="e">
        <f t="shared" ca="1" si="87"/>
        <v>#DIV/0!</v>
      </c>
      <c r="P38" s="5" t="e">
        <f t="shared" ca="1" si="88"/>
        <v>#DIV/0!</v>
      </c>
      <c r="Q38" s="5" t="e">
        <f t="shared" ca="1" si="89"/>
        <v>#DIV/0!</v>
      </c>
      <c r="R38" s="5" t="e">
        <f t="shared" ca="1" si="90"/>
        <v>#DIV/0!</v>
      </c>
      <c r="S38" s="5" t="e">
        <f t="shared" ca="1" si="91"/>
        <v>#DIV/0!</v>
      </c>
      <c r="U38">
        <f t="shared" ca="1" si="77"/>
        <v>0</v>
      </c>
      <c r="V38" s="5" t="e">
        <f t="shared" ca="1" si="78"/>
        <v>#DIV/0!</v>
      </c>
      <c r="W38" s="5" t="e">
        <f t="shared" ca="1" si="79"/>
        <v>#DIV/0!</v>
      </c>
      <c r="X38" s="5" t="e">
        <f t="shared" ca="1" si="80"/>
        <v>#DIV/0!</v>
      </c>
      <c r="Y38" s="5" t="e">
        <f t="shared" ca="1" si="81"/>
        <v>#DIV/0!</v>
      </c>
      <c r="Z38" s="5" t="e">
        <f t="shared" ca="1" si="82"/>
        <v>#DIV/0!</v>
      </c>
      <c r="AA38" s="5" t="e">
        <f t="shared" ca="1" si="83"/>
        <v>#DIV/0!</v>
      </c>
      <c r="AB38" s="5" t="e">
        <f t="shared" ca="1" si="8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>
        <f ca="1">'84 end'!J67</f>
        <v>0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70"/>
        <v>0</v>
      </c>
      <c r="M39" s="5" t="e">
        <f t="shared" ca="1" si="3"/>
        <v>#DIV/0!</v>
      </c>
      <c r="N39" s="5" t="e">
        <f t="shared" ca="1" si="86"/>
        <v>#DIV/0!</v>
      </c>
      <c r="O39" s="5" t="e">
        <f t="shared" ca="1" si="87"/>
        <v>#DIV/0!</v>
      </c>
      <c r="P39" s="5" t="e">
        <f t="shared" ca="1" si="88"/>
        <v>#DIV/0!</v>
      </c>
      <c r="Q39" s="5" t="e">
        <f t="shared" ca="1" si="89"/>
        <v>#DIV/0!</v>
      </c>
      <c r="R39" s="5" t="e">
        <f t="shared" ca="1" si="90"/>
        <v>#DIV/0!</v>
      </c>
      <c r="S39" s="5" t="e">
        <f t="shared" ca="1" si="91"/>
        <v>#DIV/0!</v>
      </c>
      <c r="U39">
        <f t="shared" ca="1" si="77"/>
        <v>0</v>
      </c>
      <c r="V39" s="5" t="e">
        <f t="shared" ca="1" si="78"/>
        <v>#DIV/0!</v>
      </c>
      <c r="W39" s="5">
        <f t="shared" ca="1" si="79"/>
        <v>0</v>
      </c>
      <c r="X39" s="5" t="e">
        <f t="shared" ca="1" si="80"/>
        <v>#DIV/0!</v>
      </c>
      <c r="Y39" s="5" t="e">
        <f t="shared" ca="1" si="81"/>
        <v>#DIV/0!</v>
      </c>
      <c r="Z39" s="5" t="e">
        <f t="shared" ca="1" si="82"/>
        <v>#DIV/0!</v>
      </c>
      <c r="AA39" s="5" t="e">
        <f t="shared" ca="1" si="83"/>
        <v>#DIV/0!</v>
      </c>
      <c r="AB39" s="5" t="e">
        <f t="shared" ca="1" si="8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70"/>
        <v>0</v>
      </c>
      <c r="M40" s="5" t="e">
        <f t="shared" ca="1" si="3"/>
        <v>#DIV/0!</v>
      </c>
      <c r="N40" s="5" t="e">
        <f t="shared" ca="1" si="86"/>
        <v>#DIV/0!</v>
      </c>
      <c r="O40" s="5" t="e">
        <f t="shared" ca="1" si="87"/>
        <v>#DIV/0!</v>
      </c>
      <c r="P40" s="5" t="e">
        <f t="shared" ca="1" si="88"/>
        <v>#DIV/0!</v>
      </c>
      <c r="Q40" s="5" t="e">
        <f t="shared" ca="1" si="89"/>
        <v>#DIV/0!</v>
      </c>
      <c r="R40" s="5" t="e">
        <f t="shared" ca="1" si="90"/>
        <v>#DIV/0!</v>
      </c>
      <c r="S40" s="5" t="e">
        <f t="shared" ca="1" si="91"/>
        <v>#DIV/0!</v>
      </c>
      <c r="U40">
        <f t="shared" ca="1" si="77"/>
        <v>0</v>
      </c>
      <c r="V40" s="5" t="e">
        <f t="shared" ca="1" si="78"/>
        <v>#DIV/0!</v>
      </c>
      <c r="W40" s="5">
        <f t="shared" ca="1" si="79"/>
        <v>0</v>
      </c>
      <c r="X40" s="5" t="e">
        <f t="shared" ca="1" si="80"/>
        <v>#DIV/0!</v>
      </c>
      <c r="Y40" s="5" t="e">
        <f t="shared" ca="1" si="81"/>
        <v>#DIV/0!</v>
      </c>
      <c r="Z40" s="5" t="e">
        <f t="shared" ca="1" si="82"/>
        <v>#DIV/0!</v>
      </c>
      <c r="AA40" s="5" t="e">
        <f t="shared" ca="1" si="83"/>
        <v>#DIV/0!</v>
      </c>
      <c r="AB40" s="5" t="e">
        <f t="shared" ca="1" si="8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70"/>
        <v>0</v>
      </c>
      <c r="M41" s="5" t="e">
        <f t="shared" ca="1" si="3"/>
        <v>#DIV/0!</v>
      </c>
      <c r="N41" s="5" t="e">
        <f t="shared" ca="1" si="86"/>
        <v>#DIV/0!</v>
      </c>
      <c r="O41" s="5" t="e">
        <f t="shared" ca="1" si="87"/>
        <v>#DIV/0!</v>
      </c>
      <c r="P41" s="5" t="e">
        <f t="shared" ca="1" si="88"/>
        <v>#DIV/0!</v>
      </c>
      <c r="Q41" s="5" t="e">
        <f t="shared" ca="1" si="89"/>
        <v>#DIV/0!</v>
      </c>
      <c r="R41" s="5" t="e">
        <f t="shared" ca="1" si="90"/>
        <v>#DIV/0!</v>
      </c>
      <c r="S41" s="5" t="e">
        <f t="shared" ca="1" si="91"/>
        <v>#DIV/0!</v>
      </c>
      <c r="U41">
        <f t="shared" ca="1" si="77"/>
        <v>0</v>
      </c>
      <c r="V41" s="5" t="e">
        <f t="shared" ca="1" si="78"/>
        <v>#DIV/0!</v>
      </c>
      <c r="W41" s="5">
        <f t="shared" ca="1" si="79"/>
        <v>0</v>
      </c>
      <c r="X41" s="5" t="e">
        <f t="shared" ca="1" si="80"/>
        <v>#DIV/0!</v>
      </c>
      <c r="Y41" s="5" t="e">
        <f t="shared" ca="1" si="81"/>
        <v>#DIV/0!</v>
      </c>
      <c r="Z41" s="5" t="e">
        <f t="shared" ca="1" si="82"/>
        <v>#DIV/0!</v>
      </c>
      <c r="AA41" s="5" t="e">
        <f t="shared" ca="1" si="83"/>
        <v>#DIV/0!</v>
      </c>
      <c r="AB41" s="5" t="e">
        <f t="shared" ca="1" si="8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70"/>
        <v>0</v>
      </c>
      <c r="M42" s="5" t="e">
        <f t="shared" ca="1" si="3"/>
        <v>#DIV/0!</v>
      </c>
      <c r="N42" s="5" t="e">
        <f t="shared" ca="1" si="86"/>
        <v>#DIV/0!</v>
      </c>
      <c r="O42" s="5" t="e">
        <f t="shared" ca="1" si="87"/>
        <v>#DIV/0!</v>
      </c>
      <c r="P42" s="5" t="e">
        <f t="shared" ca="1" si="88"/>
        <v>#DIV/0!</v>
      </c>
      <c r="Q42" s="5" t="e">
        <f t="shared" ca="1" si="89"/>
        <v>#DIV/0!</v>
      </c>
      <c r="R42" s="5" t="e">
        <f t="shared" ca="1" si="90"/>
        <v>#DIV/0!</v>
      </c>
      <c r="S42" s="5" t="e">
        <f t="shared" ca="1" si="91"/>
        <v>#DIV/0!</v>
      </c>
      <c r="U42">
        <f t="shared" ca="1" si="77"/>
        <v>0</v>
      </c>
      <c r="V42" s="5" t="e">
        <f t="shared" ca="1" si="78"/>
        <v>#DIV/0!</v>
      </c>
      <c r="W42" s="5">
        <f t="shared" ca="1" si="79"/>
        <v>0</v>
      </c>
      <c r="X42" s="5" t="e">
        <f t="shared" ca="1" si="80"/>
        <v>#DIV/0!</v>
      </c>
      <c r="Y42" s="5" t="e">
        <f t="shared" ca="1" si="81"/>
        <v>#DIV/0!</v>
      </c>
      <c r="Z42" s="5" t="e">
        <f t="shared" ca="1" si="82"/>
        <v>#DIV/0!</v>
      </c>
      <c r="AA42" s="5" t="e">
        <f t="shared" ca="1" si="83"/>
        <v>#DIV/0!</v>
      </c>
      <c r="AB42" s="5" t="e">
        <f t="shared" ca="1" si="8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70"/>
        <v>0</v>
      </c>
      <c r="M43" s="5" t="e">
        <f t="shared" ca="1" si="3"/>
        <v>#DIV/0!</v>
      </c>
      <c r="N43" s="5" t="e">
        <f t="shared" ca="1" si="86"/>
        <v>#DIV/0!</v>
      </c>
      <c r="O43" s="5" t="e">
        <f t="shared" ca="1" si="87"/>
        <v>#DIV/0!</v>
      </c>
      <c r="P43" s="5" t="e">
        <f t="shared" ca="1" si="88"/>
        <v>#DIV/0!</v>
      </c>
      <c r="Q43" s="5" t="e">
        <f t="shared" ca="1" si="89"/>
        <v>#DIV/0!</v>
      </c>
      <c r="R43" s="5" t="e">
        <f t="shared" ca="1" si="90"/>
        <v>#DIV/0!</v>
      </c>
      <c r="S43" s="5" t="e">
        <f t="shared" ca="1" si="91"/>
        <v>#DIV/0!</v>
      </c>
      <c r="U43">
        <f t="shared" ca="1" si="77"/>
        <v>0</v>
      </c>
      <c r="V43" s="5" t="e">
        <f t="shared" ca="1" si="78"/>
        <v>#DIV/0!</v>
      </c>
      <c r="W43" s="5">
        <f t="shared" ca="1" si="79"/>
        <v>0</v>
      </c>
      <c r="X43" s="5" t="e">
        <f t="shared" ca="1" si="80"/>
        <v>#DIV/0!</v>
      </c>
      <c r="Y43" s="5" t="e">
        <f t="shared" ca="1" si="81"/>
        <v>#DIV/0!</v>
      </c>
      <c r="Z43" s="5" t="e">
        <f t="shared" ca="1" si="82"/>
        <v>#DIV/0!</v>
      </c>
      <c r="AA43" s="5" t="e">
        <f t="shared" ca="1" si="83"/>
        <v>#DIV/0!</v>
      </c>
      <c r="AB43" s="5" t="e">
        <f t="shared" ca="1" si="8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70"/>
        <v>0</v>
      </c>
      <c r="M44" s="5" t="e">
        <f t="shared" ca="1" si="3"/>
        <v>#DIV/0!</v>
      </c>
      <c r="N44" s="5" t="e">
        <f t="shared" ca="1" si="86"/>
        <v>#DIV/0!</v>
      </c>
      <c r="O44" s="5" t="e">
        <f t="shared" ca="1" si="87"/>
        <v>#DIV/0!</v>
      </c>
      <c r="P44" s="5" t="e">
        <f t="shared" ca="1" si="88"/>
        <v>#DIV/0!</v>
      </c>
      <c r="Q44" s="5" t="e">
        <f t="shared" ca="1" si="89"/>
        <v>#DIV/0!</v>
      </c>
      <c r="R44" s="5" t="e">
        <f t="shared" ca="1" si="90"/>
        <v>#DIV/0!</v>
      </c>
      <c r="S44" s="5" t="e">
        <f t="shared" ca="1" si="91"/>
        <v>#DIV/0!</v>
      </c>
      <c r="U44">
        <f t="shared" ca="1" si="77"/>
        <v>0</v>
      </c>
      <c r="V44" s="5" t="e">
        <f t="shared" ca="1" si="78"/>
        <v>#DIV/0!</v>
      </c>
      <c r="W44" s="5">
        <f t="shared" ca="1" si="79"/>
        <v>0</v>
      </c>
      <c r="X44" s="5" t="e">
        <f t="shared" ca="1" si="80"/>
        <v>#DIV/0!</v>
      </c>
      <c r="Y44" s="5" t="e">
        <f t="shared" ca="1" si="81"/>
        <v>#DIV/0!</v>
      </c>
      <c r="Z44" s="5" t="e">
        <f t="shared" ca="1" si="82"/>
        <v>#DIV/0!</v>
      </c>
      <c r="AA44" s="5" t="e">
        <f t="shared" ca="1" si="83"/>
        <v>#DIV/0!</v>
      </c>
      <c r="AB44" s="5" t="e">
        <f t="shared" ca="1" si="8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70"/>
        <v>0</v>
      </c>
      <c r="M45" s="5" t="e">
        <f t="shared" ca="1" si="3"/>
        <v>#DIV/0!</v>
      </c>
      <c r="N45" s="5" t="e">
        <f t="shared" ca="1" si="86"/>
        <v>#DIV/0!</v>
      </c>
      <c r="O45" s="5" t="e">
        <f t="shared" ca="1" si="87"/>
        <v>#DIV/0!</v>
      </c>
      <c r="P45" s="5" t="e">
        <f t="shared" ca="1" si="88"/>
        <v>#DIV/0!</v>
      </c>
      <c r="Q45" s="5" t="e">
        <f t="shared" ca="1" si="89"/>
        <v>#DIV/0!</v>
      </c>
      <c r="R45" s="5" t="e">
        <f t="shared" ca="1" si="90"/>
        <v>#DIV/0!</v>
      </c>
      <c r="S45" s="5" t="e">
        <f t="shared" ca="1" si="91"/>
        <v>#DIV/0!</v>
      </c>
      <c r="U45">
        <f t="shared" ca="1" si="77"/>
        <v>0</v>
      </c>
      <c r="V45" s="5" t="e">
        <f t="shared" ca="1" si="78"/>
        <v>#DIV/0!</v>
      </c>
      <c r="W45" s="5">
        <f t="shared" ca="1" si="79"/>
        <v>0</v>
      </c>
      <c r="X45" s="5" t="e">
        <f t="shared" ca="1" si="80"/>
        <v>#DIV/0!</v>
      </c>
      <c r="Y45" s="5" t="e">
        <f t="shared" ca="1" si="81"/>
        <v>#DIV/0!</v>
      </c>
      <c r="Z45" s="5" t="e">
        <f t="shared" ca="1" si="82"/>
        <v>#DIV/0!</v>
      </c>
      <c r="AA45" s="5" t="e">
        <f t="shared" ca="1" si="83"/>
        <v>#DIV/0!</v>
      </c>
      <c r="AB45" s="5" t="e">
        <f t="shared" ca="1" si="8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70"/>
        <v>0</v>
      </c>
      <c r="M46" s="5" t="e">
        <f t="shared" ca="1" si="3"/>
        <v>#DIV/0!</v>
      </c>
      <c r="N46" s="5" t="e">
        <f t="shared" ca="1" si="86"/>
        <v>#DIV/0!</v>
      </c>
      <c r="O46" s="5" t="e">
        <f t="shared" ca="1" si="87"/>
        <v>#DIV/0!</v>
      </c>
      <c r="P46" s="5" t="e">
        <f t="shared" ca="1" si="88"/>
        <v>#DIV/0!</v>
      </c>
      <c r="Q46" s="5" t="e">
        <f t="shared" ca="1" si="89"/>
        <v>#DIV/0!</v>
      </c>
      <c r="R46" s="5" t="e">
        <f t="shared" ca="1" si="90"/>
        <v>#DIV/0!</v>
      </c>
      <c r="S46" s="5" t="e">
        <f t="shared" ca="1" si="91"/>
        <v>#DIV/0!</v>
      </c>
      <c r="U46">
        <f t="shared" ca="1" si="77"/>
        <v>0</v>
      </c>
      <c r="V46" s="5" t="e">
        <f t="shared" ca="1" si="78"/>
        <v>#DIV/0!</v>
      </c>
      <c r="W46" s="5">
        <f t="shared" ca="1" si="79"/>
        <v>0</v>
      </c>
      <c r="X46" s="5" t="e">
        <f t="shared" ca="1" si="80"/>
        <v>#DIV/0!</v>
      </c>
      <c r="Y46" s="5" t="e">
        <f t="shared" ca="1" si="81"/>
        <v>#DIV/0!</v>
      </c>
      <c r="Z46" s="5" t="e">
        <f t="shared" ca="1" si="82"/>
        <v>#DIV/0!</v>
      </c>
      <c r="AA46" s="5" t="e">
        <f t="shared" ca="1" si="83"/>
        <v>#DIV/0!</v>
      </c>
      <c r="AB46" s="5" t="e">
        <f t="shared" ca="1" si="8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>
        <f ca="1">'168 end'!J75</f>
        <v>0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70"/>
        <v>0</v>
      </c>
      <c r="M47" s="5" t="e">
        <f t="shared" ca="1" si="3"/>
        <v>#DIV/0!</v>
      </c>
      <c r="N47" s="5" t="e">
        <f t="shared" ca="1" si="86"/>
        <v>#DIV/0!</v>
      </c>
      <c r="O47" s="5" t="e">
        <f t="shared" ca="1" si="87"/>
        <v>#DIV/0!</v>
      </c>
      <c r="P47" s="5" t="e">
        <f t="shared" ca="1" si="88"/>
        <v>#DIV/0!</v>
      </c>
      <c r="Q47" s="5" t="e">
        <f t="shared" ca="1" si="89"/>
        <v>#DIV/0!</v>
      </c>
      <c r="R47" s="5" t="e">
        <f t="shared" ca="1" si="90"/>
        <v>#DIV/0!</v>
      </c>
      <c r="S47" s="5" t="e">
        <f t="shared" ca="1" si="91"/>
        <v>#DIV/0!</v>
      </c>
      <c r="U47">
        <f t="shared" ca="1" si="77"/>
        <v>0</v>
      </c>
      <c r="V47" s="5" t="e">
        <f t="shared" ca="1" si="78"/>
        <v>#DIV/0!</v>
      </c>
      <c r="W47" s="5">
        <f t="shared" ca="1" si="79"/>
        <v>0</v>
      </c>
      <c r="X47" s="5">
        <f t="shared" ca="1" si="80"/>
        <v>0</v>
      </c>
      <c r="Y47" s="5" t="e">
        <f t="shared" ca="1" si="81"/>
        <v>#DIV/0!</v>
      </c>
      <c r="Z47" s="5" t="e">
        <f t="shared" ca="1" si="82"/>
        <v>#DIV/0!</v>
      </c>
      <c r="AA47" s="5" t="e">
        <f t="shared" ca="1" si="83"/>
        <v>#DIV/0!</v>
      </c>
      <c r="AB47" s="5" t="e">
        <f t="shared" ca="1" si="84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15">
        <f ca="1">'84 end'!J76</f>
        <v>0</v>
      </c>
      <c r="F48" s="5">
        <f ca="1">'168 end'!J76</f>
        <v>0</v>
      </c>
      <c r="G48" s="5">
        <f ca="1">'336 end'!J76</f>
        <v>0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70"/>
        <v>0</v>
      </c>
      <c r="M48" s="5" t="e">
        <f t="shared" ca="1" si="3"/>
        <v>#DIV/0!</v>
      </c>
      <c r="N48" s="5" t="e">
        <f t="shared" ca="1" si="86"/>
        <v>#DIV/0!</v>
      </c>
      <c r="O48" s="5" t="e">
        <f t="shared" ca="1" si="87"/>
        <v>#DIV/0!</v>
      </c>
      <c r="P48" s="5" t="e">
        <f t="shared" ca="1" si="88"/>
        <v>#DIV/0!</v>
      </c>
      <c r="Q48" s="5" t="e">
        <f t="shared" ca="1" si="89"/>
        <v>#DIV/0!</v>
      </c>
      <c r="R48" s="5" t="e">
        <f t="shared" ca="1" si="90"/>
        <v>#DIV/0!</v>
      </c>
      <c r="S48" s="5" t="e">
        <f t="shared" ca="1" si="91"/>
        <v>#DIV/0!</v>
      </c>
      <c r="U48">
        <f t="shared" ca="1" si="77"/>
        <v>0</v>
      </c>
      <c r="V48" s="5" t="e">
        <f t="shared" ca="1" si="78"/>
        <v>#DIV/0!</v>
      </c>
      <c r="W48" s="5">
        <f t="shared" ca="1" si="79"/>
        <v>0</v>
      </c>
      <c r="X48" s="5">
        <f t="shared" ca="1" si="80"/>
        <v>0</v>
      </c>
      <c r="Y48" s="5">
        <f t="shared" ca="1" si="81"/>
        <v>0</v>
      </c>
      <c r="Z48" s="5" t="e">
        <f t="shared" ca="1" si="82"/>
        <v>#DIV/0!</v>
      </c>
      <c r="AA48" s="5" t="e">
        <f t="shared" ca="1" si="83"/>
        <v>#DIV/0!</v>
      </c>
      <c r="AB48" s="5" t="e">
        <f t="shared" ca="1" si="8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70"/>
        <v>0</v>
      </c>
      <c r="M49" s="5" t="e">
        <f t="shared" ca="1" si="3"/>
        <v>#DIV/0!</v>
      </c>
      <c r="N49" s="5" t="e">
        <f t="shared" ca="1" si="86"/>
        <v>#DIV/0!</v>
      </c>
      <c r="O49" s="5" t="e">
        <f t="shared" ca="1" si="87"/>
        <v>#DIV/0!</v>
      </c>
      <c r="P49" s="5" t="e">
        <f t="shared" ca="1" si="88"/>
        <v>#DIV/0!</v>
      </c>
      <c r="Q49" s="5" t="e">
        <f t="shared" ca="1" si="89"/>
        <v>#DIV/0!</v>
      </c>
      <c r="R49" s="5" t="e">
        <f t="shared" ca="1" si="90"/>
        <v>#DIV/0!</v>
      </c>
      <c r="S49" s="5" t="e">
        <f t="shared" ca="1" si="91"/>
        <v>#DIV/0!</v>
      </c>
      <c r="U49">
        <f t="shared" ca="1" si="77"/>
        <v>0</v>
      </c>
      <c r="V49" s="5">
        <f t="shared" ca="1" si="78"/>
        <v>0</v>
      </c>
      <c r="W49" s="5">
        <f t="shared" ca="1" si="79"/>
        <v>0</v>
      </c>
      <c r="X49" s="5">
        <f t="shared" ca="1" si="80"/>
        <v>0</v>
      </c>
      <c r="Y49" s="5">
        <f t="shared" ca="1" si="81"/>
        <v>0</v>
      </c>
      <c r="Z49" s="5">
        <f t="shared" ca="1" si="82"/>
        <v>0</v>
      </c>
      <c r="AA49" s="5">
        <f t="shared" ca="1" si="83"/>
        <v>0</v>
      </c>
      <c r="AB49" s="5">
        <f t="shared" ca="1" si="8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70"/>
        <v>0</v>
      </c>
      <c r="M50" s="5" t="e">
        <f t="shared" ca="1" si="3"/>
        <v>#DIV/0!</v>
      </c>
      <c r="N50" s="5" t="e">
        <f t="shared" ca="1" si="86"/>
        <v>#DIV/0!</v>
      </c>
      <c r="O50" s="5" t="e">
        <f t="shared" ca="1" si="87"/>
        <v>#DIV/0!</v>
      </c>
      <c r="P50" s="5" t="e">
        <f t="shared" ca="1" si="88"/>
        <v>#DIV/0!</v>
      </c>
      <c r="Q50" s="5" t="e">
        <f t="shared" ca="1" si="89"/>
        <v>#DIV/0!</v>
      </c>
      <c r="R50" s="5" t="e">
        <f t="shared" ca="1" si="90"/>
        <v>#DIV/0!</v>
      </c>
      <c r="S50" s="5" t="e">
        <f t="shared" ca="1" si="91"/>
        <v>#DIV/0!</v>
      </c>
      <c r="U50">
        <f t="shared" ca="1" si="77"/>
        <v>0</v>
      </c>
      <c r="V50" s="5">
        <f t="shared" ca="1" si="78"/>
        <v>0</v>
      </c>
      <c r="W50" s="5">
        <f t="shared" ca="1" si="79"/>
        <v>0</v>
      </c>
      <c r="X50" s="5">
        <f t="shared" ca="1" si="80"/>
        <v>0</v>
      </c>
      <c r="Y50" s="5">
        <f t="shared" ca="1" si="81"/>
        <v>0</v>
      </c>
      <c r="Z50" s="5">
        <f t="shared" ca="1" si="82"/>
        <v>0</v>
      </c>
      <c r="AA50" s="5">
        <f t="shared" ca="1" si="83"/>
        <v>0</v>
      </c>
      <c r="AB50" s="5">
        <f t="shared" ca="1" si="8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70"/>
        <v>0</v>
      </c>
      <c r="M51" s="5" t="e">
        <f t="shared" ca="1" si="3"/>
        <v>#DIV/0!</v>
      </c>
      <c r="N51" s="5" t="e">
        <f t="shared" ca="1" si="86"/>
        <v>#DIV/0!</v>
      </c>
      <c r="O51" s="5" t="e">
        <f t="shared" ca="1" si="87"/>
        <v>#DIV/0!</v>
      </c>
      <c r="P51" s="5" t="e">
        <f t="shared" ca="1" si="88"/>
        <v>#DIV/0!</v>
      </c>
      <c r="Q51" s="5" t="e">
        <f t="shared" ca="1" si="89"/>
        <v>#DIV/0!</v>
      </c>
      <c r="R51" s="5" t="e">
        <f t="shared" ca="1" si="90"/>
        <v>#DIV/0!</v>
      </c>
      <c r="S51" s="5" t="e">
        <f t="shared" ca="1" si="91"/>
        <v>#DIV/0!</v>
      </c>
      <c r="U51">
        <f t="shared" ca="1" si="77"/>
        <v>0</v>
      </c>
      <c r="V51" s="5">
        <f t="shared" ca="1" si="78"/>
        <v>0</v>
      </c>
      <c r="W51" s="5">
        <f t="shared" ca="1" si="79"/>
        <v>0</v>
      </c>
      <c r="X51" s="5">
        <f t="shared" ca="1" si="80"/>
        <v>0</v>
      </c>
      <c r="Y51" s="5">
        <f t="shared" ca="1" si="81"/>
        <v>0</v>
      </c>
      <c r="Z51" s="5">
        <f t="shared" ca="1" si="82"/>
        <v>0</v>
      </c>
      <c r="AA51" s="5">
        <f t="shared" ca="1" si="83"/>
        <v>0</v>
      </c>
      <c r="AB51" s="5">
        <f t="shared" ca="1" si="8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70"/>
        <v>0</v>
      </c>
      <c r="M52" s="5" t="e">
        <f t="shared" ca="1" si="3"/>
        <v>#DIV/0!</v>
      </c>
      <c r="N52" s="5" t="e">
        <f t="shared" ca="1" si="86"/>
        <v>#DIV/0!</v>
      </c>
      <c r="O52" s="5" t="e">
        <f t="shared" ca="1" si="87"/>
        <v>#DIV/0!</v>
      </c>
      <c r="P52" s="5" t="e">
        <f t="shared" ca="1" si="88"/>
        <v>#DIV/0!</v>
      </c>
      <c r="Q52" s="5" t="e">
        <f t="shared" ca="1" si="89"/>
        <v>#DIV/0!</v>
      </c>
      <c r="R52" s="5" t="e">
        <f t="shared" ca="1" si="90"/>
        <v>#DIV/0!</v>
      </c>
      <c r="S52" s="5" t="e">
        <f t="shared" ca="1" si="91"/>
        <v>#DIV/0!</v>
      </c>
      <c r="U52">
        <f t="shared" ca="1" si="77"/>
        <v>0</v>
      </c>
      <c r="V52" s="5">
        <f t="shared" ca="1" si="78"/>
        <v>0</v>
      </c>
      <c r="W52" s="5">
        <f t="shared" ca="1" si="79"/>
        <v>0</v>
      </c>
      <c r="X52" s="5">
        <f t="shared" ca="1" si="80"/>
        <v>0</v>
      </c>
      <c r="Y52" s="5">
        <f t="shared" ca="1" si="81"/>
        <v>0</v>
      </c>
      <c r="Z52" s="5">
        <f t="shared" ca="1" si="82"/>
        <v>0</v>
      </c>
      <c r="AA52" s="5">
        <f t="shared" ca="1" si="83"/>
        <v>0</v>
      </c>
      <c r="AB52" s="5">
        <f t="shared" ca="1" si="84"/>
        <v>0</v>
      </c>
    </row>
    <row r="53" spans="1:28" x14ac:dyDescent="0.25">
      <c r="D53" s="5"/>
      <c r="L53" t="s">
        <v>74</v>
      </c>
    </row>
    <row r="54" spans="1:28" x14ac:dyDescent="0.25">
      <c r="B54" t="s">
        <v>78</v>
      </c>
      <c r="C54" t="s">
        <v>63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76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5.9370806143999966</v>
      </c>
      <c r="E55" s="15">
        <f ca="1">'84 end'!J138</f>
        <v>19.001258299600028</v>
      </c>
      <c r="F55" s="5">
        <f ca="1">'168 end'!J139</f>
        <v>25.644194510400006</v>
      </c>
      <c r="G55" s="5">
        <f ca="1">'336 end'!J139</f>
        <v>1.462091616399998</v>
      </c>
      <c r="H55" s="5">
        <f ca="1">'672 end'!J139</f>
        <v>54.98931924</v>
      </c>
      <c r="I55" s="5">
        <f ca="1">'1344 end'!J139</f>
        <v>2.3443889999999699</v>
      </c>
      <c r="J55" s="5">
        <f ca="1">'2688 end'!J139</f>
        <v>6.1354858158240022</v>
      </c>
      <c r="L55" t="str">
        <f ca="1">C55</f>
        <v>CUDA Time</v>
      </c>
      <c r="M55" s="5" t="e">
        <f t="shared" ref="M55:S55" ca="1" si="92">$B$1*POWER(M3,2)*SQRT(D55/(POWER(D3*$C$1,2))+D$74/(POWER(D$20*$C$1,2)))</f>
        <v>#DIV/0!</v>
      </c>
      <c r="N55" s="5" t="e">
        <f t="shared" ca="1" si="92"/>
        <v>#DIV/0!</v>
      </c>
      <c r="O55" s="5" t="e">
        <f t="shared" ca="1" si="92"/>
        <v>#DIV/0!</v>
      </c>
      <c r="P55" s="5" t="e">
        <f t="shared" ca="1" si="92"/>
        <v>#DIV/0!</v>
      </c>
      <c r="Q55" s="5" t="e">
        <f t="shared" ca="1" si="92"/>
        <v>#DIV/0!</v>
      </c>
      <c r="R55" s="5">
        <f t="shared" ca="1" si="92"/>
        <v>7.0804415643867227</v>
      </c>
      <c r="S55" s="5">
        <f t="shared" ca="1" si="92"/>
        <v>208739.11479385482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93">C56</f>
        <v>CUDA</v>
      </c>
      <c r="M56" s="5" t="e">
        <f t="shared" ref="M56:M83" ca="1" si="94">$B$1*POWER(M4,2)*SQRT(D56/(POWER(D4*$C$1,2))+D$74/(POWER(D$20*$C$1,2)))</f>
        <v>#DIV/0!</v>
      </c>
      <c r="N56" s="5" t="e">
        <f t="shared" ref="N56:N83" ca="1" si="95">$B$1*POWER(N4,2)*SQRT(E56/(POWER(E4*$C$1,2))+E$74/(POWER(E$20*$C$1,2)))</f>
        <v>#DIV/0!</v>
      </c>
      <c r="O56" s="5" t="e">
        <f t="shared" ref="O56:O83" ca="1" si="96">$B$1*POWER(O4,2)*SQRT(F56/(POWER(F4*$C$1,2))+F$74/(POWER(F$20*$C$1,2)))</f>
        <v>#DIV/0!</v>
      </c>
      <c r="P56" s="5" t="e">
        <f t="shared" ref="P56:P83" ca="1" si="97">$B$1*POWER(P4,2)*SQRT(G56/(POWER(G4*$C$1,2))+G$74/(POWER(G$20*$C$1,2)))</f>
        <v>#DIV/0!</v>
      </c>
      <c r="Q56" s="5" t="e">
        <f t="shared" ref="Q56:Q83" ca="1" si="98">$B$1*POWER(Q4,2)*SQRT(H56/(POWER(H4*$C$1,2))+H$74/(POWER(H$20*$C$1,2)))</f>
        <v>#DIV/0!</v>
      </c>
      <c r="R56" s="5" t="e">
        <f t="shared" ref="R56:R83" ca="1" si="99">$B$1*POWER(R4,2)*SQRT(I56/(POWER(I4*$C$1,2))+I$74/(POWER(I$20*$C$1,2)))</f>
        <v>#DIV/0!</v>
      </c>
      <c r="S56" s="5" t="e">
        <f t="shared" ref="S56:S83" ca="1" si="10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2.302676224399979</v>
      </c>
      <c r="E57" s="15">
        <f ca="1">'84 end'!J140</f>
        <v>1.2292138964000017</v>
      </c>
      <c r="F57" s="5">
        <f ca="1">'168 end'!J141</f>
        <v>5.6968460944000183</v>
      </c>
      <c r="G57" s="5">
        <f ca="1">'336 end'!J141</f>
        <v>9.3571909300000193</v>
      </c>
      <c r="H57" s="5">
        <f ca="1">'672 end'!J141</f>
        <v>9.3679888399999918</v>
      </c>
      <c r="I57" s="5">
        <f ca="1">'1344 end'!J141</f>
        <v>9022112.917692</v>
      </c>
      <c r="J57" s="5">
        <f ca="1">'2688 end'!J141</f>
        <v>2922554.364022003</v>
      </c>
      <c r="L57" t="str">
        <f t="shared" ca="1" si="93"/>
        <v>CUDA non hash</v>
      </c>
      <c r="M57" s="5" t="e">
        <f t="shared" ca="1" si="94"/>
        <v>#DIV/0!</v>
      </c>
      <c r="N57" s="5" t="e">
        <f t="shared" ca="1" si="95"/>
        <v>#DIV/0!</v>
      </c>
      <c r="O57" s="5" t="e">
        <f t="shared" ca="1" si="96"/>
        <v>#DIV/0!</v>
      </c>
      <c r="P57" s="5" t="e">
        <f t="shared" ca="1" si="97"/>
        <v>#DIV/0!</v>
      </c>
      <c r="Q57" s="5" t="e">
        <f t="shared" ca="1" si="98"/>
        <v>#DIV/0!</v>
      </c>
      <c r="R57" s="5">
        <f t="shared" ca="1" si="99"/>
        <v>5.530721898342748E-3</v>
      </c>
      <c r="S57" s="5">
        <f t="shared" ca="1" si="100"/>
        <v>2.50911264209037E-3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31.612584720000033</v>
      </c>
      <c r="E58" s="15">
        <f ca="1">'84 end'!J141</f>
        <v>40.424466359999947</v>
      </c>
      <c r="F58" s="5">
        <f ca="1">'168 end'!J142</f>
        <v>454.71829644000013</v>
      </c>
      <c r="G58" s="5">
        <f ca="1">'336 end'!J142</f>
        <v>58.593056039999858</v>
      </c>
      <c r="H58" s="5">
        <f ca="1">'672 end'!J142</f>
        <v>15.335765240000176</v>
      </c>
      <c r="I58" s="5">
        <f ca="1">'1344 end'!J142</f>
        <v>4.5610250000000105</v>
      </c>
      <c r="J58" s="5">
        <f ca="1">'2688 end'!J142</f>
        <v>109.55863816000026</v>
      </c>
      <c r="L58" t="str">
        <f t="shared" ca="1" si="93"/>
        <v>CUDA ant</v>
      </c>
      <c r="M58" s="5" t="e">
        <f t="shared" ca="1" si="94"/>
        <v>#DIV/0!</v>
      </c>
      <c r="N58" s="5" t="e">
        <f t="shared" ca="1" si="95"/>
        <v>#DIV/0!</v>
      </c>
      <c r="O58" s="5" t="e">
        <f t="shared" ca="1" si="96"/>
        <v>#DIV/0!</v>
      </c>
      <c r="P58" s="5" t="e">
        <f t="shared" ca="1" si="97"/>
        <v>#DIV/0!</v>
      </c>
      <c r="Q58" s="5" t="e">
        <f t="shared" ca="1" si="98"/>
        <v>#DIV/0!</v>
      </c>
      <c r="R58" s="5">
        <f t="shared" ca="1" si="99"/>
        <v>35.559851560733534</v>
      </c>
      <c r="S58" s="5">
        <f t="shared" ca="1" si="100"/>
        <v>5.9691952881276755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1.4618237455999996</v>
      </c>
      <c r="E59" s="15">
        <f ca="1">'84 end'!J142</f>
        <v>1.4329171599999855</v>
      </c>
      <c r="F59" s="5">
        <f ca="1">'168 end'!J143</f>
        <v>2.6358272399999838</v>
      </c>
      <c r="G59" s="5">
        <f ca="1">'336 end'!J143</f>
        <v>4.2096264399999592</v>
      </c>
      <c r="H59" s="5">
        <f ca="1">'672 end'!J143</f>
        <v>0.28699783999996425</v>
      </c>
      <c r="I59" s="5">
        <f ca="1">'1344 end'!J143</f>
        <v>2.7147019999999844</v>
      </c>
      <c r="J59" s="5">
        <f ca="1">'2688 end'!J143</f>
        <v>678.33044700000016</v>
      </c>
      <c r="L59" t="str">
        <f t="shared" ca="1" si="93"/>
        <v>CUDA ant par</v>
      </c>
      <c r="M59" s="5" t="e">
        <f t="shared" ca="1" si="94"/>
        <v>#DIV/0!</v>
      </c>
      <c r="N59" s="5" t="e">
        <f t="shared" ca="1" si="95"/>
        <v>#DIV/0!</v>
      </c>
      <c r="O59" s="5" t="e">
        <f t="shared" ca="1" si="96"/>
        <v>#DIV/0!</v>
      </c>
      <c r="P59" s="5" t="e">
        <f t="shared" ca="1" si="97"/>
        <v>#DIV/0!</v>
      </c>
      <c r="Q59" s="5" t="e">
        <f t="shared" ca="1" si="98"/>
        <v>#DIV/0!</v>
      </c>
      <c r="R59" s="5">
        <f t="shared" ca="1" si="99"/>
        <v>21.320490564575888</v>
      </c>
      <c r="S59" s="5">
        <f t="shared" ca="1" si="100"/>
        <v>4.2043907641449683E-3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0.44637354440000043</v>
      </c>
      <c r="E60" s="15">
        <f ca="1">'84 end'!J143</f>
        <v>1.6034691600000024</v>
      </c>
      <c r="F60" s="5">
        <f ca="1">'168 end'!J144</f>
        <v>1.963701039999951</v>
      </c>
      <c r="G60" s="5">
        <f ca="1">'336 end'!J144</f>
        <v>1.5254347599999818</v>
      </c>
      <c r="H60" s="5">
        <f ca="1">'672 end'!J144</f>
        <v>0.11973799999998143</v>
      </c>
      <c r="I60" s="5">
        <f ca="1">'1344 end'!J144</f>
        <v>1.1781659999999741</v>
      </c>
      <c r="J60" s="5">
        <f ca="1">'2688 end'!J144</f>
        <v>53.486097999999849</v>
      </c>
      <c r="L60" t="str">
        <f t="shared" ca="1" si="93"/>
        <v>CUDA ant non hash</v>
      </c>
      <c r="M60" s="5" t="e">
        <f t="shared" ca="1" si="94"/>
        <v>#DIV/0!</v>
      </c>
      <c r="N60" s="5" t="e">
        <f t="shared" ca="1" si="95"/>
        <v>#DIV/0!</v>
      </c>
      <c r="O60" s="5" t="e">
        <f t="shared" ca="1" si="96"/>
        <v>#DIV/0!</v>
      </c>
      <c r="P60" s="5" t="e">
        <f t="shared" ca="1" si="97"/>
        <v>#DIV/0!</v>
      </c>
      <c r="Q60" s="5" t="e">
        <f t="shared" ca="1" si="98"/>
        <v>#DIV/0!</v>
      </c>
      <c r="R60" s="5">
        <f t="shared" ca="1" si="99"/>
        <v>19.009700065430838</v>
      </c>
      <c r="S60" s="5">
        <f t="shared" ca="1" si="100"/>
        <v>4.192772946942795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466.82123616039991</v>
      </c>
      <c r="E61" s="15">
        <f ca="1">'84 end'!J144</f>
        <v>1052.1418570899998</v>
      </c>
      <c r="F61" s="5">
        <f ca="1">'168 end'!J145</f>
        <v>3145.7210644399997</v>
      </c>
      <c r="G61" s="5">
        <f ca="1">'336 end'!J145</f>
        <v>6585.8496855599979</v>
      </c>
      <c r="H61" s="5">
        <f ca="1">'672 end'!J145</f>
        <v>1037.6939059599993</v>
      </c>
      <c r="I61" s="5">
        <f ca="1">'1344 end'!J145</f>
        <v>1902529.7552550002</v>
      </c>
      <c r="J61" s="5">
        <f ca="1">'2688 end'!J145</f>
        <v>79572.727288000009</v>
      </c>
      <c r="L61" t="str">
        <f t="shared" ca="1" si="93"/>
        <v>CUDA ant add CPU Time</v>
      </c>
      <c r="M61" s="5" t="e">
        <f t="shared" ca="1" si="94"/>
        <v>#DIV/0!</v>
      </c>
      <c r="N61" s="5" t="e">
        <f t="shared" ca="1" si="95"/>
        <v>#DIV/0!</v>
      </c>
      <c r="O61" s="5" t="e">
        <f t="shared" ca="1" si="96"/>
        <v>#DIV/0!</v>
      </c>
      <c r="P61" s="5" t="e">
        <f t="shared" ca="1" si="97"/>
        <v>#DIV/0!</v>
      </c>
      <c r="Q61" s="5" t="e">
        <f t="shared" ca="1" si="98"/>
        <v>#DIV/0!</v>
      </c>
      <c r="R61" s="5">
        <f t="shared" ca="1" si="99"/>
        <v>0.24415501896708675</v>
      </c>
      <c r="S61" s="5">
        <f t="shared" ca="1" si="100"/>
        <v>0.47381103950735615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93"/>
        <v>CUDA ant add CPU</v>
      </c>
      <c r="M62" s="5" t="e">
        <f t="shared" ca="1" si="94"/>
        <v>#DIV/0!</v>
      </c>
      <c r="N62" s="5" t="e">
        <f t="shared" ca="1" si="95"/>
        <v>#DIV/0!</v>
      </c>
      <c r="O62" s="5" t="e">
        <f t="shared" ca="1" si="96"/>
        <v>#DIV/0!</v>
      </c>
      <c r="P62" s="5" t="e">
        <f t="shared" ca="1" si="97"/>
        <v>#DIV/0!</v>
      </c>
      <c r="Q62" s="5" t="e">
        <f t="shared" ca="1" si="98"/>
        <v>#DIV/0!</v>
      </c>
      <c r="R62" s="5" t="e">
        <f t="shared" ca="1" si="99"/>
        <v>#DIV/0!</v>
      </c>
      <c r="S62" s="5" t="e">
        <f t="shared" ca="1" si="10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413.43275388000018</v>
      </c>
      <c r="E63" s="15">
        <f ca="1">'84 end'!J146</f>
        <v>1317.1039852799995</v>
      </c>
      <c r="F63" s="5">
        <f ca="1">'168 end'!J147</f>
        <v>2719.2624415600012</v>
      </c>
      <c r="G63" s="5">
        <f ca="1">'336 end'!J147</f>
        <v>6830.2120830000003</v>
      </c>
      <c r="H63" s="5">
        <f ca="1">'672 end'!J147</f>
        <v>4718.6604835599992</v>
      </c>
      <c r="I63" s="5">
        <f ca="1">'1344 end'!J147</f>
        <v>2417580.4341529999</v>
      </c>
      <c r="J63" s="5">
        <f ca="1">'2688 end'!J147</f>
        <v>29713.783535999992</v>
      </c>
      <c r="L63" t="str">
        <f t="shared" ca="1" si="93"/>
        <v>CUDA ant add CPU non hash</v>
      </c>
      <c r="M63" s="5" t="e">
        <f t="shared" ca="1" si="94"/>
        <v>#DIV/0!</v>
      </c>
      <c r="N63" s="5" t="e">
        <f t="shared" ca="1" si="95"/>
        <v>#DIV/0!</v>
      </c>
      <c r="O63" s="5" t="e">
        <f t="shared" ca="1" si="96"/>
        <v>#DIV/0!</v>
      </c>
      <c r="P63" s="5" t="e">
        <f t="shared" ca="1" si="97"/>
        <v>#DIV/0!</v>
      </c>
      <c r="Q63" s="5" t="e">
        <f t="shared" ca="1" si="98"/>
        <v>#DIV/0!</v>
      </c>
      <c r="R63" s="5">
        <f t="shared" ca="1" si="99"/>
        <v>0.11210970056560174</v>
      </c>
      <c r="S63" s="5">
        <f t="shared" ca="1" si="100"/>
        <v>0.17042380300303067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52140.304858239993</v>
      </c>
      <c r="E64" s="15">
        <f ca="1">'84 end'!J147</f>
        <v>91974.114535039975</v>
      </c>
      <c r="F64" s="5">
        <f ca="1">'168 end'!J148</f>
        <v>128533.68500695995</v>
      </c>
      <c r="G64" s="5">
        <f ca="1">'336 end'!J148</f>
        <v>155274.92041200004</v>
      </c>
      <c r="H64" s="5">
        <f ca="1">'672 end'!J148</f>
        <v>41283087.363891996</v>
      </c>
      <c r="I64" s="5">
        <f ca="1">'1344 end'!J148</f>
        <v>4138962.2465249971</v>
      </c>
      <c r="J64" s="5" t="e">
        <f ca="1">'2688 end'!J148</f>
        <v>#DIV/0!</v>
      </c>
      <c r="L64" t="str">
        <f t="shared" ca="1" si="93"/>
        <v>CUDA ant add CPU12</v>
      </c>
      <c r="M64" s="5" t="e">
        <f t="shared" ca="1" si="94"/>
        <v>#DIV/0!</v>
      </c>
      <c r="N64" s="5" t="e">
        <f t="shared" ca="1" si="95"/>
        <v>#DIV/0!</v>
      </c>
      <c r="O64" s="5" t="e">
        <f t="shared" ca="1" si="96"/>
        <v>#DIV/0!</v>
      </c>
      <c r="P64" s="5" t="e">
        <f t="shared" ca="1" si="97"/>
        <v>#DIV/0!</v>
      </c>
      <c r="Q64" s="5" t="e">
        <f t="shared" ca="1" si="98"/>
        <v>#DIV/0!</v>
      </c>
      <c r="R64" s="5">
        <f t="shared" ca="1" si="99"/>
        <v>7.9526461260359029E-3</v>
      </c>
      <c r="S64" s="5" t="e">
        <f t="shared" ca="1" si="100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93"/>
        <v>CUDA opt</v>
      </c>
      <c r="M65" s="5" t="e">
        <f t="shared" ca="1" si="94"/>
        <v>#DIV/0!</v>
      </c>
      <c r="N65" s="5" t="e">
        <f t="shared" ca="1" si="95"/>
        <v>#DIV/0!</v>
      </c>
      <c r="O65" s="5" t="e">
        <f t="shared" ca="1" si="96"/>
        <v>#DIV/0!</v>
      </c>
      <c r="P65" s="5" t="e">
        <f t="shared" ca="1" si="97"/>
        <v>#DIV/0!</v>
      </c>
      <c r="Q65" s="5" t="e">
        <f t="shared" ca="1" si="98"/>
        <v>#DIV/0!</v>
      </c>
      <c r="R65" s="5" t="e">
        <f t="shared" ca="1" si="99"/>
        <v>#DIV/0!</v>
      </c>
      <c r="S65" s="5" t="e">
        <f t="shared" ca="1" si="10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0.48025505959999776</v>
      </c>
      <c r="E66" s="15">
        <f ca="1">'84 end'!J149</f>
        <v>30.976278000000022</v>
      </c>
      <c r="F66" s="5">
        <f ca="1">'168 end'!J150</f>
        <v>61.05938764000004</v>
      </c>
      <c r="G66" s="5">
        <f ca="1">'336 end'!J150</f>
        <v>9.0066465600000019</v>
      </c>
      <c r="H66" s="5">
        <f ca="1">'672 end'!J150</f>
        <v>92.021594359999952</v>
      </c>
      <c r="I66" s="5">
        <f ca="1">'1344 end'!J150</f>
        <v>299.41547003999926</v>
      </c>
      <c r="J66" s="5">
        <f ca="1">'2688 end'!J150</f>
        <v>2.41440718400001E-3</v>
      </c>
      <c r="L66" t="str">
        <f t="shared" ca="1" si="93"/>
        <v>CUDA opt Time</v>
      </c>
      <c r="M66" s="5" t="e">
        <f t="shared" ca="1" si="94"/>
        <v>#DIV/0!</v>
      </c>
      <c r="N66" s="5" t="e">
        <f t="shared" ca="1" si="95"/>
        <v>#DIV/0!</v>
      </c>
      <c r="O66" s="5" t="e">
        <f t="shared" ca="1" si="96"/>
        <v>#DIV/0!</v>
      </c>
      <c r="P66" s="5" t="e">
        <f t="shared" ca="1" si="97"/>
        <v>#DIV/0!</v>
      </c>
      <c r="Q66" s="5" t="e">
        <f t="shared" ca="1" si="98"/>
        <v>#DIV/0!</v>
      </c>
      <c r="R66" s="5">
        <f t="shared" ca="1" si="99"/>
        <v>7.0168931023800836</v>
      </c>
      <c r="S66" s="5">
        <f t="shared" ca="1" si="100"/>
        <v>76855.804355815111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10.449044672399996</v>
      </c>
      <c r="E67" s="15">
        <f ca="1">'84 end'!J150</f>
        <v>10.83020641760001</v>
      </c>
      <c r="F67" s="5">
        <f ca="1">'168 end'!J151</f>
        <v>10.398993113600055</v>
      </c>
      <c r="G67" s="5">
        <f ca="1">'336 end'!J151</f>
        <v>10.66551738560003</v>
      </c>
      <c r="H67" s="5">
        <f ca="1">'672 end'!J151</f>
        <v>8.2744022400000059</v>
      </c>
      <c r="I67" s="5">
        <f ca="1">'1344 end'!J151</f>
        <v>380.90377464000051</v>
      </c>
      <c r="J67" s="5">
        <f ca="1">'2688 end'!J151</f>
        <v>1.957277203999996E-3</v>
      </c>
      <c r="L67" t="str">
        <f t="shared" ca="1" si="93"/>
        <v>CUDA opt non hash</v>
      </c>
      <c r="M67" s="5" t="e">
        <f t="shared" ca="1" si="94"/>
        <v>#DIV/0!</v>
      </c>
      <c r="N67" s="5" t="e">
        <f t="shared" ca="1" si="95"/>
        <v>#DIV/0!</v>
      </c>
      <c r="O67" s="5" t="e">
        <f t="shared" ca="1" si="96"/>
        <v>#DIV/0!</v>
      </c>
      <c r="P67" s="5" t="e">
        <f t="shared" ca="1" si="97"/>
        <v>#DIV/0!</v>
      </c>
      <c r="Q67" s="5" t="e">
        <f t="shared" ca="1" si="98"/>
        <v>#DIV/0!</v>
      </c>
      <c r="R67" s="5">
        <f t="shared" ca="1" si="99"/>
        <v>2.7933828406046119</v>
      </c>
      <c r="S67" s="5">
        <f t="shared" ca="1" si="100"/>
        <v>27468.738494480061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29.727645857599981</v>
      </c>
      <c r="E68" s="15">
        <f ca="1">'84 end'!J151</f>
        <v>36.348402000000128</v>
      </c>
      <c r="F68" s="5">
        <f ca="1">'168 end'!J152</f>
        <v>302.4738728399999</v>
      </c>
      <c r="G68" s="5">
        <f ca="1">'336 end'!J152</f>
        <v>80.712392440000002</v>
      </c>
      <c r="H68" s="5">
        <f ca="1">'672 end'!J152</f>
        <v>23.947570159999529</v>
      </c>
      <c r="I68" s="5">
        <f ca="1">'1344 end'!J152</f>
        <v>100.44963416000019</v>
      </c>
      <c r="J68" s="5">
        <f ca="1">'2688 end'!J152</f>
        <v>88.797265440000075</v>
      </c>
      <c r="L68" t="str">
        <f t="shared" ref="L68:L83" ca="1" si="101">C68</f>
        <v>CUDA opt ant</v>
      </c>
      <c r="M68" s="5" t="e">
        <f t="shared" ca="1" si="94"/>
        <v>#DIV/0!</v>
      </c>
      <c r="N68" s="5" t="e">
        <f t="shared" ca="1" si="95"/>
        <v>#DIV/0!</v>
      </c>
      <c r="O68" s="5" t="e">
        <f t="shared" ca="1" si="96"/>
        <v>#DIV/0!</v>
      </c>
      <c r="P68" s="5" t="e">
        <f t="shared" ca="1" si="97"/>
        <v>#DIV/0!</v>
      </c>
      <c r="Q68" s="5" t="e">
        <f t="shared" ca="1" si="98"/>
        <v>#DIV/0!</v>
      </c>
      <c r="R68" s="5">
        <f t="shared" ca="1" si="99"/>
        <v>34.962379447682743</v>
      </c>
      <c r="S68" s="5">
        <f t="shared" ca="1" si="100"/>
        <v>6.0187633615643383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14.911492320000042</v>
      </c>
      <c r="E69" s="15">
        <f ca="1">'84 end'!J152</f>
        <v>25.782137000000031</v>
      </c>
      <c r="F69" s="5">
        <f ca="1">'168 end'!J153</f>
        <v>15.39807743999995</v>
      </c>
      <c r="G69" s="5">
        <f ca="1">'336 end'!J153</f>
        <v>35.012776959999897</v>
      </c>
      <c r="H69" s="5">
        <f ca="1">'672 end'!J153</f>
        <v>83.490031999999275</v>
      </c>
      <c r="I69" s="5">
        <f ca="1">'1344 end'!J153</f>
        <v>169.61040976000001</v>
      </c>
      <c r="J69" s="5">
        <f ca="1">'2688 end'!J153</f>
        <v>30.683431040000002</v>
      </c>
      <c r="L69" t="str">
        <f t="shared" ca="1" si="101"/>
        <v>CUDA opt ant non hash</v>
      </c>
      <c r="M69" s="5" t="e">
        <f t="shared" ca="1" si="94"/>
        <v>#DIV/0!</v>
      </c>
      <c r="N69" s="5" t="e">
        <f t="shared" ca="1" si="95"/>
        <v>#DIV/0!</v>
      </c>
      <c r="O69" s="5" t="e">
        <f t="shared" ca="1" si="96"/>
        <v>#DIV/0!</v>
      </c>
      <c r="P69" s="5" t="e">
        <f t="shared" ca="1" si="97"/>
        <v>#DIV/0!</v>
      </c>
      <c r="Q69" s="5" t="e">
        <f t="shared" ca="1" si="98"/>
        <v>#DIV/0!</v>
      </c>
      <c r="R69" s="5">
        <f t="shared" ca="1" si="99"/>
        <v>18.962028060005562</v>
      </c>
      <c r="S69" s="5">
        <f t="shared" ca="1" si="100"/>
        <v>4.2682842767611957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14.064727627599982</v>
      </c>
      <c r="E70" s="15">
        <f ca="1">'84 end'!J153</f>
        <v>27.089674040000055</v>
      </c>
      <c r="F70" s="5">
        <f ca="1">'168 end'!J154</f>
        <v>64.195962959999918</v>
      </c>
      <c r="G70" s="5">
        <f ca="1">'336 end'!J154</f>
        <v>15.019796039999974</v>
      </c>
      <c r="H70" s="5">
        <f ca="1">'672 end'!J154</f>
        <v>9.1886204399998839</v>
      </c>
      <c r="I70" s="5">
        <f ca="1">'1344 end'!J154</f>
        <v>184.64803255999973</v>
      </c>
      <c r="J70" s="5">
        <f ca="1">'2688 end'!J154</f>
        <v>948.55176600000027</v>
      </c>
      <c r="L70" t="str">
        <f t="shared" ca="1" si="101"/>
        <v>CUDA opt ant par</v>
      </c>
      <c r="M70" s="5" t="e">
        <f t="shared" ca="1" si="94"/>
        <v>#DIV/0!</v>
      </c>
      <c r="N70" s="5" t="e">
        <f t="shared" ca="1" si="95"/>
        <v>#DIV/0!</v>
      </c>
      <c r="O70" s="5" t="e">
        <f t="shared" ca="1" si="96"/>
        <v>#DIV/0!</v>
      </c>
      <c r="P70" s="5" t="e">
        <f t="shared" ca="1" si="97"/>
        <v>#DIV/0!</v>
      </c>
      <c r="Q70" s="5" t="e">
        <f t="shared" ca="1" si="98"/>
        <v>#DIV/0!</v>
      </c>
      <c r="R70" s="5">
        <f t="shared" ca="1" si="99"/>
        <v>20.717296322023131</v>
      </c>
      <c r="S70" s="5">
        <f t="shared" ca="1" si="100"/>
        <v>4.2049044673248019E-3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149294.59597083999</v>
      </c>
      <c r="E71" s="15">
        <f ca="1">'84 end'!J154</f>
        <v>105762.65388284002</v>
      </c>
      <c r="F71" s="5">
        <f ca="1">'168 end'!J155</f>
        <v>155767.76218400002</v>
      </c>
      <c r="G71" s="5">
        <f ca="1">'336 end'!J155</f>
        <v>227169.54464500002</v>
      </c>
      <c r="H71" s="5">
        <f ca="1">'672 end'!J155</f>
        <v>19639770.049943004</v>
      </c>
      <c r="I71" s="5">
        <f ca="1">'1344 end'!J155</f>
        <v>10310728.942272</v>
      </c>
      <c r="J71" s="5">
        <f ca="1">'2688 end'!J155</f>
        <v>8823308.0168690011</v>
      </c>
      <c r="L71" t="str">
        <f t="shared" ca="1" si="101"/>
        <v>non CUDA Time</v>
      </c>
      <c r="M71" s="5" t="e">
        <f t="shared" ca="1" si="94"/>
        <v>#DIV/0!</v>
      </c>
      <c r="N71" s="5" t="e">
        <f t="shared" ca="1" si="95"/>
        <v>#DIV/0!</v>
      </c>
      <c r="O71" s="5" t="e">
        <f t="shared" ca="1" si="96"/>
        <v>#DIV/0!</v>
      </c>
      <c r="P71" s="5" t="e">
        <f t="shared" ca="1" si="97"/>
        <v>#DIV/0!</v>
      </c>
      <c r="Q71" s="5" t="e">
        <f t="shared" ca="1" si="98"/>
        <v>#DIV/0!</v>
      </c>
      <c r="R71" s="5">
        <f t="shared" ca="1" si="99"/>
        <v>5.1207961343232257E-3</v>
      </c>
      <c r="S71" s="5">
        <f t="shared" ca="1" si="100"/>
        <v>4.9788985326055879E-3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0</v>
      </c>
      <c r="E72" s="15">
        <f ca="1">'84 end'!J155</f>
        <v>0</v>
      </c>
      <c r="F72" s="5">
        <f ca="1">'168 end'!J156</f>
        <v>0</v>
      </c>
      <c r="G72" s="5">
        <f ca="1">'336 end'!J156</f>
        <v>0</v>
      </c>
      <c r="H72" s="5">
        <f ca="1">'672 end'!J156</f>
        <v>0</v>
      </c>
      <c r="I72" s="5">
        <f ca="1">'1344 end'!J156</f>
        <v>18153705.371091004</v>
      </c>
      <c r="J72" s="5">
        <f ca="1">'2688 end'!J156</f>
        <v>5913841.2919880003</v>
      </c>
      <c r="L72" t="str">
        <f t="shared" ca="1" si="101"/>
        <v>non CUDA</v>
      </c>
      <c r="M72" s="5" t="e">
        <f t="shared" ca="1" si="94"/>
        <v>#DIV/0!</v>
      </c>
      <c r="N72" s="5" t="e">
        <f t="shared" ca="1" si="95"/>
        <v>#DIV/0!</v>
      </c>
      <c r="O72" s="5" t="e">
        <f t="shared" ca="1" si="96"/>
        <v>#DIV/0!</v>
      </c>
      <c r="P72" s="5" t="e">
        <f t="shared" ca="1" si="97"/>
        <v>#DIV/0!</v>
      </c>
      <c r="Q72" s="5" t="e">
        <f t="shared" ca="1" si="98"/>
        <v>#DIV/0!</v>
      </c>
      <c r="R72" s="5">
        <f t="shared" ca="1" si="99"/>
        <v>8.6249870354259666E-3</v>
      </c>
      <c r="S72" s="5">
        <f t="shared" ca="1" si="100"/>
        <v>5.2114619993252672E-3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77329.928938000012</v>
      </c>
      <c r="E73" s="15">
        <f ca="1">'84 end'!J156</f>
        <v>88168.023989359979</v>
      </c>
      <c r="F73" s="5">
        <f ca="1">'168 end'!J157</f>
        <v>40186.335202999981</v>
      </c>
      <c r="G73" s="5">
        <f ca="1">'336 end'!J157</f>
        <v>158866.30603900008</v>
      </c>
      <c r="H73" s="5">
        <f ca="1">'672 end'!J157</f>
        <v>543372.64392599999</v>
      </c>
      <c r="I73" s="5">
        <f ca="1">'1344 end'!J157</f>
        <v>13149766.152224004</v>
      </c>
      <c r="J73" s="5">
        <f ca="1">'2688 end'!J157</f>
        <v>15628052.988070998</v>
      </c>
      <c r="L73" t="str">
        <f t="shared" ca="1" si="101"/>
        <v>non CUDA non hash</v>
      </c>
      <c r="M73" s="5" t="e">
        <f t="shared" ca="1" si="94"/>
        <v>#DIV/0!</v>
      </c>
      <c r="N73" s="5" t="e">
        <f t="shared" ca="1" si="95"/>
        <v>#DIV/0!</v>
      </c>
      <c r="O73" s="5" t="e">
        <f t="shared" ca="1" si="96"/>
        <v>#DIV/0!</v>
      </c>
      <c r="P73" s="5" t="e">
        <f t="shared" ca="1" si="97"/>
        <v>#DIV/0!</v>
      </c>
      <c r="Q73" s="5" t="e">
        <f t="shared" ca="1" si="98"/>
        <v>#DIV/0!</v>
      </c>
      <c r="R73" s="5">
        <f t="shared" ca="1" si="99"/>
        <v>7.3118706058713568E-4</v>
      </c>
      <c r="S73" s="5">
        <f t="shared" ca="1" si="100"/>
        <v>4.2084536701200384E-4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1854414.8681230007</v>
      </c>
      <c r="E74" s="15">
        <f ca="1">'84 end'!J157</f>
        <v>1424856.6963259988</v>
      </c>
      <c r="F74" s="5">
        <f ca="1">'168 end'!J158</f>
        <v>16871950.632870998</v>
      </c>
      <c r="G74" s="5">
        <f ca="1">'336 end'!J158</f>
        <v>5080047.5179979997</v>
      </c>
      <c r="H74" s="5">
        <f ca="1">'672 end'!J158</f>
        <v>6819858.8874430005</v>
      </c>
      <c r="I74" s="5">
        <f ca="1">'1344 end'!J158</f>
        <v>24314434.797267001</v>
      </c>
      <c r="J74" s="5">
        <f ca="1">'2688 end'!J158</f>
        <v>12109997.592687001</v>
      </c>
      <c r="L74" t="str">
        <f t="shared" ca="1" si="101"/>
        <v>Classic ACO</v>
      </c>
      <c r="M74" s="5" t="e">
        <f t="shared" ca="1" si="94"/>
        <v>#DIV/0!</v>
      </c>
      <c r="N74" s="5" t="e">
        <f t="shared" ca="1" si="95"/>
        <v>#DIV/0!</v>
      </c>
      <c r="O74" s="5" t="e">
        <f t="shared" ca="1" si="96"/>
        <v>#DIV/0!</v>
      </c>
      <c r="P74" s="5" t="e">
        <f t="shared" ca="1" si="97"/>
        <v>#DIV/0!</v>
      </c>
      <c r="Q74" s="5" t="e">
        <f t="shared" ca="1" si="98"/>
        <v>#DIV/0!</v>
      </c>
      <c r="R74" s="5">
        <f t="shared" ca="1" si="99"/>
        <v>2.4372216814742679E-3</v>
      </c>
      <c r="S74" s="5">
        <f t="shared" ca="1" si="100"/>
        <v>1.4251939356827283E-3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1361521.0943789994</v>
      </c>
      <c r="E75" s="15">
        <f ca="1">'84 end'!J158</f>
        <v>797439.78234500019</v>
      </c>
      <c r="F75" s="5">
        <f ca="1">'168 end'!J159</f>
        <v>5694714.9735620003</v>
      </c>
      <c r="G75" s="5">
        <f ca="1">'336 end'!J159</f>
        <v>47547915.568510011</v>
      </c>
      <c r="H75" s="5">
        <f ca="1">'672 end'!J159</f>
        <v>37936537.105123997</v>
      </c>
      <c r="I75" s="5">
        <f ca="1">'1344 end'!J159</f>
        <v>56699873.692350999</v>
      </c>
      <c r="J75" s="5">
        <f ca="1">'2688 end'!J159</f>
        <v>10231410.259288</v>
      </c>
      <c r="L75" t="str">
        <f t="shared" ca="1" si="101"/>
        <v>Classic ACO non hash</v>
      </c>
      <c r="M75" s="5" t="e">
        <f t="shared" ca="1" si="94"/>
        <v>#DIV/0!</v>
      </c>
      <c r="N75" s="5" t="e">
        <f t="shared" ca="1" si="95"/>
        <v>#DIV/0!</v>
      </c>
      <c r="O75" s="5" t="e">
        <f t="shared" ca="1" si="96"/>
        <v>#DIV/0!</v>
      </c>
      <c r="P75" s="5" t="e">
        <f t="shared" ca="1" si="97"/>
        <v>#DIV/0!</v>
      </c>
      <c r="Q75" s="5" t="e">
        <f t="shared" ca="1" si="98"/>
        <v>#DIV/0!</v>
      </c>
      <c r="R75" s="5">
        <f t="shared" ca="1" si="99"/>
        <v>3.6424894575881493E-3</v>
      </c>
      <c r="S75" s="5">
        <f t="shared" ca="1" si="100"/>
        <v>1.6572359272823784E-3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38928.660668559998</v>
      </c>
      <c r="E76" s="15">
        <f ca="1">'84 end'!J159</f>
        <v>116797.96269755998</v>
      </c>
      <c r="F76" s="5">
        <f ca="1">'168 end'!J160</f>
        <v>127364.32659475993</v>
      </c>
      <c r="G76" s="5">
        <f ca="1">'336 end'!J160</f>
        <v>483704.08514000004</v>
      </c>
      <c r="H76" s="5">
        <f ca="1">'672 end'!J160</f>
        <v>14081271.584410999</v>
      </c>
      <c r="I76" s="5">
        <f ca="1">'1344 end'!J160</f>
        <v>4339721.13325</v>
      </c>
      <c r="J76" s="5">
        <f ca="1">'2688 end'!J160</f>
        <v>15106821.172363998</v>
      </c>
      <c r="L76" t="str">
        <f t="shared" ca="1" si="101"/>
        <v>omp</v>
      </c>
      <c r="M76" s="5" t="e">
        <f t="shared" ca="1" si="94"/>
        <v>#DIV/0!</v>
      </c>
      <c r="N76" s="5" t="e">
        <f t="shared" ca="1" si="95"/>
        <v>#DIV/0!</v>
      </c>
      <c r="O76" s="5" t="e">
        <f t="shared" ca="1" si="96"/>
        <v>#DIV/0!</v>
      </c>
      <c r="P76" s="5" t="e">
        <f t="shared" ca="1" si="97"/>
        <v>#DIV/0!</v>
      </c>
      <c r="Q76" s="5" t="e">
        <f t="shared" ca="1" si="98"/>
        <v>#DIV/0!</v>
      </c>
      <c r="R76" s="5">
        <f t="shared" ca="1" si="99"/>
        <v>7.2792315449331886E-3</v>
      </c>
      <c r="S76" s="5">
        <f t="shared" ca="1" si="100"/>
        <v>6.2842319860739624E-3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96062.315505760009</v>
      </c>
      <c r="E77" s="15">
        <f ca="1">'84 end'!J160</f>
        <v>77373.742467999997</v>
      </c>
      <c r="F77" s="5">
        <f ca="1">'168 end'!J161</f>
        <v>211412.88121695994</v>
      </c>
      <c r="G77" s="5">
        <f ca="1">'336 end'!J161</f>
        <v>637380.28396500007</v>
      </c>
      <c r="H77" s="5">
        <f ca="1">'672 end'!J161</f>
        <v>1333438.2104400003</v>
      </c>
      <c r="I77" s="5">
        <f ca="1">'1344 end'!J161</f>
        <v>4307040.5216090009</v>
      </c>
      <c r="J77" s="5">
        <f ca="1">'2688 end'!J161</f>
        <v>11238384.980626998</v>
      </c>
      <c r="L77" t="str">
        <f t="shared" ca="1" si="101"/>
        <v>omp non hash</v>
      </c>
      <c r="M77" s="5" t="e">
        <f t="shared" ca="1" si="94"/>
        <v>#DIV/0!</v>
      </c>
      <c r="N77" s="5" t="e">
        <f t="shared" ca="1" si="95"/>
        <v>#DIV/0!</v>
      </c>
      <c r="O77" s="5" t="e">
        <f t="shared" ca="1" si="96"/>
        <v>#DIV/0!</v>
      </c>
      <c r="P77" s="5" t="e">
        <f t="shared" ca="1" si="97"/>
        <v>#DIV/0!</v>
      </c>
      <c r="Q77" s="5" t="e">
        <f t="shared" ca="1" si="98"/>
        <v>#DIV/0!</v>
      </c>
      <c r="R77" s="5">
        <f t="shared" ca="1" si="99"/>
        <v>2.6598575792932239E-3</v>
      </c>
      <c r="S77" s="5">
        <f t="shared" ca="1" si="100"/>
        <v>1.6583914145684622E-3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132439.33768343998</v>
      </c>
      <c r="E78" s="15">
        <f ca="1">'84 end'!J161</f>
        <v>120014.27216264</v>
      </c>
      <c r="F78" s="5">
        <f ca="1">'168 end'!J162</f>
        <v>310504.21537636005</v>
      </c>
      <c r="G78" s="5">
        <f ca="1">'336 end'!J162</f>
        <v>614122.05691300007</v>
      </c>
      <c r="H78" s="5">
        <f ca="1">'672 end'!J162</f>
        <v>23339767.078937002</v>
      </c>
      <c r="I78" s="5">
        <f ca="1">'1344 end'!J162</f>
        <v>0</v>
      </c>
      <c r="J78" s="5">
        <f ca="1">'2688 end'!J162</f>
        <v>0</v>
      </c>
      <c r="L78" t="str">
        <f t="shared" ca="1" si="101"/>
        <v>non CUDA transp Time</v>
      </c>
      <c r="M78" s="5" t="e">
        <f t="shared" ca="1" si="94"/>
        <v>#DIV/0!</v>
      </c>
      <c r="N78" s="5" t="e">
        <f t="shared" ca="1" si="95"/>
        <v>#DIV/0!</v>
      </c>
      <c r="O78" s="5" t="e">
        <f t="shared" ca="1" si="96"/>
        <v>#DIV/0!</v>
      </c>
      <c r="P78" s="5" t="e">
        <f t="shared" ca="1" si="97"/>
        <v>#DIV/0!</v>
      </c>
      <c r="Q78" s="5" t="e">
        <f t="shared" ca="1" si="98"/>
        <v>#DIV/0!</v>
      </c>
      <c r="R78" s="5" t="e">
        <f t="shared" ca="1" si="99"/>
        <v>#DIV/0!</v>
      </c>
      <c r="S78" s="5" t="e">
        <f t="shared" ca="1" si="100"/>
        <v>#DIV/0!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0</v>
      </c>
      <c r="E79" s="15">
        <f ca="1">'84 end'!J162</f>
        <v>0</v>
      </c>
      <c r="F79" s="5">
        <f ca="1">'168 end'!J163</f>
        <v>0</v>
      </c>
      <c r="G79" s="5">
        <f ca="1">'336 end'!J163</f>
        <v>0</v>
      </c>
      <c r="H79" s="5">
        <f ca="1">'672 end'!J163</f>
        <v>0</v>
      </c>
      <c r="I79" s="5">
        <f ca="1">'1344 end'!J163</f>
        <v>4273448.6169069987</v>
      </c>
      <c r="J79" s="5">
        <f ca="1">'2688 end'!J163</f>
        <v>2989497.952664</v>
      </c>
      <c r="L79" t="str">
        <f t="shared" ca="1" si="101"/>
        <v>non CUDA transp</v>
      </c>
      <c r="M79" s="5" t="e">
        <f t="shared" ca="1" si="94"/>
        <v>#DIV/0!</v>
      </c>
      <c r="N79" s="5" t="e">
        <f t="shared" ca="1" si="95"/>
        <v>#DIV/0!</v>
      </c>
      <c r="O79" s="5" t="e">
        <f t="shared" ca="1" si="96"/>
        <v>#DIV/0!</v>
      </c>
      <c r="P79" s="5" t="e">
        <f t="shared" ca="1" si="97"/>
        <v>#DIV/0!</v>
      </c>
      <c r="Q79" s="5" t="e">
        <f t="shared" ca="1" si="98"/>
        <v>#DIV/0!</v>
      </c>
      <c r="R79" s="5">
        <f t="shared" ca="1" si="99"/>
        <v>9.1067453296369075E-3</v>
      </c>
      <c r="S79" s="5">
        <f t="shared" ca="1" si="100"/>
        <v>4.7603177901392223E-3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42836.12472656001</v>
      </c>
      <c r="E80" s="15">
        <f ca="1">'84 end'!J163</f>
        <v>106423.650192</v>
      </c>
      <c r="F80" s="5">
        <f ca="1">'168 end'!J164</f>
        <v>154242.13145399999</v>
      </c>
      <c r="G80" s="5">
        <f ca="1">'336 end'!J164</f>
        <v>435970.80963800004</v>
      </c>
      <c r="H80" s="5">
        <f ca="1">'672 end'!J164</f>
        <v>1659752.4666759996</v>
      </c>
      <c r="I80" s="5" t="e">
        <f ca="1">'1344 end'!J164</f>
        <v>#DIV/0!</v>
      </c>
      <c r="J80" s="5" t="e">
        <f ca="1">'2688 end'!J164</f>
        <v>#DIV/0!</v>
      </c>
      <c r="L80" t="str">
        <f t="shared" ca="1" si="101"/>
        <v>non CUDA transp non hash</v>
      </c>
      <c r="M80" s="5" t="e">
        <f t="shared" ca="1" si="94"/>
        <v>#DIV/0!</v>
      </c>
      <c r="N80" s="5" t="e">
        <f t="shared" ca="1" si="95"/>
        <v>#DIV/0!</v>
      </c>
      <c r="O80" s="5" t="e">
        <f t="shared" ca="1" si="96"/>
        <v>#DIV/0!</v>
      </c>
      <c r="P80" s="5" t="e">
        <f t="shared" ca="1" si="97"/>
        <v>#DIV/0!</v>
      </c>
      <c r="Q80" s="5" t="e">
        <f t="shared" ca="1" si="98"/>
        <v>#DIV/0!</v>
      </c>
      <c r="R80" s="5" t="e">
        <f t="shared" ca="1" si="99"/>
        <v>#DIV/0!</v>
      </c>
      <c r="S80" s="5" t="e">
        <f t="shared" ca="1" si="100"/>
        <v>#DIV/0!</v>
      </c>
    </row>
    <row r="81" spans="1:19" x14ac:dyDescent="0.25">
      <c r="A81">
        <v>27</v>
      </c>
      <c r="C81" t="str">
        <f ca="1">OFFSET('84p stat'!$A$1,A81*20,0)</f>
        <v>CUDA ant par global</v>
      </c>
      <c r="D81" s="5">
        <f ca="1">'42 end'!J164</f>
        <v>1.7753459236000164</v>
      </c>
      <c r="E81" s="15">
        <f ca="1">'84 end'!J164</f>
        <v>4.4891734399999157</v>
      </c>
      <c r="F81" s="5">
        <f ca="1">'168 end'!J165</f>
        <v>1.7194180000000376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 t="str">
        <f t="shared" ca="1" si="101"/>
        <v>CUDA ant par global</v>
      </c>
      <c r="M81" s="5" t="e">
        <f t="shared" ca="1" si="94"/>
        <v>#DIV/0!</v>
      </c>
      <c r="N81" s="5" t="e">
        <f t="shared" ca="1" si="95"/>
        <v>#DIV/0!</v>
      </c>
      <c r="O81" s="5" t="e">
        <f t="shared" ca="1" si="96"/>
        <v>#DIV/0!</v>
      </c>
      <c r="P81" s="5" t="e">
        <f t="shared" ca="1" si="97"/>
        <v>#DIV/0!</v>
      </c>
      <c r="Q81" s="5" t="e">
        <f t="shared" ca="1" si="98"/>
        <v>#DIV/0!</v>
      </c>
      <c r="R81" s="5" t="e">
        <f t="shared" ca="1" si="99"/>
        <v>#DIV/0!</v>
      </c>
      <c r="S81" s="5" t="e">
        <f t="shared" ca="1" si="100"/>
        <v>#DIV/0!</v>
      </c>
    </row>
    <row r="82" spans="1:19" x14ac:dyDescent="0.25">
      <c r="A82">
        <v>28</v>
      </c>
      <c r="C82" t="str">
        <f ca="1">OFFSET('84p stat'!$A$1,A82*20,0)</f>
        <v>CUDA ant add CPU Time global</v>
      </c>
      <c r="D82" s="5">
        <f ca="1">'42 end'!J165</f>
        <v>282.70591767999997</v>
      </c>
      <c r="E82" s="15">
        <f ca="1">'84 end'!J165</f>
        <v>903.02935945000013</v>
      </c>
      <c r="F82" s="5">
        <f ca="1">'168 end'!J166</f>
        <v>3414.76858644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 t="str">
        <f t="shared" ca="1" si="101"/>
        <v>CUDA ant add CPU Time global</v>
      </c>
      <c r="M82" s="5" t="e">
        <f t="shared" ca="1" si="94"/>
        <v>#DIV/0!</v>
      </c>
      <c r="N82" s="5" t="e">
        <f t="shared" ca="1" si="95"/>
        <v>#DIV/0!</v>
      </c>
      <c r="O82" s="5" t="e">
        <f t="shared" ca="1" si="96"/>
        <v>#DIV/0!</v>
      </c>
      <c r="P82" s="5" t="e">
        <f t="shared" ca="1" si="97"/>
        <v>#DIV/0!</v>
      </c>
      <c r="Q82" s="5" t="e">
        <f t="shared" ca="1" si="98"/>
        <v>#DIV/0!</v>
      </c>
      <c r="R82" s="5" t="e">
        <f t="shared" ca="1" si="99"/>
        <v>#DIV/0!</v>
      </c>
      <c r="S82" s="5" t="e">
        <f t="shared" ca="1" si="100"/>
        <v>#DIV/0!</v>
      </c>
    </row>
    <row r="83" spans="1:19" x14ac:dyDescent="0.25">
      <c r="A83">
        <v>29</v>
      </c>
      <c r="C83" t="str">
        <f ca="1">OFFSET('84p stat'!$A$1,A83*20,0)</f>
        <v>CUDA opt ant par global</v>
      </c>
      <c r="D83" s="5">
        <f ca="1">'42 end'!J166</f>
        <v>0.54581352840000363</v>
      </c>
      <c r="E83" s="15">
        <f ca="1">'84 end'!J166</f>
        <v>1.6550684399999722</v>
      </c>
      <c r="F83" s="5">
        <f ca="1">'168 end'!J167</f>
        <v>44.125097440000076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 t="str">
        <f t="shared" ca="1" si="101"/>
        <v>CUDA opt ant par global</v>
      </c>
      <c r="M83" s="5" t="e">
        <f t="shared" ca="1" si="94"/>
        <v>#DIV/0!</v>
      </c>
      <c r="N83" s="5" t="e">
        <f t="shared" ca="1" si="95"/>
        <v>#DIV/0!</v>
      </c>
      <c r="O83" s="5" t="e">
        <f t="shared" ca="1" si="96"/>
        <v>#DIV/0!</v>
      </c>
      <c r="P83" s="5" t="e">
        <f t="shared" ca="1" si="97"/>
        <v>#DIV/0!</v>
      </c>
      <c r="Q83" s="5" t="e">
        <f t="shared" ca="1" si="98"/>
        <v>#DIV/0!</v>
      </c>
      <c r="R83" s="5" t="e">
        <f t="shared" ca="1" si="99"/>
        <v>#DIV/0!</v>
      </c>
      <c r="S83" s="5" t="e">
        <f t="shared" ca="1" si="10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102">C84</f>
        <v>0</v>
      </c>
      <c r="M84" s="5" t="e">
        <f t="shared" ref="M84:S84" ca="1" si="103">$B$1*POWER(M32,2)*SQRT(D84/(POWER(D32*$C$1,2))+D$74/(POWER(D$20*$C$1,2)))</f>
        <v>#DIV/0!</v>
      </c>
      <c r="N84" s="5" t="e">
        <f t="shared" ca="1" si="103"/>
        <v>#DIV/0!</v>
      </c>
      <c r="O84" s="5" t="e">
        <f t="shared" ca="1" si="103"/>
        <v>#DIV/0!</v>
      </c>
      <c r="P84" s="5" t="e">
        <f t="shared" ca="1" si="103"/>
        <v>#DIV/0!</v>
      </c>
      <c r="Q84" s="5" t="e">
        <f t="shared" ca="1" si="103"/>
        <v>#DIV/0!</v>
      </c>
      <c r="R84" s="5" t="e">
        <f t="shared" ca="1" si="103"/>
        <v>#DIV/0!</v>
      </c>
      <c r="S84" s="5" t="e">
        <f t="shared" ca="1" si="10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102"/>
        <v>0</v>
      </c>
      <c r="M85" s="5" t="e">
        <f t="shared" ref="M85:S85" ca="1" si="104">$B$1*POWER(M33,2)*SQRT(D85/(POWER(D33*$C$1,2))+D$74/(POWER(D$20*$C$1,2)))</f>
        <v>#DIV/0!</v>
      </c>
      <c r="N85" s="5" t="e">
        <f t="shared" ca="1" si="104"/>
        <v>#DIV/0!</v>
      </c>
      <c r="O85" s="5" t="e">
        <f t="shared" ca="1" si="104"/>
        <v>#DIV/0!</v>
      </c>
      <c r="P85" s="5" t="e">
        <f t="shared" ca="1" si="104"/>
        <v>#DIV/0!</v>
      </c>
      <c r="Q85" s="5" t="e">
        <f t="shared" ca="1" si="104"/>
        <v>#DIV/0!</v>
      </c>
      <c r="R85" s="5" t="e">
        <f t="shared" ca="1" si="104"/>
        <v>#DIV/0!</v>
      </c>
      <c r="S85" s="5" t="e">
        <f t="shared" ca="1" si="10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102"/>
        <v>0</v>
      </c>
      <c r="M86" s="5" t="e">
        <f t="shared" ref="M86:S86" ca="1" si="105">$B$1*POWER(M34,2)*SQRT(D86/(POWER(D34*$C$1,2))+D$74/(POWER(D$20*$C$1,2)))</f>
        <v>#DIV/0!</v>
      </c>
      <c r="N86" s="5" t="e">
        <f t="shared" ca="1" si="105"/>
        <v>#DIV/0!</v>
      </c>
      <c r="O86" s="5" t="e">
        <f t="shared" ca="1" si="105"/>
        <v>#DIV/0!</v>
      </c>
      <c r="P86" s="5" t="e">
        <f t="shared" ca="1" si="105"/>
        <v>#DIV/0!</v>
      </c>
      <c r="Q86" s="5" t="e">
        <f t="shared" ca="1" si="105"/>
        <v>#DIV/0!</v>
      </c>
      <c r="R86" s="5" t="e">
        <f t="shared" ca="1" si="105"/>
        <v>#DIV/0!</v>
      </c>
      <c r="S86" s="5" t="e">
        <f t="shared" ca="1" si="10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102"/>
        <v>0</v>
      </c>
      <c r="M87" s="5" t="e">
        <f t="shared" ref="M87:S87" ca="1" si="106">$B$1*POWER(M35,2)*SQRT(D87/(POWER(D35*$C$1,2))+D$74/(POWER(D$20*$C$1,2)))</f>
        <v>#DIV/0!</v>
      </c>
      <c r="N87" s="5" t="e">
        <f t="shared" ca="1" si="106"/>
        <v>#DIV/0!</v>
      </c>
      <c r="O87" s="5" t="e">
        <f t="shared" ca="1" si="106"/>
        <v>#DIV/0!</v>
      </c>
      <c r="P87" s="5" t="e">
        <f t="shared" ca="1" si="106"/>
        <v>#DIV/0!</v>
      </c>
      <c r="Q87" s="5" t="e">
        <f t="shared" ca="1" si="106"/>
        <v>#DIV/0!</v>
      </c>
      <c r="R87" s="5" t="e">
        <f t="shared" ca="1" si="106"/>
        <v>#DIV/0!</v>
      </c>
      <c r="S87" s="5" t="e">
        <f t="shared" ca="1" si="10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102"/>
        <v>0</v>
      </c>
      <c r="M88" s="5" t="e">
        <f t="shared" ref="M88:S88" ca="1" si="107">$B$1*POWER(M36,2)*SQRT(D88/(POWER(D36*$C$1,2))+D$74/(POWER(D$20*$C$1,2)))</f>
        <v>#DIV/0!</v>
      </c>
      <c r="N88" s="5" t="e">
        <f t="shared" ca="1" si="107"/>
        <v>#DIV/0!</v>
      </c>
      <c r="O88" s="5" t="e">
        <f t="shared" ca="1" si="107"/>
        <v>#DIV/0!</v>
      </c>
      <c r="P88" s="5" t="e">
        <f t="shared" ca="1" si="107"/>
        <v>#DIV/0!</v>
      </c>
      <c r="Q88" s="5" t="e">
        <f t="shared" ca="1" si="107"/>
        <v>#DIV/0!</v>
      </c>
      <c r="R88" s="5" t="e">
        <f t="shared" ca="1" si="107"/>
        <v>#DIV/0!</v>
      </c>
      <c r="S88" s="5" t="e">
        <f t="shared" ca="1" si="10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102"/>
        <v>0</v>
      </c>
      <c r="M89" s="5" t="e">
        <f t="shared" ref="M89:S89" ca="1" si="108">$B$1*POWER(M37,2)*SQRT(D89/(POWER(D37*$C$1,2))+D$74/(POWER(D$20*$C$1,2)))</f>
        <v>#DIV/0!</v>
      </c>
      <c r="N89" s="5" t="e">
        <f t="shared" ca="1" si="108"/>
        <v>#DIV/0!</v>
      </c>
      <c r="O89" s="5" t="e">
        <f t="shared" ca="1" si="108"/>
        <v>#DIV/0!</v>
      </c>
      <c r="P89" s="5" t="e">
        <f t="shared" ca="1" si="108"/>
        <v>#DIV/0!</v>
      </c>
      <c r="Q89" s="5" t="e">
        <f t="shared" ca="1" si="108"/>
        <v>#DIV/0!</v>
      </c>
      <c r="R89" s="5" t="e">
        <f t="shared" ca="1" si="108"/>
        <v>#DIV/0!</v>
      </c>
      <c r="S89" s="5" t="e">
        <f t="shared" ca="1" si="10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102"/>
        <v>0</v>
      </c>
      <c r="M90" s="5" t="e">
        <f t="shared" ref="M90:S90" ca="1" si="109">$B$1*POWER(M38,2)*SQRT(D90/(POWER(D38*$C$1,2))+D$74/(POWER(D$20*$C$1,2)))</f>
        <v>#DIV/0!</v>
      </c>
      <c r="N90" s="5" t="e">
        <f t="shared" ca="1" si="109"/>
        <v>#DIV/0!</v>
      </c>
      <c r="O90" s="5" t="e">
        <f t="shared" ca="1" si="109"/>
        <v>#DIV/0!</v>
      </c>
      <c r="P90" s="5" t="e">
        <f t="shared" ca="1" si="109"/>
        <v>#DIV/0!</v>
      </c>
      <c r="Q90" s="5" t="e">
        <f t="shared" ca="1" si="109"/>
        <v>#DIV/0!</v>
      </c>
      <c r="R90" s="5" t="e">
        <f t="shared" ca="1" si="109"/>
        <v>#DIV/0!</v>
      </c>
      <c r="S90" s="5" t="e">
        <f t="shared" ca="1" si="10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>
        <f ca="1">'84 end'!J174</f>
        <v>0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102"/>
        <v>0</v>
      </c>
      <c r="M91" s="5" t="e">
        <f t="shared" ref="M91:S91" ca="1" si="110">$B$1*POWER(M39,2)*SQRT(D91/(POWER(D39*$C$1,2))+D$74/(POWER(D$20*$C$1,2)))</f>
        <v>#DIV/0!</v>
      </c>
      <c r="N91" s="5" t="e">
        <f t="shared" ca="1" si="110"/>
        <v>#DIV/0!</v>
      </c>
      <c r="O91" s="5" t="e">
        <f t="shared" ca="1" si="110"/>
        <v>#DIV/0!</v>
      </c>
      <c r="P91" s="5" t="e">
        <f t="shared" ca="1" si="110"/>
        <v>#DIV/0!</v>
      </c>
      <c r="Q91" s="5" t="e">
        <f t="shared" ca="1" si="110"/>
        <v>#DIV/0!</v>
      </c>
      <c r="R91" s="5" t="e">
        <f t="shared" ca="1" si="110"/>
        <v>#DIV/0!</v>
      </c>
      <c r="S91" s="5" t="e">
        <f t="shared" ca="1" si="11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102"/>
        <v>0</v>
      </c>
      <c r="M92" s="5" t="e">
        <f t="shared" ref="M92:S92" ca="1" si="111">$B$1*POWER(M40,2)*SQRT(D92/(POWER(D40*$C$1,2))+D$74/(POWER(D$20*$C$1,2)))</f>
        <v>#DIV/0!</v>
      </c>
      <c r="N92" s="5" t="e">
        <f t="shared" ca="1" si="111"/>
        <v>#DIV/0!</v>
      </c>
      <c r="O92" s="5" t="e">
        <f t="shared" ca="1" si="111"/>
        <v>#DIV/0!</v>
      </c>
      <c r="P92" s="5" t="e">
        <f t="shared" ca="1" si="111"/>
        <v>#DIV/0!</v>
      </c>
      <c r="Q92" s="5" t="e">
        <f t="shared" ca="1" si="111"/>
        <v>#DIV/0!</v>
      </c>
      <c r="R92" s="5" t="e">
        <f t="shared" ca="1" si="111"/>
        <v>#DIV/0!</v>
      </c>
      <c r="S92" s="5" t="e">
        <f t="shared" ca="1" si="11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102"/>
        <v>0</v>
      </c>
      <c r="M93" s="5" t="e">
        <f t="shared" ref="M93:S93" ca="1" si="112">$B$1*POWER(M41,2)*SQRT(D93/(POWER(D41*$C$1,2))+D$74/(POWER(D$20*$C$1,2)))</f>
        <v>#DIV/0!</v>
      </c>
      <c r="N93" s="5" t="e">
        <f t="shared" ca="1" si="112"/>
        <v>#DIV/0!</v>
      </c>
      <c r="O93" s="5" t="e">
        <f t="shared" ca="1" si="112"/>
        <v>#DIV/0!</v>
      </c>
      <c r="P93" s="5" t="e">
        <f t="shared" ca="1" si="112"/>
        <v>#DIV/0!</v>
      </c>
      <c r="Q93" s="5" t="e">
        <f t="shared" ca="1" si="112"/>
        <v>#DIV/0!</v>
      </c>
      <c r="R93" s="5" t="e">
        <f t="shared" ca="1" si="112"/>
        <v>#DIV/0!</v>
      </c>
      <c r="S93" s="5" t="e">
        <f t="shared" ca="1" si="11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102"/>
        <v>0</v>
      </c>
      <c r="M94" s="5" t="e">
        <f t="shared" ref="M94:S94" ca="1" si="113">$B$1*POWER(M42,2)*SQRT(D94/(POWER(D42*$C$1,2))+D$74/(POWER(D$20*$C$1,2)))</f>
        <v>#DIV/0!</v>
      </c>
      <c r="N94" s="5" t="e">
        <f t="shared" ca="1" si="113"/>
        <v>#DIV/0!</v>
      </c>
      <c r="O94" s="5" t="e">
        <f t="shared" ca="1" si="113"/>
        <v>#DIV/0!</v>
      </c>
      <c r="P94" s="5" t="e">
        <f t="shared" ca="1" si="113"/>
        <v>#DIV/0!</v>
      </c>
      <c r="Q94" s="5" t="e">
        <f t="shared" ca="1" si="113"/>
        <v>#DIV/0!</v>
      </c>
      <c r="R94" s="5" t="e">
        <f t="shared" ca="1" si="113"/>
        <v>#DIV/0!</v>
      </c>
      <c r="S94" s="5" t="e">
        <f t="shared" ca="1" si="11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102"/>
        <v>0</v>
      </c>
      <c r="M95" s="5" t="e">
        <f t="shared" ref="M95:S95" ca="1" si="114">$B$1*POWER(M43,2)*SQRT(D95/(POWER(D43*$C$1,2))+D$74/(POWER(D$20*$C$1,2)))</f>
        <v>#DIV/0!</v>
      </c>
      <c r="N95" s="5" t="e">
        <f t="shared" ca="1" si="114"/>
        <v>#DIV/0!</v>
      </c>
      <c r="O95" s="5" t="e">
        <f t="shared" ca="1" si="114"/>
        <v>#DIV/0!</v>
      </c>
      <c r="P95" s="5" t="e">
        <f t="shared" ca="1" si="114"/>
        <v>#DIV/0!</v>
      </c>
      <c r="Q95" s="5" t="e">
        <f t="shared" ca="1" si="114"/>
        <v>#DIV/0!</v>
      </c>
      <c r="R95" s="5" t="e">
        <f t="shared" ca="1" si="114"/>
        <v>#DIV/0!</v>
      </c>
      <c r="S95" s="5" t="e">
        <f t="shared" ca="1" si="11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102"/>
        <v>0</v>
      </c>
      <c r="M96" s="5" t="e">
        <f t="shared" ref="M96:S96" ca="1" si="115">$B$1*POWER(M44,2)*SQRT(D96/(POWER(D44*$C$1,2))+D$74/(POWER(D$20*$C$1,2)))</f>
        <v>#DIV/0!</v>
      </c>
      <c r="N96" s="5" t="e">
        <f t="shared" ca="1" si="115"/>
        <v>#DIV/0!</v>
      </c>
      <c r="O96" s="5" t="e">
        <f t="shared" ca="1" si="115"/>
        <v>#DIV/0!</v>
      </c>
      <c r="P96" s="5" t="e">
        <f t="shared" ca="1" si="115"/>
        <v>#DIV/0!</v>
      </c>
      <c r="Q96" s="5" t="e">
        <f t="shared" ca="1" si="115"/>
        <v>#DIV/0!</v>
      </c>
      <c r="R96" s="5" t="e">
        <f t="shared" ca="1" si="115"/>
        <v>#DIV/0!</v>
      </c>
      <c r="S96" s="5" t="e">
        <f t="shared" ca="1" si="11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102"/>
        <v>0</v>
      </c>
      <c r="M97" s="5" t="e">
        <f t="shared" ref="M97:S97" ca="1" si="116">$B$1*POWER(M45,2)*SQRT(D97/(POWER(D45*$C$1,2))+D$74/(POWER(D$20*$C$1,2)))</f>
        <v>#DIV/0!</v>
      </c>
      <c r="N97" s="5" t="e">
        <f t="shared" ca="1" si="116"/>
        <v>#DIV/0!</v>
      </c>
      <c r="O97" s="5" t="e">
        <f t="shared" ca="1" si="116"/>
        <v>#DIV/0!</v>
      </c>
      <c r="P97" s="5" t="e">
        <f t="shared" ca="1" si="116"/>
        <v>#DIV/0!</v>
      </c>
      <c r="Q97" s="5" t="e">
        <f t="shared" ca="1" si="116"/>
        <v>#DIV/0!</v>
      </c>
      <c r="R97" s="5" t="e">
        <f t="shared" ca="1" si="116"/>
        <v>#DIV/0!</v>
      </c>
      <c r="S97" s="5" t="e">
        <f t="shared" ca="1" si="11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102"/>
        <v>0</v>
      </c>
      <c r="M98" s="5" t="e">
        <f t="shared" ref="M98:S98" ca="1" si="117">$B$1*POWER(M46,2)*SQRT(D98/(POWER(D46*$C$1,2))+D$74/(POWER(D$20*$C$1,2)))</f>
        <v>#DIV/0!</v>
      </c>
      <c r="N98" s="5" t="e">
        <f t="shared" ca="1" si="117"/>
        <v>#DIV/0!</v>
      </c>
      <c r="O98" s="5" t="e">
        <f t="shared" ca="1" si="117"/>
        <v>#DIV/0!</v>
      </c>
      <c r="P98" s="5" t="e">
        <f t="shared" ca="1" si="117"/>
        <v>#DIV/0!</v>
      </c>
      <c r="Q98" s="5" t="e">
        <f t="shared" ca="1" si="117"/>
        <v>#DIV/0!</v>
      </c>
      <c r="R98" s="5" t="e">
        <f t="shared" ca="1" si="117"/>
        <v>#DIV/0!</v>
      </c>
      <c r="S98" s="5" t="e">
        <f t="shared" ca="1" si="11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>
        <f ca="1">'168 end'!J183</f>
        <v>0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102"/>
        <v>0</v>
      </c>
      <c r="M99" s="5" t="e">
        <f t="shared" ref="M99:S99" ca="1" si="118">$B$1*POWER(M47,2)*SQRT(D99/(POWER(D47*$C$1,2))+D$74/(POWER(D$20*$C$1,2)))</f>
        <v>#DIV/0!</v>
      </c>
      <c r="N99" s="5" t="e">
        <f t="shared" ca="1" si="118"/>
        <v>#DIV/0!</v>
      </c>
      <c r="O99" s="5" t="e">
        <f t="shared" ca="1" si="118"/>
        <v>#DIV/0!</v>
      </c>
      <c r="P99" s="5" t="e">
        <f t="shared" ca="1" si="118"/>
        <v>#DIV/0!</v>
      </c>
      <c r="Q99" s="5" t="e">
        <f t="shared" ca="1" si="118"/>
        <v>#DIV/0!</v>
      </c>
      <c r="R99" s="5" t="e">
        <f t="shared" ca="1" si="118"/>
        <v>#DIV/0!</v>
      </c>
      <c r="S99" s="5" t="e">
        <f t="shared" ca="1" si="118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15">
        <f ca="1">'84 end'!J183</f>
        <v>0</v>
      </c>
      <c r="F100" s="5">
        <f ca="1">'168 end'!J184</f>
        <v>0</v>
      </c>
      <c r="G100" s="5">
        <f ca="1">'336 end'!J184</f>
        <v>0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102"/>
        <v>0</v>
      </c>
      <c r="M100" s="5" t="e">
        <f t="shared" ref="M100:S100" ca="1" si="119">$B$1*POWER(M48,2)*SQRT(D100/(POWER(D48*$C$1,2))+D$74/(POWER(D$20*$C$1,2)))</f>
        <v>#DIV/0!</v>
      </c>
      <c r="N100" s="5" t="e">
        <f t="shared" ca="1" si="119"/>
        <v>#DIV/0!</v>
      </c>
      <c r="O100" s="5" t="e">
        <f t="shared" ca="1" si="119"/>
        <v>#DIV/0!</v>
      </c>
      <c r="P100" s="5" t="e">
        <f t="shared" ca="1" si="119"/>
        <v>#DIV/0!</v>
      </c>
      <c r="Q100" s="5" t="e">
        <f t="shared" ca="1" si="119"/>
        <v>#DIV/0!</v>
      </c>
      <c r="R100" s="5" t="e">
        <f t="shared" ca="1" si="119"/>
        <v>#DIV/0!</v>
      </c>
      <c r="S100" s="5" t="e">
        <f t="shared" ca="1" si="11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102"/>
        <v>0</v>
      </c>
      <c r="M101" s="5" t="e">
        <f t="shared" ref="M101:S101" ca="1" si="120">$B$1*POWER(M49,2)*SQRT(D101/(POWER(D49*$C$1,2))+D$74/(POWER(D$20*$C$1,2)))</f>
        <v>#DIV/0!</v>
      </c>
      <c r="N101" s="5" t="e">
        <f t="shared" ca="1" si="120"/>
        <v>#DIV/0!</v>
      </c>
      <c r="O101" s="5" t="e">
        <f t="shared" ca="1" si="120"/>
        <v>#DIV/0!</v>
      </c>
      <c r="P101" s="5" t="e">
        <f t="shared" ca="1" si="120"/>
        <v>#DIV/0!</v>
      </c>
      <c r="Q101" s="5" t="e">
        <f t="shared" ca="1" si="120"/>
        <v>#DIV/0!</v>
      </c>
      <c r="R101" s="5" t="e">
        <f t="shared" ca="1" si="120"/>
        <v>#DIV/0!</v>
      </c>
      <c r="S101" s="5" t="e">
        <f t="shared" ca="1" si="12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102"/>
        <v>0</v>
      </c>
      <c r="M102" s="5" t="e">
        <f t="shared" ref="M102:S102" ca="1" si="121">$B$1*POWER(M50,2)*SQRT(D102/(POWER(D50*$C$1,2))+D$74/(POWER(D$20*$C$1,2)))</f>
        <v>#DIV/0!</v>
      </c>
      <c r="N102" s="5" t="e">
        <f t="shared" ca="1" si="121"/>
        <v>#DIV/0!</v>
      </c>
      <c r="O102" s="5" t="e">
        <f t="shared" ca="1" si="121"/>
        <v>#DIV/0!</v>
      </c>
      <c r="P102" s="5" t="e">
        <f t="shared" ca="1" si="121"/>
        <v>#DIV/0!</v>
      </c>
      <c r="Q102" s="5" t="e">
        <f t="shared" ca="1" si="121"/>
        <v>#DIV/0!</v>
      </c>
      <c r="R102" s="5" t="e">
        <f t="shared" ca="1" si="121"/>
        <v>#DIV/0!</v>
      </c>
      <c r="S102" s="5" t="e">
        <f t="shared" ca="1" si="12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102"/>
        <v>0</v>
      </c>
      <c r="M103" s="5" t="e">
        <f t="shared" ref="M103:S103" ca="1" si="122">$B$1*POWER(M51,2)*SQRT(D103/(POWER(D51*$C$1,2))+D$74/(POWER(D$20*$C$1,2)))</f>
        <v>#DIV/0!</v>
      </c>
      <c r="N103" s="5" t="e">
        <f t="shared" ca="1" si="122"/>
        <v>#DIV/0!</v>
      </c>
      <c r="O103" s="5" t="e">
        <f t="shared" ca="1" si="122"/>
        <v>#DIV/0!</v>
      </c>
      <c r="P103" s="5" t="e">
        <f t="shared" ca="1" si="122"/>
        <v>#DIV/0!</v>
      </c>
      <c r="Q103" s="5" t="e">
        <f t="shared" ca="1" si="122"/>
        <v>#DIV/0!</v>
      </c>
      <c r="R103" s="5" t="e">
        <f t="shared" ca="1" si="122"/>
        <v>#DIV/0!</v>
      </c>
      <c r="S103" s="5" t="e">
        <f t="shared" ca="1" si="12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102"/>
        <v>0</v>
      </c>
      <c r="M104" s="5" t="e">
        <f t="shared" ref="M104:S104" ca="1" si="123">$B$1*POWER(M52,2)*SQRT(D104/(POWER(D52*$C$1,2))+D$74/(POWER(D$20*$C$1,2)))</f>
        <v>#DIV/0!</v>
      </c>
      <c r="N104" s="5" t="e">
        <f t="shared" ca="1" si="123"/>
        <v>#DIV/0!</v>
      </c>
      <c r="O104" s="5" t="e">
        <f t="shared" ca="1" si="123"/>
        <v>#DIV/0!</v>
      </c>
      <c r="P104" s="5" t="e">
        <f t="shared" ca="1" si="123"/>
        <v>#DIV/0!</v>
      </c>
      <c r="Q104" s="5" t="e">
        <f t="shared" ca="1" si="123"/>
        <v>#DIV/0!</v>
      </c>
      <c r="R104" s="5" t="e">
        <f t="shared" ca="1" si="123"/>
        <v>#DIV/0!</v>
      </c>
      <c r="S104" s="5" t="e">
        <f t="shared" ca="1" si="12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76</v>
      </c>
      <c r="C106" t="s">
        <v>63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0.67539453489466461</v>
      </c>
      <c r="E107" s="15">
        <f ca="1">'84 end'!J194</f>
        <v>1.2082651520568113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1.2082651520568113</v>
      </c>
      <c r="F108" s="5">
        <f ca="1">'168 end'!J195</f>
        <v>1.4036718821088685</v>
      </c>
      <c r="G108" s="5">
        <f ca="1">'336 end'!J195</f>
        <v>0.33516477003295658</v>
      </c>
      <c r="H108" s="5">
        <f ca="1">'672 end'!J195</f>
        <v>2.0554657321025034</v>
      </c>
      <c r="I108" s="5">
        <f ca="1">'1344 end'!J195</f>
        <v>0.42441029163770017</v>
      </c>
      <c r="J108" s="5">
        <f ca="1">'2688 end'!J195</f>
        <v>0.68658695458142061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0.42061766448058163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1.5584794221314064</v>
      </c>
      <c r="E110" s="15">
        <f ca="1">'84 end'!J196</f>
        <v>0.30731573680533331</v>
      </c>
      <c r="F110" s="5">
        <f ca="1">'168 end'!J197</f>
        <v>0.66158905608008811</v>
      </c>
      <c r="G110" s="5">
        <f ca="1">'336 end'!J197</f>
        <v>0.84789839811958689</v>
      </c>
      <c r="H110" s="5">
        <f ca="1">'672 end'!J197</f>
        <v>0.8483874813756267</v>
      </c>
      <c r="I110" s="5">
        <f ca="1">'1344 end'!J197</f>
        <v>832.57851262935662</v>
      </c>
      <c r="J110" s="5">
        <f ca="1">'2688 end'!J197</f>
        <v>473.86252953418727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0.33513406574375454</v>
      </c>
      <c r="E111" s="15">
        <f ca="1">'84 end'!J197</f>
        <v>1.7623542774855216</v>
      </c>
      <c r="F111" s="5">
        <f ca="1">'168 end'!J198</f>
        <v>5.9107458202902015</v>
      </c>
      <c r="G111" s="5">
        <f ca="1">'336 end'!J198</f>
        <v>2.1217496746000148</v>
      </c>
      <c r="H111" s="5">
        <f ca="1">'672 end'!J198</f>
        <v>1.0854849215533551</v>
      </c>
      <c r="I111" s="5">
        <f ca="1">'1344 end'!J198</f>
        <v>0.59197354062491736</v>
      </c>
      <c r="J111" s="5">
        <f ca="1">'2688 end'!J198</f>
        <v>2.9013116494284339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0.18519117733666698</v>
      </c>
      <c r="E112" s="15">
        <f ca="1">'84 end'!J198</f>
        <v>0.33180399520970039</v>
      </c>
      <c r="F112" s="5">
        <f ca="1">'168 end'!J199</f>
        <v>0.45001764243602571</v>
      </c>
      <c r="G112" s="5">
        <f ca="1">'336 end'!J199</f>
        <v>0.56871259757286619</v>
      </c>
      <c r="H112" s="5">
        <f ca="1">'672 end'!J199</f>
        <v>0.14849450509320961</v>
      </c>
      <c r="I112" s="5">
        <f ca="1">'1344 end'!J199</f>
        <v>0.4567011977912897</v>
      </c>
      <c r="J112" s="5">
        <f ca="1">'2688 end'!J199</f>
        <v>7.2192440673455556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5.9888904829422156</v>
      </c>
      <c r="E113" s="15">
        <f ca="1">'84 end'!J199</f>
        <v>0.35099535965753192</v>
      </c>
      <c r="F113" s="5">
        <f ca="1">'168 end'!J200</f>
        <v>0.38842641298613595</v>
      </c>
      <c r="G113" s="5">
        <f ca="1">'336 end'!J200</f>
        <v>0.34234807357471519</v>
      </c>
      <c r="H113" s="5">
        <f ca="1">'672 end'!J200</f>
        <v>9.5915118808238845E-2</v>
      </c>
      <c r="I113" s="5">
        <f ca="1">'1344 end'!J200</f>
        <v>0.30086683119280194</v>
      </c>
      <c r="J113" s="5">
        <f ca="1">'2688 end'!J200</f>
        <v>2.0271763321270271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8.9910045692313396</v>
      </c>
      <c r="F114" s="5">
        <f ca="1">'168 end'!J201</f>
        <v>15.546447852260465</v>
      </c>
      <c r="G114" s="5">
        <f ca="1">'336 end'!J201</f>
        <v>22.494532736666166</v>
      </c>
      <c r="H114" s="5">
        <f ca="1">'672 end'!J201</f>
        <v>8.9290591991944286</v>
      </c>
      <c r="I114" s="5">
        <f ca="1">'1344 end'!J201</f>
        <v>382.32861017160639</v>
      </c>
      <c r="J114" s="5">
        <f ca="1">'2688 end'!J201</f>
        <v>78.190356074081251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5.6360327665928427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63.293316415465981</v>
      </c>
      <c r="E116" s="15">
        <f ca="1">'84 end'!J202</f>
        <v>10.05960900815896</v>
      </c>
      <c r="F116" s="5">
        <f ca="1">'168 end'!J203</f>
        <v>14.45428558974597</v>
      </c>
      <c r="G116" s="5">
        <f ca="1">'336 end'!J203</f>
        <v>22.908052181734174</v>
      </c>
      <c r="H116" s="5">
        <f ca="1">'672 end'!J203</f>
        <v>19.040591437055777</v>
      </c>
      <c r="I116" s="5">
        <f ca="1">'1344 end'!J203</f>
        <v>430.9843847714709</v>
      </c>
      <c r="J116" s="5">
        <f ca="1">'2688 end'!J203</f>
        <v>47.780429221993721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84.062804901788709</v>
      </c>
      <c r="F117" s="5">
        <f ca="1">'168 end'!J204</f>
        <v>99.375550747931698</v>
      </c>
      <c r="G117" s="5">
        <f ca="1">'336 end'!J204</f>
        <v>109.22491787634716</v>
      </c>
      <c r="H117" s="5">
        <f ca="1">'672 end'!J204</f>
        <v>1780.9722536700424</v>
      </c>
      <c r="I117" s="5">
        <f ca="1">'1344 end'!J204</f>
        <v>563.91909643583494</v>
      </c>
      <c r="J117" s="5" t="e">
        <f ca="1">'2688 end'!J204</f>
        <v>#DIV/0!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0.19209101160436171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0.89600279032480479</v>
      </c>
      <c r="E119" s="15">
        <f ca="1">'84 end'!J205</f>
        <v>1.5427149416843029</v>
      </c>
      <c r="F119" s="5">
        <f ca="1">'168 end'!J206</f>
        <v>2.1659443370401932</v>
      </c>
      <c r="G119" s="5">
        <f ca="1">'336 end'!J206</f>
        <v>0.83186457341199482</v>
      </c>
      <c r="H119" s="5">
        <f ca="1">'672 end'!J206</f>
        <v>2.6589853587162744</v>
      </c>
      <c r="I119" s="5">
        <f ca="1">'1344 end'!J206</f>
        <v>4.7963204015279475</v>
      </c>
      <c r="J119" s="5">
        <f ca="1">'2688 end'!J206</f>
        <v>1.3619975505157443E-2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1.5113022485694652</v>
      </c>
      <c r="E120" s="15">
        <f ca="1">'84 end'!J206</f>
        <v>0.9121986732488947</v>
      </c>
      <c r="F120" s="5">
        <f ca="1">'168 end'!J207</f>
        <v>0.89385426043853455</v>
      </c>
      <c r="G120" s="5">
        <f ca="1">'336 end'!J207</f>
        <v>0.90523645075218973</v>
      </c>
      <c r="H120" s="5">
        <f ca="1">'672 end'!J207</f>
        <v>0.7973323478347536</v>
      </c>
      <c r="I120">
        <f ca="1">'1344 end'!J207</f>
        <v>5.4097688317654118</v>
      </c>
      <c r="J120">
        <f ca="1">'2688 end'!J207</f>
        <v>1.2263014398496305E-2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1.0703643201874038</v>
      </c>
      <c r="E121" s="15">
        <f ca="1">'84 end'!J207</f>
        <v>1.6711434476022724</v>
      </c>
      <c r="F121" s="5">
        <f ca="1">'168 end'!J208</f>
        <v>4.8207543598531197</v>
      </c>
      <c r="G121" s="5">
        <f ca="1">'336 end'!J208</f>
        <v>2.4902398551043388</v>
      </c>
      <c r="H121" s="5">
        <f ca="1">'672 end'!J208</f>
        <v>1.3564437734506667</v>
      </c>
      <c r="I121">
        <f ca="1">'1344 end'!J208</f>
        <v>2.7780832046180932</v>
      </c>
      <c r="J121">
        <f ca="1">'2688 end'!J208</f>
        <v>2.6119861213808324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1.0395292939998189</v>
      </c>
      <c r="E122" s="15">
        <f ca="1">'84 end'!J208</f>
        <v>1.4074420591924921</v>
      </c>
      <c r="F122" s="5">
        <f ca="1">'168 end'!J209</f>
        <v>1.0876879542727667</v>
      </c>
      <c r="G122" s="5">
        <f ca="1">'336 end'!J209</f>
        <v>1.6401529439020959</v>
      </c>
      <c r="H122" s="5">
        <f ca="1">'672 end'!J209</f>
        <v>2.5327270162068283</v>
      </c>
      <c r="I122">
        <f ca="1">'1344 end'!J209</f>
        <v>3.6099178664729092</v>
      </c>
      <c r="J122">
        <f ca="1">'2688 end'!J209</f>
        <v>1.5354052799392346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107.1008982111335</v>
      </c>
      <c r="E123" s="15">
        <f ca="1">'84 end'!J209</f>
        <v>1.4426897919654398</v>
      </c>
      <c r="F123" s="5">
        <f ca="1">'168 end'!J210</f>
        <v>2.2208791561322538</v>
      </c>
      <c r="G123" s="5">
        <f ca="1">'336 end'!J210</f>
        <v>1.0742443713351624</v>
      </c>
      <c r="H123" s="5">
        <f ca="1">'672 end'!J210</f>
        <v>0.84022621099681905</v>
      </c>
      <c r="I123">
        <f ca="1">'1344 end'!J210</f>
        <v>3.7665471771437957</v>
      </c>
      <c r="J123">
        <f ca="1">'2688 end'!J210</f>
        <v>8.5369273913576205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0</v>
      </c>
      <c r="E124" s="15">
        <f ca="1">'84 end'!J210</f>
        <v>90.144085902106539</v>
      </c>
      <c r="F124" s="5">
        <f ca="1">'168 end'!J211</f>
        <v>109.39812020378177</v>
      </c>
      <c r="G124" s="5">
        <f ca="1">'336 end'!J211</f>
        <v>132.11317290173844</v>
      </c>
      <c r="H124" s="5">
        <f ca="1">'672 end'!J211</f>
        <v>1228.3984746315914</v>
      </c>
      <c r="I124">
        <f ca="1">'1344 end'!J211</f>
        <v>890.05276590359642</v>
      </c>
      <c r="J124">
        <f ca="1">'2688 end'!J211</f>
        <v>823.35435964843168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77.080562401713294</v>
      </c>
      <c r="E125" s="15">
        <f ca="1">'84 end'!J211</f>
        <v>0</v>
      </c>
      <c r="F125" s="5">
        <f ca="1">'168 end'!J212</f>
        <v>0</v>
      </c>
      <c r="G125" s="5">
        <f ca="1">'336 end'!J212</f>
        <v>0</v>
      </c>
      <c r="H125" s="5">
        <f ca="1">'672 end'!J212</f>
        <v>0</v>
      </c>
      <c r="I125">
        <f ca="1">'1344 end'!J212</f>
        <v>1181.0103687401154</v>
      </c>
      <c r="J125">
        <f ca="1">'2688 end'!J212</f>
        <v>674.07140137082069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377.46311494982706</v>
      </c>
      <c r="E126" s="15">
        <f ca="1">'84 end'!J212</f>
        <v>82.305076508988833</v>
      </c>
      <c r="F126" s="5">
        <f ca="1">'168 end'!J213</f>
        <v>55.566145325340813</v>
      </c>
      <c r="G126" s="5">
        <f ca="1">'336 end'!J213</f>
        <v>110.48084008364732</v>
      </c>
      <c r="H126" s="5">
        <f ca="1">'672 end'!J213</f>
        <v>204.3242691853379</v>
      </c>
      <c r="I126">
        <f ca="1">'1344 end'!J213</f>
        <v>1005.1481647039279</v>
      </c>
      <c r="J126">
        <f ca="1">'2688 end'!J213</f>
        <v>1095.7803462279614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323.43220112309052</v>
      </c>
      <c r="E127" s="15">
        <f ca="1">'84 end'!J213</f>
        <v>330.86944508690908</v>
      </c>
      <c r="F127" s="5">
        <f ca="1">'168 end'!J214</f>
        <v>1138.5542196244958</v>
      </c>
      <c r="G127" s="5">
        <f ca="1">'336 end'!J214</f>
        <v>624.74811796661083</v>
      </c>
      <c r="H127" s="5">
        <f ca="1">'672 end'!J214</f>
        <v>723.86697537601515</v>
      </c>
      <c r="I127">
        <f ca="1">'1344 end'!J214</f>
        <v>1366.7942984749454</v>
      </c>
      <c r="J127">
        <f ca="1">'2688 end'!J214</f>
        <v>964.59076039599699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54.689732642304996</v>
      </c>
      <c r="E128" s="15">
        <f ca="1">'84 end'!J214</f>
        <v>247.52554081777308</v>
      </c>
      <c r="F128" s="5">
        <f ca="1">'168 end'!J215</f>
        <v>661.46529829516794</v>
      </c>
      <c r="G128" s="5">
        <f ca="1">'336 end'!J215</f>
        <v>1911.3349912979047</v>
      </c>
      <c r="H128" s="5">
        <f ca="1">'672 end'!J215</f>
        <v>1707.2609697585444</v>
      </c>
      <c r="I128">
        <f ca="1">'1344 end'!J215</f>
        <v>2087.190622710516</v>
      </c>
      <c r="J128">
        <f ca="1">'2688 end'!J215</f>
        <v>886.6226441060569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85.910766641548207</v>
      </c>
      <c r="E129" s="15">
        <f ca="1">'84 end'!J215</f>
        <v>94.73025424846557</v>
      </c>
      <c r="F129" s="5">
        <f ca="1">'168 end'!J216</f>
        <v>98.92247439752299</v>
      </c>
      <c r="G129" s="5">
        <f ca="1">'336 end'!J216</f>
        <v>192.77954318204118</v>
      </c>
      <c r="H129" s="5">
        <f ca="1">'672 end'!J216</f>
        <v>1040.140499342981</v>
      </c>
      <c r="I129">
        <f ca="1">'1344 end'!J216</f>
        <v>577.43350622375908</v>
      </c>
      <c r="J129">
        <f ca="1">'2688 end'!J216</f>
        <v>1077.3519779139363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100.87407592089286</v>
      </c>
      <c r="E130" s="15">
        <f ca="1">'84 end'!J216</f>
        <v>77.102395431668498</v>
      </c>
      <c r="F130" s="5">
        <f ca="1">'168 end'!J217</f>
        <v>127.44910548788275</v>
      </c>
      <c r="G130" s="5">
        <f ca="1">'336 end'!J217</f>
        <v>221.29437854947622</v>
      </c>
      <c r="H130" s="5">
        <f ca="1">'672 end'!J217</f>
        <v>320.07924735059919</v>
      </c>
      <c r="I130">
        <f ca="1">'1344 end'!J217</f>
        <v>575.2551932458</v>
      </c>
      <c r="J130">
        <f ca="1">'2688 end'!J217</f>
        <v>929.22957057528765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</v>
      </c>
      <c r="E131" s="15">
        <f ca="1">'84 end'!J217</f>
        <v>96.025707801608817</v>
      </c>
      <c r="F131" s="5">
        <f ca="1">'168 end'!J218</f>
        <v>154.45601275378209</v>
      </c>
      <c r="G131" s="5">
        <f ca="1">'336 end'!J218</f>
        <v>217.21930364665937</v>
      </c>
      <c r="H131" s="5">
        <f ca="1">'672 end'!J218</f>
        <v>1339.1194809309911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57.368851609484551</v>
      </c>
      <c r="E132" s="15">
        <f ca="1">'84 end'!J218</f>
        <v>0</v>
      </c>
      <c r="F132" s="5">
        <f ca="1">'168 end'!J219</f>
        <v>0</v>
      </c>
      <c r="G132" s="5">
        <f ca="1">'336 end'!J219</f>
        <v>0</v>
      </c>
      <c r="H132" s="5">
        <f ca="1">'672 end'!J219</f>
        <v>0</v>
      </c>
      <c r="I132">
        <f ca="1">'1344 end'!J219</f>
        <v>573.00750792131726</v>
      </c>
      <c r="J132">
        <f ca="1">'2688 end'!J219</f>
        <v>479.25891405281175</v>
      </c>
    </row>
    <row r="133" spans="1:10" x14ac:dyDescent="0.25">
      <c r="A133">
        <v>27</v>
      </c>
      <c r="C133" t="str">
        <f ca="1">OFFSET('84p stat'!$A$1,A133*20,0)</f>
        <v>CUDA ant par global</v>
      </c>
      <c r="D133" s="5">
        <f ca="1">'42 end'!J220</f>
        <v>0.36932827945072993</v>
      </c>
      <c r="E133" s="15">
        <f ca="1">'84 end'!J219</f>
        <v>90.425338769350176</v>
      </c>
      <c r="F133" s="5">
        <f ca="1">'168 end'!J220</f>
        <v>108.86106486652483</v>
      </c>
      <c r="G133" s="5">
        <f ca="1">'336 end'!J220</f>
        <v>183.02051591585797</v>
      </c>
      <c r="H133" s="5">
        <f ca="1">'672 end'!J220</f>
        <v>357.10236840386591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CUDA ant add CPU Time global</v>
      </c>
      <c r="D134" s="5">
        <f ca="1">'42 end'!J221</f>
        <v>4.660564458001816</v>
      </c>
      <c r="E134" s="15">
        <f ca="1">'84 end'!J220</f>
        <v>0.58729223878923642</v>
      </c>
      <c r="F134" s="5">
        <f ca="1">'168 end'!J221</f>
        <v>0.36346433631926378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CUDA opt ant par global</v>
      </c>
      <c r="D135" s="5">
        <f ca="1">'42 end'!J222</f>
        <v>0.20478267752431864</v>
      </c>
      <c r="E135" s="15">
        <f ca="1">'84 end'!J221</f>
        <v>8.3295589166091144</v>
      </c>
      <c r="F135" s="5">
        <f ca="1">'168 end'!J222</f>
        <v>16.19763871783039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>
        <f ca="1">'84 end'!J222</f>
        <v>0.35659811887063825</v>
      </c>
      <c r="F136" s="5">
        <f ca="1">'168 end'!J223</f>
        <v>1.8412548673418587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>
        <f ca="1">'84 end'!J230</f>
        <v>0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15">
        <f ca="1">'84 end'!J238</f>
        <v>0</v>
      </c>
      <c r="F152" s="5">
        <f ca="1">'168 end'!J239</f>
        <v>0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>
        <f ca="1">'336 end'!J240</f>
        <v>0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65</v>
      </c>
      <c r="C159" t="s">
        <v>75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5.6594448870151519E-2</v>
      </c>
      <c r="E160" s="16">
        <f ca="1">'84 end'!K31</f>
        <v>5.2897189333288235E-2</v>
      </c>
      <c r="F160" s="10">
        <f ca="1">'168 end'!K31</f>
        <v>6.3701695767340152E-2</v>
      </c>
      <c r="G160" s="10">
        <f ca="1">'336 end'!K31</f>
        <v>8.9228524432223386E-2</v>
      </c>
      <c r="H160" s="10">
        <f ca="1">'672 end'!K31</f>
        <v>0.16500805059053258</v>
      </c>
      <c r="I160" s="10">
        <f ca="1">'1344 end'!K31</f>
        <v>0.6647614653870515</v>
      </c>
      <c r="J160" s="10">
        <f ca="1">'2688 end'!K31</f>
        <v>4.4719914346831875E-2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6.5943484713996914E-2</v>
      </c>
      <c r="E162" s="16">
        <f ca="1">'84 end'!K33</f>
        <v>7.4820865955727317E-2</v>
      </c>
      <c r="F162" s="10">
        <f ca="1">'168 end'!K33</f>
        <v>9.1577335581020491E-2</v>
      </c>
      <c r="G162" s="10">
        <f ca="1">'336 end'!K33</f>
        <v>0.1329137083284298</v>
      </c>
      <c r="H162" s="10">
        <f ca="1">'672 end'!K33</f>
        <v>0.21060424567347105</v>
      </c>
      <c r="I162" s="10">
        <f ca="1">'1344 end'!K33</f>
        <v>0.98480205826745193</v>
      </c>
      <c r="J162" s="10">
        <f ca="1">'2688 end'!K33</f>
        <v>0.99964813757752458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0.24612868755827191</v>
      </c>
      <c r="E163" s="16">
        <f ca="1">'84 end'!K34</f>
        <v>0.37844479277601201</v>
      </c>
      <c r="F163" s="10">
        <f ca="1">'168 end'!K34</f>
        <v>0.573082702369619</v>
      </c>
      <c r="G163" s="10">
        <f ca="1">'336 end'!K34</f>
        <v>0.74132280182856813</v>
      </c>
      <c r="H163" s="10">
        <f ca="1">'672 end'!K34</f>
        <v>0.85068001222915002</v>
      </c>
      <c r="I163" s="10">
        <f ca="1">'1344 end'!K34</f>
        <v>0.4577591765056877</v>
      </c>
      <c r="J163" s="10">
        <f ca="1">'2688 end'!K34</f>
        <v>0.90349552455837479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2.7598648904515594E-2</v>
      </c>
      <c r="E164" s="16">
        <f ca="1">'84 end'!K35</f>
        <v>1.9119832624685799E-2</v>
      </c>
      <c r="F164" s="10">
        <f ca="1">'168 end'!K35</f>
        <v>0.53850236626403081</v>
      </c>
      <c r="G164" s="10">
        <f ca="1">'336 end'!K35</f>
        <v>0.6857500181668964</v>
      </c>
      <c r="H164" s="10">
        <f ca="1">'672 end'!K35</f>
        <v>0.77341080152535391</v>
      </c>
      <c r="I164" s="10">
        <f ca="1">'1344 end'!K35</f>
        <v>0.35449986662926436</v>
      </c>
      <c r="J164" s="10">
        <f ca="1">'2688 end'!K35</f>
        <v>0.99975012141339703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2.8614118426358515E-2</v>
      </c>
      <c r="E165" s="16">
        <f ca="1">'84 end'!K36</f>
        <v>1.9372359483084595E-2</v>
      </c>
      <c r="F165" s="10">
        <f ca="1">'168 end'!K36</f>
        <v>0.57969305733896159</v>
      </c>
      <c r="G165" s="10">
        <f ca="1">'336 end'!K36</f>
        <v>0.74135979667801699</v>
      </c>
      <c r="H165" s="10">
        <f ca="1">'672 end'!K36</f>
        <v>0.85037480893216888</v>
      </c>
      <c r="I165" s="10">
        <f ca="1">'1344 end'!K36</f>
        <v>0.31912916468506858</v>
      </c>
      <c r="J165" s="10">
        <f ca="1">'2688 end'!K36</f>
        <v>0.85871370772308497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0.67186783693359253</v>
      </c>
      <c r="E166" s="16">
        <f ca="1">'84 end'!K37</f>
        <v>0.67701795394689213</v>
      </c>
      <c r="F166" s="10">
        <f ca="1">'168 end'!K37</f>
        <v>0.68318863591905088</v>
      </c>
      <c r="G166" s="10">
        <f ca="1">'336 end'!K37</f>
        <v>0.69088479947906634</v>
      </c>
      <c r="H166" s="10">
        <f ca="1">'672 end'!K37</f>
        <v>0.70230409550610595</v>
      </c>
      <c r="I166" s="10">
        <f ca="1">'1344 end'!K37</f>
        <v>6.6258813790745927E-2</v>
      </c>
      <c r="J166" s="10">
        <f ca="1">'2688 end'!K37</f>
        <v>0.3415967158950734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0.66325818533099712</v>
      </c>
      <c r="E168" s="16">
        <f ca="1">'84 end'!K39</f>
        <v>0.67586728580293631</v>
      </c>
      <c r="F168" s="10">
        <f ca="1">'168 end'!K39</f>
        <v>0.68363115289171184</v>
      </c>
      <c r="G168" s="10">
        <f ca="1">'336 end'!K39</f>
        <v>0.69079819428034339</v>
      </c>
      <c r="H168" s="10">
        <f ca="1">'672 end'!K39</f>
        <v>0.69877033729538351</v>
      </c>
      <c r="I168" s="10">
        <f ca="1">'1344 end'!K39</f>
        <v>5.8183873474708638E-2</v>
      </c>
      <c r="J168" s="10">
        <f ca="1">'2688 end'!K39</f>
        <v>0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0.74493073387078657</v>
      </c>
      <c r="E169" s="16">
        <f ca="1">'84 end'!K40</f>
        <v>0.84431208954646308</v>
      </c>
      <c r="F169" s="10">
        <f ca="1">'168 end'!K40</f>
        <v>0.91217576309396009</v>
      </c>
      <c r="G169" s="10">
        <f ca="1">'336 end'!K40</f>
        <v>0.9516336851130075</v>
      </c>
      <c r="H169" s="10">
        <f ca="1">'672 end'!K40</f>
        <v>0.99072099857183693</v>
      </c>
      <c r="I169" s="10">
        <f ca="1">'1344 end'!K40</f>
        <v>0.98683315790482895</v>
      </c>
      <c r="J169" s="10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5.729653630339572E-2</v>
      </c>
      <c r="E171" s="16">
        <f ca="1">'84 end'!K42</f>
        <v>5.7582509310389086E-2</v>
      </c>
      <c r="F171" s="10">
        <f ca="1">'168 end'!K42</f>
        <v>6.4273355950473093E-2</v>
      </c>
      <c r="G171" s="10">
        <f ca="1">'336 end'!K42</f>
        <v>8.9892778438426496E-2</v>
      </c>
      <c r="H171" s="10">
        <f ca="1">'672 end'!K42</f>
        <v>0.16839236093371851</v>
      </c>
      <c r="I171" s="10">
        <f ca="1">'1344 end'!K42</f>
        <v>0.65954333248803454</v>
      </c>
      <c r="J171" s="10">
        <f ca="1">'2688 end'!K42</f>
        <v>4.8800642962636309E-2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5.6429475382288208E-2</v>
      </c>
      <c r="E172" s="16">
        <f ca="1">'84 end'!K43</f>
        <v>5.6532453261357966E-2</v>
      </c>
      <c r="F172" s="10">
        <f ca="1">'168 end'!K43</f>
        <v>6.2845171495161653E-2</v>
      </c>
      <c r="G172" s="10">
        <f ca="1">'336 end'!K43</f>
        <v>8.8211138888393895E-2</v>
      </c>
      <c r="H172" s="10">
        <f ca="1">'672 end'!K43</f>
        <v>0.16167462117994905</v>
      </c>
      <c r="I172" s="10">
        <f ca="1">'1344 end'!K43</f>
        <v>0.64840655859324303</v>
      </c>
      <c r="J172" s="10">
        <f ca="1">'2688 end'!K43</f>
        <v>5.0818881121540663E-2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0.25409293264488048</v>
      </c>
      <c r="E173" s="16">
        <f ca="1">'84 end'!K44</f>
        <v>0.38950033110900761</v>
      </c>
      <c r="F173" s="10">
        <f ca="1">'168 end'!K44</f>
        <v>0.58552573635380001</v>
      </c>
      <c r="G173" s="10">
        <f ca="1">'336 end'!K44</f>
        <v>0.75057521256999915</v>
      </c>
      <c r="H173" s="10">
        <f ca="1">'672 end'!K44</f>
        <v>0.86003218264791259</v>
      </c>
      <c r="I173" s="10">
        <f ca="1">'1344 end'!K44</f>
        <v>0.4506328805293211</v>
      </c>
      <c r="J173" s="10">
        <f ca="1">'2688 end'!K44</f>
        <v>0.90613637758196164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0.24969467031393075</v>
      </c>
      <c r="E174" s="16">
        <f ca="1">'84 end'!K45</f>
        <v>0.38739398852697321</v>
      </c>
      <c r="F174" s="10">
        <f ca="1">'168 end'!K45</f>
        <v>0.58765334331649144</v>
      </c>
      <c r="G174" s="10">
        <f ca="1">'336 end'!K45</f>
        <v>0.75029927738556701</v>
      </c>
      <c r="H174" s="10">
        <f ca="1">'672 end'!K45</f>
        <v>0.85880136209086599</v>
      </c>
      <c r="I174" s="10">
        <f ca="1">'1344 end'!K45</f>
        <v>0.31460699463527453</v>
      </c>
      <c r="J174" s="10">
        <f ca="1">'2688 end'!K45</f>
        <v>0.86202451175532335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0.23409672180002006</v>
      </c>
      <c r="E175" s="16">
        <f ca="1">'84 end'!K46</f>
        <v>0.36777456728394875</v>
      </c>
      <c r="F175" s="10">
        <f ca="1">'168 end'!K46</f>
        <v>0.53282663436362598</v>
      </c>
      <c r="G175" s="10">
        <f ca="1">'336 end'!K46</f>
        <v>0.68037707727216135</v>
      </c>
      <c r="H175" s="10">
        <f ca="1">'672 end'!K46</f>
        <v>0.77138012479256091</v>
      </c>
      <c r="I175" s="10">
        <f ca="1">'1344 end'!K46</f>
        <v>0.34690331791968237</v>
      </c>
      <c r="J175" s="10">
        <f ca="1">'2688 end'!K46</f>
        <v>0.99977369724439524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0.97371325365561656</v>
      </c>
      <c r="E176" s="16">
        <f ca="1">'84 end'!K47</f>
        <v>0.96689669365378139</v>
      </c>
      <c r="F176" s="10">
        <f ca="1">'168 end'!K47</f>
        <v>0.96224343053271988</v>
      </c>
      <c r="G176" s="10">
        <f ca="1">'336 end'!K47</f>
        <v>0.96043980190283462</v>
      </c>
      <c r="H176" s="10">
        <f ca="1">'672 end'!K47</f>
        <v>0.98789724915360555</v>
      </c>
      <c r="I176" s="10">
        <f ca="1">'1344 end'!K47</f>
        <v>0.86970929818158316</v>
      </c>
      <c r="J176" s="10">
        <f ca="1">'2688 end'!K47</f>
        <v>0.93030694495128086</v>
      </c>
    </row>
    <row r="177" spans="1:10" x14ac:dyDescent="0.25">
      <c r="A177">
        <v>18</v>
      </c>
      <c r="C177" t="str">
        <f ca="1">OFFSET('42p stat'!$A$1,A177*20,0)</f>
        <v>non CUDA</v>
      </c>
      <c r="D177" s="10" t="e">
        <f ca="1">'42 end'!K48</f>
        <v>#DIV/0!</v>
      </c>
      <c r="E177" s="16" t="e">
        <f ca="1">'84 end'!K48</f>
        <v>#DIV/0!</v>
      </c>
      <c r="F177" s="10" t="e">
        <f ca="1">'168 end'!K48</f>
        <v>#DIV/0!</v>
      </c>
      <c r="G177" s="10" t="e">
        <f ca="1">'336 end'!K48</f>
        <v>#DIV/0!</v>
      </c>
      <c r="H177" s="10" t="e">
        <f ca="1">'672 end'!K48</f>
        <v>#DIV/0!</v>
      </c>
      <c r="I177" s="10">
        <f ca="1">'1344 end'!K48</f>
        <v>0.86576167625242217</v>
      </c>
      <c r="J177" s="10">
        <f ca="1">'2688 end'!K48</f>
        <v>0.94266472304187254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0.96063257186912643</v>
      </c>
      <c r="E178" s="16">
        <f ca="1">'84 end'!K49</f>
        <v>0.95747271021839675</v>
      </c>
      <c r="F178" s="10">
        <f ca="1">'168 end'!K49</f>
        <v>0.95659371824516548</v>
      </c>
      <c r="G178" s="10">
        <f ca="1">'336 end'!K49</f>
        <v>0.95717886803944108</v>
      </c>
      <c r="H178" s="10">
        <f ca="1">'672 end'!K49</f>
        <v>0.96006823600784386</v>
      </c>
      <c r="I178" s="10">
        <f ca="1">'1344 end'!K49</f>
        <v>0.95636944477702746</v>
      </c>
      <c r="J178" s="10">
        <f ca="1">'2688 end'!K49</f>
        <v>0.9414888770081663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0.99587180274388853</v>
      </c>
      <c r="E179" s="16">
        <f ca="1">'84 end'!K50</f>
        <v>0.99582683731737487</v>
      </c>
      <c r="F179" s="10">
        <f ca="1">'168 end'!K50</f>
        <v>0.99574489283192347</v>
      </c>
      <c r="G179" s="10">
        <f ca="1">'336 end'!K50</f>
        <v>0.99554909069319142</v>
      </c>
      <c r="H179" s="10">
        <f ca="1">'672 end'!K50</f>
        <v>0.99571210593263992</v>
      </c>
      <c r="I179" s="10">
        <f ca="1">'1344 end'!K50</f>
        <v>0.95321994182730052</v>
      </c>
      <c r="J179" s="10">
        <f ca="1">'2688 end'!K50</f>
        <v>0.94691719281565512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0.99634787539719905</v>
      </c>
      <c r="E180" s="16">
        <f ca="1">'84 end'!K51</f>
        <v>0.99637409723867065</v>
      </c>
      <c r="F180" s="10">
        <f ca="1">'168 end'!K51</f>
        <v>0.99638741176113477</v>
      </c>
      <c r="G180" s="10">
        <f ca="1">'336 end'!K51</f>
        <v>0.99623665092549429</v>
      </c>
      <c r="H180" s="10">
        <f ca="1">'672 end'!K51</f>
        <v>0.99636770772193195</v>
      </c>
      <c r="I180" s="10">
        <f ca="1">'1344 end'!K51</f>
        <v>0.87274886410375918</v>
      </c>
      <c r="J180" s="10">
        <f ca="1">'2688 end'!K51</f>
        <v>0.92839773313291718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0.96598621952241048</v>
      </c>
      <c r="E181" s="16">
        <f ca="1">'84 end'!K52</f>
        <v>0.96146869522451506</v>
      </c>
      <c r="F181" s="10">
        <f ca="1">'168 end'!K52</f>
        <v>0.95901379789045271</v>
      </c>
      <c r="G181" s="10">
        <f ca="1">'336 end'!K52</f>
        <v>0.95905453456101342</v>
      </c>
      <c r="H181" s="10">
        <f ca="1">'672 end'!K52</f>
        <v>0.9875374572632174</v>
      </c>
      <c r="I181" s="10">
        <f ca="1">'1344 end'!K52</f>
        <v>0.86904220307883284</v>
      </c>
      <c r="J181" s="10">
        <f ca="1">'2688 end'!K52</f>
        <v>0.94256387901209349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0.96032866231400971</v>
      </c>
      <c r="E182" s="16">
        <f ca="1">'84 end'!K53</f>
        <v>0.95778804128907147</v>
      </c>
      <c r="F182" s="10">
        <f ca="1">'168 end'!K53</f>
        <v>0.95683675748703267</v>
      </c>
      <c r="G182" s="10">
        <f ca="1">'336 end'!K53</f>
        <v>0.95757744780843213</v>
      </c>
      <c r="H182" s="10">
        <f ca="1">'672 end'!K53</f>
        <v>0.96005260373354484</v>
      </c>
      <c r="I182" s="10">
        <f ca="1">'1344 end'!K53</f>
        <v>0.96425446611816845</v>
      </c>
      <c r="J182" s="10">
        <f ca="1">'2688 end'!K53</f>
        <v>0.95831505514733628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0.97039970468129999</v>
      </c>
      <c r="E183" s="16">
        <f ca="1">'84 end'!K54</f>
        <v>0.958587556282535</v>
      </c>
      <c r="F183" s="10">
        <f ca="1">'168 end'!K54</f>
        <v>0.95138084373758447</v>
      </c>
      <c r="G183" s="10">
        <f ca="1">'336 end'!K54</f>
        <v>0.94951963543343498</v>
      </c>
      <c r="H183" s="10">
        <f ca="1">'672 end'!K54</f>
        <v>0.98618054201551508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</v>
      </c>
      <c r="D184" s="10" t="e">
        <f ca="1">'42 end'!K55</f>
        <v>#DIV/0!</v>
      </c>
      <c r="E184" s="16" t="e">
        <f ca="1">'84 end'!K55</f>
        <v>#DIV/0!</v>
      </c>
      <c r="F184" s="10" t="e">
        <f ca="1">'168 end'!K55</f>
        <v>#DIV/0!</v>
      </c>
      <c r="G184" s="10" t="e">
        <f ca="1">'336 end'!K55</f>
        <v>#DIV/0!</v>
      </c>
      <c r="H184" s="10" t="e">
        <f ca="1">'672 end'!K55</f>
        <v>#DIV/0!</v>
      </c>
      <c r="I184" s="10">
        <f ca="1">'1344 end'!K55</f>
        <v>0.95928049609560173</v>
      </c>
      <c r="J184" s="10">
        <f ca="1">'2688 end'!K55</f>
        <v>0.9564211534094863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0.95485438986974192</v>
      </c>
      <c r="E185" s="16">
        <f ca="1">'84 end'!K56</f>
        <v>0.94673699421204438</v>
      </c>
      <c r="F185" s="10">
        <f ca="1">'168 end'!K56</f>
        <v>0.9445967890846737</v>
      </c>
      <c r="G185" s="10">
        <f ca="1">'336 end'!K56</f>
        <v>0.94617653776065025</v>
      </c>
      <c r="H185" s="10">
        <f ca="1">'672 end'!K56</f>
        <v>0.95522812515371913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CUDA ant par global</v>
      </c>
      <c r="D186" s="10">
        <f ca="1">'42 end'!K57</f>
        <v>0.24222802945694533</v>
      </c>
      <c r="E186" s="16">
        <f ca="1">'84 end'!K57</f>
        <v>0.37887103630715219</v>
      </c>
      <c r="F186" s="10">
        <f ca="1">'168 end'!K57</f>
        <v>0.54163883820627168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CUDA ant add CPU Time global</v>
      </c>
      <c r="D187" s="10">
        <f ca="1">'42 end'!K58</f>
        <v>0.68009279599056072</v>
      </c>
      <c r="E187" s="16">
        <f ca="1">'84 end'!K58</f>
        <v>0.68446666344257012</v>
      </c>
      <c r="F187" s="10">
        <f ca="1">'168 end'!K58</f>
        <v>0.68577839672684615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CUDA opt ant par global</v>
      </c>
      <c r="D188" s="10">
        <f ca="1">'42 end'!K59</f>
        <v>0.23788316404209384</v>
      </c>
      <c r="E188" s="16">
        <f ca="1">'84 end'!K59</f>
        <v>0.37363730634037284</v>
      </c>
      <c r="F188" s="10">
        <f ca="1">'168 end'!K59</f>
        <v>0.53780068389406255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65</v>
      </c>
      <c r="C211" t="s">
        <v>75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5.6594448870151519E-2</v>
      </c>
      <c r="E212" s="16">
        <f t="shared" ref="E212:G212" ca="1" si="124">E160</f>
        <v>5.2897189333288235E-2</v>
      </c>
      <c r="F212" s="10">
        <f t="shared" ca="1" si="124"/>
        <v>6.3701695767340152E-2</v>
      </c>
      <c r="G212" s="10">
        <f t="shared" ca="1" si="124"/>
        <v>8.9228524432223386E-2</v>
      </c>
      <c r="H212" s="10">
        <f t="shared" ref="H212" ca="1" si="125">H160</f>
        <v>0.16500805059053258</v>
      </c>
      <c r="I212" s="10">
        <f ca="1">H160</f>
        <v>0.16500805059053258</v>
      </c>
      <c r="J212" s="10">
        <f ca="1">H160</f>
        <v>0.16500805059053258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26">D162</f>
        <v>6.5943484713996914E-2</v>
      </c>
      <c r="E213" s="16">
        <f t="shared" ca="1" si="126"/>
        <v>7.4820865955727317E-2</v>
      </c>
      <c r="F213" s="10">
        <f t="shared" ca="1" si="126"/>
        <v>9.1577335581020491E-2</v>
      </c>
      <c r="G213" s="10">
        <f t="shared" ca="1" si="126"/>
        <v>0.1329137083284298</v>
      </c>
      <c r="H213" s="10">
        <f t="shared" ref="H213" ca="1" si="127">H162</f>
        <v>0.21060424567347105</v>
      </c>
      <c r="I213" s="10">
        <f ca="1">H162</f>
        <v>0.21060424567347105</v>
      </c>
      <c r="J213" s="10">
        <f ca="1">H162</f>
        <v>0.21060424567347105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28">D164</f>
        <v>2.7598648904515594E-2</v>
      </c>
      <c r="E214" s="16">
        <f t="shared" ca="1" si="128"/>
        <v>1.9119832624685799E-2</v>
      </c>
      <c r="F214" s="10">
        <f t="shared" ca="1" si="128"/>
        <v>0.53850236626403081</v>
      </c>
      <c r="G214" s="10">
        <f t="shared" ca="1" si="128"/>
        <v>0.6857500181668964</v>
      </c>
      <c r="H214" s="10">
        <f t="shared" ref="H214" ca="1" si="129">H164</f>
        <v>0.77341080152535391</v>
      </c>
      <c r="I214" s="10">
        <f ca="1">H164</f>
        <v>0.77341080152535391</v>
      </c>
      <c r="J214" s="10">
        <f ca="1">H164</f>
        <v>0.77341080152535391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30">D166</f>
        <v>0.67186783693359253</v>
      </c>
      <c r="E215" s="16">
        <f t="shared" ca="1" si="130"/>
        <v>0.67701795394689213</v>
      </c>
      <c r="F215" s="10">
        <f t="shared" ca="1" si="130"/>
        <v>0.68318863591905088</v>
      </c>
      <c r="G215" s="10">
        <f t="shared" ca="1" si="130"/>
        <v>0.69088479947906634</v>
      </c>
      <c r="H215" s="10">
        <f t="shared" ref="H215" ca="1" si="131">H166</f>
        <v>0.70230409550610595</v>
      </c>
      <c r="I215" s="10">
        <f ca="1">H166</f>
        <v>0.70230409550610595</v>
      </c>
      <c r="J215" s="10">
        <f ca="1">H166</f>
        <v>0.70230409550610595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5.729653630339572E-2</v>
      </c>
      <c r="E216" s="16">
        <f ca="1">E171</f>
        <v>5.7582509310389086E-2</v>
      </c>
      <c r="F216" s="10">
        <f ca="1">F171</f>
        <v>6.4273355950473093E-2</v>
      </c>
      <c r="G216" s="10">
        <f ca="1">G171</f>
        <v>8.9892778438426496E-2</v>
      </c>
      <c r="H216" s="10">
        <f ca="1">H171</f>
        <v>0.16839236093371851</v>
      </c>
      <c r="I216" s="10">
        <f ca="1">H171</f>
        <v>0.16839236093371851</v>
      </c>
      <c r="J216" s="10">
        <f ca="1">H171</f>
        <v>0.16839236093371851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32">D169</f>
        <v>0.74493073387078657</v>
      </c>
      <c r="E217" s="16">
        <f t="shared" ca="1" si="132"/>
        <v>0.84431208954646308</v>
      </c>
      <c r="F217" s="10">
        <f t="shared" ca="1" si="132"/>
        <v>0.91217576309396009</v>
      </c>
      <c r="G217" s="10">
        <f t="shared" ca="1" si="132"/>
        <v>0.9516336851130075</v>
      </c>
      <c r="H217" s="10">
        <f t="shared" ref="H217" ca="1" si="133">H169</f>
        <v>0.99072099857183693</v>
      </c>
      <c r="I217" s="10">
        <f ca="1">H169</f>
        <v>0.99072099857183693</v>
      </c>
      <c r="J217" s="10">
        <f ca="1">H169</f>
        <v>0.99072099857183693</v>
      </c>
    </row>
    <row r="218" spans="1:10" x14ac:dyDescent="0.25">
      <c r="B218" t="s">
        <v>65</v>
      </c>
      <c r="C218" t="s">
        <v>75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134">D161</f>
        <v>#DIV/0!</v>
      </c>
      <c r="E219" s="16" t="e">
        <f t="shared" ca="1" si="134"/>
        <v>#DIV/0!</v>
      </c>
      <c r="F219" s="10" t="e">
        <f t="shared" ca="1" si="134"/>
        <v>#DIV/0!</v>
      </c>
      <c r="G219" s="10" t="e">
        <f t="shared" ca="1" si="134"/>
        <v>#DIV/0!</v>
      </c>
      <c r="H219" s="10" t="e">
        <f t="shared" ref="H219" ca="1" si="13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36">D163</f>
        <v>0.24612868755827191</v>
      </c>
      <c r="E220" s="16">
        <f t="shared" ca="1" si="136"/>
        <v>0.37844479277601201</v>
      </c>
      <c r="F220" s="10">
        <f t="shared" ca="1" si="136"/>
        <v>0.573082702369619</v>
      </c>
      <c r="G220" s="10">
        <f t="shared" ca="1" si="136"/>
        <v>0.74132280182856813</v>
      </c>
      <c r="H220" s="10">
        <f t="shared" ref="H220" ca="1" si="137">H163</f>
        <v>0.85068001222915002</v>
      </c>
      <c r="I220" s="10">
        <f ca="1">H163</f>
        <v>0.85068001222915002</v>
      </c>
      <c r="J220" s="10">
        <f ca="1">H163</f>
        <v>0.85068001222915002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38">D165</f>
        <v>2.8614118426358515E-2</v>
      </c>
      <c r="E221" s="16">
        <f t="shared" ca="1" si="138"/>
        <v>1.9372359483084595E-2</v>
      </c>
      <c r="F221" s="10">
        <f t="shared" ca="1" si="138"/>
        <v>0.57969305733896159</v>
      </c>
      <c r="G221" s="10">
        <f t="shared" ca="1" si="138"/>
        <v>0.74135979667801699</v>
      </c>
      <c r="H221" s="10">
        <f t="shared" ref="H221" ca="1" si="139">H165</f>
        <v>0.85037480893216888</v>
      </c>
      <c r="I221" s="10">
        <f ca="1">H165</f>
        <v>0.85037480893216888</v>
      </c>
      <c r="J221" s="10">
        <f ca="1">H165</f>
        <v>0.85037480893216888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40">D168</f>
        <v>0.66325818533099712</v>
      </c>
      <c r="E222" s="16">
        <f t="shared" ca="1" si="140"/>
        <v>0.67586728580293631</v>
      </c>
      <c r="F222" s="10">
        <f t="shared" ca="1" si="140"/>
        <v>0.68363115289171184</v>
      </c>
      <c r="G222" s="10">
        <f t="shared" ca="1" si="140"/>
        <v>0.69079819428034339</v>
      </c>
      <c r="H222" s="10">
        <f t="shared" ref="H222" ca="1" si="141">H168</f>
        <v>0.69877033729538351</v>
      </c>
      <c r="I222" s="10">
        <f ca="1">H168</f>
        <v>0.69877033729538351</v>
      </c>
      <c r="J222" s="10">
        <f ca="1">H168</f>
        <v>0.69877033729538351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5.6429475382288208E-2</v>
      </c>
      <c r="E223" s="16">
        <f ca="1">E172</f>
        <v>5.6532453261357966E-2</v>
      </c>
      <c r="F223" s="10">
        <f ca="1">F172</f>
        <v>6.2845171495161653E-2</v>
      </c>
      <c r="G223" s="10">
        <f ca="1">G172</f>
        <v>8.8211138888393895E-2</v>
      </c>
      <c r="H223" s="10">
        <f ca="1">H172</f>
        <v>0.16167462117994905</v>
      </c>
      <c r="I223" s="10">
        <f ca="1">H172</f>
        <v>0.16167462117994905</v>
      </c>
      <c r="J223" s="10">
        <f ca="1">H172</f>
        <v>0.16167462117994905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42">D170</f>
        <v>#DIV/0!</v>
      </c>
      <c r="E224" s="16" t="e">
        <f t="shared" ca="1" si="142"/>
        <v>#DIV/0!</v>
      </c>
      <c r="F224" s="10" t="e">
        <f t="shared" ca="1" si="142"/>
        <v>#DIV/0!</v>
      </c>
      <c r="G224" s="10" t="e">
        <f t="shared" ca="1" si="142"/>
        <v>#DIV/0!</v>
      </c>
      <c r="H224" s="10" t="e">
        <f t="shared" ref="H224" ca="1" si="14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76</v>
      </c>
      <c r="C248" t="s">
        <v>75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5.3154003681017317E-6</v>
      </c>
      <c r="E249" s="16">
        <f ca="1">'84 end'!L31</f>
        <v>2.5050094082395543E-5</v>
      </c>
      <c r="F249" s="10">
        <f ca="1">'168 end'!L31</f>
        <v>5.3744893195531764E-5</v>
      </c>
      <c r="G249" s="10">
        <f ca="1">'336 end'!L31</f>
        <v>5.7313580031994942E-6</v>
      </c>
      <c r="H249">
        <f ca="1">'672 end'!L31</f>
        <v>1.7088743459239581E-4</v>
      </c>
      <c r="I249">
        <f ca="1">'1344 end'!L31</f>
        <v>7.7650178252729272E-5</v>
      </c>
      <c r="J249">
        <f ca="1">'2688 end'!L31</f>
        <v>6.7789930504635716E-5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6.1305537293122743E-6</v>
      </c>
      <c r="E251" s="16">
        <f ca="1">'84 end'!L33</f>
        <v>1.3836157689677824E-5</v>
      </c>
      <c r="F251" s="10">
        <f ca="1">'168 end'!L33</f>
        <v>4.2607464676743658E-5</v>
      </c>
      <c r="G251" s="10">
        <f ca="1">'336 end'!L33</f>
        <v>7.8489330134869989E-5</v>
      </c>
      <c r="H251">
        <f ca="1">'672 end'!L33</f>
        <v>9.2307211573293413E-5</v>
      </c>
      <c r="I251">
        <f ca="1">'1344 end'!L33</f>
        <v>1.3426230047361515E-2</v>
      </c>
      <c r="J251">
        <f ca="1">'2688 end'!L33</f>
        <v>6.1895295921101838E-3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2.0377196845902172E-4</v>
      </c>
      <c r="E252" s="16">
        <f ca="1">'84 end'!L34</f>
        <v>3.1122879023383441E-4</v>
      </c>
      <c r="F252" s="10">
        <f ca="1">'168 end'!L34</f>
        <v>1.5822540278887496E-3</v>
      </c>
      <c r="G252" s="10">
        <f ca="1">'336 end'!L34</f>
        <v>5.013368617810054E-4</v>
      </c>
      <c r="H252">
        <f ca="1">'672 end'!L34</f>
        <v>1.5871829137734057E-4</v>
      </c>
      <c r="I252">
        <f ca="1">'1344 end'!L34</f>
        <v>1.2913119601639799E-4</v>
      </c>
      <c r="J252">
        <f ca="1">'2688 end'!L34</f>
        <v>9.5768829405589232E-4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7.6314297582614368E-6</v>
      </c>
      <c r="E253" s="16">
        <f ca="1">'84 end'!L35</f>
        <v>5.2530967187897073E-6</v>
      </c>
      <c r="F253" s="10">
        <f ca="1">'168 end'!L35</f>
        <v>9.2938240025037535E-5</v>
      </c>
      <c r="G253" s="10">
        <f ca="1">'336 end'!L35</f>
        <v>1.0882417438011065E-4</v>
      </c>
      <c r="H253">
        <f ca="1">'672 end'!L35</f>
        <v>1.9293314152022799E-5</v>
      </c>
      <c r="I253">
        <f ca="1">'1344 end'!L35</f>
        <v>5.1803786194439702E-5</v>
      </c>
      <c r="J253">
        <f ca="1">'2688 end'!L35</f>
        <v>7.5931156178791337E-5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5.8478353905600522E-6</v>
      </c>
      <c r="E254" s="16">
        <f ca="1">'84 end'!L36</f>
        <v>6.0111882780062521E-6</v>
      </c>
      <c r="F254" s="10">
        <f ca="1">'168 end'!L36</f>
        <v>7.6104132477538408E-5</v>
      </c>
      <c r="G254" s="10">
        <f ca="1">'336 end'!L36</f>
        <v>6.4775524597233765E-5</v>
      </c>
      <c r="H254">
        <f ca="1">'672 end'!L36</f>
        <v>1.3813692302339951E-5</v>
      </c>
      <c r="I254">
        <f ca="1">'1344 end'!L36</f>
        <v>3.6767188010112831E-5</v>
      </c>
      <c r="J254">
        <f ca="1">'2688 end'!L36</f>
        <v>9.0304052175399876E-4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7.7785779051365821E-3</v>
      </c>
      <c r="E255" s="16">
        <f ca="1">'84 end'!L37</f>
        <v>6.2176596218075026E-3</v>
      </c>
      <c r="F255" s="10">
        <f ca="1">'168 end'!L37</f>
        <v>5.5653839901275122E-3</v>
      </c>
      <c r="G255" s="10">
        <f ca="1">'336 end'!L37</f>
        <v>4.1052225545602445E-3</v>
      </c>
      <c r="H255">
        <f ca="1">'672 end'!L37</f>
        <v>8.2918609254614998E-4</v>
      </c>
      <c r="I255">
        <f ca="1">'1344 end'!L37</f>
        <v>6.6395743873202029E-4</v>
      </c>
      <c r="J255">
        <f ca="1">'2688 end'!L37</f>
        <v>1.3879643272294399E-3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7.1072623935587147E-3</v>
      </c>
      <c r="E257" s="16">
        <f ca="1">'84 end'!L39</f>
        <v>6.9712509686004481E-3</v>
      </c>
      <c r="F257" s="10">
        <f ca="1">'168 end'!L39</f>
        <v>5.2156709915609405E-3</v>
      </c>
      <c r="G257" s="10">
        <f ca="1">'336 end'!L39</f>
        <v>4.1913791802702599E-3</v>
      </c>
      <c r="H257">
        <f ca="1">'672 end'!L39</f>
        <v>1.7436672322202434E-3</v>
      </c>
      <c r="I257">
        <f ca="1">'1344 end'!L39</f>
        <v>6.7158257785068993E-4</v>
      </c>
      <c r="J257" t="e">
        <f ca="1">'2688 end'!L39</f>
        <v>#DIV/0!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1.5041893881217024E-2</v>
      </c>
      <c r="E258" s="16">
        <f ca="1">'84 end'!L40</f>
        <v>1.4228394442188477E-2</v>
      </c>
      <c r="F258" s="10">
        <f ca="1">'168 end'!L40</f>
        <v>1.0175862749421631E-2</v>
      </c>
      <c r="G258" s="10">
        <f ca="1">'336 end'!L40</f>
        <v>6.0517919975636783E-3</v>
      </c>
      <c r="H258">
        <f ca="1">'672 end'!L40</f>
        <v>1.5765633668852197E-2</v>
      </c>
      <c r="I258">
        <f ca="1">'1344 end'!L40</f>
        <v>7.3625697035900571E-3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1.0445596100102764E-6</v>
      </c>
      <c r="E260" s="16">
        <f ca="1">'84 end'!L42</f>
        <v>7.3264523387676894E-6</v>
      </c>
      <c r="F260" s="10">
        <f ca="1">'168 end'!L42</f>
        <v>1.1030837702288788E-5</v>
      </c>
      <c r="G260" s="10">
        <f ca="1">'336 end'!L42</f>
        <v>7.7117145727708408E-6</v>
      </c>
      <c r="H260">
        <f ca="1">'672 end'!L42</f>
        <v>2.1782323197930647E-4</v>
      </c>
      <c r="I260">
        <f ca="1">'1344 end'!L42</f>
        <v>7.4734583549426075E-4</v>
      </c>
      <c r="J260">
        <f ca="1">'2688 end'!L42</f>
        <v>5.8819136580807914E-6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4.3327831643290975E-6</v>
      </c>
      <c r="E261" s="16">
        <f ca="1">'84 end'!L43</f>
        <v>4.1950102016394367E-6</v>
      </c>
      <c r="F261" s="10">
        <f ca="1">'168 end'!L43</f>
        <v>4.3804948661162837E-6</v>
      </c>
      <c r="G261" s="10">
        <f ca="1">'336 end'!L43</f>
        <v>7.9183584190094812E-6</v>
      </c>
      <c r="H261">
        <f ca="1">'672 end'!L43</f>
        <v>1.8197776450473438E-5</v>
      </c>
      <c r="I261">
        <f ca="1">'1344 end'!L43</f>
        <v>8.2639496423454414E-4</v>
      </c>
      <c r="J261">
        <f ca="1">'2688 end'!L43</f>
        <v>7.7108720541371937E-6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2.9531343139034159E-4</v>
      </c>
      <c r="F262" s="10">
        <f ca="1">'168 end'!L44</f>
        <v>1.3861085730990804E-3</v>
      </c>
      <c r="G262" s="10">
        <f ca="1">'336 end'!L44</f>
        <v>5.6447667243627979E-4</v>
      </c>
      <c r="H262">
        <f ca="1">'672 end'!L44</f>
        <v>2.0466451397490687E-4</v>
      </c>
      <c r="I262">
        <f ca="1">'1344 end'!L44</f>
        <v>4.5023115937717627E-4</v>
      </c>
      <c r="J262">
        <f ca="1">'2688 end'!L44</f>
        <v>8.6197967288210216E-4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1.9604395113944075E-4</v>
      </c>
      <c r="F263" s="10">
        <f ca="1">'168 end'!L45</f>
        <v>2.3154295956082652E-4</v>
      </c>
      <c r="G263" s="10">
        <f ca="1">'336 end'!L45</f>
        <v>3.2460833379106732E-4</v>
      </c>
      <c r="H263">
        <f ca="1">'672 end'!L45</f>
        <v>3.4872374344154476E-4</v>
      </c>
      <c r="I263">
        <f ca="1">'1344 end'!L45</f>
        <v>4.2406793859447707E-4</v>
      </c>
      <c r="J263">
        <f ca="1">'2688 end'!L45</f>
        <v>6.8951304887642504E-4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1.7252404173625789E-4</v>
      </c>
      <c r="F264" s="10">
        <f ca="1">'168 end'!L46</f>
        <v>3.9576989567199097E-4</v>
      </c>
      <c r="G264" s="10">
        <f ca="1">'336 end'!L46</f>
        <v>1.9609170353186877E-4</v>
      </c>
      <c r="H264">
        <f ca="1">'672 end'!L46</f>
        <v>1.0477632344555261E-4</v>
      </c>
      <c r="I264">
        <f ca="1">'1344 end'!L46</f>
        <v>3.163216455606878E-4</v>
      </c>
      <c r="J264">
        <f ca="1">'2688 end'!L46</f>
        <v>8.9865165051739021E-5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1.6263646195235671E-2</v>
      </c>
      <c r="F265" s="10">
        <f ca="1">'168 end'!L47</f>
        <v>1.1081963497512927E-2</v>
      </c>
      <c r="G265" s="10">
        <f ca="1">'336 end'!L47</f>
        <v>6.9106191844970338E-3</v>
      </c>
      <c r="H265">
        <f ca="1">'672 end'!L47</f>
        <v>1.0440904107044935E-2</v>
      </c>
      <c r="I265">
        <f ca="1">'1344 end'!L47</f>
        <v>7.3367195143586054E-3</v>
      </c>
      <c r="J265">
        <f ca="1">'2688 end'!L47</f>
        <v>7.2426519518422354E-3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6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>
        <f ca="1">'1344 end'!L48</f>
        <v>1.1610656866740968E-2</v>
      </c>
      <c r="J266">
        <f ca="1">'2688 end'!L48</f>
        <v>6.4506220330583369E-3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0</v>
      </c>
      <c r="E267" s="16">
        <f ca="1">'84 end'!L49</f>
        <v>1.8715300919146974E-2</v>
      </c>
      <c r="F267" s="10">
        <f ca="1">'168 end'!L49</f>
        <v>6.4258130340942542E-3</v>
      </c>
      <c r="G267" s="10">
        <f ca="1">'336 end'!L49</f>
        <v>6.256757251833966E-3</v>
      </c>
      <c r="H267">
        <f ca="1">'672 end'!L49</f>
        <v>5.5966822170644605E-3</v>
      </c>
      <c r="I267">
        <f ca="1">'1344 end'!L49</f>
        <v>6.1223856701786133E-3</v>
      </c>
      <c r="J267">
        <f ca="1">'2688 end'!L49</f>
        <v>5.312879039291141E-3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4.6271918214622515E-6</v>
      </c>
      <c r="E268" s="16">
        <f ca="1">'84 end'!L50</f>
        <v>4.9129809741121451E-3</v>
      </c>
      <c r="F268" s="10">
        <f ca="1">'168 end'!L50</f>
        <v>8.5267947668526654E-3</v>
      </c>
      <c r="G268" s="10">
        <f ca="1">'336 end'!L50</f>
        <v>2.361971995109298E-3</v>
      </c>
      <c r="H268">
        <f ca="1">'672 end'!L50</f>
        <v>1.2634522085681413E-3</v>
      </c>
      <c r="I268">
        <f ca="1">'1344 end'!L50</f>
        <v>9.0581343460738924E-3</v>
      </c>
      <c r="J268">
        <f ca="1">'2688 end'!L50</f>
        <v>5.0388540034320226E-3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1.0097696034885681E-5</v>
      </c>
      <c r="E269" s="16">
        <f ca="1">'84 end'!L51</f>
        <v>3.7769127644824148E-3</v>
      </c>
      <c r="F269" s="10">
        <f ca="1">'168 end'!L51</f>
        <v>5.0951609896213246E-3</v>
      </c>
      <c r="G269" s="10">
        <f ca="1">'336 end'!L51</f>
        <v>7.1735723497063754E-3</v>
      </c>
      <c r="H269">
        <f ca="1">'672 end'!L51</f>
        <v>3.0166709039569223E-3</v>
      </c>
      <c r="I269">
        <f ca="1">'1344 end'!L51</f>
        <v>1.9078137272252237E-2</v>
      </c>
      <c r="J269">
        <f ca="1">'2688 end'!L51</f>
        <v>7.7648621700506714E-3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6.3127948253469257E-5</v>
      </c>
      <c r="E270" s="16">
        <f ca="1">'84 end'!L52</f>
        <v>1.9751791281204509E-2</v>
      </c>
      <c r="F270" s="10">
        <f ca="1">'168 end'!L52</f>
        <v>1.0748764659056409E-2</v>
      </c>
      <c r="G270" s="10">
        <f ca="1">'336 end'!L52</f>
        <v>1.0410667135914809E-2</v>
      </c>
      <c r="H270">
        <f ca="1">'672 end'!L52</f>
        <v>8.8887044986358573E-3</v>
      </c>
      <c r="I270">
        <f ca="1">'1344 end'!L52</f>
        <v>5.7993817450815782E-3</v>
      </c>
      <c r="J270">
        <f ca="1">'2688 end'!L52</f>
        <v>1.0232553352608222E-2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4.5401997292098121E-5</v>
      </c>
      <c r="E271" s="16">
        <f ca="1">'84 end'!L53</f>
        <v>1.7574257754391052E-2</v>
      </c>
      <c r="F271" s="10">
        <f ca="1">'168 end'!L53</f>
        <v>1.4772277350741041E-2</v>
      </c>
      <c r="G271" s="10">
        <f ca="1">'336 end'!L53</f>
        <v>1.2287968475157129E-2</v>
      </c>
      <c r="H271">
        <f ca="1">'672 end'!L53</f>
        <v>8.35646451473223E-3</v>
      </c>
      <c r="I271">
        <f ca="1">'1344 end'!L53</f>
        <v>6.7406827996784602E-3</v>
      </c>
      <c r="J271">
        <f ca="1">'2688 end'!L53</f>
        <v>8.5444503305496175E-3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1.8668913479827367E-4</v>
      </c>
      <c r="E272" s="16">
        <f ca="1">'84 end'!L54</f>
        <v>1.7481885200344303E-2</v>
      </c>
      <c r="F272" s="10">
        <f ca="1">'168 end'!L54</f>
        <v>1.6088390251867011E-2</v>
      </c>
      <c r="G272" s="10">
        <f ca="1">'336 end'!L54</f>
        <v>1.145369149443134E-2</v>
      </c>
      <c r="H272">
        <f ca="1">'672 end'!L54</f>
        <v>1.0385012031065392E-2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6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>
        <f ca="1">'1344 end'!L55</f>
        <v>7.574855570393323E-3</v>
      </c>
      <c r="J273">
        <f ca="1">'2688 end'!L55</f>
        <v>4.6988249865363039E-3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2.6928068814142042E-4</v>
      </c>
      <c r="E274" s="16">
        <f ca="1">'84 end'!L56</f>
        <v>2.0684254241656E-2</v>
      </c>
      <c r="F274" s="10">
        <f ca="1">'168 end'!L56</f>
        <v>1.2782200200136533E-2</v>
      </c>
      <c r="G274" s="10">
        <f ca="1">'336 end'!L56</f>
        <v>1.0128200545120182E-2</v>
      </c>
      <c r="H274">
        <f ca="1">'672 end'!L56</f>
        <v>8.5128967338866778E-3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CUDA ant par global</v>
      </c>
      <c r="D275" s="10">
        <f ca="1">'42 end'!L57</f>
        <v>4.8602371044877504E-4</v>
      </c>
      <c r="E275" s="16">
        <f ca="1">'84 end'!L57</f>
        <v>9.5708672422894274E-5</v>
      </c>
      <c r="F275" s="10">
        <f ca="1">'168 end'!L57</f>
        <v>7.029627152983069E-5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CUDA ant add CPU Time global</v>
      </c>
      <c r="D276" s="10">
        <f ca="1">'42 end'!L58</f>
        <v>0</v>
      </c>
      <c r="E276" s="16">
        <f ca="1">'84 end'!L58</f>
        <v>5.8604290409763797E-3</v>
      </c>
      <c r="F276" s="10">
        <f ca="1">'168 end'!L58</f>
        <v>5.7878620867902048E-3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CUDA opt ant par global</v>
      </c>
      <c r="D277" s="10">
        <f ca="1">'42 end'!L59</f>
        <v>9.2809455838399249E-6</v>
      </c>
      <c r="E277" s="16">
        <f ca="1">'84 end'!L59</f>
        <v>4.3763053689435873E-5</v>
      </c>
      <c r="F277" s="10">
        <f ca="1">'168 end'!L59</f>
        <v>3.3130083282607945E-4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65</v>
      </c>
      <c r="C301" t="s">
        <v>77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44">E3/E4</f>
        <v>#DIV/0!</v>
      </c>
      <c r="F302" s="5" t="e">
        <f t="shared" ca="1" si="144"/>
        <v>#DIV/0!</v>
      </c>
      <c r="G302" s="5" t="e">
        <f t="shared" ca="1" si="144"/>
        <v>#DIV/0!</v>
      </c>
      <c r="H302" s="5" t="e">
        <f t="shared" ca="1" si="144"/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0.78876315331946967</v>
      </c>
      <c r="E304" s="15">
        <f t="shared" ref="E304:H304" ca="1" si="145">E5/E6</f>
        <v>0.68669109440177056</v>
      </c>
      <c r="F304" s="5">
        <f t="shared" ca="1" si="145"/>
        <v>0.49566064713094388</v>
      </c>
      <c r="G304" s="5">
        <f t="shared" ca="1" si="145"/>
        <v>0.32842236009167108</v>
      </c>
      <c r="H304" s="5">
        <f t="shared" ca="1" si="145"/>
        <v>0.23245536409920051</v>
      </c>
      <c r="I304">
        <f ca="1">H5/H6</f>
        <v>0.23245536409920051</v>
      </c>
      <c r="J304">
        <f ca="1">H5/H6</f>
        <v>0.23245536409920051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1.0295756448862303</v>
      </c>
      <c r="E306" s="15">
        <f t="shared" ref="E306:H306" ca="1" si="146">E7/E8</f>
        <v>0.99975716083867627</v>
      </c>
      <c r="F306" s="5">
        <f t="shared" ca="1" si="146"/>
        <v>0.91580383730802051</v>
      </c>
      <c r="G306" s="5">
        <f t="shared" ca="1" si="146"/>
        <v>0.87567882856147639</v>
      </c>
      <c r="H306" s="5">
        <f t="shared" ca="1" si="146"/>
        <v>0.87710752812317738</v>
      </c>
      <c r="I306">
        <f ca="1">H7/H8</f>
        <v>0.87710752812317738</v>
      </c>
      <c r="J306">
        <f ca="1">H7/H8</f>
        <v>0.87710752812317738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0.99720066526436046</v>
      </c>
      <c r="E308" s="15">
        <f t="shared" ref="E308:H308" ca="1" si="147">E9/E11</f>
        <v>1.0043035139607339</v>
      </c>
      <c r="F308" s="5">
        <f t="shared" ca="1" si="147"/>
        <v>1.0059827088240645</v>
      </c>
      <c r="G308" s="5">
        <f t="shared" ca="1" si="147"/>
        <v>1.0033113878713393</v>
      </c>
      <c r="H308" s="5">
        <f t="shared" ca="1" si="147"/>
        <v>1.0001886116856977</v>
      </c>
      <c r="I308">
        <f ca="1">H9/H11</f>
        <v>1.0001886116856977</v>
      </c>
      <c r="J308">
        <f ca="1">H9/H11</f>
        <v>1.0001886116856977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48">E10/E11</f>
        <v>0</v>
      </c>
      <c r="F309" s="5">
        <f t="shared" ca="1" si="148"/>
        <v>0</v>
      </c>
      <c r="G309" s="5">
        <f t="shared" ca="1" si="148"/>
        <v>0</v>
      </c>
      <c r="H309" s="5">
        <f t="shared" ca="1" si="14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49">E12/E13</f>
        <v>#DIV/0!</v>
      </c>
      <c r="F311" s="5" t="e">
        <f t="shared" ca="1" si="149"/>
        <v>#DIV/0!</v>
      </c>
      <c r="G311" s="5" t="e">
        <f t="shared" ca="1" si="149"/>
        <v>#DIV/0!</v>
      </c>
      <c r="H311" s="5" t="e">
        <f t="shared" ca="1" si="14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1.0001047727688372</v>
      </c>
      <c r="E313" s="15">
        <f t="shared" ref="E313:H313" ca="1" si="150">E14/E15</f>
        <v>1.0030983800208599</v>
      </c>
      <c r="F313" s="5">
        <f t="shared" ca="1" si="150"/>
        <v>1.0022700353364136</v>
      </c>
      <c r="G313" s="5">
        <f t="shared" ca="1" si="150"/>
        <v>1.001622563197913</v>
      </c>
      <c r="H313" s="5">
        <f t="shared" ca="1" si="150"/>
        <v>1.0081707723484477</v>
      </c>
      <c r="I313">
        <f ca="1">H14/H15</f>
        <v>1.0081707723484477</v>
      </c>
      <c r="J313">
        <f ca="1">H14/H15</f>
        <v>1.0081707723484477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76</v>
      </c>
      <c r="C333" t="s">
        <v>77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1.2054851614055073E-3</v>
      </c>
      <c r="E336" s="17">
        <f ca="1">$B$1*POWER(D304,2)*SQRT(D57/(POWER(D5,2)*$C$1)+D58/(POWER(D6,2)*$C$1))</f>
        <v>1.2054851614055073E-3</v>
      </c>
      <c r="F336" s="9">
        <f ca="1">$B$1*POWER(D304,2)*SQRT(D57/(POWER(D5,2)*$C$1)+D58/(POWER(D6,2)*$C$1))</f>
        <v>1.2054851614055073E-3</v>
      </c>
      <c r="G336" s="9">
        <f ca="1">$B$1*POWER(D304,2)*SQRT(D57/(POWER(D5,2)*$C$1)+D58/(POWER(D6,2)*$C$1))</f>
        <v>1.2054851614055073E-3</v>
      </c>
      <c r="H336" s="9">
        <f ca="1">$B$1*POWER(D304,2)*SQRT(D57/(POWER(D5,2)*$C$1)+D58/(POWER(D6,2)*$C$1))</f>
        <v>1.2054851614055073E-3</v>
      </c>
      <c r="I336">
        <f ca="1">$B$1*POWER(D304,2)*SQRT(D57/(POWER(D5,2)*$C$1)+D58/(POWER(D6,2)*$C$1))</f>
        <v>1.2054851614055073E-3</v>
      </c>
      <c r="J336">
        <f ca="1">$B$1*POWER(D304,2)*SQRT(D57/(POWER(D5,2)*$C$1)+D58/(POWER(D6,2)*$C$1))</f>
        <v>1.2054851614055073E-3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4.6833658325817469E-4</v>
      </c>
      <c r="E338" s="17">
        <f ca="1">$B$1*POWER(D306,2)*SQRT(D59/(POWER(D7,2)*$C$1)+D60/(POWER(D8,2)*$C$1))</f>
        <v>4.6833658325817469E-4</v>
      </c>
      <c r="F338" s="9">
        <f ca="1">$B$1*POWER(D306,2)*SQRT(D59/(POWER(D7,2)*$C$1)+D60/(POWER(D8,2)*$C$1))</f>
        <v>4.6833658325817469E-4</v>
      </c>
      <c r="G338" s="9">
        <f ca="1">$B$1*POWER(D306,2)*SQRT(D59/(POWER(D7,2)*$C$1)+D60/(POWER(D8,2)*$C$1))</f>
        <v>4.6833658325817469E-4</v>
      </c>
      <c r="H338" s="9">
        <f ca="1">$B$1*POWER(D306,2)*SQRT(D59/(POWER(D7,2)*$C$1)+D60/(POWER(D8,2)*$C$1))</f>
        <v>4.6833658325817469E-4</v>
      </c>
      <c r="I338">
        <f ca="1">$B$1*POWER(D306,2)*SQRT(D59/(POWER(D7,2)*$C$1)+D60/(POWER(D8,2)*$C$1))</f>
        <v>4.6833658325817469E-4</v>
      </c>
      <c r="J338">
        <f ca="1">$B$1*POWER(D306,2)*SQRT(D59/(POWER(D7,2)*$C$1)+D60/(POWER(D8,2)*$C$1))</f>
        <v>4.6833658325817469E-4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2.2425707799789692E-2</v>
      </c>
      <c r="E340" s="17">
        <f ca="1">$B$1*POWER(D308,2)*SQRT(D61/(POWER(D9,2)*$C$1)+D63/(POWER(D11,2)*$C$1))</f>
        <v>2.2425707799789692E-2</v>
      </c>
      <c r="F340" s="9">
        <f ca="1">$B$1*POWER(D308,2)*SQRT(D61/(POWER(D9,2)*$C$1)+D63/(POWER(D11,2)*$C$1))</f>
        <v>2.2425707799789692E-2</v>
      </c>
      <c r="G340" s="9">
        <f ca="1">$B$1*POWER(D308,2)*SQRT(D61/(POWER(D9,2)*$C$1)+D63/(POWER(D11,2)*$C$1))</f>
        <v>2.2425707799789692E-2</v>
      </c>
      <c r="H340" s="9">
        <f ca="1">$B$1*POWER(D308,2)*SQRT(D61/(POWER(D9,2)*$C$1)+D63/(POWER(D11,2)*$C$1))</f>
        <v>2.2425707799789692E-2</v>
      </c>
      <c r="I340">
        <f ca="1">$B$1*POWER(D308,2)*SQRT(D61/(POWER(D9,2)*$C$1)+D63/(POWER(D11,2)*$C$1))</f>
        <v>2.2425707799789692E-2</v>
      </c>
      <c r="J340">
        <f ca="1">$B$1*POWER(D308,2)*SQRT(D61/(POWER(D9,2)*$C$1)+D63/(POWER(D11,2)*$C$1))</f>
        <v>2.2425707799789692E-2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1.3869078297843996E-3</v>
      </c>
      <c r="E345" s="17">
        <f ca="1">$B$1*POWER(D313,2)*SQRT(D66/(POWER(D14,2)*$C$1)+D67/(POWER(D15,2)*$C$1))</f>
        <v>1.3869078297843996E-3</v>
      </c>
      <c r="F345" s="9">
        <f ca="1">$B$1*POWER(D313,2)*SQRT(D66/(POWER(D14,2)*$C$1)+D67/(POWER(D15,2)*$C$1))</f>
        <v>1.3869078297843996E-3</v>
      </c>
      <c r="G345" s="9">
        <f ca="1">$B$1*POWER(D313,2)*SQRT(D66/(POWER(D14,2)*$C$1)+D67/(POWER(D15,2)*$C$1))</f>
        <v>1.3869078297843996E-3</v>
      </c>
      <c r="H345" s="9">
        <f ca="1">$B$1*POWER(D313,2)*SQRT(D66/(POWER(D14,2)*$C$1)+D67/(POWER(D15,2)*$C$1))</f>
        <v>1.3869078297843996E-3</v>
      </c>
      <c r="I345">
        <f ca="1">$B$1*POWER(D313,2)*SQRT(D66/(POWER(D14,2)*$C$1)+D67/(POWER(D15,2)*$C$1))</f>
        <v>1.3869078297843996E-3</v>
      </c>
      <c r="J345">
        <f ca="1">$B$1*POWER(D313,2)*SQRT(D66/(POWER(D14,2)*$C$1)+D67/(POWER(D15,2)*$C$1))</f>
        <v>1.3869078297843996E-3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123</v>
      </c>
      <c r="C2" t="s">
        <v>51</v>
      </c>
      <c r="D2" t="s">
        <v>52</v>
      </c>
      <c r="E2" t="s">
        <v>53</v>
      </c>
      <c r="F2" t="s">
        <v>54</v>
      </c>
      <c r="G2" t="s">
        <v>57</v>
      </c>
      <c r="H2" t="s">
        <v>59</v>
      </c>
      <c r="I2" t="s">
        <v>58</v>
      </c>
      <c r="J2" t="s">
        <v>61</v>
      </c>
      <c r="K2" t="s">
        <v>60</v>
      </c>
      <c r="M2" t="s">
        <v>122</v>
      </c>
      <c r="O2" t="s">
        <v>129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125</v>
      </c>
      <c r="B5" t="s">
        <v>124</v>
      </c>
      <c r="C5" t="s">
        <v>126</v>
      </c>
      <c r="E5" t="s">
        <v>127</v>
      </c>
      <c r="F5" t="s">
        <v>128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130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113</v>
      </c>
      <c r="J1" t="s">
        <v>114</v>
      </c>
      <c r="K1" t="s">
        <v>115</v>
      </c>
      <c r="L1" t="s">
        <v>112</v>
      </c>
      <c r="M1" t="s">
        <v>116</v>
      </c>
    </row>
    <row r="2" spans="1:31" x14ac:dyDescent="0.25">
      <c r="D2">
        <v>7</v>
      </c>
      <c r="I2" t="s">
        <v>107</v>
      </c>
      <c r="J2" t="s">
        <v>108</v>
      </c>
      <c r="K2" t="s">
        <v>109</v>
      </c>
      <c r="L2" t="s">
        <v>110</v>
      </c>
      <c r="M2" t="s">
        <v>111</v>
      </c>
      <c r="N2" t="s">
        <v>120</v>
      </c>
      <c r="O2" t="s">
        <v>121</v>
      </c>
    </row>
    <row r="3" spans="1:31" x14ac:dyDescent="0.25">
      <c r="A3">
        <v>4</v>
      </c>
      <c r="D3" t="s">
        <v>55</v>
      </c>
      <c r="E3" t="s">
        <v>51</v>
      </c>
      <c r="F3" t="s">
        <v>52</v>
      </c>
      <c r="G3" t="s">
        <v>53</v>
      </c>
      <c r="H3" t="s">
        <v>54</v>
      </c>
      <c r="I3" s="3" t="s">
        <v>57</v>
      </c>
      <c r="J3" s="3" t="s">
        <v>59</v>
      </c>
      <c r="K3" s="3" t="s">
        <v>58</v>
      </c>
      <c r="L3" s="4" t="s">
        <v>61</v>
      </c>
      <c r="M3" s="4" t="s">
        <v>60</v>
      </c>
      <c r="N3" s="3" t="s">
        <v>53</v>
      </c>
      <c r="O3" s="3" t="s">
        <v>53</v>
      </c>
      <c r="U3" t="s">
        <v>51</v>
      </c>
      <c r="V3" t="s">
        <v>52</v>
      </c>
      <c r="W3" t="s">
        <v>53</v>
      </c>
      <c r="X3" t="s">
        <v>54</v>
      </c>
      <c r="Y3" t="s">
        <v>57</v>
      </c>
      <c r="Z3" t="s">
        <v>59</v>
      </c>
      <c r="AA3" t="s">
        <v>58</v>
      </c>
      <c r="AB3" t="s">
        <v>61</v>
      </c>
      <c r="AC3" t="s">
        <v>60</v>
      </c>
      <c r="AD3" t="s">
        <v>122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234.92298000000005</v>
      </c>
      <c r="E4" s="5">
        <f ca="1">OFFSET('42p trace'!$S$56,(A4-1)*56,0)-OFFSET('42p stat'!$H$1,A4*20,0)</f>
        <v>23.877486999999974</v>
      </c>
      <c r="F4" s="5">
        <f ca="1">OFFSET('42p stat'!$H$1,A4*20,0)-OFFSET('42p stat'!$K$1,A4*20,0)</f>
        <v>496.92511600000006</v>
      </c>
      <c r="G4" s="5">
        <f ca="1">OFFSET('42p stat'!$K$1,A4*20,0)-OFFSET('42p stat'!$N$1,A4*20,0)</f>
        <v>209.23611399999999</v>
      </c>
      <c r="H4" s="5">
        <f ca="1">OFFSET('42p stat'!$N$1,A4*20,0)</f>
        <v>120.069883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209.23611399999999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127.42819999999983</v>
      </c>
      <c r="E5" s="5">
        <f ca="1">OFFSET('84p trace'!$S$56,(A5-1)*56,0)-OFFSET('84p stat'!$H$1,A5*20,0)</f>
        <v>21.680543000000171</v>
      </c>
      <c r="F5" s="5">
        <f ca="1">OFFSET('84p stat'!$H$1,A5*20,0)-OFFSET('84p stat'!$K$1,A5*20,0)</f>
        <v>539.5500659999999</v>
      </c>
      <c r="G5" s="5">
        <f ca="1">OFFSET('84p stat'!$K$1,A5*20,0)-OFFSET('84p stat'!$N$1,A5*20,0)</f>
        <v>423.08773000000008</v>
      </c>
      <c r="H5" s="5">
        <f ca="1">OFFSET('84p stat'!$N$1,A5*20,0)</f>
        <v>133.645861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423.08773000000008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304.80799999999977</v>
      </c>
      <c r="E6" s="5">
        <f ca="1">OFFSET('168p trace'!$S$56,(A6-1)*56,0)-OFFSET('168p stat'!$H$1,A6*20,0)</f>
        <v>21.734759999999824</v>
      </c>
      <c r="F6" s="5">
        <f ca="1">OFFSET('168p stat'!$H$1,A6*20,0)-OFFSET('168p stat'!$K$1,A6*20,0)</f>
        <v>568.17349599999989</v>
      </c>
      <c r="G6" s="5">
        <f ca="1">OFFSET('168p stat'!$K$1,A6*20,0)-OFFSET('168p stat'!$N$1,A6*20,0)</f>
        <v>972.05623200000002</v>
      </c>
      <c r="H6" s="5">
        <f ca="1">OFFSET('168p stat'!$N$1,A6*20,0)</f>
        <v>134.22391200000001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972.05623200000002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426.13120000000026</v>
      </c>
      <c r="E7" s="5">
        <f ca="1">OFFSET('336p trace'!$S$56,(A7-1)*56,0)-OFFSET('336p stat'!$H$1,A7*20,0)</f>
        <v>21.706847000000835</v>
      </c>
      <c r="F7" s="5">
        <f ca="1">OFFSET('336p stat'!$H$1,A7*20,0)-OFFSET('336p stat'!$K$1,A7*20,0)</f>
        <v>596.61773900000026</v>
      </c>
      <c r="G7" s="5">
        <f ca="1">OFFSET('336p stat'!$K$1,A7*20,0)-OFFSET('336p stat'!$N$1,A7*20,0)</f>
        <v>2161.62212</v>
      </c>
      <c r="H7" s="5">
        <f ca="1">OFFSET('336p stat'!$N$1,A7*20,0)</f>
        <v>135.95189400000001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2161.62212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38.864400000000387</v>
      </c>
      <c r="E8" s="5">
        <f ca="1">OFFSET('672p trace'!$S$56,(A8-1)*56,0)-OFFSET('672p stat'!$H$1,A8*20,0)</f>
        <v>22.741110999998455</v>
      </c>
      <c r="F8" s="5">
        <f ca="1">OFFSET('672p stat'!$H$1,A8*20,0)-OFFSET('672p stat'!$K$1,A8*20,0)</f>
        <v>652.69249000000036</v>
      </c>
      <c r="G8" s="5">
        <f ca="1">OFFSET('672p stat'!$K$1,A8*20,0)-OFFSET('672p stat'!$N$1,A8*20,0)</f>
        <v>4630.58086</v>
      </c>
      <c r="H8" s="5">
        <f ca="1">OFFSET('672p stat'!$N$1,A8*20,0)</f>
        <v>137.372939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4630.58086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12.519400000000587</v>
      </c>
      <c r="E9" s="5">
        <f ca="1">OFFSET('1344p trace'!$S$56,(A9-1)*56,0)-OFFSET('1344p stat'!$H$1,A9*20,0)</f>
        <v>22.212641999999732</v>
      </c>
      <c r="F9" s="5">
        <f ca="1">OFFSET('1344p stat'!$H$1,A9*20,0)-OFFSET('1344p stat'!$K$1,A9*20,0)</f>
        <v>3.7002609999999549</v>
      </c>
      <c r="G9" s="5">
        <f ca="1">OFFSET('1344p stat'!$K$1,A9*20,0)-OFFSET('1344p stat'!$N$1,A9*20,0)</f>
        <v>566.1689090000001</v>
      </c>
      <c r="H9" s="5">
        <f ca="1">OFFSET('1344p stat'!$N$1,A9*20,0)</f>
        <v>644.74518799999998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566.1689090000001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408.45579999999927</v>
      </c>
      <c r="E10" s="5">
        <f ca="1">OFFSET('2688p trace'!$S$56,(A10-1)*56,0)-OFFSET('2688p stat'!$H$1,A10*20,0)</f>
        <v>24.190344999999979</v>
      </c>
      <c r="F10" s="5">
        <f ca="1">OFFSET('2688p stat'!$H$1,A10*20,0)-OFFSET('2688p stat'!$K$1,A10*20,0)</f>
        <v>6.0870990000003076</v>
      </c>
      <c r="G10" s="5">
        <f ca="1">OFFSET('2688p stat'!$K$1,A10*20,0)-OFFSET('2688p stat'!$N$1,A10*20,0)</f>
        <v>2639.1982469999998</v>
      </c>
      <c r="H10" s="5">
        <f ca="1">OFFSET('2688p stat'!$N$1,A10*20,0)</f>
        <v>251.621509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2639.1982469999998</v>
      </c>
    </row>
    <row r="11" spans="1:31" x14ac:dyDescent="0.25">
      <c r="D11" s="5">
        <f ca="1">AVERAGE(D5:D8)</f>
        <v>224.30795000000006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1679.3166111999999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5.5934042857142874</v>
      </c>
      <c r="E14" s="8">
        <f t="shared" ref="E14:L14" ca="1" si="3">E4/$B4</f>
        <v>0.56851159523809458</v>
      </c>
      <c r="F14" s="8">
        <f t="shared" ca="1" si="3"/>
        <v>11.831550380952383</v>
      </c>
      <c r="G14" s="8">
        <f ca="1">G4/$B4</f>
        <v>4.9818122380952374</v>
      </c>
      <c r="H14" s="8">
        <f t="shared" ca="1" si="3"/>
        <v>2.8588067380952382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1.5170023809523789</v>
      </c>
      <c r="E15" s="8">
        <f t="shared" ca="1" si="5"/>
        <v>0.25810170238095442</v>
      </c>
      <c r="F15" s="8">
        <f t="shared" ca="1" si="5"/>
        <v>6.4232150714285705</v>
      </c>
      <c r="G15" s="8">
        <f t="shared" ca="1" si="5"/>
        <v>5.0367586904761916</v>
      </c>
      <c r="H15" s="8">
        <f t="shared" ca="1" si="5"/>
        <v>1.5910221547619048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1.814333333333332</v>
      </c>
      <c r="E16" s="8">
        <f t="shared" ca="1" si="6"/>
        <v>0.12937357142857037</v>
      </c>
      <c r="F16" s="8">
        <f t="shared" ca="1" si="6"/>
        <v>3.3819850952380945</v>
      </c>
      <c r="G16" s="8">
        <f t="shared" ca="1" si="6"/>
        <v>5.7860490000000002</v>
      </c>
      <c r="H16" s="8">
        <f t="shared" ca="1" si="6"/>
        <v>0.79895185714285721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1.2682476190476197</v>
      </c>
      <c r="E17" s="8">
        <f t="shared" ca="1" si="7"/>
        <v>6.4603711309526288E-2</v>
      </c>
      <c r="F17" s="8">
        <f t="shared" ca="1" si="7"/>
        <v>1.7756480327380959</v>
      </c>
      <c r="G17" s="8">
        <f t="shared" ca="1" si="7"/>
        <v>6.4333991666666668</v>
      </c>
      <c r="H17" s="8">
        <f t="shared" ca="1" si="7"/>
        <v>0.40461873214285715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5.7833928571429147E-2</v>
      </c>
      <c r="E18" s="8">
        <f t="shared" ca="1" si="8"/>
        <v>3.3840938988092942E-2</v>
      </c>
      <c r="F18" s="8">
        <f t="shared" ca="1" si="8"/>
        <v>0.9712685863095244</v>
      </c>
      <c r="G18" s="8">
        <f t="shared" ca="1" si="8"/>
        <v>6.8907453273809525</v>
      </c>
      <c r="H18" s="8">
        <f t="shared" ca="1" si="8"/>
        <v>0.20442401636904761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9.3150297619051994E-3</v>
      </c>
      <c r="E19" s="8">
        <f t="shared" ca="1" si="9"/>
        <v>1.6527263392856945E-2</v>
      </c>
      <c r="F19" s="8">
        <f t="shared" ca="1" si="9"/>
        <v>2.7531703869047284E-3</v>
      </c>
      <c r="G19" s="8">
        <f t="shared" ca="1" si="9"/>
        <v>0.42125662872023817</v>
      </c>
      <c r="H19" s="8">
        <f t="shared" ca="1" si="9"/>
        <v>0.47972112202380951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0.15195528273809497</v>
      </c>
      <c r="E20" s="8">
        <f t="shared" ca="1" si="10"/>
        <v>8.9993843005952302E-3</v>
      </c>
      <c r="F20" s="8">
        <f t="shared" ca="1" si="10"/>
        <v>2.2645457589286857E-3</v>
      </c>
      <c r="G20" s="8">
        <f t="shared" ca="1" si="10"/>
        <v>0.9818445859374999</v>
      </c>
      <c r="H20" s="8">
        <f t="shared" ca="1" si="10"/>
        <v>9.360919233630953E-2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1.0468049603174603</v>
      </c>
      <c r="E21" s="8">
        <f t="shared" ca="1" si="11"/>
        <v>7.5939407242063203E-2</v>
      </c>
      <c r="F21" s="8">
        <f t="shared" ca="1" si="11"/>
        <v>2.0429672380952382</v>
      </c>
      <c r="G21" s="8">
        <f t="shared" ca="1" si="11"/>
        <v>6.3700644980158723</v>
      </c>
      <c r="H21" s="8">
        <f ca="1">AVERAGE(H15:H17)</f>
        <v>0.93153091468253979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117</v>
      </c>
      <c r="E23" t="s">
        <v>119</v>
      </c>
    </row>
    <row r="24" spans="1:13" x14ac:dyDescent="0.25">
      <c r="D24" t="s">
        <v>118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153</v>
      </c>
      <c r="F1" t="s">
        <v>24</v>
      </c>
      <c r="G1" t="s">
        <v>154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85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85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85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85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85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85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85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85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85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85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85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85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85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85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85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85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85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85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85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85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85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85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85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85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85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85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85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85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85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85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85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85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85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85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85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85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85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85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85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85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85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85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85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85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85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85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85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85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85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85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85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85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85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85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85</v>
      </c>
      <c r="B57">
        <v>291396.27901200001</v>
      </c>
      <c r="C57" t="s">
        <v>36</v>
      </c>
    </row>
    <row r="58" spans="1:9" x14ac:dyDescent="0.25">
      <c r="A58" t="s">
        <v>102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102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102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102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102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102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102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102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102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102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102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102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102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102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102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102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102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102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102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102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102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102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102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102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102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102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102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102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102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102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102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102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102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102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102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102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102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102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102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102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102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102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102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102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102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102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102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102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102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102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102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102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102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102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102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102</v>
      </c>
      <c r="B113">
        <v>1333519.848914</v>
      </c>
      <c r="C113" t="s">
        <v>36</v>
      </c>
    </row>
    <row r="114" spans="1:9" x14ac:dyDescent="0.25">
      <c r="A114" t="s">
        <v>103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103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103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103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103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103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103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103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103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103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103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103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103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103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103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103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103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103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103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103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103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103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103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103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103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103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103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103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103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103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103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103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103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103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103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103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103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103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103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103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103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103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103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103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103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103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103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103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103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103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103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103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103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103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103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103</v>
      </c>
      <c r="B169">
        <v>1212529.510768</v>
      </c>
      <c r="C169" t="s">
        <v>36</v>
      </c>
    </row>
    <row r="170" spans="1:9" x14ac:dyDescent="0.25">
      <c r="A170" t="s">
        <v>38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1896.4323360000001</v>
      </c>
      <c r="C225" t="s">
        <v>36</v>
      </c>
    </row>
    <row r="226" spans="1:9" x14ac:dyDescent="0.25">
      <c r="A226" t="s">
        <v>39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2045.795701</v>
      </c>
      <c r="C281" t="s">
        <v>36</v>
      </c>
    </row>
    <row r="282" spans="1:9" x14ac:dyDescent="0.25">
      <c r="A282" t="s">
        <v>87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87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87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87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87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87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87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87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87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87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87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87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87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87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87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87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87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87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87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87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87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87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87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87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87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87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87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87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87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87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87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87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87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87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87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87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87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87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87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87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87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87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87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87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87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87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87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87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87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87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87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87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87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87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87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87</v>
      </c>
      <c r="B337">
        <v>292535.53789699997</v>
      </c>
      <c r="C337" t="s">
        <v>36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155</v>
      </c>
      <c r="F1" t="s">
        <v>24</v>
      </c>
      <c r="G1" t="s">
        <v>156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85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85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85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85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85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85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85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85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85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85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85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85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85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85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85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85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85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85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85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85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85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85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85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85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85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85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85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85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85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85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85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85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85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85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85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85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85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85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85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85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85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85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85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85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85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85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85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85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85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85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85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85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85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85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85</v>
      </c>
      <c r="B57">
        <v>584459.78893299995</v>
      </c>
      <c r="C57" t="s">
        <v>36</v>
      </c>
    </row>
    <row r="58" spans="1:9" x14ac:dyDescent="0.25">
      <c r="A58" t="s">
        <v>102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102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102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102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102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102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102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102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102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102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102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102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102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102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102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102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102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102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102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102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102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102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102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102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102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102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102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102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102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102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102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102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102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102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102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102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102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102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102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102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102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102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102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102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102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102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102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102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102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102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102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102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102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102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102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102</v>
      </c>
      <c r="B113">
        <v>3167627.8017739998</v>
      </c>
      <c r="C113" t="s">
        <v>36</v>
      </c>
    </row>
    <row r="114" spans="1:9" x14ac:dyDescent="0.25">
      <c r="A114" t="s">
        <v>103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103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103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103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103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103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103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103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103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103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103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103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103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103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103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103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103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103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103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103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103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103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103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103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103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103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103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103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103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103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103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103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103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103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103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103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103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103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103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103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103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103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103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103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103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103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103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103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103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103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103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103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103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103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103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103</v>
      </c>
      <c r="B169">
        <v>2999947.5574440002</v>
      </c>
      <c r="C169" t="s">
        <v>36</v>
      </c>
    </row>
    <row r="170" spans="1:9" x14ac:dyDescent="0.25">
      <c r="A170" t="s">
        <v>38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4539.0933949999999</v>
      </c>
      <c r="C225" t="s">
        <v>36</v>
      </c>
    </row>
    <row r="226" spans="1:9" x14ac:dyDescent="0.25">
      <c r="A226" t="s">
        <v>39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7150.7336420000001</v>
      </c>
      <c r="C281" t="s">
        <v>36</v>
      </c>
    </row>
    <row r="282" spans="1:9" x14ac:dyDescent="0.25">
      <c r="A282" t="s">
        <v>87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87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87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87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87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87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87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87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87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87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87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87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87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87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87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87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87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87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87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87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87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87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87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87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87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87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87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87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87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87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87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87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87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87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87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87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87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87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87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87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87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87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87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87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87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87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87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87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87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87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87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87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87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87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87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87</v>
      </c>
      <c r="B337">
        <v>582569.85241599998</v>
      </c>
      <c r="C337" t="s">
        <v>36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157</v>
      </c>
      <c r="F1" t="s">
        <v>24</v>
      </c>
      <c r="G1" t="s">
        <v>158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656697.12615200004</v>
      </c>
      <c r="C57" t="s">
        <v>36</v>
      </c>
    </row>
    <row r="58" spans="1:9" x14ac:dyDescent="0.25">
      <c r="A58" t="s">
        <v>102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6553691.6401079996</v>
      </c>
      <c r="C113" t="s">
        <v>36</v>
      </c>
    </row>
    <row r="114" spans="1:9" x14ac:dyDescent="0.25">
      <c r="A114" t="s">
        <v>103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6263880.5819460005</v>
      </c>
      <c r="C169" t="s">
        <v>36</v>
      </c>
    </row>
    <row r="170" spans="1:9" x14ac:dyDescent="0.25">
      <c r="A170" t="s">
        <v>38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8489.9070869999996</v>
      </c>
      <c r="C225" t="s">
        <v>36</v>
      </c>
    </row>
    <row r="226" spans="1:9" x14ac:dyDescent="0.25">
      <c r="A226" t="s">
        <v>39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8886.9991829999999</v>
      </c>
      <c r="C281" t="s">
        <v>36</v>
      </c>
    </row>
    <row r="282" spans="1:9" x14ac:dyDescent="0.25">
      <c r="A282" t="s">
        <v>87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362878.89617199998</v>
      </c>
      <c r="C337" t="s">
        <v>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159</v>
      </c>
      <c r="F1" t="s">
        <v>24</v>
      </c>
      <c r="G1" t="s">
        <v>160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735019.82777900004</v>
      </c>
      <c r="C57" t="s">
        <v>36</v>
      </c>
    </row>
    <row r="58" spans="1:9" x14ac:dyDescent="0.25">
      <c r="A58" t="s">
        <v>102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12881658.811063999</v>
      </c>
      <c r="C113" t="s">
        <v>36</v>
      </c>
    </row>
    <row r="114" spans="1:9" x14ac:dyDescent="0.25">
      <c r="A114" t="s">
        <v>103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12532998.316941001</v>
      </c>
      <c r="C169" t="s">
        <v>36</v>
      </c>
    </row>
    <row r="170" spans="1:9" x14ac:dyDescent="0.25">
      <c r="A170" t="s">
        <v>38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15126.064242</v>
      </c>
      <c r="C225" t="s">
        <v>36</v>
      </c>
    </row>
    <row r="226" spans="1:9" x14ac:dyDescent="0.25">
      <c r="A226" t="s">
        <v>39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17561.943876000001</v>
      </c>
      <c r="C281" t="s">
        <v>36</v>
      </c>
    </row>
    <row r="282" spans="1:9" x14ac:dyDescent="0.25">
      <c r="A282" t="s">
        <v>87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491734.06930799998</v>
      </c>
      <c r="C337" t="s">
        <v>36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92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92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92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92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92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92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92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92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92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92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92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92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92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92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92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92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92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92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92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92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93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93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93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93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93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93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93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93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93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93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93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93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93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93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93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93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93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93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93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93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142</v>
      </c>
      <c r="B1" t="s">
        <v>96</v>
      </c>
      <c r="C1" t="s">
        <v>97</v>
      </c>
      <c r="D1" t="s">
        <v>98</v>
      </c>
      <c r="E1" t="s">
        <v>161</v>
      </c>
      <c r="F1" t="s">
        <v>24</v>
      </c>
      <c r="G1" t="s">
        <v>162</v>
      </c>
      <c r="H1" t="s">
        <v>25</v>
      </c>
      <c r="I1" t="s">
        <v>26</v>
      </c>
      <c r="J1" t="s">
        <v>27</v>
      </c>
      <c r="K1" t="s">
        <v>28</v>
      </c>
      <c r="L1" t="s">
        <v>50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</row>
    <row r="2" spans="1:17" x14ac:dyDescent="0.25">
      <c r="A2" t="s">
        <v>85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85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85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85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85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85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85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85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85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85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85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85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85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85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85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85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85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85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85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85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85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85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85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85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85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85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85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85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85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85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85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85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85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85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85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85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85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85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85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85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85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85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85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85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85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85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85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85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85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85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85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85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85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85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85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85</v>
      </c>
      <c r="B57">
        <v>249887.68967600001</v>
      </c>
      <c r="C57" t="s">
        <v>36</v>
      </c>
    </row>
    <row r="58" spans="1:9" x14ac:dyDescent="0.25">
      <c r="A58" t="s">
        <v>102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102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102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102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102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102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102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102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102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102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102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102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102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102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102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102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102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102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102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102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102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102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102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102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102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102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102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102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102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102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102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102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102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102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102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102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102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102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102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102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102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102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102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102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102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102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102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102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102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102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102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102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102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102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102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102</v>
      </c>
      <c r="B113">
        <v>22672503.002388999</v>
      </c>
      <c r="C113" t="s">
        <v>36</v>
      </c>
    </row>
    <row r="114" spans="1:9" x14ac:dyDescent="0.25">
      <c r="A114" t="s">
        <v>103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103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103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103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103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103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103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103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103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103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103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103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103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103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103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103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103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103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103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103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103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103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103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103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103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103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103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103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103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103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103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103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103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103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103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103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103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103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103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103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103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103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103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103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103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103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103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103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103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103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103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103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103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103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103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103</v>
      </c>
      <c r="B169">
        <v>20876412.410608999</v>
      </c>
      <c r="C169" t="s">
        <v>36</v>
      </c>
    </row>
    <row r="170" spans="1:9" x14ac:dyDescent="0.25">
      <c r="A170" t="s">
        <v>38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38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38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38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38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38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38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38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38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38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38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38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38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38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38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38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38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38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38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38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38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38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38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38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38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38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38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38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38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38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38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38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38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38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38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38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38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38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38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38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38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38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38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38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38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38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38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38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38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38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38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38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38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38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38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38</v>
      </c>
      <c r="B225">
        <v>26998.319855000002</v>
      </c>
      <c r="C225" t="s">
        <v>36</v>
      </c>
    </row>
    <row r="226" spans="1:9" x14ac:dyDescent="0.25">
      <c r="A226" t="s">
        <v>39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39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39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39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39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39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39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39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39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39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39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39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39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39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39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39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39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39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39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39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39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39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39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39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39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39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39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39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39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39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39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39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39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39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39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39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39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39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39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39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39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39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39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39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39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39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39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39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39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39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39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39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39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39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39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38</v>
      </c>
      <c r="B281">
        <v>27745.279959</v>
      </c>
      <c r="C281" t="s">
        <v>36</v>
      </c>
    </row>
    <row r="282" spans="1:9" x14ac:dyDescent="0.25">
      <c r="A282" t="s">
        <v>87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87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87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87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87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87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87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87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87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87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87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87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87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87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87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87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87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87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87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87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87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87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87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87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87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87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87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87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87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87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87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87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87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87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87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87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87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87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87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87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87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87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87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87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87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87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87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87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87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87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87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87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87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87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87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87</v>
      </c>
      <c r="B337">
        <v>249683.73820299999</v>
      </c>
      <c r="C33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2025-06-02T12:12:19Z</dcterms:modified>
</cp:coreProperties>
</file>